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hidePivotFieldList="1"/>
  <xr:revisionPtr revIDLastSave="0" documentId="13_ncr:1_{A0B64DB8-44D5-4B13-8CBE-AC754F2A3AD3}" xr6:coauthVersionLast="46" xr6:coauthVersionMax="46" xr10:uidLastSave="{00000000-0000-0000-0000-000000000000}"/>
  <bookViews>
    <workbookView xWindow="-120" yWindow="-120" windowWidth="20730" windowHeight="11160" tabRatio="889" xr2:uid="{00000000-000D-0000-FFFF-FFFF00000000}"/>
  </bookViews>
  <sheets>
    <sheet name="PressHardening" sheetId="18" r:id="rId1"/>
    <sheet name="Skills-Training Matrix.AUX" sheetId="20" state="hidden" r:id="rId2"/>
    <sheet name="3.Assess. Feasible Skills AUX" sheetId="23" state="hidden" r:id="rId3"/>
    <sheet name="3.1Pivot Skills Certif" sheetId="26" state="hidden" r:id="rId4"/>
    <sheet name="Skills Certification AUX" sheetId="29" state="hidden" r:id="rId5"/>
  </sheets>
  <definedNames>
    <definedName name="_xlnm._FilterDatabase" localSheetId="2" hidden="1">'3.Assess. Feasible Skills AUX'!$A$1:$K$127</definedName>
    <definedName name="_xlnm._FilterDatabase" localSheetId="4" hidden="1">'Skills Certification AUX'!$A$1:$K$3655</definedName>
    <definedName name="_xlnm._FilterDatabase" localSheetId="1" hidden="1">'Skills-Training Matrix.AUX'!$A$1:$D$1072</definedName>
    <definedName name="Apr" localSheetId="2">#REF!</definedName>
    <definedName name="Apr">#REF!</definedName>
    <definedName name="AprFTE" localSheetId="2">#REF!</definedName>
    <definedName name="AprFTE">#REF!</definedName>
    <definedName name="AprHC" localSheetId="2">#REF!</definedName>
    <definedName name="AprHC">#REF!</definedName>
    <definedName name="AprOT" localSheetId="2">#REF!</definedName>
    <definedName name="AprOT">#REF!</definedName>
    <definedName name="AprTec" localSheetId="2">#REF!</definedName>
    <definedName name="AprTec">#REF!</definedName>
    <definedName name="AprWor" localSheetId="2">#REF!</definedName>
    <definedName name="AprWor">#REF!</definedName>
    <definedName name="Aug" localSheetId="2">#REF!</definedName>
    <definedName name="Aug">#REF!</definedName>
    <definedName name="AugFTE" localSheetId="2">#REF!</definedName>
    <definedName name="AugFTE">#REF!</definedName>
    <definedName name="AugHC" localSheetId="2">#REF!</definedName>
    <definedName name="AugHC">#REF!</definedName>
    <definedName name="AugOT" localSheetId="2">#REF!</definedName>
    <definedName name="AugOT">#REF!</definedName>
    <definedName name="AugTec" localSheetId="2">#REF!</definedName>
    <definedName name="AugTec">#REF!</definedName>
    <definedName name="AugWor" localSheetId="2">#REF!</definedName>
    <definedName name="AugWor">#REF!</definedName>
    <definedName name="Dec" localSheetId="2">#REF!</definedName>
    <definedName name="Dec">#REF!</definedName>
    <definedName name="DecFTE" localSheetId="2">#REF!</definedName>
    <definedName name="DecFTE">#REF!</definedName>
    <definedName name="DecHC" localSheetId="2">#REF!</definedName>
    <definedName name="DecHC">#REF!</definedName>
    <definedName name="DecOT" localSheetId="2">#REF!</definedName>
    <definedName name="DecOT">#REF!</definedName>
    <definedName name="DecTec" localSheetId="2">#REF!</definedName>
    <definedName name="DecTec">#REF!</definedName>
    <definedName name="DecWor" localSheetId="2">#REF!</definedName>
    <definedName name="DecWor">#REF!</definedName>
    <definedName name="Feb" localSheetId="2">#REF!</definedName>
    <definedName name="Feb">#REF!</definedName>
    <definedName name="FebFTE" localSheetId="2">#REF!</definedName>
    <definedName name="FebFTE">#REF!</definedName>
    <definedName name="FebHC" localSheetId="2">#REF!</definedName>
    <definedName name="FebHC">#REF!</definedName>
    <definedName name="FebOT" localSheetId="2">#REF!</definedName>
    <definedName name="FebOT">#REF!</definedName>
    <definedName name="FebTec" localSheetId="2">#REF!</definedName>
    <definedName name="FebTec">#REF!</definedName>
    <definedName name="FebWor" localSheetId="2">#REF!</definedName>
    <definedName name="FebWor">#REF!</definedName>
    <definedName name="Jan" localSheetId="2">#REF!</definedName>
    <definedName name="Jan">#REF!</definedName>
    <definedName name="JanFTE" localSheetId="2">#REF!</definedName>
    <definedName name="JanFTE">#REF!</definedName>
    <definedName name="JanHC" localSheetId="2">#REF!</definedName>
    <definedName name="JanHC">#REF!</definedName>
    <definedName name="JanOT" localSheetId="2">#REF!</definedName>
    <definedName name="JanOT">#REF!</definedName>
    <definedName name="JanTec" localSheetId="2">#REF!</definedName>
    <definedName name="JanTec">#REF!</definedName>
    <definedName name="JanWor" localSheetId="2">#REF!</definedName>
    <definedName name="JanWor">#REF!</definedName>
    <definedName name="Jul" localSheetId="2">#REF!</definedName>
    <definedName name="Jul">#REF!</definedName>
    <definedName name="JulFTE" localSheetId="2">#REF!</definedName>
    <definedName name="JulFTE">#REF!</definedName>
    <definedName name="JulHC" localSheetId="2">#REF!</definedName>
    <definedName name="JulHC">#REF!</definedName>
    <definedName name="JulOT" localSheetId="2">#REF!</definedName>
    <definedName name="JulOT">#REF!</definedName>
    <definedName name="JulTec" localSheetId="2">#REF!</definedName>
    <definedName name="JulTec">#REF!</definedName>
    <definedName name="JulWor" localSheetId="2">#REF!</definedName>
    <definedName name="JulWor">#REF!</definedName>
    <definedName name="Jun" localSheetId="2">#REF!</definedName>
    <definedName name="Jun">#REF!</definedName>
    <definedName name="JunFTE" localSheetId="2">#REF!</definedName>
    <definedName name="JunFTE">#REF!</definedName>
    <definedName name="JunHC" localSheetId="2">#REF!</definedName>
    <definedName name="JunHC">#REF!</definedName>
    <definedName name="JunOT" localSheetId="2">#REF!</definedName>
    <definedName name="JunOT">#REF!</definedName>
    <definedName name="JunTec" localSheetId="2">#REF!</definedName>
    <definedName name="JunTec">#REF!</definedName>
    <definedName name="JunWor" localSheetId="2">#REF!</definedName>
    <definedName name="JunWor">#REF!</definedName>
    <definedName name="Mar" localSheetId="2">#REF!</definedName>
    <definedName name="Mar">#REF!</definedName>
    <definedName name="MarFTE" localSheetId="2">#REF!</definedName>
    <definedName name="MarFTE">#REF!</definedName>
    <definedName name="MarHC" localSheetId="2">#REF!</definedName>
    <definedName name="MarHC">#REF!</definedName>
    <definedName name="MarOT" localSheetId="2">#REF!</definedName>
    <definedName name="MarOT">#REF!</definedName>
    <definedName name="MarTec" localSheetId="2">#REF!</definedName>
    <definedName name="MarTec">#REF!</definedName>
    <definedName name="MarWor" localSheetId="2">#REF!</definedName>
    <definedName name="MarWor">#REF!</definedName>
    <definedName name="May" localSheetId="2">#REF!</definedName>
    <definedName name="May">#REF!</definedName>
    <definedName name="MayFTE" localSheetId="2">#REF!</definedName>
    <definedName name="MayFTE">#REF!</definedName>
    <definedName name="MayHC" localSheetId="2">#REF!</definedName>
    <definedName name="MayHC">#REF!</definedName>
    <definedName name="MayOT" localSheetId="2">#REF!</definedName>
    <definedName name="MayOT">#REF!</definedName>
    <definedName name="MayTec" localSheetId="2">#REF!</definedName>
    <definedName name="MayTec">#REF!</definedName>
    <definedName name="MayWor" localSheetId="2">#REF!</definedName>
    <definedName name="MayWor">#REF!</definedName>
    <definedName name="Nov" localSheetId="2">#REF!</definedName>
    <definedName name="Nov">#REF!</definedName>
    <definedName name="NovFTE" localSheetId="2">#REF!</definedName>
    <definedName name="NovFTE">#REF!</definedName>
    <definedName name="NovHC" localSheetId="2">#REF!</definedName>
    <definedName name="NovHC">#REF!</definedName>
    <definedName name="NovOT" localSheetId="2">#REF!</definedName>
    <definedName name="NovOT">#REF!</definedName>
    <definedName name="NovTec" localSheetId="2">#REF!</definedName>
    <definedName name="NovTec">#REF!</definedName>
    <definedName name="NovWor" localSheetId="2">#REF!</definedName>
    <definedName name="NovWor">#REF!</definedName>
    <definedName name="Oct" localSheetId="2">#REF!</definedName>
    <definedName name="Oct">#REF!</definedName>
    <definedName name="OctFTE" localSheetId="2">#REF!</definedName>
    <definedName name="OctFTE">#REF!</definedName>
    <definedName name="OctHC" localSheetId="2">#REF!</definedName>
    <definedName name="OctHC">#REF!</definedName>
    <definedName name="OctOT" localSheetId="2">#REF!</definedName>
    <definedName name="OctOT">#REF!</definedName>
    <definedName name="OctTec" localSheetId="2">#REF!</definedName>
    <definedName name="OctTec">#REF!</definedName>
    <definedName name="OctWor" localSheetId="2">#REF!</definedName>
    <definedName name="OctWor">#REF!</definedName>
    <definedName name="Sep" localSheetId="2">#REF!</definedName>
    <definedName name="Sep">#REF!</definedName>
    <definedName name="SepFTE" localSheetId="2">#REF!</definedName>
    <definedName name="SepFTE">#REF!</definedName>
    <definedName name="SepHC" localSheetId="2">#REF!</definedName>
    <definedName name="SepHC">#REF!</definedName>
    <definedName name="SepOT" localSheetId="2">#REF!</definedName>
    <definedName name="SepOT">#REF!</definedName>
    <definedName name="SepTec" localSheetId="2">#REF!</definedName>
    <definedName name="SepTec">#REF!</definedName>
    <definedName name="SepWor" localSheetId="2">#REF!</definedName>
    <definedName name="SepWor">#REF!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16" i="18" l="1"/>
  <c r="D17" i="18"/>
  <c r="B17" i="18"/>
  <c r="AQ8" i="18"/>
  <c r="AQ6" i="18"/>
  <c r="AQ7" i="18"/>
  <c r="AQ9" i="18"/>
  <c r="AQ10" i="18"/>
  <c r="AQ11" i="18"/>
  <c r="AQ12" i="18"/>
  <c r="AQ13" i="18"/>
  <c r="AQ14" i="18"/>
  <c r="AQ15" i="18"/>
  <c r="AP17" i="18"/>
  <c r="AO17" i="18"/>
  <c r="AN17" i="18"/>
  <c r="AM17" i="18"/>
  <c r="AL17" i="18"/>
  <c r="AK17" i="18"/>
  <c r="AJ17" i="18"/>
  <c r="AI17" i="18"/>
  <c r="AH17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C17" i="18"/>
  <c r="AQ17" i="18" l="1"/>
  <c r="M3" i="29"/>
  <c r="M4" i="29"/>
  <c r="M5" i="29"/>
  <c r="M6" i="29"/>
  <c r="M7" i="29"/>
  <c r="M8" i="29"/>
  <c r="M9" i="29"/>
  <c r="M10" i="29"/>
  <c r="M11" i="29"/>
  <c r="M12" i="29"/>
  <c r="M13" i="29"/>
  <c r="M14" i="29"/>
  <c r="M15" i="29"/>
  <c r="M16" i="29"/>
  <c r="M17" i="29"/>
  <c r="M18" i="29"/>
  <c r="M19" i="29"/>
  <c r="M20" i="29"/>
  <c r="M21" i="29"/>
  <c r="M22" i="29"/>
  <c r="M23" i="29"/>
  <c r="M24" i="29"/>
  <c r="M25" i="29"/>
  <c r="M26" i="29"/>
  <c r="M27" i="29"/>
  <c r="M28" i="29"/>
  <c r="M29" i="29"/>
  <c r="M30" i="29"/>
  <c r="M31" i="29"/>
  <c r="M32" i="29"/>
  <c r="M33" i="29"/>
  <c r="M34" i="29"/>
  <c r="M35" i="29"/>
  <c r="M36" i="29"/>
  <c r="M37" i="29"/>
  <c r="M38" i="29"/>
  <c r="M39" i="29"/>
  <c r="M40" i="29"/>
  <c r="M41" i="29"/>
  <c r="M42" i="29"/>
  <c r="M43" i="29"/>
  <c r="M44" i="29"/>
  <c r="M45" i="29"/>
  <c r="M46" i="29"/>
  <c r="M47" i="29"/>
  <c r="M48" i="29"/>
  <c r="M49" i="29"/>
  <c r="M50" i="29"/>
  <c r="M51" i="29"/>
  <c r="M52" i="29"/>
  <c r="M53" i="29"/>
  <c r="M54" i="29"/>
  <c r="M55" i="29"/>
  <c r="M56" i="29"/>
  <c r="M57" i="29"/>
  <c r="M58" i="29"/>
  <c r="M59" i="29"/>
  <c r="M60" i="29"/>
  <c r="M61" i="29"/>
  <c r="M62" i="29"/>
  <c r="M63" i="29"/>
  <c r="M64" i="29"/>
  <c r="M2" i="29"/>
  <c r="L3" i="29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2" i="29"/>
  <c r="I2" i="20" l="1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1016" i="20"/>
  <c r="D1017" i="20"/>
  <c r="D1018" i="20"/>
  <c r="D1019" i="20"/>
  <c r="D1020" i="20"/>
  <c r="D1021" i="20"/>
  <c r="D1022" i="20"/>
  <c r="D1023" i="20"/>
  <c r="D1024" i="20"/>
  <c r="D1025" i="20"/>
  <c r="D1026" i="20"/>
  <c r="D1027" i="20"/>
  <c r="D1028" i="20"/>
  <c r="D1029" i="20"/>
  <c r="D1030" i="20"/>
  <c r="D1031" i="20"/>
  <c r="D1032" i="20"/>
  <c r="D1033" i="20"/>
  <c r="D1034" i="20"/>
  <c r="D1035" i="20"/>
  <c r="D1036" i="20"/>
  <c r="D1037" i="20"/>
  <c r="D1038" i="20"/>
  <c r="D1039" i="20"/>
  <c r="D1040" i="20"/>
  <c r="D1041" i="20"/>
  <c r="D1042" i="20"/>
  <c r="D1043" i="20"/>
  <c r="D1044" i="20"/>
  <c r="D1045" i="20"/>
  <c r="D1046" i="20"/>
  <c r="D1047" i="20"/>
  <c r="D1048" i="20"/>
  <c r="D1049" i="20"/>
  <c r="D1050" i="20"/>
  <c r="D1051" i="20"/>
  <c r="D1052" i="20"/>
  <c r="D1053" i="20"/>
  <c r="D1054" i="20"/>
  <c r="D1055" i="20"/>
  <c r="D1056" i="20"/>
  <c r="D1057" i="20"/>
  <c r="D1058" i="20"/>
  <c r="D1059" i="20"/>
  <c r="D1060" i="20"/>
  <c r="D1061" i="20"/>
  <c r="D1062" i="20"/>
  <c r="D1063" i="20"/>
  <c r="D1064" i="20"/>
  <c r="D1065" i="20"/>
  <c r="D1066" i="20"/>
  <c r="D1067" i="20"/>
  <c r="D1068" i="20"/>
  <c r="D1069" i="20"/>
  <c r="D1070" i="20"/>
  <c r="D1071" i="20"/>
  <c r="D1072" i="20"/>
  <c r="D2" i="20"/>
  <c r="O1" i="29" l="1"/>
  <c r="H3655" i="29"/>
  <c r="H3654" i="29"/>
  <c r="H3653" i="29"/>
  <c r="H3652" i="29"/>
  <c r="H3651" i="29"/>
  <c r="H3650" i="29"/>
  <c r="H3649" i="29"/>
  <c r="H3648" i="29"/>
  <c r="H3647" i="29"/>
  <c r="H3646" i="29"/>
  <c r="H3645" i="29"/>
  <c r="H3644" i="29"/>
  <c r="H3643" i="29"/>
  <c r="H3642" i="29"/>
  <c r="H3641" i="29"/>
  <c r="H3640" i="29"/>
  <c r="H3639" i="29"/>
  <c r="H3638" i="29"/>
  <c r="H3637" i="29"/>
  <c r="H3636" i="29"/>
  <c r="H3635" i="29"/>
  <c r="H3634" i="29"/>
  <c r="H3633" i="29"/>
  <c r="H3632" i="29"/>
  <c r="H3631" i="29"/>
  <c r="H3630" i="29"/>
  <c r="H3629" i="29"/>
  <c r="H3628" i="29"/>
  <c r="H3627" i="29"/>
  <c r="H3626" i="29"/>
  <c r="H3625" i="29"/>
  <c r="H3624" i="29"/>
  <c r="H3623" i="29"/>
  <c r="H3622" i="29"/>
  <c r="H3621" i="29"/>
  <c r="H3620" i="29"/>
  <c r="H3619" i="29"/>
  <c r="H3618" i="29"/>
  <c r="H3617" i="29"/>
  <c r="H3616" i="29"/>
  <c r="H3615" i="29"/>
  <c r="H3614" i="29"/>
  <c r="H3613" i="29"/>
  <c r="H3612" i="29"/>
  <c r="H3611" i="29"/>
  <c r="H3610" i="29"/>
  <c r="H3609" i="29"/>
  <c r="H3608" i="29"/>
  <c r="H3607" i="29"/>
  <c r="H3606" i="29"/>
  <c r="H3605" i="29"/>
  <c r="H3604" i="29"/>
  <c r="H3603" i="29"/>
  <c r="H3602" i="29"/>
  <c r="H3601" i="29"/>
  <c r="H3600" i="29"/>
  <c r="H3599" i="29"/>
  <c r="H3598" i="29"/>
  <c r="H3597" i="29"/>
  <c r="H3596" i="29"/>
  <c r="H3595" i="29"/>
  <c r="H3594" i="29"/>
  <c r="H3593" i="29"/>
  <c r="H3592" i="29"/>
  <c r="H3591" i="29"/>
  <c r="H3590" i="29"/>
  <c r="H3589" i="29"/>
  <c r="H3588" i="29"/>
  <c r="H3587" i="29"/>
  <c r="H3586" i="29"/>
  <c r="H3585" i="29"/>
  <c r="H3584" i="29"/>
  <c r="H3583" i="29"/>
  <c r="H3582" i="29"/>
  <c r="H3581" i="29"/>
  <c r="H3580" i="29"/>
  <c r="H3579" i="29"/>
  <c r="H3578" i="29"/>
  <c r="H3577" i="29"/>
  <c r="H3576" i="29"/>
  <c r="H3575" i="29"/>
  <c r="H3574" i="29"/>
  <c r="H3573" i="29"/>
  <c r="H3572" i="29"/>
  <c r="H3571" i="29"/>
  <c r="H3570" i="29"/>
  <c r="H3569" i="29"/>
  <c r="H3568" i="29"/>
  <c r="H3567" i="29"/>
  <c r="H3566" i="29"/>
  <c r="H3565" i="29"/>
  <c r="H3564" i="29"/>
  <c r="H3563" i="29"/>
  <c r="H3562" i="29"/>
  <c r="H3561" i="29"/>
  <c r="H3560" i="29"/>
  <c r="H3559" i="29"/>
  <c r="H3558" i="29"/>
  <c r="H3557" i="29"/>
  <c r="H3556" i="29"/>
  <c r="H3555" i="29"/>
  <c r="H3554" i="29"/>
  <c r="H3553" i="29"/>
  <c r="H3552" i="29"/>
  <c r="H3551" i="29"/>
  <c r="H3550" i="29"/>
  <c r="H3549" i="29"/>
  <c r="H3548" i="29"/>
  <c r="H3547" i="29"/>
  <c r="H3546" i="29"/>
  <c r="H3545" i="29"/>
  <c r="H3544" i="29"/>
  <c r="H3543" i="29"/>
  <c r="H3542" i="29"/>
  <c r="H3541" i="29"/>
  <c r="H3540" i="29"/>
  <c r="H3539" i="29"/>
  <c r="H3538" i="29"/>
  <c r="H3537" i="29"/>
  <c r="H3536" i="29"/>
  <c r="H3535" i="29"/>
  <c r="H3534" i="29"/>
  <c r="H3533" i="29"/>
  <c r="H3532" i="29"/>
  <c r="H3531" i="29"/>
  <c r="H3530" i="29"/>
  <c r="H3529" i="29"/>
  <c r="H3528" i="29"/>
  <c r="H3527" i="29"/>
  <c r="H3526" i="29"/>
  <c r="H3525" i="29"/>
  <c r="H3524" i="29"/>
  <c r="H3523" i="29"/>
  <c r="H3522" i="29"/>
  <c r="H3521" i="29"/>
  <c r="H3520" i="29"/>
  <c r="H3519" i="29"/>
  <c r="H3518" i="29"/>
  <c r="H3517" i="29"/>
  <c r="H3516" i="29"/>
  <c r="H3515" i="29"/>
  <c r="H3514" i="29"/>
  <c r="H3513" i="29"/>
  <c r="H3512" i="29"/>
  <c r="H3511" i="29"/>
  <c r="H3510" i="29"/>
  <c r="H3509" i="29"/>
  <c r="H3508" i="29"/>
  <c r="H3507" i="29"/>
  <c r="H3506" i="29"/>
  <c r="H3505" i="29"/>
  <c r="H3504" i="29"/>
  <c r="H3503" i="29"/>
  <c r="H3502" i="29"/>
  <c r="H3501" i="29"/>
  <c r="H3500" i="29"/>
  <c r="H3499" i="29"/>
  <c r="H3498" i="29"/>
  <c r="H3497" i="29"/>
  <c r="H3496" i="29"/>
  <c r="H3495" i="29"/>
  <c r="H3494" i="29"/>
  <c r="H3493" i="29"/>
  <c r="H3492" i="29"/>
  <c r="H3491" i="29"/>
  <c r="H3490" i="29"/>
  <c r="H3489" i="29"/>
  <c r="H3488" i="29"/>
  <c r="H3487" i="29"/>
  <c r="H3486" i="29"/>
  <c r="H3485" i="29"/>
  <c r="H3484" i="29"/>
  <c r="H3483" i="29"/>
  <c r="H3482" i="29"/>
  <c r="H3481" i="29"/>
  <c r="H3480" i="29"/>
  <c r="H3479" i="29"/>
  <c r="H3478" i="29"/>
  <c r="H3477" i="29"/>
  <c r="H3476" i="29"/>
  <c r="H3475" i="29"/>
  <c r="H3474" i="29"/>
  <c r="H3473" i="29"/>
  <c r="H3472" i="29"/>
  <c r="H3471" i="29"/>
  <c r="H3470" i="29"/>
  <c r="H3469" i="29"/>
  <c r="H3468" i="29"/>
  <c r="H3467" i="29"/>
  <c r="H3466" i="29"/>
  <c r="H3465" i="29"/>
  <c r="H3464" i="29"/>
  <c r="H3463" i="29"/>
  <c r="H3462" i="29"/>
  <c r="H3461" i="29"/>
  <c r="H3460" i="29"/>
  <c r="H3459" i="29"/>
  <c r="H3458" i="29"/>
  <c r="H3457" i="29"/>
  <c r="H3456" i="29"/>
  <c r="H3455" i="29"/>
  <c r="H3454" i="29"/>
  <c r="H3453" i="29"/>
  <c r="H3452" i="29"/>
  <c r="H3451" i="29"/>
  <c r="H3450" i="29"/>
  <c r="H3449" i="29"/>
  <c r="H3448" i="29"/>
  <c r="H3447" i="29"/>
  <c r="H3446" i="29"/>
  <c r="H3445" i="29"/>
  <c r="H3444" i="29"/>
  <c r="H3443" i="29"/>
  <c r="H3442" i="29"/>
  <c r="H3441" i="29"/>
  <c r="H3440" i="29"/>
  <c r="H3439" i="29"/>
  <c r="H3438" i="29"/>
  <c r="H3437" i="29"/>
  <c r="H3436" i="29"/>
  <c r="H3435" i="29"/>
  <c r="H3434" i="29"/>
  <c r="H3433" i="29"/>
  <c r="H3432" i="29"/>
  <c r="H3431" i="29"/>
  <c r="H3430" i="29"/>
  <c r="H3429" i="29"/>
  <c r="H3428" i="29"/>
  <c r="H3427" i="29"/>
  <c r="H3426" i="29"/>
  <c r="H3425" i="29"/>
  <c r="H3424" i="29"/>
  <c r="H3423" i="29"/>
  <c r="H3422" i="29"/>
  <c r="H3421" i="29"/>
  <c r="H3420" i="29"/>
  <c r="H3419" i="29"/>
  <c r="H3418" i="29"/>
  <c r="H3417" i="29"/>
  <c r="H3416" i="29"/>
  <c r="H3415" i="29"/>
  <c r="H3414" i="29"/>
  <c r="H3413" i="29"/>
  <c r="H3412" i="29"/>
  <c r="H3411" i="29"/>
  <c r="H3410" i="29"/>
  <c r="H3409" i="29"/>
  <c r="H3408" i="29"/>
  <c r="H3407" i="29"/>
  <c r="H3406" i="29"/>
  <c r="H3405" i="29"/>
  <c r="H3404" i="29"/>
  <c r="H3403" i="29"/>
  <c r="H3402" i="29"/>
  <c r="H3401" i="29"/>
  <c r="H3400" i="29"/>
  <c r="H3399" i="29"/>
  <c r="H3398" i="29"/>
  <c r="H3397" i="29"/>
  <c r="H3396" i="29"/>
  <c r="H3395" i="29"/>
  <c r="H3394" i="29"/>
  <c r="H3393" i="29"/>
  <c r="H3392" i="29"/>
  <c r="H3391" i="29"/>
  <c r="H3390" i="29"/>
  <c r="H3389" i="29"/>
  <c r="H3388" i="29"/>
  <c r="H3387" i="29"/>
  <c r="H3386" i="29"/>
  <c r="H3385" i="29"/>
  <c r="H3384" i="29"/>
  <c r="H3383" i="29"/>
  <c r="H3382" i="29"/>
  <c r="H3381" i="29"/>
  <c r="H3380" i="29"/>
  <c r="H3379" i="29"/>
  <c r="H3378" i="29"/>
  <c r="H3377" i="29"/>
  <c r="H3376" i="29"/>
  <c r="H3375" i="29"/>
  <c r="H3374" i="29"/>
  <c r="H3373" i="29"/>
  <c r="H3372" i="29"/>
  <c r="H3371" i="29"/>
  <c r="H3370" i="29"/>
  <c r="H3369" i="29"/>
  <c r="H3368" i="29"/>
  <c r="H3367" i="29"/>
  <c r="H3366" i="29"/>
  <c r="H3365" i="29"/>
  <c r="H3364" i="29"/>
  <c r="H3363" i="29"/>
  <c r="H3362" i="29"/>
  <c r="H3361" i="29"/>
  <c r="H3360" i="29"/>
  <c r="H3359" i="29"/>
  <c r="H3358" i="29"/>
  <c r="H3357" i="29"/>
  <c r="H3356" i="29"/>
  <c r="H3355" i="29"/>
  <c r="H3354" i="29"/>
  <c r="H3353" i="29"/>
  <c r="H3352" i="29"/>
  <c r="H3351" i="29"/>
  <c r="H3350" i="29"/>
  <c r="H3349" i="29"/>
  <c r="H3348" i="29"/>
  <c r="H3347" i="29"/>
  <c r="H3346" i="29"/>
  <c r="H3345" i="29"/>
  <c r="H3344" i="29"/>
  <c r="H3343" i="29"/>
  <c r="H3342" i="29"/>
  <c r="H3341" i="29"/>
  <c r="H3340" i="29"/>
  <c r="H3339" i="29"/>
  <c r="H3338" i="29"/>
  <c r="H3337" i="29"/>
  <c r="H3336" i="29"/>
  <c r="H3335" i="29"/>
  <c r="H3334" i="29"/>
  <c r="H3333" i="29"/>
  <c r="H3332" i="29"/>
  <c r="H3331" i="29"/>
  <c r="H3330" i="29"/>
  <c r="H3329" i="29"/>
  <c r="H3328" i="29"/>
  <c r="H3327" i="29"/>
  <c r="H3326" i="29"/>
  <c r="H3325" i="29"/>
  <c r="H3324" i="29"/>
  <c r="H3323" i="29"/>
  <c r="H3322" i="29"/>
  <c r="H3321" i="29"/>
  <c r="H3320" i="29"/>
  <c r="H3319" i="29"/>
  <c r="H3318" i="29"/>
  <c r="H3317" i="29"/>
  <c r="H3316" i="29"/>
  <c r="H3315" i="29"/>
  <c r="H3314" i="29"/>
  <c r="H3313" i="29"/>
  <c r="H3312" i="29"/>
  <c r="H3311" i="29"/>
  <c r="H3310" i="29"/>
  <c r="H3309" i="29"/>
  <c r="H3308" i="29"/>
  <c r="H3307" i="29"/>
  <c r="H3306" i="29"/>
  <c r="H3305" i="29"/>
  <c r="H3304" i="29"/>
  <c r="H3303" i="29"/>
  <c r="H3302" i="29"/>
  <c r="H3301" i="29"/>
  <c r="H3300" i="29"/>
  <c r="H3299" i="29"/>
  <c r="H3298" i="29"/>
  <c r="H3297" i="29"/>
  <c r="H3296" i="29"/>
  <c r="H3295" i="29"/>
  <c r="H3294" i="29"/>
  <c r="H3293" i="29"/>
  <c r="H3292" i="29"/>
  <c r="H3291" i="29"/>
  <c r="H3290" i="29"/>
  <c r="H3289" i="29"/>
  <c r="H3288" i="29"/>
  <c r="H3287" i="29"/>
  <c r="H3286" i="29"/>
  <c r="H3285" i="29"/>
  <c r="H3284" i="29"/>
  <c r="H3283" i="29"/>
  <c r="H3282" i="29"/>
  <c r="H3281" i="29"/>
  <c r="H3280" i="29"/>
  <c r="H3279" i="29"/>
  <c r="H3278" i="29"/>
  <c r="H3277" i="29"/>
  <c r="H3276" i="29"/>
  <c r="H3275" i="29"/>
  <c r="H3274" i="29"/>
  <c r="H3273" i="29"/>
  <c r="H3272" i="29"/>
  <c r="H3271" i="29"/>
  <c r="H3270" i="29"/>
  <c r="H3269" i="29"/>
  <c r="H3268" i="29"/>
  <c r="H3267" i="29"/>
  <c r="H3266" i="29"/>
  <c r="H3265" i="29"/>
  <c r="H3264" i="29"/>
  <c r="H3263" i="29"/>
  <c r="H3262" i="29"/>
  <c r="H3261" i="29"/>
  <c r="H3260" i="29"/>
  <c r="H3259" i="29"/>
  <c r="H3258" i="29"/>
  <c r="H3257" i="29"/>
  <c r="H3256" i="29"/>
  <c r="H3255" i="29"/>
  <c r="H3254" i="29"/>
  <c r="H3253" i="29"/>
  <c r="H3252" i="29"/>
  <c r="H3251" i="29"/>
  <c r="H3250" i="29"/>
  <c r="H3249" i="29"/>
  <c r="H3248" i="29"/>
  <c r="H3247" i="29"/>
  <c r="H3246" i="29"/>
  <c r="H3245" i="29"/>
  <c r="H3244" i="29"/>
  <c r="H3243" i="29"/>
  <c r="H3242" i="29"/>
  <c r="H3241" i="29"/>
  <c r="H3240" i="29"/>
  <c r="H3239" i="29"/>
  <c r="H3238" i="29"/>
  <c r="H3237" i="29"/>
  <c r="H3236" i="29"/>
  <c r="H3235" i="29"/>
  <c r="H3234" i="29"/>
  <c r="H3233" i="29"/>
  <c r="H3232" i="29"/>
  <c r="H3231" i="29"/>
  <c r="H3230" i="29"/>
  <c r="H3229" i="29"/>
  <c r="H3228" i="29"/>
  <c r="H3227" i="29"/>
  <c r="H3226" i="29"/>
  <c r="H3225" i="29"/>
  <c r="H3224" i="29"/>
  <c r="H3223" i="29"/>
  <c r="H3222" i="29"/>
  <c r="H3221" i="29"/>
  <c r="H3220" i="29"/>
  <c r="H3219" i="29"/>
  <c r="H3218" i="29"/>
  <c r="H3217" i="29"/>
  <c r="H3216" i="29"/>
  <c r="H3215" i="29"/>
  <c r="H3214" i="29"/>
  <c r="H3213" i="29"/>
  <c r="H3212" i="29"/>
  <c r="H3211" i="29"/>
  <c r="H3210" i="29"/>
  <c r="H3209" i="29"/>
  <c r="H3208" i="29"/>
  <c r="H3207" i="29"/>
  <c r="H3206" i="29"/>
  <c r="H3205" i="29"/>
  <c r="H3204" i="29"/>
  <c r="H3203" i="29"/>
  <c r="H3202" i="29"/>
  <c r="H3201" i="29"/>
  <c r="H3200" i="29"/>
  <c r="H3199" i="29"/>
  <c r="H3198" i="29"/>
  <c r="H3197" i="29"/>
  <c r="H3196" i="29"/>
  <c r="H3195" i="29"/>
  <c r="H3194" i="29"/>
  <c r="H3193" i="29"/>
  <c r="H3192" i="29"/>
  <c r="H3191" i="29"/>
  <c r="H3190" i="29"/>
  <c r="H3189" i="29"/>
  <c r="H3188" i="29"/>
  <c r="H3187" i="29"/>
  <c r="H3186" i="29"/>
  <c r="H3185" i="29"/>
  <c r="H3184" i="29"/>
  <c r="H3183" i="29"/>
  <c r="H3182" i="29"/>
  <c r="H3181" i="29"/>
  <c r="H3180" i="29"/>
  <c r="H3179" i="29"/>
  <c r="H3178" i="29"/>
  <c r="H3177" i="29"/>
  <c r="H3176" i="29"/>
  <c r="H3175" i="29"/>
  <c r="H3174" i="29"/>
  <c r="H3173" i="29"/>
  <c r="H3172" i="29"/>
  <c r="H3171" i="29"/>
  <c r="H3170" i="29"/>
  <c r="H3169" i="29"/>
  <c r="H3168" i="29"/>
  <c r="H3167" i="29"/>
  <c r="H3166" i="29"/>
  <c r="H3165" i="29"/>
  <c r="H3164" i="29"/>
  <c r="H3163" i="29"/>
  <c r="H3162" i="29"/>
  <c r="H3161" i="29"/>
  <c r="H3160" i="29"/>
  <c r="H3159" i="29"/>
  <c r="H3158" i="29"/>
  <c r="H3157" i="29"/>
  <c r="H3156" i="29"/>
  <c r="H3155" i="29"/>
  <c r="H3154" i="29"/>
  <c r="H3153" i="29"/>
  <c r="H3152" i="29"/>
  <c r="H3151" i="29"/>
  <c r="H3150" i="29"/>
  <c r="H3149" i="29"/>
  <c r="H3148" i="29"/>
  <c r="H3147" i="29"/>
  <c r="H3146" i="29"/>
  <c r="H3145" i="29"/>
  <c r="H3144" i="29"/>
  <c r="H3143" i="29"/>
  <c r="H3142" i="29"/>
  <c r="H3141" i="29"/>
  <c r="H3140" i="29"/>
  <c r="H3139" i="29"/>
  <c r="H3138" i="29"/>
  <c r="H3137" i="29"/>
  <c r="H3136" i="29"/>
  <c r="H3135" i="29"/>
  <c r="H3134" i="29"/>
  <c r="H3133" i="29"/>
  <c r="H3132" i="29"/>
  <c r="H3131" i="29"/>
  <c r="H3130" i="29"/>
  <c r="H3129" i="29"/>
  <c r="H3128" i="29"/>
  <c r="H3127" i="29"/>
  <c r="H3126" i="29"/>
  <c r="H3125" i="29"/>
  <c r="H3124" i="29"/>
  <c r="H3123" i="29"/>
  <c r="H3122" i="29"/>
  <c r="H3121" i="29"/>
  <c r="H3120" i="29"/>
  <c r="H3119" i="29"/>
  <c r="H3118" i="29"/>
  <c r="H3117" i="29"/>
  <c r="H3116" i="29"/>
  <c r="H3115" i="29"/>
  <c r="H3114" i="29"/>
  <c r="H3113" i="29"/>
  <c r="H3112" i="29"/>
  <c r="H3111" i="29"/>
  <c r="H3110" i="29"/>
  <c r="H3109" i="29"/>
  <c r="H3108" i="29"/>
  <c r="H3107" i="29"/>
  <c r="H3106" i="29"/>
  <c r="H3105" i="29"/>
  <c r="H3104" i="29"/>
  <c r="H3103" i="29"/>
  <c r="H3102" i="29"/>
  <c r="H3101" i="29"/>
  <c r="H3100" i="29"/>
  <c r="H3099" i="29"/>
  <c r="H3098" i="29"/>
  <c r="H3097" i="29"/>
  <c r="H3096" i="29"/>
  <c r="H3095" i="29"/>
  <c r="H3094" i="29"/>
  <c r="H3093" i="29"/>
  <c r="H3092" i="29"/>
  <c r="H3091" i="29"/>
  <c r="H3090" i="29"/>
  <c r="H3089" i="29"/>
  <c r="H3088" i="29"/>
  <c r="H3087" i="29"/>
  <c r="H3086" i="29"/>
  <c r="H3085" i="29"/>
  <c r="H3084" i="29"/>
  <c r="H3083" i="29"/>
  <c r="H3082" i="29"/>
  <c r="H3081" i="29"/>
  <c r="H3080" i="29"/>
  <c r="H3079" i="29"/>
  <c r="H3078" i="29"/>
  <c r="H3077" i="29"/>
  <c r="H3076" i="29"/>
  <c r="H3075" i="29"/>
  <c r="H3074" i="29"/>
  <c r="H3073" i="29"/>
  <c r="H3072" i="29"/>
  <c r="H3071" i="29"/>
  <c r="H3070" i="29"/>
  <c r="H3069" i="29"/>
  <c r="H3068" i="29"/>
  <c r="H3067" i="29"/>
  <c r="H3066" i="29"/>
  <c r="H3065" i="29"/>
  <c r="H3064" i="29"/>
  <c r="H3063" i="29"/>
  <c r="H3062" i="29"/>
  <c r="H3061" i="29"/>
  <c r="H3060" i="29"/>
  <c r="H3059" i="29"/>
  <c r="H3058" i="29"/>
  <c r="H3057" i="29"/>
  <c r="H3056" i="29"/>
  <c r="H3055" i="29"/>
  <c r="H3054" i="29"/>
  <c r="H3053" i="29"/>
  <c r="H3052" i="29"/>
  <c r="H3051" i="29"/>
  <c r="H3050" i="29"/>
  <c r="H3049" i="29"/>
  <c r="H3048" i="29"/>
  <c r="H3047" i="29"/>
  <c r="H3046" i="29"/>
  <c r="H3045" i="29"/>
  <c r="H3044" i="29"/>
  <c r="H3043" i="29"/>
  <c r="H3042" i="29"/>
  <c r="H3041" i="29"/>
  <c r="H3040" i="29"/>
  <c r="H3039" i="29"/>
  <c r="H3038" i="29"/>
  <c r="H3037" i="29"/>
  <c r="H3036" i="29"/>
  <c r="H3035" i="29"/>
  <c r="H3034" i="29"/>
  <c r="H3033" i="29"/>
  <c r="H3032" i="29"/>
  <c r="H3031" i="29"/>
  <c r="H3030" i="29"/>
  <c r="H3029" i="29"/>
  <c r="H3028" i="29"/>
  <c r="H3027" i="29"/>
  <c r="H3026" i="29"/>
  <c r="H3025" i="29"/>
  <c r="H3024" i="29"/>
  <c r="H3023" i="29"/>
  <c r="H3022" i="29"/>
  <c r="H3021" i="29"/>
  <c r="H3020" i="29"/>
  <c r="H3019" i="29"/>
  <c r="H3018" i="29"/>
  <c r="H3017" i="29"/>
  <c r="H3016" i="29"/>
  <c r="H3015" i="29"/>
  <c r="H3014" i="29"/>
  <c r="H3013" i="29"/>
  <c r="H3012" i="29"/>
  <c r="H3011" i="29"/>
  <c r="H3010" i="29"/>
  <c r="H3009" i="29"/>
  <c r="H3008" i="29"/>
  <c r="H3007" i="29"/>
  <c r="H3006" i="29"/>
  <c r="H3005" i="29"/>
  <c r="H3004" i="29"/>
  <c r="H3003" i="29"/>
  <c r="H3002" i="29"/>
  <c r="H3001" i="29"/>
  <c r="H3000" i="29"/>
  <c r="H2999" i="29"/>
  <c r="H2998" i="29"/>
  <c r="H2997" i="29"/>
  <c r="H2996" i="29"/>
  <c r="H2995" i="29"/>
  <c r="H2994" i="29"/>
  <c r="H2993" i="29"/>
  <c r="H2992" i="29"/>
  <c r="H2991" i="29"/>
  <c r="H2990" i="29"/>
  <c r="H2989" i="29"/>
  <c r="H2988" i="29"/>
  <c r="H2987" i="29"/>
  <c r="H2986" i="29"/>
  <c r="H2985" i="29"/>
  <c r="H2984" i="29"/>
  <c r="H2983" i="29"/>
  <c r="H2982" i="29"/>
  <c r="H2981" i="29"/>
  <c r="H2980" i="29"/>
  <c r="H2979" i="29"/>
  <c r="H2978" i="29"/>
  <c r="H2977" i="29"/>
  <c r="H2976" i="29"/>
  <c r="H2975" i="29"/>
  <c r="H2974" i="29"/>
  <c r="H2973" i="29"/>
  <c r="H2972" i="29"/>
  <c r="H2971" i="29"/>
  <c r="H2970" i="29"/>
  <c r="H2969" i="29"/>
  <c r="H2968" i="29"/>
  <c r="H2967" i="29"/>
  <c r="H2966" i="29"/>
  <c r="H2965" i="29"/>
  <c r="H2964" i="29"/>
  <c r="H2963" i="29"/>
  <c r="H2962" i="29"/>
  <c r="H2961" i="29"/>
  <c r="H2960" i="29"/>
  <c r="H2959" i="29"/>
  <c r="H2958" i="29"/>
  <c r="H2957" i="29"/>
  <c r="H2956" i="29"/>
  <c r="H2955" i="29"/>
  <c r="H2954" i="29"/>
  <c r="H2953" i="29"/>
  <c r="H2952" i="29"/>
  <c r="H2951" i="29"/>
  <c r="H2950" i="29"/>
  <c r="H2949" i="29"/>
  <c r="H2948" i="29"/>
  <c r="H2947" i="29"/>
  <c r="H2946" i="29"/>
  <c r="H2945" i="29"/>
  <c r="H2944" i="29"/>
  <c r="H2943" i="29"/>
  <c r="H2942" i="29"/>
  <c r="H2941" i="29"/>
  <c r="H2940" i="29"/>
  <c r="H2939" i="29"/>
  <c r="H2938" i="29"/>
  <c r="H2937" i="29"/>
  <c r="H2936" i="29"/>
  <c r="H2935" i="29"/>
  <c r="H2934" i="29"/>
  <c r="H2933" i="29"/>
  <c r="H2932" i="29"/>
  <c r="H2931" i="29"/>
  <c r="H2930" i="29"/>
  <c r="H2929" i="29"/>
  <c r="H2928" i="29"/>
  <c r="H2927" i="29"/>
  <c r="H2926" i="29"/>
  <c r="H2925" i="29"/>
  <c r="H2924" i="29"/>
  <c r="H2923" i="29"/>
  <c r="H2922" i="29"/>
  <c r="H2921" i="29"/>
  <c r="H2920" i="29"/>
  <c r="H2919" i="29"/>
  <c r="H2918" i="29"/>
  <c r="H2917" i="29"/>
  <c r="H2916" i="29"/>
  <c r="H2915" i="29"/>
  <c r="H2914" i="29"/>
  <c r="H2913" i="29"/>
  <c r="H2912" i="29"/>
  <c r="H2911" i="29"/>
  <c r="H2910" i="29"/>
  <c r="H2909" i="29"/>
  <c r="H2908" i="29"/>
  <c r="H2907" i="29"/>
  <c r="H2906" i="29"/>
  <c r="H2905" i="29"/>
  <c r="H2904" i="29"/>
  <c r="H2903" i="29"/>
  <c r="H2902" i="29"/>
  <c r="H2901" i="29"/>
  <c r="H2900" i="29"/>
  <c r="H2899" i="29"/>
  <c r="H2898" i="29"/>
  <c r="H2897" i="29"/>
  <c r="H2896" i="29"/>
  <c r="H2895" i="29"/>
  <c r="H2894" i="29"/>
  <c r="H2893" i="29"/>
  <c r="H2892" i="29"/>
  <c r="H2891" i="29"/>
  <c r="H2890" i="29"/>
  <c r="H2889" i="29"/>
  <c r="H2888" i="29"/>
  <c r="H2887" i="29"/>
  <c r="H2886" i="29"/>
  <c r="H2885" i="29"/>
  <c r="H2884" i="29"/>
  <c r="H2883" i="29"/>
  <c r="H2882" i="29"/>
  <c r="H2881" i="29"/>
  <c r="H2880" i="29"/>
  <c r="H2879" i="29"/>
  <c r="H2878" i="29"/>
  <c r="H2877" i="29"/>
  <c r="H2876" i="29"/>
  <c r="H2875" i="29"/>
  <c r="H2874" i="29"/>
  <c r="H2873" i="29"/>
  <c r="H2872" i="29"/>
  <c r="H2871" i="29"/>
  <c r="H2870" i="29"/>
  <c r="H2869" i="29"/>
  <c r="H2868" i="29"/>
  <c r="H2867" i="29"/>
  <c r="H2866" i="29"/>
  <c r="H2865" i="29"/>
  <c r="H2864" i="29"/>
  <c r="H2863" i="29"/>
  <c r="H2862" i="29"/>
  <c r="H2861" i="29"/>
  <c r="H2860" i="29"/>
  <c r="H2859" i="29"/>
  <c r="H2858" i="29"/>
  <c r="H2857" i="29"/>
  <c r="H2856" i="29"/>
  <c r="H2855" i="29"/>
  <c r="H2854" i="29"/>
  <c r="H2853" i="29"/>
  <c r="H2852" i="29"/>
  <c r="H2851" i="29"/>
  <c r="H2850" i="29"/>
  <c r="H2849" i="29"/>
  <c r="H2848" i="29"/>
  <c r="H2847" i="29"/>
  <c r="H2846" i="29"/>
  <c r="H2845" i="29"/>
  <c r="H2844" i="29"/>
  <c r="H2843" i="29"/>
  <c r="H2842" i="29"/>
  <c r="H2841" i="29"/>
  <c r="H2840" i="29"/>
  <c r="H2839" i="29"/>
  <c r="H2838" i="29"/>
  <c r="H2837" i="29"/>
  <c r="H2836" i="29"/>
  <c r="H2835" i="29"/>
  <c r="H2834" i="29"/>
  <c r="H2833" i="29"/>
  <c r="H2832" i="29"/>
  <c r="H2831" i="29"/>
  <c r="H2830" i="29"/>
  <c r="H2829" i="29"/>
  <c r="H2828" i="29"/>
  <c r="H2827" i="29"/>
  <c r="H2826" i="29"/>
  <c r="H2825" i="29"/>
  <c r="H2824" i="29"/>
  <c r="H2823" i="29"/>
  <c r="H2822" i="29"/>
  <c r="H2821" i="29"/>
  <c r="H2820" i="29"/>
  <c r="H2819" i="29"/>
  <c r="H2818" i="29"/>
  <c r="H2817" i="29"/>
  <c r="H2816" i="29"/>
  <c r="H2815" i="29"/>
  <c r="H2814" i="29"/>
  <c r="H2813" i="29"/>
  <c r="H2812" i="29"/>
  <c r="H2811" i="29"/>
  <c r="H2810" i="29"/>
  <c r="H2809" i="29"/>
  <c r="H2808" i="29"/>
  <c r="H2807" i="29"/>
  <c r="H2806" i="29"/>
  <c r="H2805" i="29"/>
  <c r="H2804" i="29"/>
  <c r="H2803" i="29"/>
  <c r="H2802" i="29"/>
  <c r="H2801" i="29"/>
  <c r="H2800" i="29"/>
  <c r="H2799" i="29"/>
  <c r="H2798" i="29"/>
  <c r="H2797" i="29"/>
  <c r="H2796" i="29"/>
  <c r="H2795" i="29"/>
  <c r="H2794" i="29"/>
  <c r="H2793" i="29"/>
  <c r="H2792" i="29"/>
  <c r="H2791" i="29"/>
  <c r="H2790" i="29"/>
  <c r="H2789" i="29"/>
  <c r="H2788" i="29"/>
  <c r="H2787" i="29"/>
  <c r="H2786" i="29"/>
  <c r="H2785" i="29"/>
  <c r="H2784" i="29"/>
  <c r="H2783" i="29"/>
  <c r="H2782" i="29"/>
  <c r="H2781" i="29"/>
  <c r="H2780" i="29"/>
  <c r="H2779" i="29"/>
  <c r="H2778" i="29"/>
  <c r="H2777" i="29"/>
  <c r="H2776" i="29"/>
  <c r="H2775" i="29"/>
  <c r="H2774" i="29"/>
  <c r="H2773" i="29"/>
  <c r="H2772" i="29"/>
  <c r="H2771" i="29"/>
  <c r="H2770" i="29"/>
  <c r="H2769" i="29"/>
  <c r="H2768" i="29"/>
  <c r="H2767" i="29"/>
  <c r="H2766" i="29"/>
  <c r="H2765" i="29"/>
  <c r="H2764" i="29"/>
  <c r="H2763" i="29"/>
  <c r="H2762" i="29"/>
  <c r="H2761" i="29"/>
  <c r="H2760" i="29"/>
  <c r="H2759" i="29"/>
  <c r="H2758" i="29"/>
  <c r="H2757" i="29"/>
  <c r="H2756" i="29"/>
  <c r="H2755" i="29"/>
  <c r="H2754" i="29"/>
  <c r="H2753" i="29"/>
  <c r="H2752" i="29"/>
  <c r="H2751" i="29"/>
  <c r="H2750" i="29"/>
  <c r="H2749" i="29"/>
  <c r="H2748" i="29"/>
  <c r="H2747" i="29"/>
  <c r="H2746" i="29"/>
  <c r="H2745" i="29"/>
  <c r="H2744" i="29"/>
  <c r="H2743" i="29"/>
  <c r="H2742" i="29"/>
  <c r="H2741" i="29"/>
  <c r="H2740" i="29"/>
  <c r="H2739" i="29"/>
  <c r="H2738" i="29"/>
  <c r="H2737" i="29"/>
  <c r="H2736" i="29"/>
  <c r="H2735" i="29"/>
  <c r="H2734" i="29"/>
  <c r="H2733" i="29"/>
  <c r="H2732" i="29"/>
  <c r="H2731" i="29"/>
  <c r="H2730" i="29"/>
  <c r="H2729" i="29"/>
  <c r="H2728" i="29"/>
  <c r="H2727" i="29"/>
  <c r="H2726" i="29"/>
  <c r="H2725" i="29"/>
  <c r="H2724" i="29"/>
  <c r="H2723" i="29"/>
  <c r="H2722" i="29"/>
  <c r="H2721" i="29"/>
  <c r="H2720" i="29"/>
  <c r="H2719" i="29"/>
  <c r="H2718" i="29"/>
  <c r="H2717" i="29"/>
  <c r="H2716" i="29"/>
  <c r="H2715" i="29"/>
  <c r="H2714" i="29"/>
  <c r="H2713" i="29"/>
  <c r="H2712" i="29"/>
  <c r="H2711" i="29"/>
  <c r="H2710" i="29"/>
  <c r="H2709" i="29"/>
  <c r="H2708" i="29"/>
  <c r="H2707" i="29"/>
  <c r="H2706" i="29"/>
  <c r="H2705" i="29"/>
  <c r="H2704" i="29"/>
  <c r="H2703" i="29"/>
  <c r="H2702" i="29"/>
  <c r="H2701" i="29"/>
  <c r="H2700" i="29"/>
  <c r="H2699" i="29"/>
  <c r="H2698" i="29"/>
  <c r="H2697" i="29"/>
  <c r="H2696" i="29"/>
  <c r="H2695" i="29"/>
  <c r="H2694" i="29"/>
  <c r="H2693" i="29"/>
  <c r="H2692" i="29"/>
  <c r="H2691" i="29"/>
  <c r="H2690" i="29"/>
  <c r="H2689" i="29"/>
  <c r="H2688" i="29"/>
  <c r="H2687" i="29"/>
  <c r="H2686" i="29"/>
  <c r="H2685" i="29"/>
  <c r="H2684" i="29"/>
  <c r="H2683" i="29"/>
  <c r="H2682" i="29"/>
  <c r="H2681" i="29"/>
  <c r="H2680" i="29"/>
  <c r="H2679" i="29"/>
  <c r="H2678" i="29"/>
  <c r="H2677" i="29"/>
  <c r="H2676" i="29"/>
  <c r="H2675" i="29"/>
  <c r="H2674" i="29"/>
  <c r="H2673" i="29"/>
  <c r="H2672" i="29"/>
  <c r="H2671" i="29"/>
  <c r="H2670" i="29"/>
  <c r="H2669" i="29"/>
  <c r="H2668" i="29"/>
  <c r="H2667" i="29"/>
  <c r="H2666" i="29"/>
  <c r="H2665" i="29"/>
  <c r="H2664" i="29"/>
  <c r="H2663" i="29"/>
  <c r="H2662" i="29"/>
  <c r="H2661" i="29"/>
  <c r="H2660" i="29"/>
  <c r="H2659" i="29"/>
  <c r="H2658" i="29"/>
  <c r="H2657" i="29"/>
  <c r="H2656" i="29"/>
  <c r="H2655" i="29"/>
  <c r="H2654" i="29"/>
  <c r="H2653" i="29"/>
  <c r="H2652" i="29"/>
  <c r="H2651" i="29"/>
  <c r="H2650" i="29"/>
  <c r="H2649" i="29"/>
  <c r="H2648" i="29"/>
  <c r="H2647" i="29"/>
  <c r="H2646" i="29"/>
  <c r="H2645" i="29"/>
  <c r="H2644" i="29"/>
  <c r="H2643" i="29"/>
  <c r="H2642" i="29"/>
  <c r="H2641" i="29"/>
  <c r="H2640" i="29"/>
  <c r="H2639" i="29"/>
  <c r="H2638" i="29"/>
  <c r="H2637" i="29"/>
  <c r="H2636" i="29"/>
  <c r="H2635" i="29"/>
  <c r="H2634" i="29"/>
  <c r="H2633" i="29"/>
  <c r="H2632" i="29"/>
  <c r="H2631" i="29"/>
  <c r="H2630" i="29"/>
  <c r="H2629" i="29"/>
  <c r="H2628" i="29"/>
  <c r="H2627" i="29"/>
  <c r="H2626" i="29"/>
  <c r="H2625" i="29"/>
  <c r="H2624" i="29"/>
  <c r="H2623" i="29"/>
  <c r="H2622" i="29"/>
  <c r="H2621" i="29"/>
  <c r="H2620" i="29"/>
  <c r="H2619" i="29"/>
  <c r="H2618" i="29"/>
  <c r="H2617" i="29"/>
  <c r="H2616" i="29"/>
  <c r="H2615" i="29"/>
  <c r="H2614" i="29"/>
  <c r="H2613" i="29"/>
  <c r="H2612" i="29"/>
  <c r="H2611" i="29"/>
  <c r="H2610" i="29"/>
  <c r="H2609" i="29"/>
  <c r="H2608" i="29"/>
  <c r="H2607" i="29"/>
  <c r="H2606" i="29"/>
  <c r="H2605" i="29"/>
  <c r="H2604" i="29"/>
  <c r="H2603" i="29"/>
  <c r="H2602" i="29"/>
  <c r="H2601" i="29"/>
  <c r="H2600" i="29"/>
  <c r="H2599" i="29"/>
  <c r="H2598" i="29"/>
  <c r="H2597" i="29"/>
  <c r="H2596" i="29"/>
  <c r="H2595" i="29"/>
  <c r="H2594" i="29"/>
  <c r="H2593" i="29"/>
  <c r="H2592" i="29"/>
  <c r="H2591" i="29"/>
  <c r="H2590" i="29"/>
  <c r="H2589" i="29"/>
  <c r="H2588" i="29"/>
  <c r="H2587" i="29"/>
  <c r="H2586" i="29"/>
  <c r="H2585" i="29"/>
  <c r="H2584" i="29"/>
  <c r="H2583" i="29"/>
  <c r="H2582" i="29"/>
  <c r="H2581" i="29"/>
  <c r="H2580" i="29"/>
  <c r="H2579" i="29"/>
  <c r="H2578" i="29"/>
  <c r="H2577" i="29"/>
  <c r="H2576" i="29"/>
  <c r="H2575" i="29"/>
  <c r="H2574" i="29"/>
  <c r="H2573" i="29"/>
  <c r="H2572" i="29"/>
  <c r="H2571" i="29"/>
  <c r="H2570" i="29"/>
  <c r="H2569" i="29"/>
  <c r="H2568" i="29"/>
  <c r="H2567" i="29"/>
  <c r="H2566" i="29"/>
  <c r="H2565" i="29"/>
  <c r="H2564" i="29"/>
  <c r="H2563" i="29"/>
  <c r="H2562" i="29"/>
  <c r="H2561" i="29"/>
  <c r="H2560" i="29"/>
  <c r="H2559" i="29"/>
  <c r="H2558" i="29"/>
  <c r="H2557" i="29"/>
  <c r="H2556" i="29"/>
  <c r="H2555" i="29"/>
  <c r="H2554" i="29"/>
  <c r="H2553" i="29"/>
  <c r="H2552" i="29"/>
  <c r="H2551" i="29"/>
  <c r="H2550" i="29"/>
  <c r="H2549" i="29"/>
  <c r="H2548" i="29"/>
  <c r="H2547" i="29"/>
  <c r="H2546" i="29"/>
  <c r="H2545" i="29"/>
  <c r="H2544" i="29"/>
  <c r="H2543" i="29"/>
  <c r="H2542" i="29"/>
  <c r="H2541" i="29"/>
  <c r="H2540" i="29"/>
  <c r="H2539" i="29"/>
  <c r="H2538" i="29"/>
  <c r="H2537" i="29"/>
  <c r="H2536" i="29"/>
  <c r="H2535" i="29"/>
  <c r="H2534" i="29"/>
  <c r="H2533" i="29"/>
  <c r="H2532" i="29"/>
  <c r="H2531" i="29"/>
  <c r="H2530" i="29"/>
  <c r="H2529" i="29"/>
  <c r="H2528" i="29"/>
  <c r="H2527" i="29"/>
  <c r="H2526" i="29"/>
  <c r="H2525" i="29"/>
  <c r="H2524" i="29"/>
  <c r="H2523" i="29"/>
  <c r="H2522" i="29"/>
  <c r="H2521" i="29"/>
  <c r="H2520" i="29"/>
  <c r="H2519" i="29"/>
  <c r="H2518" i="29"/>
  <c r="H2517" i="29"/>
  <c r="H2516" i="29"/>
  <c r="H2515" i="29"/>
  <c r="H2514" i="29"/>
  <c r="H2513" i="29"/>
  <c r="H2512" i="29"/>
  <c r="H2511" i="29"/>
  <c r="H2510" i="29"/>
  <c r="H2509" i="29"/>
  <c r="H2508" i="29"/>
  <c r="H2507" i="29"/>
  <c r="H2506" i="29"/>
  <c r="H2505" i="29"/>
  <c r="H2504" i="29"/>
  <c r="H2503" i="29"/>
  <c r="H2502" i="29"/>
  <c r="H2501" i="29"/>
  <c r="H2500" i="29"/>
  <c r="H2499" i="29"/>
  <c r="H2498" i="29"/>
  <c r="H2497" i="29"/>
  <c r="H2496" i="29"/>
  <c r="H2495" i="29"/>
  <c r="H2494" i="29"/>
  <c r="H2493" i="29"/>
  <c r="H2492" i="29"/>
  <c r="H2491" i="29"/>
  <c r="H2490" i="29"/>
  <c r="H2489" i="29"/>
  <c r="H2488" i="29"/>
  <c r="H2487" i="29"/>
  <c r="H2486" i="29"/>
  <c r="H2485" i="29"/>
  <c r="H2484" i="29"/>
  <c r="H2483" i="29"/>
  <c r="H2482" i="29"/>
  <c r="H2481" i="29"/>
  <c r="H2480" i="29"/>
  <c r="H2479" i="29"/>
  <c r="H2478" i="29"/>
  <c r="H2477" i="29"/>
  <c r="H2476" i="29"/>
  <c r="H2475" i="29"/>
  <c r="H2474" i="29"/>
  <c r="H2473" i="29"/>
  <c r="H2472" i="29"/>
  <c r="H2471" i="29"/>
  <c r="H2470" i="29"/>
  <c r="H2469" i="29"/>
  <c r="H2468" i="29"/>
  <c r="H2467" i="29"/>
  <c r="H2466" i="29"/>
  <c r="H2465" i="29"/>
  <c r="H2464" i="29"/>
  <c r="H2463" i="29"/>
  <c r="H2462" i="29"/>
  <c r="H2461" i="29"/>
  <c r="H2460" i="29"/>
  <c r="H2459" i="29"/>
  <c r="H2458" i="29"/>
  <c r="H2457" i="29"/>
  <c r="H2456" i="29"/>
  <c r="H2455" i="29"/>
  <c r="H2454" i="29"/>
  <c r="H2453" i="29"/>
  <c r="H2452" i="29"/>
  <c r="H2451" i="29"/>
  <c r="H2450" i="29"/>
  <c r="H2449" i="29"/>
  <c r="H2448" i="29"/>
  <c r="H2447" i="29"/>
  <c r="H2446" i="29"/>
  <c r="H2445" i="29"/>
  <c r="H2444" i="29"/>
  <c r="H2443" i="29"/>
  <c r="H2442" i="29"/>
  <c r="H2441" i="29"/>
  <c r="H2440" i="29"/>
  <c r="H2439" i="29"/>
  <c r="H2438" i="29"/>
  <c r="H2437" i="29"/>
  <c r="H2436" i="29"/>
  <c r="H2435" i="29"/>
  <c r="H2434" i="29"/>
  <c r="H2433" i="29"/>
  <c r="H2432" i="29"/>
  <c r="H2431" i="29"/>
  <c r="H2430" i="29"/>
  <c r="H2429" i="29"/>
  <c r="H2428" i="29"/>
  <c r="H2427" i="29"/>
  <c r="H2426" i="29"/>
  <c r="H2425" i="29"/>
  <c r="H2424" i="29"/>
  <c r="H2423" i="29"/>
  <c r="H2422" i="29"/>
  <c r="H2421" i="29"/>
  <c r="H2420" i="29"/>
  <c r="H2419" i="29"/>
  <c r="H2418" i="29"/>
  <c r="H2417" i="29"/>
  <c r="H2416" i="29"/>
  <c r="H2415" i="29"/>
  <c r="H2414" i="29"/>
  <c r="H2413" i="29"/>
  <c r="H2412" i="29"/>
  <c r="H2411" i="29"/>
  <c r="H2410" i="29"/>
  <c r="H2409" i="29"/>
  <c r="H2408" i="29"/>
  <c r="H2407" i="29"/>
  <c r="H2406" i="29"/>
  <c r="H2405" i="29"/>
  <c r="H2404" i="29"/>
  <c r="H2403" i="29"/>
  <c r="H2402" i="29"/>
  <c r="H2401" i="29"/>
  <c r="H2400" i="29"/>
  <c r="H2399" i="29"/>
  <c r="H2398" i="29"/>
  <c r="H2397" i="29"/>
  <c r="H2396" i="29"/>
  <c r="H2395" i="29"/>
  <c r="H2394" i="29"/>
  <c r="H2393" i="29"/>
  <c r="H2392" i="29"/>
  <c r="H2391" i="29"/>
  <c r="H2390" i="29"/>
  <c r="H2389" i="29"/>
  <c r="H2388" i="29"/>
  <c r="H2387" i="29"/>
  <c r="H2386" i="29"/>
  <c r="H2385" i="29"/>
  <c r="H2384" i="29"/>
  <c r="H2383" i="29"/>
  <c r="H2382" i="29"/>
  <c r="H2381" i="29"/>
  <c r="H2380" i="29"/>
  <c r="H2379" i="29"/>
  <c r="H2378" i="29"/>
  <c r="H2377" i="29"/>
  <c r="H2376" i="29"/>
  <c r="H2375" i="29"/>
  <c r="H2374" i="29"/>
  <c r="H2373" i="29"/>
  <c r="H2372" i="29"/>
  <c r="H2371" i="29"/>
  <c r="H2370" i="29"/>
  <c r="H2369" i="29"/>
  <c r="H2368" i="29"/>
  <c r="H2367" i="29"/>
  <c r="H2366" i="29"/>
  <c r="H2365" i="29"/>
  <c r="H2364" i="29"/>
  <c r="H2363" i="29"/>
  <c r="H2362" i="29"/>
  <c r="H2361" i="29"/>
  <c r="H2360" i="29"/>
  <c r="H2359" i="29"/>
  <c r="H2358" i="29"/>
  <c r="H2357" i="29"/>
  <c r="H2356" i="29"/>
  <c r="H2355" i="29"/>
  <c r="H2354" i="29"/>
  <c r="H2353" i="29"/>
  <c r="H2352" i="29"/>
  <c r="H2351" i="29"/>
  <c r="H2350" i="29"/>
  <c r="H2349" i="29"/>
  <c r="H2348" i="29"/>
  <c r="H2347" i="29"/>
  <c r="H2346" i="29"/>
  <c r="H2345" i="29"/>
  <c r="H2344" i="29"/>
  <c r="H2343" i="29"/>
  <c r="H2342" i="29"/>
  <c r="H2341" i="29"/>
  <c r="H2340" i="29"/>
  <c r="H2339" i="29"/>
  <c r="H2338" i="29"/>
  <c r="H2337" i="29"/>
  <c r="H2336" i="29"/>
  <c r="H2335" i="29"/>
  <c r="H2334" i="29"/>
  <c r="H2333" i="29"/>
  <c r="H2332" i="29"/>
  <c r="H2331" i="29"/>
  <c r="H2330" i="29"/>
  <c r="H2329" i="29"/>
  <c r="H2328" i="29"/>
  <c r="H2327" i="29"/>
  <c r="H2326" i="29"/>
  <c r="H2325" i="29"/>
  <c r="H2324" i="29"/>
  <c r="H2323" i="29"/>
  <c r="H2322" i="29"/>
  <c r="H2321" i="29"/>
  <c r="H2320" i="29"/>
  <c r="H2319" i="29"/>
  <c r="H2318" i="29"/>
  <c r="H2317" i="29"/>
  <c r="H2316" i="29"/>
  <c r="H2315" i="29"/>
  <c r="H2314" i="29"/>
  <c r="H2313" i="29"/>
  <c r="H2312" i="29"/>
  <c r="H2311" i="29"/>
  <c r="H2310" i="29"/>
  <c r="H2309" i="29"/>
  <c r="H2308" i="29"/>
  <c r="H2307" i="29"/>
  <c r="H2306" i="29"/>
  <c r="H2305" i="29"/>
  <c r="H2304" i="29"/>
  <c r="H2303" i="29"/>
  <c r="H2302" i="29"/>
  <c r="H2301" i="29"/>
  <c r="H2300" i="29"/>
  <c r="H2299" i="29"/>
  <c r="H2298" i="29"/>
  <c r="H2297" i="29"/>
  <c r="H2296" i="29"/>
  <c r="H2295" i="29"/>
  <c r="H2294" i="29"/>
  <c r="H2293" i="29"/>
  <c r="H2292" i="29"/>
  <c r="H2291" i="29"/>
  <c r="H2290" i="29"/>
  <c r="H2289" i="29"/>
  <c r="H2288" i="29"/>
  <c r="H2287" i="29"/>
  <c r="H2286" i="29"/>
  <c r="H2285" i="29"/>
  <c r="H2284" i="29"/>
  <c r="H2283" i="29"/>
  <c r="H2282" i="29"/>
  <c r="H2281" i="29"/>
  <c r="H2280" i="29"/>
  <c r="H2279" i="29"/>
  <c r="H2278" i="29"/>
  <c r="H2277" i="29"/>
  <c r="H2276" i="29"/>
  <c r="H2275" i="29"/>
  <c r="H2274" i="29"/>
  <c r="H2273" i="29"/>
  <c r="H2272" i="29"/>
  <c r="H2271" i="29"/>
  <c r="H2270" i="29"/>
  <c r="H2269" i="29"/>
  <c r="H2268" i="29"/>
  <c r="H2267" i="29"/>
  <c r="H2266" i="29"/>
  <c r="H2265" i="29"/>
  <c r="H2264" i="29"/>
  <c r="H2263" i="29"/>
  <c r="H2262" i="29"/>
  <c r="H2261" i="29"/>
  <c r="H2260" i="29"/>
  <c r="H2259" i="29"/>
  <c r="H2258" i="29"/>
  <c r="H2257" i="29"/>
  <c r="H2256" i="29"/>
  <c r="H2255" i="29"/>
  <c r="H2254" i="29"/>
  <c r="H2253" i="29"/>
  <c r="H2252" i="29"/>
  <c r="H2251" i="29"/>
  <c r="H2250" i="29"/>
  <c r="H2249" i="29"/>
  <c r="H2248" i="29"/>
  <c r="H2247" i="29"/>
  <c r="H2246" i="29"/>
  <c r="H2245" i="29"/>
  <c r="H2244" i="29"/>
  <c r="H2243" i="29"/>
  <c r="H2242" i="29"/>
  <c r="H2241" i="29"/>
  <c r="H2240" i="29"/>
  <c r="H2239" i="29"/>
  <c r="H2238" i="29"/>
  <c r="H2237" i="29"/>
  <c r="H2236" i="29"/>
  <c r="H2235" i="29"/>
  <c r="H2234" i="29"/>
  <c r="H2233" i="29"/>
  <c r="H2232" i="29"/>
  <c r="H2231" i="29"/>
  <c r="H2230" i="29"/>
  <c r="H2229" i="29"/>
  <c r="H2228" i="29"/>
  <c r="H2227" i="29"/>
  <c r="H2226" i="29"/>
  <c r="H2225" i="29"/>
  <c r="H2224" i="29"/>
  <c r="H2223" i="29"/>
  <c r="H2222" i="29"/>
  <c r="H2221" i="29"/>
  <c r="H2220" i="29"/>
  <c r="H2219" i="29"/>
  <c r="H2218" i="29"/>
  <c r="H2217" i="29"/>
  <c r="H2216" i="29"/>
  <c r="H2215" i="29"/>
  <c r="H2214" i="29"/>
  <c r="H2213" i="29"/>
  <c r="H2212" i="29"/>
  <c r="H2211" i="29"/>
  <c r="H2210" i="29"/>
  <c r="H2209" i="29"/>
  <c r="H2208" i="29"/>
  <c r="H2207" i="29"/>
  <c r="H2206" i="29"/>
  <c r="H2205" i="29"/>
  <c r="H2204" i="29"/>
  <c r="H2203" i="29"/>
  <c r="H2202" i="29"/>
  <c r="H2201" i="29"/>
  <c r="H2200" i="29"/>
  <c r="H2199" i="29"/>
  <c r="H2198" i="29"/>
  <c r="H2197" i="29"/>
  <c r="H2196" i="29"/>
  <c r="H2195" i="29"/>
  <c r="H2194" i="29"/>
  <c r="H2193" i="29"/>
  <c r="H2192" i="29"/>
  <c r="H2191" i="29"/>
  <c r="H2190" i="29"/>
  <c r="H2189" i="29"/>
  <c r="H2188" i="29"/>
  <c r="H2187" i="29"/>
  <c r="H2186" i="29"/>
  <c r="H2185" i="29"/>
  <c r="H2184" i="29"/>
  <c r="H2183" i="29"/>
  <c r="H2182" i="29"/>
  <c r="H2181" i="29"/>
  <c r="H2180" i="29"/>
  <c r="H2179" i="29"/>
  <c r="H2178" i="29"/>
  <c r="H2177" i="29"/>
  <c r="H2176" i="29"/>
  <c r="H2175" i="29"/>
  <c r="H2174" i="29"/>
  <c r="H2173" i="29"/>
  <c r="H2172" i="29"/>
  <c r="H2171" i="29"/>
  <c r="H2170" i="29"/>
  <c r="H2169" i="29"/>
  <c r="H2168" i="29"/>
  <c r="H2167" i="29"/>
  <c r="H2166" i="29"/>
  <c r="H2165" i="29"/>
  <c r="H2164" i="29"/>
  <c r="H2163" i="29"/>
  <c r="H2162" i="29"/>
  <c r="H2161" i="29"/>
  <c r="H2160" i="29"/>
  <c r="H2159" i="29"/>
  <c r="H2158" i="29"/>
  <c r="H2157" i="29"/>
  <c r="H2156" i="29"/>
  <c r="H2155" i="29"/>
  <c r="H2154" i="29"/>
  <c r="H2153" i="29"/>
  <c r="H2152" i="29"/>
  <c r="H2151" i="29"/>
  <c r="H2150" i="29"/>
  <c r="H2149" i="29"/>
  <c r="H2148" i="29"/>
  <c r="H2147" i="29"/>
  <c r="H2146" i="29"/>
  <c r="H2145" i="29"/>
  <c r="H2144" i="29"/>
  <c r="H2143" i="29"/>
  <c r="H2142" i="29"/>
  <c r="H2141" i="29"/>
  <c r="H2140" i="29"/>
  <c r="H2139" i="29"/>
  <c r="H2138" i="29"/>
  <c r="H2137" i="29"/>
  <c r="H2136" i="29"/>
  <c r="H2135" i="29"/>
  <c r="H2134" i="29"/>
  <c r="H2133" i="29"/>
  <c r="H2132" i="29"/>
  <c r="H2131" i="29"/>
  <c r="H2130" i="29"/>
  <c r="H2129" i="29"/>
  <c r="H2128" i="29"/>
  <c r="H2127" i="29"/>
  <c r="H2126" i="29"/>
  <c r="H2125" i="29"/>
  <c r="H2124" i="29"/>
  <c r="H2123" i="29"/>
  <c r="H2122" i="29"/>
  <c r="H2121" i="29"/>
  <c r="H2120" i="29"/>
  <c r="H2119" i="29"/>
  <c r="H2118" i="29"/>
  <c r="H2117" i="29"/>
  <c r="H2116" i="29"/>
  <c r="H2115" i="29"/>
  <c r="H2114" i="29"/>
  <c r="H2113" i="29"/>
  <c r="H2112" i="29"/>
  <c r="H2111" i="29"/>
  <c r="H2110" i="29"/>
  <c r="H2109" i="29"/>
  <c r="H2108" i="29"/>
  <c r="H2107" i="29"/>
  <c r="H2106" i="29"/>
  <c r="H2105" i="29"/>
  <c r="H2104" i="29"/>
  <c r="H2103" i="29"/>
  <c r="H2102" i="29"/>
  <c r="H2101" i="29"/>
  <c r="H2100" i="29"/>
  <c r="H2099" i="29"/>
  <c r="H2098" i="29"/>
  <c r="H2097" i="29"/>
  <c r="H2096" i="29"/>
  <c r="H2095" i="29"/>
  <c r="H2094" i="29"/>
  <c r="H2093" i="29"/>
  <c r="H2092" i="29"/>
  <c r="H2091" i="29"/>
  <c r="H2090" i="29"/>
  <c r="H2089" i="29"/>
  <c r="H2088" i="29"/>
  <c r="H2087" i="29"/>
  <c r="H2086" i="29"/>
  <c r="H2085" i="29"/>
  <c r="H2084" i="29"/>
  <c r="H2083" i="29"/>
  <c r="H2082" i="29"/>
  <c r="H2081" i="29"/>
  <c r="H2080" i="29"/>
  <c r="H2079" i="29"/>
  <c r="H2078" i="29"/>
  <c r="H2077" i="29"/>
  <c r="H2076" i="29"/>
  <c r="H2075" i="29"/>
  <c r="H2074" i="29"/>
  <c r="H2073" i="29"/>
  <c r="H2072" i="29"/>
  <c r="H2071" i="29"/>
  <c r="H2070" i="29"/>
  <c r="H2069" i="29"/>
  <c r="H2068" i="29"/>
  <c r="H2067" i="29"/>
  <c r="H2066" i="29"/>
  <c r="H2065" i="29"/>
  <c r="H2064" i="29"/>
  <c r="H2063" i="29"/>
  <c r="H2062" i="29"/>
  <c r="H2061" i="29"/>
  <c r="H2060" i="29"/>
  <c r="H2059" i="29"/>
  <c r="H2058" i="29"/>
  <c r="H2057" i="29"/>
  <c r="H2056" i="29"/>
  <c r="H2055" i="29"/>
  <c r="H2054" i="29"/>
  <c r="H2053" i="29"/>
  <c r="H2052" i="29"/>
  <c r="H2051" i="29"/>
  <c r="H2050" i="29"/>
  <c r="H2049" i="29"/>
  <c r="H2048" i="29"/>
  <c r="H2047" i="29"/>
  <c r="H2046" i="29"/>
  <c r="H2045" i="29"/>
  <c r="H2044" i="29"/>
  <c r="H2043" i="29"/>
  <c r="H2042" i="29"/>
  <c r="H2041" i="29"/>
  <c r="H2040" i="29"/>
  <c r="H2039" i="29"/>
  <c r="H2038" i="29"/>
  <c r="H2037" i="29"/>
  <c r="H2036" i="29"/>
  <c r="H2035" i="29"/>
  <c r="H2034" i="29"/>
  <c r="H2033" i="29"/>
  <c r="H2032" i="29"/>
  <c r="H2031" i="29"/>
  <c r="H2030" i="29"/>
  <c r="H2029" i="29"/>
  <c r="H2028" i="29"/>
  <c r="H2027" i="29"/>
  <c r="H2026" i="29"/>
  <c r="H2025" i="29"/>
  <c r="H2024" i="29"/>
  <c r="H2023" i="29"/>
  <c r="H2022" i="29"/>
  <c r="H2021" i="29"/>
  <c r="H2020" i="29"/>
  <c r="H2019" i="29"/>
  <c r="H2018" i="29"/>
  <c r="H2017" i="29"/>
  <c r="H2016" i="29"/>
  <c r="H2015" i="29"/>
  <c r="H2014" i="29"/>
  <c r="H2013" i="29"/>
  <c r="H2012" i="29"/>
  <c r="H2011" i="29"/>
  <c r="H2010" i="29"/>
  <c r="H2009" i="29"/>
  <c r="H2008" i="29"/>
  <c r="H2007" i="29"/>
  <c r="H2006" i="29"/>
  <c r="H2005" i="29"/>
  <c r="H2004" i="29"/>
  <c r="H2003" i="29"/>
  <c r="H2002" i="29"/>
  <c r="H2001" i="29"/>
  <c r="H2000" i="29"/>
  <c r="H1999" i="29"/>
  <c r="H1998" i="29"/>
  <c r="H1997" i="29"/>
  <c r="H1996" i="29"/>
  <c r="H1995" i="29"/>
  <c r="H1994" i="29"/>
  <c r="H1993" i="29"/>
  <c r="H1992" i="29"/>
  <c r="H1991" i="29"/>
  <c r="H1990" i="29"/>
  <c r="H1989" i="29"/>
  <c r="H1988" i="29"/>
  <c r="H1987" i="29"/>
  <c r="H1986" i="29"/>
  <c r="H1985" i="29"/>
  <c r="H1984" i="29"/>
  <c r="H1983" i="29"/>
  <c r="H1982" i="29"/>
  <c r="H1981" i="29"/>
  <c r="H1980" i="29"/>
  <c r="H1979" i="29"/>
  <c r="H1978" i="29"/>
  <c r="H1977" i="29"/>
  <c r="H1976" i="29"/>
  <c r="H1975" i="29"/>
  <c r="H1974" i="29"/>
  <c r="H1973" i="29"/>
  <c r="H1972" i="29"/>
  <c r="H1971" i="29"/>
  <c r="H1970" i="29"/>
  <c r="H1969" i="29"/>
  <c r="H1968" i="29"/>
  <c r="H1967" i="29"/>
  <c r="H1966" i="29"/>
  <c r="H1965" i="29"/>
  <c r="H1964" i="29"/>
  <c r="H1963" i="29"/>
  <c r="H1962" i="29"/>
  <c r="H1961" i="29"/>
  <c r="H1960" i="29"/>
  <c r="H1959" i="29"/>
  <c r="H1958" i="29"/>
  <c r="H1957" i="29"/>
  <c r="H1956" i="29"/>
  <c r="H1955" i="29"/>
  <c r="H1954" i="29"/>
  <c r="H1953" i="29"/>
  <c r="H1952" i="29"/>
  <c r="H1951" i="29"/>
  <c r="H1950" i="29"/>
  <c r="H1949" i="29"/>
  <c r="H1948" i="29"/>
  <c r="H1947" i="29"/>
  <c r="H1946" i="29"/>
  <c r="H1945" i="29"/>
  <c r="H1944" i="29"/>
  <c r="H1943" i="29"/>
  <c r="H1942" i="29"/>
  <c r="H1941" i="29"/>
  <c r="H1940" i="29"/>
  <c r="H1939" i="29"/>
  <c r="H1938" i="29"/>
  <c r="H1937" i="29"/>
  <c r="H1936" i="29"/>
  <c r="H1935" i="29"/>
  <c r="H1934" i="29"/>
  <c r="H1933" i="29"/>
  <c r="H1932" i="29"/>
  <c r="H1931" i="29"/>
  <c r="H1930" i="29"/>
  <c r="H1929" i="29"/>
  <c r="H1928" i="29"/>
  <c r="H1927" i="29"/>
  <c r="H1926" i="29"/>
  <c r="H1925" i="29"/>
  <c r="H1924" i="29"/>
  <c r="H1923" i="29"/>
  <c r="H1922" i="29"/>
  <c r="H1921" i="29"/>
  <c r="H1920" i="29"/>
  <c r="H1919" i="29"/>
  <c r="H1918" i="29"/>
  <c r="H1917" i="29"/>
  <c r="H1916" i="29"/>
  <c r="H1915" i="29"/>
  <c r="H1914" i="29"/>
  <c r="H1913" i="29"/>
  <c r="H1912" i="29"/>
  <c r="H1911" i="29"/>
  <c r="H1910" i="29"/>
  <c r="H1909" i="29"/>
  <c r="H1908" i="29"/>
  <c r="H1907" i="29"/>
  <c r="H1906" i="29"/>
  <c r="H1905" i="29"/>
  <c r="H1904" i="29"/>
  <c r="H1903" i="29"/>
  <c r="H1902" i="29"/>
  <c r="H1901" i="29"/>
  <c r="H1900" i="29"/>
  <c r="H1899" i="29"/>
  <c r="H1898" i="29"/>
  <c r="H1897" i="29"/>
  <c r="H1896" i="29"/>
  <c r="H1895" i="29"/>
  <c r="H1894" i="29"/>
  <c r="H1893" i="29"/>
  <c r="H1892" i="29"/>
  <c r="H1891" i="29"/>
  <c r="H1890" i="29"/>
  <c r="H1889" i="29"/>
  <c r="H1888" i="29"/>
  <c r="H1887" i="29"/>
  <c r="H1886" i="29"/>
  <c r="H1885" i="29"/>
  <c r="H1884" i="29"/>
  <c r="H1883" i="29"/>
  <c r="H1882" i="29"/>
  <c r="H1881" i="29"/>
  <c r="H1880" i="29"/>
  <c r="H1879" i="29"/>
  <c r="H1878" i="29"/>
  <c r="H1877" i="29"/>
  <c r="H1876" i="29"/>
  <c r="H1875" i="29"/>
  <c r="H1874" i="29"/>
  <c r="H1873" i="29"/>
  <c r="H1872" i="29"/>
  <c r="H1871" i="29"/>
  <c r="H1870" i="29"/>
  <c r="H1869" i="29"/>
  <c r="H1868" i="29"/>
  <c r="H1867" i="29"/>
  <c r="H1866" i="29"/>
  <c r="H1865" i="29"/>
  <c r="H1864" i="29"/>
  <c r="H1863" i="29"/>
  <c r="H1862" i="29"/>
  <c r="H1861" i="29"/>
  <c r="H1860" i="29"/>
  <c r="H1859" i="29"/>
  <c r="H1858" i="29"/>
  <c r="H1857" i="29"/>
  <c r="H1856" i="29"/>
  <c r="H1855" i="29"/>
  <c r="H1854" i="29"/>
  <c r="H1853" i="29"/>
  <c r="H1852" i="29"/>
  <c r="H1851" i="29"/>
  <c r="H1850" i="29"/>
  <c r="H1849" i="29"/>
  <c r="H1848" i="29"/>
  <c r="H1847" i="29"/>
  <c r="H1846" i="29"/>
  <c r="H1845" i="29"/>
  <c r="H1844" i="29"/>
  <c r="H1843" i="29"/>
  <c r="H1842" i="29"/>
  <c r="H1841" i="29"/>
  <c r="H1840" i="29"/>
  <c r="H1839" i="29"/>
  <c r="H1838" i="29"/>
  <c r="H1837" i="29"/>
  <c r="H1836" i="29"/>
  <c r="H1835" i="29"/>
  <c r="H1834" i="29"/>
  <c r="H1833" i="29"/>
  <c r="H1832" i="29"/>
  <c r="H1831" i="29"/>
  <c r="H1830" i="29"/>
  <c r="H1829" i="29"/>
  <c r="H1828" i="29"/>
  <c r="H1827" i="29"/>
  <c r="H1826" i="29"/>
  <c r="H1825" i="29"/>
  <c r="H1824" i="29"/>
  <c r="H1823" i="29"/>
  <c r="H1822" i="29"/>
  <c r="H1821" i="29"/>
  <c r="H1820" i="29"/>
  <c r="H1819" i="29"/>
  <c r="H1818" i="29"/>
  <c r="H1817" i="29"/>
  <c r="H1816" i="29"/>
  <c r="H1815" i="29"/>
  <c r="H1814" i="29"/>
  <c r="H1813" i="29"/>
  <c r="H1812" i="29"/>
  <c r="H1811" i="29"/>
  <c r="H1810" i="29"/>
  <c r="H1809" i="29"/>
  <c r="H1808" i="29"/>
  <c r="H1807" i="29"/>
  <c r="H1806" i="29"/>
  <c r="H1805" i="29"/>
  <c r="H1804" i="29"/>
  <c r="H1803" i="29"/>
  <c r="H1802" i="29"/>
  <c r="H1801" i="29"/>
  <c r="H1800" i="29"/>
  <c r="H1799" i="29"/>
  <c r="H1798" i="29"/>
  <c r="H1797" i="29"/>
  <c r="H1796" i="29"/>
  <c r="H1795" i="29"/>
  <c r="H1794" i="29"/>
  <c r="H1793" i="29"/>
  <c r="H1792" i="29"/>
  <c r="H1791" i="29"/>
  <c r="H1790" i="29"/>
  <c r="H1789" i="29"/>
  <c r="H1788" i="29"/>
  <c r="H1787" i="29"/>
  <c r="H1786" i="29"/>
  <c r="H1785" i="29"/>
  <c r="H1784" i="29"/>
  <c r="H1783" i="29"/>
  <c r="H1782" i="29"/>
  <c r="H1781" i="29"/>
  <c r="H1780" i="29"/>
  <c r="H1779" i="29"/>
  <c r="H1778" i="29"/>
  <c r="H1777" i="29"/>
  <c r="H1776" i="29"/>
  <c r="H1775" i="29"/>
  <c r="H1774" i="29"/>
  <c r="H1773" i="29"/>
  <c r="H1772" i="29"/>
  <c r="H1771" i="29"/>
  <c r="H1770" i="29"/>
  <c r="H1769" i="29"/>
  <c r="H1768" i="29"/>
  <c r="H1767" i="29"/>
  <c r="H1766" i="29"/>
  <c r="H1765" i="29"/>
  <c r="H1764" i="29"/>
  <c r="H1763" i="29"/>
  <c r="H1762" i="29"/>
  <c r="H1761" i="29"/>
  <c r="H1760" i="29"/>
  <c r="H1759" i="29"/>
  <c r="H1758" i="29"/>
  <c r="H1757" i="29"/>
  <c r="H1756" i="29"/>
  <c r="H1755" i="29"/>
  <c r="H1754" i="29"/>
  <c r="H1753" i="29"/>
  <c r="H1752" i="29"/>
  <c r="H1751" i="29"/>
  <c r="H1750" i="29"/>
  <c r="H1749" i="29"/>
  <c r="H1748" i="29"/>
  <c r="H1747" i="29"/>
  <c r="H1746" i="29"/>
  <c r="H1745" i="29"/>
  <c r="H1744" i="29"/>
  <c r="H1743" i="29"/>
  <c r="H1742" i="29"/>
  <c r="H1741" i="29"/>
  <c r="H1740" i="29"/>
  <c r="H1739" i="29"/>
  <c r="H1738" i="29"/>
  <c r="H1737" i="29"/>
  <c r="H1736" i="29"/>
  <c r="H1735" i="29"/>
  <c r="H1734" i="29"/>
  <c r="H1733" i="29"/>
  <c r="H1732" i="29"/>
  <c r="H1731" i="29"/>
  <c r="H1730" i="29"/>
  <c r="H1729" i="29"/>
  <c r="H1728" i="29"/>
  <c r="H1727" i="29"/>
  <c r="H1726" i="29"/>
  <c r="H1725" i="29"/>
  <c r="H1724" i="29"/>
  <c r="H1723" i="29"/>
  <c r="H1722" i="29"/>
  <c r="H1721" i="29"/>
  <c r="H1720" i="29"/>
  <c r="H1719" i="29"/>
  <c r="H1718" i="29"/>
  <c r="H1717" i="29"/>
  <c r="H1716" i="29"/>
  <c r="H1715" i="29"/>
  <c r="H1714" i="29"/>
  <c r="H1713" i="29"/>
  <c r="H1712" i="29"/>
  <c r="H1711" i="29"/>
  <c r="H1710" i="29"/>
  <c r="H1709" i="29"/>
  <c r="H1708" i="29"/>
  <c r="H1707" i="29"/>
  <c r="H1706" i="29"/>
  <c r="H1705" i="29"/>
  <c r="H1704" i="29"/>
  <c r="H1703" i="29"/>
  <c r="H1702" i="29"/>
  <c r="H1701" i="29"/>
  <c r="H1700" i="29"/>
  <c r="H1699" i="29"/>
  <c r="H1698" i="29"/>
  <c r="H1697" i="29"/>
  <c r="H1696" i="29"/>
  <c r="H1695" i="29"/>
  <c r="H1694" i="29"/>
  <c r="H1693" i="29"/>
  <c r="H1692" i="29"/>
  <c r="H1691" i="29"/>
  <c r="H1690" i="29"/>
  <c r="H1689" i="29"/>
  <c r="H1688" i="29"/>
  <c r="H1687" i="29"/>
  <c r="H1686" i="29"/>
  <c r="H1685" i="29"/>
  <c r="H1684" i="29"/>
  <c r="H1683" i="29"/>
  <c r="H1682" i="29"/>
  <c r="H1681" i="29"/>
  <c r="H1680" i="29"/>
  <c r="H1679" i="29"/>
  <c r="H1678" i="29"/>
  <c r="H1677" i="29"/>
  <c r="H1676" i="29"/>
  <c r="H1675" i="29"/>
  <c r="H1674" i="29"/>
  <c r="H1673" i="29"/>
  <c r="H1672" i="29"/>
  <c r="H1671" i="29"/>
  <c r="H1670" i="29"/>
  <c r="H1669" i="29"/>
  <c r="H1668" i="29"/>
  <c r="H1667" i="29"/>
  <c r="H1666" i="29"/>
  <c r="H1665" i="29"/>
  <c r="H1664" i="29"/>
  <c r="H1663" i="29"/>
  <c r="H1662" i="29"/>
  <c r="H1661" i="29"/>
  <c r="H1660" i="29"/>
  <c r="H1659" i="29"/>
  <c r="H1658" i="29"/>
  <c r="H1657" i="29"/>
  <c r="H1656" i="29"/>
  <c r="H1655" i="29"/>
  <c r="H1654" i="29"/>
  <c r="H1653" i="29"/>
  <c r="H1652" i="29"/>
  <c r="H1651" i="29"/>
  <c r="H1650" i="29"/>
  <c r="H1649" i="29"/>
  <c r="H1648" i="29"/>
  <c r="H1647" i="29"/>
  <c r="H1646" i="29"/>
  <c r="H1645" i="29"/>
  <c r="H1644" i="29"/>
  <c r="H1643" i="29"/>
  <c r="H1642" i="29"/>
  <c r="H1641" i="29"/>
  <c r="H1640" i="29"/>
  <c r="H1639" i="29"/>
  <c r="H1638" i="29"/>
  <c r="H1637" i="29"/>
  <c r="H1636" i="29"/>
  <c r="H1635" i="29"/>
  <c r="H1634" i="29"/>
  <c r="H1633" i="29"/>
  <c r="H1632" i="29"/>
  <c r="H1631" i="29"/>
  <c r="H1630" i="29"/>
  <c r="H1629" i="29"/>
  <c r="H1628" i="29"/>
  <c r="H1627" i="29"/>
  <c r="H1626" i="29"/>
  <c r="H1625" i="29"/>
  <c r="H1624" i="29"/>
  <c r="H1623" i="29"/>
  <c r="H1622" i="29"/>
  <c r="H1621" i="29"/>
  <c r="H1620" i="29"/>
  <c r="H1619" i="29"/>
  <c r="H1618" i="29"/>
  <c r="H1617" i="29"/>
  <c r="H1616" i="29"/>
  <c r="H1615" i="29"/>
  <c r="H1614" i="29"/>
  <c r="H1613" i="29"/>
  <c r="H1612" i="29"/>
  <c r="H1611" i="29"/>
  <c r="H1610" i="29"/>
  <c r="H1609" i="29"/>
  <c r="H1608" i="29"/>
  <c r="H1607" i="29"/>
  <c r="H1606" i="29"/>
  <c r="H1605" i="29"/>
  <c r="H1604" i="29"/>
  <c r="H1603" i="29"/>
  <c r="H1602" i="29"/>
  <c r="H1601" i="29"/>
  <c r="H1600" i="29"/>
  <c r="H1599" i="29"/>
  <c r="H1598" i="29"/>
  <c r="H1597" i="29"/>
  <c r="H1596" i="29"/>
  <c r="H1595" i="29"/>
  <c r="H1594" i="29"/>
  <c r="H1593" i="29"/>
  <c r="H1592" i="29"/>
  <c r="H1591" i="29"/>
  <c r="H1590" i="29"/>
  <c r="H1589" i="29"/>
  <c r="H1588" i="29"/>
  <c r="H1587" i="29"/>
  <c r="H1586" i="29"/>
  <c r="H1585" i="29"/>
  <c r="H1584" i="29"/>
  <c r="H1583" i="29"/>
  <c r="H1582" i="29"/>
  <c r="H1581" i="29"/>
  <c r="H1580" i="29"/>
  <c r="H1579" i="29"/>
  <c r="H1578" i="29"/>
  <c r="H1577" i="29"/>
  <c r="H1576" i="29"/>
  <c r="H1575" i="29"/>
  <c r="H1574" i="29"/>
  <c r="H1573" i="29"/>
  <c r="H1572" i="29"/>
  <c r="H1571" i="29"/>
  <c r="H1570" i="29"/>
  <c r="H1569" i="29"/>
  <c r="H1568" i="29"/>
  <c r="H1567" i="29"/>
  <c r="H1566" i="29"/>
  <c r="H1565" i="29"/>
  <c r="H1564" i="29"/>
  <c r="H1563" i="29"/>
  <c r="H1562" i="29"/>
  <c r="H1561" i="29"/>
  <c r="H1560" i="29"/>
  <c r="H1559" i="29"/>
  <c r="H1558" i="29"/>
  <c r="H1557" i="29"/>
  <c r="H1556" i="29"/>
  <c r="H1555" i="29"/>
  <c r="H1554" i="29"/>
  <c r="H1553" i="29"/>
  <c r="H1552" i="29"/>
  <c r="H1551" i="29"/>
  <c r="H1550" i="29"/>
  <c r="H1549" i="29"/>
  <c r="H1548" i="29"/>
  <c r="H1547" i="29"/>
  <c r="H1546" i="29"/>
  <c r="H1545" i="29"/>
  <c r="H1544" i="29"/>
  <c r="H1543" i="29"/>
  <c r="H1542" i="29"/>
  <c r="H1541" i="29"/>
  <c r="H1540" i="29"/>
  <c r="H1539" i="29"/>
  <c r="H1538" i="29"/>
  <c r="H1537" i="29"/>
  <c r="H1536" i="29"/>
  <c r="H1535" i="29"/>
  <c r="H1534" i="29"/>
  <c r="H1533" i="29"/>
  <c r="H1532" i="29"/>
  <c r="H1531" i="29"/>
  <c r="H1530" i="29"/>
  <c r="H1529" i="29"/>
  <c r="H1528" i="29"/>
  <c r="H1527" i="29"/>
  <c r="H1526" i="29"/>
  <c r="H1525" i="29"/>
  <c r="H1524" i="29"/>
  <c r="H1523" i="29"/>
  <c r="H1522" i="29"/>
  <c r="H1521" i="29"/>
  <c r="H1520" i="29"/>
  <c r="H1519" i="29"/>
  <c r="H1518" i="29"/>
  <c r="H1517" i="29"/>
  <c r="H1516" i="29"/>
  <c r="H1515" i="29"/>
  <c r="H1514" i="29"/>
  <c r="H1513" i="29"/>
  <c r="H1512" i="29"/>
  <c r="H1511" i="29"/>
  <c r="H1510" i="29"/>
  <c r="H1509" i="29"/>
  <c r="H1508" i="29"/>
  <c r="H1507" i="29"/>
  <c r="H1506" i="29"/>
  <c r="H1505" i="29"/>
  <c r="H1504" i="29"/>
  <c r="H1503" i="29"/>
  <c r="H1502" i="29"/>
  <c r="H1501" i="29"/>
  <c r="H1500" i="29"/>
  <c r="H1499" i="29"/>
  <c r="H1498" i="29"/>
  <c r="H1497" i="29"/>
  <c r="H1496" i="29"/>
  <c r="H1495" i="29"/>
  <c r="H1494" i="29"/>
  <c r="H1493" i="29"/>
  <c r="H1492" i="29"/>
  <c r="H1491" i="29"/>
  <c r="H1490" i="29"/>
  <c r="H1489" i="29"/>
  <c r="H1488" i="29"/>
  <c r="H1487" i="29"/>
  <c r="H1486" i="29"/>
  <c r="H1485" i="29"/>
  <c r="H1484" i="29"/>
  <c r="H1483" i="29"/>
  <c r="H1482" i="29"/>
  <c r="H1481" i="29"/>
  <c r="H1480" i="29"/>
  <c r="H1479" i="29"/>
  <c r="H1478" i="29"/>
  <c r="H1477" i="29"/>
  <c r="H1476" i="29"/>
  <c r="H1475" i="29"/>
  <c r="H1474" i="29"/>
  <c r="H1473" i="29"/>
  <c r="H1472" i="29"/>
  <c r="H1471" i="29"/>
  <c r="H1470" i="29"/>
  <c r="H1469" i="29"/>
  <c r="H1468" i="29"/>
  <c r="H1467" i="29"/>
  <c r="H1466" i="29"/>
  <c r="H1465" i="29"/>
  <c r="H1464" i="29"/>
  <c r="H1463" i="29"/>
  <c r="H1462" i="29"/>
  <c r="H1461" i="29"/>
  <c r="H1460" i="29"/>
  <c r="H1459" i="29"/>
  <c r="H1458" i="29"/>
  <c r="H1457" i="29"/>
  <c r="H1456" i="29"/>
  <c r="H1455" i="29"/>
  <c r="H1454" i="29"/>
  <c r="H1453" i="29"/>
  <c r="H1452" i="29"/>
  <c r="H1451" i="29"/>
  <c r="H1450" i="29"/>
  <c r="H1449" i="29"/>
  <c r="H1448" i="29"/>
  <c r="H1447" i="29"/>
  <c r="H1446" i="29"/>
  <c r="H1445" i="29"/>
  <c r="H1444" i="29"/>
  <c r="H1443" i="29"/>
  <c r="H1442" i="29"/>
  <c r="H1441" i="29"/>
  <c r="H1440" i="29"/>
  <c r="H1439" i="29"/>
  <c r="H1438" i="29"/>
  <c r="H1437" i="29"/>
  <c r="H1436" i="29"/>
  <c r="H1435" i="29"/>
  <c r="H1434" i="29"/>
  <c r="H1433" i="29"/>
  <c r="H1432" i="29"/>
  <c r="H1431" i="29"/>
  <c r="H1430" i="29"/>
  <c r="H1429" i="29"/>
  <c r="H1428" i="29"/>
  <c r="H1427" i="29"/>
  <c r="H1426" i="29"/>
  <c r="H1425" i="29"/>
  <c r="H1424" i="29"/>
  <c r="H1423" i="29"/>
  <c r="H1422" i="29"/>
  <c r="H1421" i="29"/>
  <c r="H1420" i="29"/>
  <c r="H1419" i="29"/>
  <c r="H1418" i="29"/>
  <c r="H1417" i="29"/>
  <c r="H1416" i="29"/>
  <c r="H1415" i="29"/>
  <c r="H1414" i="29"/>
  <c r="H1413" i="29"/>
  <c r="H1412" i="29"/>
  <c r="H1411" i="29"/>
  <c r="H1410" i="29"/>
  <c r="H1409" i="29"/>
  <c r="H1408" i="29"/>
  <c r="H1407" i="29"/>
  <c r="H1406" i="29"/>
  <c r="H1405" i="29"/>
  <c r="H1404" i="29"/>
  <c r="H1403" i="29"/>
  <c r="H1402" i="29"/>
  <c r="H1401" i="29"/>
  <c r="H1400" i="29"/>
  <c r="H1399" i="29"/>
  <c r="H1398" i="29"/>
  <c r="H1397" i="29"/>
  <c r="H1396" i="29"/>
  <c r="H1395" i="29"/>
  <c r="H1394" i="29"/>
  <c r="H1393" i="29"/>
  <c r="H1392" i="29"/>
  <c r="H1391" i="29"/>
  <c r="H1390" i="29"/>
  <c r="H1389" i="29"/>
  <c r="H1388" i="29"/>
  <c r="H1387" i="29"/>
  <c r="H1386" i="29"/>
  <c r="H1385" i="29"/>
  <c r="H1384" i="29"/>
  <c r="H1383" i="29"/>
  <c r="H1382" i="29"/>
  <c r="H1381" i="29"/>
  <c r="H1380" i="29"/>
  <c r="H1379" i="29"/>
  <c r="H1378" i="29"/>
  <c r="H1377" i="29"/>
  <c r="H1376" i="29"/>
  <c r="H1375" i="29"/>
  <c r="H1374" i="29"/>
  <c r="H1373" i="29"/>
  <c r="H1372" i="29"/>
  <c r="H1371" i="29"/>
  <c r="H1370" i="29"/>
  <c r="H1369" i="29"/>
  <c r="H1368" i="29"/>
  <c r="H1367" i="29"/>
  <c r="H1366" i="29"/>
  <c r="H1365" i="29"/>
  <c r="H1364" i="29"/>
  <c r="H1363" i="29"/>
  <c r="H1362" i="29"/>
  <c r="H1361" i="29"/>
  <c r="H1360" i="29"/>
  <c r="H1359" i="29"/>
  <c r="H1358" i="29"/>
  <c r="H1357" i="29"/>
  <c r="H1356" i="29"/>
  <c r="H1355" i="29"/>
  <c r="H1354" i="29"/>
  <c r="H1353" i="29"/>
  <c r="H1352" i="29"/>
  <c r="H1351" i="29"/>
  <c r="H1350" i="29"/>
  <c r="H1349" i="29"/>
  <c r="H1348" i="29"/>
  <c r="H1347" i="29"/>
  <c r="H1346" i="29"/>
  <c r="H1345" i="29"/>
  <c r="H1344" i="29"/>
  <c r="H1343" i="29"/>
  <c r="H1342" i="29"/>
  <c r="H1341" i="29"/>
  <c r="H1340" i="29"/>
  <c r="H1339" i="29"/>
  <c r="H1338" i="29"/>
  <c r="H1337" i="29"/>
  <c r="H1336" i="29"/>
  <c r="H1335" i="29"/>
  <c r="H1334" i="29"/>
  <c r="H1333" i="29"/>
  <c r="H1332" i="29"/>
  <c r="H1331" i="29"/>
  <c r="H1330" i="29"/>
  <c r="H1329" i="29"/>
  <c r="H1328" i="29"/>
  <c r="H1327" i="29"/>
  <c r="H1326" i="29"/>
  <c r="H1325" i="29"/>
  <c r="H1324" i="29"/>
  <c r="H1323" i="29"/>
  <c r="H1322" i="29"/>
  <c r="H1321" i="29"/>
  <c r="H1320" i="29"/>
  <c r="H1319" i="29"/>
  <c r="H1318" i="29"/>
  <c r="H1317" i="29"/>
  <c r="H1316" i="29"/>
  <c r="H1315" i="29"/>
  <c r="H1314" i="29"/>
  <c r="H1313" i="29"/>
  <c r="H1312" i="29"/>
  <c r="H1311" i="29"/>
  <c r="H1310" i="29"/>
  <c r="H1309" i="29"/>
  <c r="H1308" i="29"/>
  <c r="H1307" i="29"/>
  <c r="H1306" i="29"/>
  <c r="H1305" i="29"/>
  <c r="H1304" i="29"/>
  <c r="H1303" i="29"/>
  <c r="H1302" i="29"/>
  <c r="H1301" i="29"/>
  <c r="H1300" i="29"/>
  <c r="H1299" i="29"/>
  <c r="H1298" i="29"/>
  <c r="H1297" i="29"/>
  <c r="H1296" i="29"/>
  <c r="H1295" i="29"/>
  <c r="H1294" i="29"/>
  <c r="H1293" i="29"/>
  <c r="H1292" i="29"/>
  <c r="H1291" i="29"/>
  <c r="H1290" i="29"/>
  <c r="H1289" i="29"/>
  <c r="H1288" i="29"/>
  <c r="H1287" i="29"/>
  <c r="H1286" i="29"/>
  <c r="H1285" i="29"/>
  <c r="H1284" i="29"/>
  <c r="H1283" i="29"/>
  <c r="H1282" i="29"/>
  <c r="H1281" i="29"/>
  <c r="H1280" i="29"/>
  <c r="H1279" i="29"/>
  <c r="H1278" i="29"/>
  <c r="H1277" i="29"/>
  <c r="H1276" i="29"/>
  <c r="H1275" i="29"/>
  <c r="H1274" i="29"/>
  <c r="H1273" i="29"/>
  <c r="H1272" i="29"/>
  <c r="H1271" i="29"/>
  <c r="H1270" i="29"/>
  <c r="H1269" i="29"/>
  <c r="H1268" i="29"/>
  <c r="H1267" i="29"/>
  <c r="H1266" i="29"/>
  <c r="H1265" i="29"/>
  <c r="H1264" i="29"/>
  <c r="H1263" i="29"/>
  <c r="H1262" i="29"/>
  <c r="H1261" i="29"/>
  <c r="H1260" i="29"/>
  <c r="H1259" i="29"/>
  <c r="H1258" i="29"/>
  <c r="H1257" i="29"/>
  <c r="H1256" i="29"/>
  <c r="H1255" i="29"/>
  <c r="H1254" i="29"/>
  <c r="H1253" i="29"/>
  <c r="H1252" i="29"/>
  <c r="H1251" i="29"/>
  <c r="H1250" i="29"/>
  <c r="H1249" i="29"/>
  <c r="H1248" i="29"/>
  <c r="H1247" i="29"/>
  <c r="H1246" i="29"/>
  <c r="H1245" i="29"/>
  <c r="H1244" i="29"/>
  <c r="H1243" i="29"/>
  <c r="H1242" i="29"/>
  <c r="H1241" i="29"/>
  <c r="H1240" i="29"/>
  <c r="H1239" i="29"/>
  <c r="H1238" i="29"/>
  <c r="H1237" i="29"/>
  <c r="H1236" i="29"/>
  <c r="H1235" i="29"/>
  <c r="H1234" i="29"/>
  <c r="H1233" i="29"/>
  <c r="H1232" i="29"/>
  <c r="H1231" i="29"/>
  <c r="H1230" i="29"/>
  <c r="H1229" i="29"/>
  <c r="H1228" i="29"/>
  <c r="H1227" i="29"/>
  <c r="H1226" i="29"/>
  <c r="H1225" i="29"/>
  <c r="H1224" i="29"/>
  <c r="H1223" i="29"/>
  <c r="H1222" i="29"/>
  <c r="H1221" i="29"/>
  <c r="H1220" i="29"/>
  <c r="H1219" i="29"/>
  <c r="H1218" i="29"/>
  <c r="H1217" i="29"/>
  <c r="H1216" i="29"/>
  <c r="H1215" i="29"/>
  <c r="H1214" i="29"/>
  <c r="H1213" i="29"/>
  <c r="H1212" i="29"/>
  <c r="H1211" i="29"/>
  <c r="H1210" i="29"/>
  <c r="H1209" i="29"/>
  <c r="H1208" i="29"/>
  <c r="H1207" i="29"/>
  <c r="H1206" i="29"/>
  <c r="H1205" i="29"/>
  <c r="H1204" i="29"/>
  <c r="H1203" i="29"/>
  <c r="H1202" i="29"/>
  <c r="H1201" i="29"/>
  <c r="H1200" i="29"/>
  <c r="H1199" i="29"/>
  <c r="H1198" i="29"/>
  <c r="H1197" i="29"/>
  <c r="H1196" i="29"/>
  <c r="H1195" i="29"/>
  <c r="H1194" i="29"/>
  <c r="H1193" i="29"/>
  <c r="H1192" i="29"/>
  <c r="H1191" i="29"/>
  <c r="H1190" i="29"/>
  <c r="H1189" i="29"/>
  <c r="H1188" i="29"/>
  <c r="H1187" i="29"/>
  <c r="H1186" i="29"/>
  <c r="H1185" i="29"/>
  <c r="H1184" i="29"/>
  <c r="H1183" i="29"/>
  <c r="H1182" i="29"/>
  <c r="H1181" i="29"/>
  <c r="H1180" i="29"/>
  <c r="H1179" i="29"/>
  <c r="H1178" i="29"/>
  <c r="H1177" i="29"/>
  <c r="H1176" i="29"/>
  <c r="H1175" i="29"/>
  <c r="H1174" i="29"/>
  <c r="H1173" i="29"/>
  <c r="H1172" i="29"/>
  <c r="H1171" i="29"/>
  <c r="H1170" i="29"/>
  <c r="H1169" i="29"/>
  <c r="H1168" i="29"/>
  <c r="H1167" i="29"/>
  <c r="H1166" i="29"/>
  <c r="H1165" i="29"/>
  <c r="H1164" i="29"/>
  <c r="H1163" i="29"/>
  <c r="H1162" i="29"/>
  <c r="H1161" i="29"/>
  <c r="H1160" i="29"/>
  <c r="H1159" i="29"/>
  <c r="H1158" i="29"/>
  <c r="H1157" i="29"/>
  <c r="H1156" i="29"/>
  <c r="H1155" i="29"/>
  <c r="H1154" i="29"/>
  <c r="H1153" i="29"/>
  <c r="H1152" i="29"/>
  <c r="H1151" i="29"/>
  <c r="H1150" i="29"/>
  <c r="H1149" i="29"/>
  <c r="H1148" i="29"/>
  <c r="H1147" i="29"/>
  <c r="H1146" i="29"/>
  <c r="H1145" i="29"/>
  <c r="H1144" i="29"/>
  <c r="H1143" i="29"/>
  <c r="H1142" i="29"/>
  <c r="H1141" i="29"/>
  <c r="H1140" i="29"/>
  <c r="H1139" i="29"/>
  <c r="H1138" i="29"/>
  <c r="H1137" i="29"/>
  <c r="H1136" i="29"/>
  <c r="H1135" i="29"/>
  <c r="H1134" i="29"/>
  <c r="H1133" i="29"/>
  <c r="H1132" i="29"/>
  <c r="H1131" i="29"/>
  <c r="H1130" i="29"/>
  <c r="H1129" i="29"/>
  <c r="H1128" i="29"/>
  <c r="H1127" i="29"/>
  <c r="H1126" i="29"/>
  <c r="H1125" i="29"/>
  <c r="H1124" i="29"/>
  <c r="H1123" i="29"/>
  <c r="H1122" i="29"/>
  <c r="H1121" i="29"/>
  <c r="H1120" i="29"/>
  <c r="H1119" i="29"/>
  <c r="H1118" i="29"/>
  <c r="H1117" i="29"/>
  <c r="H1116" i="29"/>
  <c r="H1115" i="29"/>
  <c r="H1114" i="29"/>
  <c r="H1113" i="29"/>
  <c r="H1112" i="29"/>
  <c r="H1111" i="29"/>
  <c r="H1110" i="29"/>
  <c r="H1109" i="29"/>
  <c r="H1108" i="29"/>
  <c r="H1107" i="29"/>
  <c r="H1106" i="29"/>
  <c r="H1105" i="29"/>
  <c r="H1104" i="29"/>
  <c r="H1103" i="29"/>
  <c r="H1102" i="29"/>
  <c r="H1101" i="29"/>
  <c r="H1100" i="29"/>
  <c r="H1099" i="29"/>
  <c r="H1098" i="29"/>
  <c r="H1097" i="29"/>
  <c r="H1096" i="29"/>
  <c r="H1095" i="29"/>
  <c r="H1094" i="29"/>
  <c r="H1093" i="29"/>
  <c r="H1092" i="29"/>
  <c r="H1091" i="29"/>
  <c r="H1090" i="29"/>
  <c r="H1089" i="29"/>
  <c r="H1088" i="29"/>
  <c r="H1087" i="29"/>
  <c r="H1086" i="29"/>
  <c r="H1085" i="29"/>
  <c r="H1084" i="29"/>
  <c r="H1083" i="29"/>
  <c r="H1082" i="29"/>
  <c r="H1081" i="29"/>
  <c r="H1080" i="29"/>
  <c r="H1079" i="29"/>
  <c r="H1078" i="29"/>
  <c r="H1077" i="29"/>
  <c r="H1076" i="29"/>
  <c r="H1075" i="29"/>
  <c r="H1074" i="29"/>
  <c r="H1073" i="29"/>
  <c r="H1072" i="29"/>
  <c r="H1071" i="29"/>
  <c r="H1070" i="29"/>
  <c r="H1069" i="29"/>
  <c r="H1068" i="29"/>
  <c r="H1067" i="29"/>
  <c r="H1066" i="29"/>
  <c r="H1065" i="29"/>
  <c r="H1064" i="29"/>
  <c r="H1063" i="29"/>
  <c r="H1062" i="29"/>
  <c r="H1061" i="29"/>
  <c r="H1060" i="29"/>
  <c r="H1059" i="29"/>
  <c r="H1058" i="29"/>
  <c r="H1057" i="29"/>
  <c r="H1056" i="29"/>
  <c r="H1055" i="29"/>
  <c r="H1054" i="29"/>
  <c r="H1053" i="29"/>
  <c r="H1052" i="29"/>
  <c r="H1051" i="29"/>
  <c r="H1050" i="29"/>
  <c r="H1049" i="29"/>
  <c r="H1048" i="29"/>
  <c r="H1047" i="29"/>
  <c r="H1046" i="29"/>
  <c r="H1045" i="29"/>
  <c r="H1044" i="29"/>
  <c r="H1043" i="29"/>
  <c r="H1042" i="29"/>
  <c r="H1041" i="29"/>
  <c r="H1040" i="29"/>
  <c r="H1039" i="29"/>
  <c r="H1038" i="29"/>
  <c r="H1037" i="29"/>
  <c r="H1036" i="29"/>
  <c r="H1035" i="29"/>
  <c r="H1034" i="29"/>
  <c r="H1033" i="29"/>
  <c r="H1032" i="29"/>
  <c r="H1031" i="29"/>
  <c r="H1030" i="29"/>
  <c r="H1029" i="29"/>
  <c r="H1028" i="29"/>
  <c r="H1027" i="29"/>
  <c r="H1026" i="29"/>
  <c r="H1025" i="29"/>
  <c r="H1024" i="29"/>
  <c r="H1023" i="29"/>
  <c r="H1022" i="29"/>
  <c r="H1021" i="29"/>
  <c r="H1020" i="29"/>
  <c r="H1019" i="29"/>
  <c r="H1018" i="29"/>
  <c r="H1017" i="29"/>
  <c r="H1016" i="29"/>
  <c r="H1015" i="29"/>
  <c r="H1014" i="29"/>
  <c r="H1013" i="29"/>
  <c r="H1012" i="29"/>
  <c r="H1011" i="29"/>
  <c r="H1010" i="29"/>
  <c r="H1009" i="29"/>
  <c r="H1008" i="29"/>
  <c r="H1007" i="29"/>
  <c r="H1006" i="29"/>
  <c r="H1005" i="29"/>
  <c r="H1004" i="29"/>
  <c r="H1003" i="29"/>
  <c r="H1002" i="29"/>
  <c r="H1001" i="29"/>
  <c r="H1000" i="29"/>
  <c r="H999" i="29"/>
  <c r="H998" i="29"/>
  <c r="H997" i="29"/>
  <c r="H996" i="29"/>
  <c r="H995" i="29"/>
  <c r="H994" i="29"/>
  <c r="H993" i="29"/>
  <c r="H992" i="29"/>
  <c r="H991" i="29"/>
  <c r="H990" i="29"/>
  <c r="H989" i="29"/>
  <c r="H988" i="29"/>
  <c r="H987" i="29"/>
  <c r="H986" i="29"/>
  <c r="H985" i="29"/>
  <c r="H984" i="29"/>
  <c r="H983" i="29"/>
  <c r="H982" i="29"/>
  <c r="H981" i="29"/>
  <c r="H980" i="29"/>
  <c r="H979" i="29"/>
  <c r="H978" i="29"/>
  <c r="H977" i="29"/>
  <c r="H976" i="29"/>
  <c r="H975" i="29"/>
  <c r="H974" i="29"/>
  <c r="H973" i="29"/>
  <c r="H972" i="29"/>
  <c r="H971" i="29"/>
  <c r="H970" i="29"/>
  <c r="H969" i="29"/>
  <c r="H968" i="29"/>
  <c r="H967" i="29"/>
  <c r="H966" i="29"/>
  <c r="H965" i="29"/>
  <c r="H964" i="29"/>
  <c r="H963" i="29"/>
  <c r="H962" i="29"/>
  <c r="H961" i="29"/>
  <c r="H960" i="29"/>
  <c r="H959" i="29"/>
  <c r="H958" i="29"/>
  <c r="H957" i="29"/>
  <c r="H956" i="29"/>
  <c r="H955" i="29"/>
  <c r="H954" i="29"/>
  <c r="H953" i="29"/>
  <c r="H952" i="29"/>
  <c r="H951" i="29"/>
  <c r="H950" i="29"/>
  <c r="H949" i="29"/>
  <c r="H948" i="29"/>
  <c r="H947" i="29"/>
  <c r="H946" i="29"/>
  <c r="H945" i="29"/>
  <c r="H944" i="29"/>
  <c r="H943" i="29"/>
  <c r="H942" i="29"/>
  <c r="H941" i="29"/>
  <c r="H940" i="29"/>
  <c r="H939" i="29"/>
  <c r="H938" i="29"/>
  <c r="H937" i="29"/>
  <c r="H936" i="29"/>
  <c r="H935" i="29"/>
  <c r="H934" i="29"/>
  <c r="H933" i="29"/>
  <c r="H932" i="29"/>
  <c r="H931" i="29"/>
  <c r="H930" i="29"/>
  <c r="H929" i="29"/>
  <c r="H928" i="29"/>
  <c r="H927" i="29"/>
  <c r="H926" i="29"/>
  <c r="H925" i="29"/>
  <c r="H924" i="29"/>
  <c r="H923" i="29"/>
  <c r="H922" i="29"/>
  <c r="H921" i="29"/>
  <c r="H920" i="29"/>
  <c r="H919" i="29"/>
  <c r="H918" i="29"/>
  <c r="H917" i="29"/>
  <c r="H916" i="29"/>
  <c r="H915" i="29"/>
  <c r="H914" i="29"/>
  <c r="H913" i="29"/>
  <c r="H912" i="29"/>
  <c r="H911" i="29"/>
  <c r="H910" i="29"/>
  <c r="H909" i="29"/>
  <c r="H908" i="29"/>
  <c r="H907" i="29"/>
  <c r="H906" i="29"/>
  <c r="H905" i="29"/>
  <c r="H904" i="29"/>
  <c r="H903" i="29"/>
  <c r="H902" i="29"/>
  <c r="H901" i="29"/>
  <c r="H900" i="29"/>
  <c r="H899" i="29"/>
  <c r="H898" i="29"/>
  <c r="H897" i="29"/>
  <c r="H896" i="29"/>
  <c r="H895" i="29"/>
  <c r="H894" i="29"/>
  <c r="H893" i="29"/>
  <c r="H892" i="29"/>
  <c r="H891" i="29"/>
  <c r="H890" i="29"/>
  <c r="H889" i="29"/>
  <c r="H888" i="29"/>
  <c r="H887" i="29"/>
  <c r="H886" i="29"/>
  <c r="H885" i="29"/>
  <c r="H884" i="29"/>
  <c r="H883" i="29"/>
  <c r="H882" i="29"/>
  <c r="H881" i="29"/>
  <c r="H880" i="29"/>
  <c r="H879" i="29"/>
  <c r="H878" i="29"/>
  <c r="H877" i="29"/>
  <c r="H876" i="29"/>
  <c r="H875" i="29"/>
  <c r="H874" i="29"/>
  <c r="H873" i="29"/>
  <c r="H872" i="29"/>
  <c r="H871" i="29"/>
  <c r="H870" i="29"/>
  <c r="H869" i="29"/>
  <c r="H868" i="29"/>
  <c r="H867" i="29"/>
  <c r="H866" i="29"/>
  <c r="H865" i="29"/>
  <c r="H864" i="29"/>
  <c r="H863" i="29"/>
  <c r="H862" i="29"/>
  <c r="H861" i="29"/>
  <c r="H860" i="29"/>
  <c r="H859" i="29"/>
  <c r="H858" i="29"/>
  <c r="H857" i="29"/>
  <c r="H856" i="29"/>
  <c r="H855" i="29"/>
  <c r="H854" i="29"/>
  <c r="H853" i="29"/>
  <c r="H852" i="29"/>
  <c r="H851" i="29"/>
  <c r="H850" i="29"/>
  <c r="H849" i="29"/>
  <c r="H848" i="29"/>
  <c r="H847" i="29"/>
  <c r="H846" i="29"/>
  <c r="H845" i="29"/>
  <c r="H844" i="29"/>
  <c r="H843" i="29"/>
  <c r="H842" i="29"/>
  <c r="H841" i="29"/>
  <c r="H840" i="29"/>
  <c r="H839" i="29"/>
  <c r="H838" i="29"/>
  <c r="H837" i="29"/>
  <c r="H836" i="29"/>
  <c r="H835" i="29"/>
  <c r="H834" i="29"/>
  <c r="H833" i="29"/>
  <c r="H832" i="29"/>
  <c r="H831" i="29"/>
  <c r="H830" i="29"/>
  <c r="H829" i="29"/>
  <c r="H828" i="29"/>
  <c r="H827" i="29"/>
  <c r="H826" i="29"/>
  <c r="H825" i="29"/>
  <c r="H824" i="29"/>
  <c r="H823" i="29"/>
  <c r="H822" i="29"/>
  <c r="H821" i="29"/>
  <c r="H820" i="29"/>
  <c r="H819" i="29"/>
  <c r="H818" i="29"/>
  <c r="H817" i="29"/>
  <c r="H816" i="29"/>
  <c r="H815" i="29"/>
  <c r="H814" i="29"/>
  <c r="H813" i="29"/>
  <c r="H812" i="29"/>
  <c r="H811" i="29"/>
  <c r="H810" i="29"/>
  <c r="H809" i="29"/>
  <c r="H808" i="29"/>
  <c r="H807" i="29"/>
  <c r="H806" i="29"/>
  <c r="H805" i="29"/>
  <c r="H804" i="29"/>
  <c r="H803" i="29"/>
  <c r="H802" i="29"/>
  <c r="H801" i="29"/>
  <c r="H800" i="29"/>
  <c r="H799" i="29"/>
  <c r="H798" i="29"/>
  <c r="H797" i="29"/>
  <c r="H796" i="29"/>
  <c r="H795" i="29"/>
  <c r="H794" i="29"/>
  <c r="H793" i="29"/>
  <c r="H792" i="29"/>
  <c r="H791" i="29"/>
  <c r="H790" i="29"/>
  <c r="H789" i="29"/>
  <c r="H788" i="29"/>
  <c r="H787" i="29"/>
  <c r="H786" i="29"/>
  <c r="H785" i="29"/>
  <c r="H784" i="29"/>
  <c r="H783" i="29"/>
  <c r="H782" i="29"/>
  <c r="H781" i="29"/>
  <c r="H780" i="29"/>
  <c r="H779" i="29"/>
  <c r="H778" i="29"/>
  <c r="H777" i="29"/>
  <c r="H776" i="29"/>
  <c r="H775" i="29"/>
  <c r="H774" i="29"/>
  <c r="H773" i="29"/>
  <c r="H772" i="29"/>
  <c r="H771" i="29"/>
  <c r="H770" i="29"/>
  <c r="H769" i="29"/>
  <c r="H768" i="29"/>
  <c r="H767" i="29"/>
  <c r="H766" i="29"/>
  <c r="H765" i="29"/>
  <c r="H764" i="29"/>
  <c r="H763" i="29"/>
  <c r="H762" i="29"/>
  <c r="H761" i="29"/>
  <c r="H760" i="29"/>
  <c r="H759" i="29"/>
  <c r="H758" i="29"/>
  <c r="H757" i="29"/>
  <c r="H756" i="29"/>
  <c r="H755" i="29"/>
  <c r="H754" i="29"/>
  <c r="H753" i="29"/>
  <c r="H752" i="29"/>
  <c r="H751" i="29"/>
  <c r="H750" i="29"/>
  <c r="H749" i="29"/>
  <c r="H748" i="29"/>
  <c r="H747" i="29"/>
  <c r="H746" i="29"/>
  <c r="H745" i="29"/>
  <c r="H744" i="29"/>
  <c r="H743" i="29"/>
  <c r="H742" i="29"/>
  <c r="H741" i="29"/>
  <c r="H740" i="29"/>
  <c r="H739" i="29"/>
  <c r="H738" i="29"/>
  <c r="H737" i="29"/>
  <c r="H736" i="29"/>
  <c r="H735" i="29"/>
  <c r="H734" i="29"/>
  <c r="H733" i="29"/>
  <c r="H732" i="29"/>
  <c r="H731" i="29"/>
  <c r="H730" i="29"/>
  <c r="H729" i="29"/>
  <c r="H728" i="29"/>
  <c r="H727" i="29"/>
  <c r="H726" i="29"/>
  <c r="H725" i="29"/>
  <c r="H724" i="29"/>
  <c r="H723" i="29"/>
  <c r="H722" i="29"/>
  <c r="H721" i="29"/>
  <c r="H720" i="29"/>
  <c r="H719" i="29"/>
  <c r="H718" i="29"/>
  <c r="H717" i="29"/>
  <c r="H716" i="29"/>
  <c r="H715" i="29"/>
  <c r="H714" i="29"/>
  <c r="H713" i="29"/>
  <c r="H712" i="29"/>
  <c r="H711" i="29"/>
  <c r="H710" i="29"/>
  <c r="H709" i="29"/>
  <c r="H708" i="29"/>
  <c r="H707" i="29"/>
  <c r="H706" i="29"/>
  <c r="H705" i="29"/>
  <c r="H704" i="29"/>
  <c r="H703" i="29"/>
  <c r="H702" i="29"/>
  <c r="H701" i="29"/>
  <c r="H700" i="29"/>
  <c r="H699" i="29"/>
  <c r="H698" i="29"/>
  <c r="H697" i="29"/>
  <c r="H696" i="29"/>
  <c r="H695" i="29"/>
  <c r="H694" i="29"/>
  <c r="H693" i="29"/>
  <c r="H692" i="29"/>
  <c r="H691" i="29"/>
  <c r="H690" i="29"/>
  <c r="H689" i="29"/>
  <c r="H688" i="29"/>
  <c r="H687" i="29"/>
  <c r="H686" i="29"/>
  <c r="H685" i="29"/>
  <c r="H684" i="29"/>
  <c r="H683" i="29"/>
  <c r="H682" i="29"/>
  <c r="H681" i="29"/>
  <c r="H680" i="29"/>
  <c r="H679" i="29"/>
  <c r="H678" i="29"/>
  <c r="H677" i="29"/>
  <c r="H676" i="29"/>
  <c r="H675" i="29"/>
  <c r="H674" i="29"/>
  <c r="H673" i="29"/>
  <c r="H672" i="29"/>
  <c r="H671" i="29"/>
  <c r="H670" i="29"/>
  <c r="H669" i="29"/>
  <c r="H668" i="29"/>
  <c r="H667" i="29"/>
  <c r="H666" i="29"/>
  <c r="H665" i="29"/>
  <c r="H664" i="29"/>
  <c r="H663" i="29"/>
  <c r="H662" i="29"/>
  <c r="H661" i="29"/>
  <c r="H660" i="29"/>
  <c r="H659" i="29"/>
  <c r="H658" i="29"/>
  <c r="H657" i="29"/>
  <c r="H656" i="29"/>
  <c r="H655" i="29"/>
  <c r="H654" i="29"/>
  <c r="H653" i="29"/>
  <c r="H652" i="29"/>
  <c r="H651" i="29"/>
  <c r="H650" i="29"/>
  <c r="H649" i="29"/>
  <c r="H648" i="29"/>
  <c r="H647" i="29"/>
  <c r="H646" i="29"/>
  <c r="H645" i="29"/>
  <c r="H644" i="29"/>
  <c r="H643" i="29"/>
  <c r="H642" i="29"/>
  <c r="H641" i="29"/>
  <c r="H640" i="29"/>
  <c r="H639" i="29"/>
  <c r="H638" i="29"/>
  <c r="H637" i="29"/>
  <c r="H636" i="29"/>
  <c r="H635" i="29"/>
  <c r="H634" i="29"/>
  <c r="H633" i="29"/>
  <c r="H632" i="29"/>
  <c r="H631" i="29"/>
  <c r="H630" i="29"/>
  <c r="H629" i="29"/>
  <c r="H628" i="29"/>
  <c r="H627" i="29"/>
  <c r="H626" i="29"/>
  <c r="H625" i="29"/>
  <c r="H624" i="29"/>
  <c r="H623" i="29"/>
  <c r="H622" i="29"/>
  <c r="H621" i="29"/>
  <c r="H620" i="29"/>
  <c r="H619" i="29"/>
  <c r="H618" i="29"/>
  <c r="H617" i="29"/>
  <c r="H616" i="29"/>
  <c r="H615" i="29"/>
  <c r="H614" i="29"/>
  <c r="H613" i="29"/>
  <c r="H612" i="29"/>
  <c r="H611" i="29"/>
  <c r="H610" i="29"/>
  <c r="H609" i="29"/>
  <c r="H608" i="29"/>
  <c r="H607" i="29"/>
  <c r="H606" i="29"/>
  <c r="H605" i="29"/>
  <c r="H604" i="29"/>
  <c r="H603" i="29"/>
  <c r="H602" i="29"/>
  <c r="H601" i="29"/>
  <c r="H600" i="29"/>
  <c r="H599" i="29"/>
  <c r="H598" i="29"/>
  <c r="H597" i="29"/>
  <c r="H596" i="29"/>
  <c r="H595" i="29"/>
  <c r="H594" i="29"/>
  <c r="H593" i="29"/>
  <c r="H592" i="29"/>
  <c r="H591" i="29"/>
  <c r="H590" i="29"/>
  <c r="H589" i="29"/>
  <c r="H588" i="29"/>
  <c r="H587" i="29"/>
  <c r="H586" i="29"/>
  <c r="H585" i="29"/>
  <c r="H584" i="29"/>
  <c r="H583" i="29"/>
  <c r="H582" i="29"/>
  <c r="H581" i="29"/>
  <c r="H580" i="29"/>
  <c r="H579" i="29"/>
  <c r="H578" i="29"/>
  <c r="H577" i="29"/>
  <c r="H576" i="29"/>
  <c r="H575" i="29"/>
  <c r="H574" i="29"/>
  <c r="H573" i="29"/>
  <c r="H572" i="29"/>
  <c r="H571" i="29"/>
  <c r="H570" i="29"/>
  <c r="H569" i="29"/>
  <c r="H568" i="29"/>
  <c r="H567" i="29"/>
  <c r="H566" i="29"/>
  <c r="H565" i="29"/>
  <c r="H564" i="29"/>
  <c r="H563" i="29"/>
  <c r="H562" i="29"/>
  <c r="H561" i="29"/>
  <c r="H560" i="29"/>
  <c r="H559" i="29"/>
  <c r="H558" i="29"/>
  <c r="H557" i="29"/>
  <c r="H556" i="29"/>
  <c r="H555" i="29"/>
  <c r="H554" i="29"/>
  <c r="H553" i="29"/>
  <c r="H552" i="29"/>
  <c r="H551" i="29"/>
  <c r="H550" i="29"/>
  <c r="H549" i="29"/>
  <c r="H548" i="29"/>
  <c r="H547" i="29"/>
  <c r="H546" i="29"/>
  <c r="H545" i="29"/>
  <c r="H544" i="29"/>
  <c r="H543" i="29"/>
  <c r="H542" i="29"/>
  <c r="H541" i="29"/>
  <c r="H540" i="29"/>
  <c r="H539" i="29"/>
  <c r="H538" i="29"/>
  <c r="H537" i="29"/>
  <c r="H536" i="29"/>
  <c r="H535" i="29"/>
  <c r="H534" i="29"/>
  <c r="H533" i="29"/>
  <c r="H532" i="29"/>
  <c r="H531" i="29"/>
  <c r="H530" i="29"/>
  <c r="H529" i="29"/>
  <c r="H528" i="29"/>
  <c r="H527" i="29"/>
  <c r="H526" i="29"/>
  <c r="H525" i="29"/>
  <c r="H524" i="29"/>
  <c r="H523" i="29"/>
  <c r="H522" i="29"/>
  <c r="H521" i="29"/>
  <c r="H520" i="29"/>
  <c r="H519" i="29"/>
  <c r="H518" i="29"/>
  <c r="H517" i="29"/>
  <c r="H516" i="29"/>
  <c r="H515" i="29"/>
  <c r="H514" i="29"/>
  <c r="H513" i="29"/>
  <c r="H512" i="29"/>
  <c r="H511" i="29"/>
  <c r="H510" i="29"/>
  <c r="H509" i="29"/>
  <c r="H508" i="29"/>
  <c r="H507" i="29"/>
  <c r="H506" i="29"/>
  <c r="H505" i="29"/>
  <c r="H504" i="29"/>
  <c r="H503" i="29"/>
  <c r="H502" i="29"/>
  <c r="H501" i="29"/>
  <c r="H500" i="29"/>
  <c r="H499" i="29"/>
  <c r="H498" i="29"/>
  <c r="H497" i="29"/>
  <c r="H496" i="29"/>
  <c r="H495" i="29"/>
  <c r="H494" i="29"/>
  <c r="H493" i="29"/>
  <c r="H492" i="29"/>
  <c r="H491" i="29"/>
  <c r="H490" i="29"/>
  <c r="H489" i="29"/>
  <c r="H488" i="29"/>
  <c r="H487" i="29"/>
  <c r="H486" i="29"/>
  <c r="H485" i="29"/>
  <c r="H484" i="29"/>
  <c r="H483" i="29"/>
  <c r="H482" i="29"/>
  <c r="H481" i="29"/>
  <c r="H480" i="29"/>
  <c r="H479" i="29"/>
  <c r="H478" i="29"/>
  <c r="H477" i="29"/>
  <c r="H476" i="29"/>
  <c r="H475" i="29"/>
  <c r="H474" i="29"/>
  <c r="H473" i="29"/>
  <c r="H472" i="29"/>
  <c r="H471" i="29"/>
  <c r="H470" i="29"/>
  <c r="H469" i="29"/>
  <c r="H468" i="29"/>
  <c r="H467" i="29"/>
  <c r="H466" i="29"/>
  <c r="H465" i="29"/>
  <c r="H464" i="29"/>
  <c r="H463" i="29"/>
  <c r="H462" i="29"/>
  <c r="H461" i="29"/>
  <c r="H460" i="29"/>
  <c r="H459" i="29"/>
  <c r="H458" i="29"/>
  <c r="H457" i="29"/>
  <c r="H456" i="29"/>
  <c r="H455" i="29"/>
  <c r="H454" i="29"/>
  <c r="H453" i="29"/>
  <c r="H452" i="29"/>
  <c r="H451" i="29"/>
  <c r="H450" i="29"/>
  <c r="H449" i="29"/>
  <c r="H448" i="29"/>
  <c r="H447" i="29"/>
  <c r="H446" i="29"/>
  <c r="H445" i="29"/>
  <c r="H444" i="29"/>
  <c r="H443" i="29"/>
  <c r="H442" i="29"/>
  <c r="H441" i="29"/>
  <c r="H440" i="29"/>
  <c r="H439" i="29"/>
  <c r="H438" i="29"/>
  <c r="H437" i="29"/>
  <c r="H436" i="29"/>
  <c r="H435" i="29"/>
  <c r="H434" i="29"/>
  <c r="H433" i="29"/>
  <c r="H432" i="29"/>
  <c r="H431" i="29"/>
  <c r="H430" i="29"/>
  <c r="H429" i="29"/>
  <c r="H428" i="29"/>
  <c r="H427" i="29"/>
  <c r="H426" i="29"/>
  <c r="H425" i="29"/>
  <c r="H424" i="29"/>
  <c r="H423" i="29"/>
  <c r="H422" i="29"/>
  <c r="H421" i="29"/>
  <c r="H420" i="29"/>
  <c r="H419" i="29"/>
  <c r="H418" i="29"/>
  <c r="H417" i="29"/>
  <c r="H416" i="29"/>
  <c r="H415" i="29"/>
  <c r="H414" i="29"/>
  <c r="H413" i="29"/>
  <c r="H412" i="29"/>
  <c r="H411" i="29"/>
  <c r="H410" i="29"/>
  <c r="H409" i="29"/>
  <c r="H408" i="29"/>
  <c r="H407" i="29"/>
  <c r="H406" i="29"/>
  <c r="H405" i="29"/>
  <c r="H404" i="29"/>
  <c r="H403" i="29"/>
  <c r="H402" i="29"/>
  <c r="H401" i="29"/>
  <c r="H400" i="29"/>
  <c r="H399" i="29"/>
  <c r="H398" i="29"/>
  <c r="H397" i="29"/>
  <c r="H396" i="29"/>
  <c r="H395" i="29"/>
  <c r="H394" i="29"/>
  <c r="H393" i="29"/>
  <c r="H392" i="29"/>
  <c r="H391" i="29"/>
  <c r="H390" i="29"/>
  <c r="H389" i="29"/>
  <c r="H388" i="29"/>
  <c r="H387" i="29"/>
  <c r="H386" i="29"/>
  <c r="H385" i="29"/>
  <c r="H384" i="29"/>
  <c r="H383" i="29"/>
  <c r="H382" i="29"/>
  <c r="H381" i="29"/>
  <c r="H380" i="29"/>
  <c r="H379" i="29"/>
  <c r="H378" i="29"/>
  <c r="H377" i="29"/>
  <c r="H376" i="29"/>
  <c r="H375" i="29"/>
  <c r="H374" i="29"/>
  <c r="H373" i="29"/>
  <c r="H372" i="29"/>
  <c r="H371" i="29"/>
  <c r="H370" i="29"/>
  <c r="H369" i="29"/>
  <c r="H368" i="29"/>
  <c r="H367" i="29"/>
  <c r="H366" i="29"/>
  <c r="H365" i="29"/>
  <c r="H364" i="29"/>
  <c r="H363" i="29"/>
  <c r="H362" i="29"/>
  <c r="H361" i="29"/>
  <c r="H360" i="29"/>
  <c r="H359" i="29"/>
  <c r="H358" i="29"/>
  <c r="H357" i="29"/>
  <c r="H356" i="29"/>
  <c r="H355" i="29"/>
  <c r="H354" i="29"/>
  <c r="H353" i="29"/>
  <c r="H352" i="29"/>
  <c r="H351" i="29"/>
  <c r="H350" i="29"/>
  <c r="H349" i="29"/>
  <c r="H348" i="29"/>
  <c r="H347" i="29"/>
  <c r="H346" i="29"/>
  <c r="H345" i="29"/>
  <c r="H344" i="29"/>
  <c r="H343" i="29"/>
  <c r="H342" i="29"/>
  <c r="H341" i="29"/>
  <c r="H340" i="29"/>
  <c r="H339" i="29"/>
  <c r="H338" i="29"/>
  <c r="H337" i="29"/>
  <c r="H336" i="29"/>
  <c r="H335" i="29"/>
  <c r="H334" i="29"/>
  <c r="H333" i="29"/>
  <c r="H332" i="29"/>
  <c r="H331" i="29"/>
  <c r="H330" i="29"/>
  <c r="H329" i="29"/>
  <c r="H328" i="29"/>
  <c r="H327" i="29"/>
  <c r="H326" i="29"/>
  <c r="H325" i="29"/>
  <c r="H324" i="29"/>
  <c r="H323" i="29"/>
  <c r="H322" i="29"/>
  <c r="H321" i="29"/>
  <c r="H320" i="29"/>
  <c r="H319" i="29"/>
  <c r="H318" i="29"/>
  <c r="H317" i="29"/>
  <c r="H316" i="29"/>
  <c r="H315" i="29"/>
  <c r="H314" i="29"/>
  <c r="H313" i="29"/>
  <c r="H312" i="29"/>
  <c r="H311" i="29"/>
  <c r="H310" i="29"/>
  <c r="H309" i="29"/>
  <c r="H308" i="29"/>
  <c r="H307" i="29"/>
  <c r="H306" i="29"/>
  <c r="H305" i="29"/>
  <c r="H304" i="29"/>
  <c r="H303" i="29"/>
  <c r="H302" i="29"/>
  <c r="H301" i="29"/>
  <c r="H300" i="29"/>
  <c r="H299" i="29"/>
  <c r="H298" i="29"/>
  <c r="H297" i="29"/>
  <c r="H296" i="29"/>
  <c r="H295" i="29"/>
  <c r="H294" i="29"/>
  <c r="H293" i="29"/>
  <c r="H292" i="29"/>
  <c r="H291" i="29"/>
  <c r="H290" i="29"/>
  <c r="H289" i="29"/>
  <c r="H288" i="29"/>
  <c r="H287" i="29"/>
  <c r="H286" i="29"/>
  <c r="H285" i="29"/>
  <c r="H284" i="29"/>
  <c r="H283" i="29"/>
  <c r="H282" i="29"/>
  <c r="H281" i="29"/>
  <c r="H280" i="29"/>
  <c r="H279" i="29"/>
  <c r="H278" i="29"/>
  <c r="H277" i="29"/>
  <c r="H276" i="29"/>
  <c r="H275" i="29"/>
  <c r="H274" i="29"/>
  <c r="H273" i="29"/>
  <c r="H272" i="29"/>
  <c r="H271" i="29"/>
  <c r="H270" i="29"/>
  <c r="H269" i="29"/>
  <c r="H268" i="29"/>
  <c r="H267" i="29"/>
  <c r="H266" i="29"/>
  <c r="H265" i="29"/>
  <c r="H264" i="29"/>
  <c r="H263" i="29"/>
  <c r="H262" i="29"/>
  <c r="H261" i="29"/>
  <c r="H260" i="29"/>
  <c r="H259" i="29"/>
  <c r="H258" i="29"/>
  <c r="H257" i="29"/>
  <c r="H256" i="29"/>
  <c r="H255" i="29"/>
  <c r="H254" i="29"/>
  <c r="H253" i="29"/>
  <c r="H252" i="29"/>
  <c r="H251" i="29"/>
  <c r="H250" i="29"/>
  <c r="H249" i="29"/>
  <c r="H248" i="29"/>
  <c r="H247" i="29"/>
  <c r="H246" i="29"/>
  <c r="H245" i="29"/>
  <c r="H244" i="29"/>
  <c r="H243" i="29"/>
  <c r="H242" i="29"/>
  <c r="H241" i="29"/>
  <c r="H240" i="29"/>
  <c r="H239" i="29"/>
  <c r="H238" i="29"/>
  <c r="H237" i="29"/>
  <c r="H236" i="29"/>
  <c r="H235" i="29"/>
  <c r="H234" i="29"/>
  <c r="H233" i="29"/>
  <c r="H232" i="29"/>
  <c r="H231" i="29"/>
  <c r="H230" i="29"/>
  <c r="H229" i="29"/>
  <c r="H228" i="29"/>
  <c r="H227" i="29"/>
  <c r="H226" i="29"/>
  <c r="H225" i="29"/>
  <c r="H224" i="29"/>
  <c r="H223" i="29"/>
  <c r="H222" i="29"/>
  <c r="H221" i="29"/>
  <c r="H220" i="29"/>
  <c r="H219" i="29"/>
  <c r="H218" i="29"/>
  <c r="H217" i="29"/>
  <c r="H216" i="29"/>
  <c r="H215" i="29"/>
  <c r="H214" i="29"/>
  <c r="H213" i="29"/>
  <c r="H212" i="29"/>
  <c r="H211" i="29"/>
  <c r="H210" i="29"/>
  <c r="H209" i="29"/>
  <c r="H208" i="29"/>
  <c r="H207" i="29"/>
  <c r="H206" i="29"/>
  <c r="H205" i="29"/>
  <c r="H204" i="29"/>
  <c r="H203" i="29"/>
  <c r="H202" i="29"/>
  <c r="H201" i="29"/>
  <c r="H200" i="29"/>
  <c r="H199" i="29"/>
  <c r="H198" i="29"/>
  <c r="H197" i="29"/>
  <c r="H196" i="29"/>
  <c r="H195" i="29"/>
  <c r="H194" i="29"/>
  <c r="H193" i="29"/>
  <c r="H192" i="29"/>
  <c r="H191" i="29"/>
  <c r="H190" i="29"/>
  <c r="H189" i="29"/>
  <c r="H188" i="29"/>
  <c r="H187" i="29"/>
  <c r="H186" i="29"/>
  <c r="H185" i="29"/>
  <c r="H184" i="29"/>
  <c r="H183" i="29"/>
  <c r="H182" i="29"/>
  <c r="H181" i="29"/>
  <c r="H180" i="29"/>
  <c r="H179" i="29"/>
  <c r="H178" i="29"/>
  <c r="H177" i="29"/>
  <c r="H176" i="29"/>
  <c r="H175" i="29"/>
  <c r="H174" i="29"/>
  <c r="H173" i="29"/>
  <c r="H172" i="29"/>
  <c r="H171" i="29"/>
  <c r="H170" i="29"/>
  <c r="H169" i="29"/>
  <c r="H168" i="29"/>
  <c r="H167" i="29"/>
  <c r="H166" i="29"/>
  <c r="H165" i="29"/>
  <c r="H164" i="29"/>
  <c r="H163" i="29"/>
  <c r="H162" i="29"/>
  <c r="H161" i="29"/>
  <c r="H160" i="29"/>
  <c r="H159" i="29"/>
  <c r="H158" i="29"/>
  <c r="H157" i="29"/>
  <c r="H156" i="29"/>
  <c r="H155" i="29"/>
  <c r="H154" i="29"/>
  <c r="H153" i="29"/>
  <c r="H152" i="29"/>
  <c r="H151" i="29"/>
  <c r="H150" i="29"/>
  <c r="H149" i="29"/>
  <c r="H148" i="29"/>
  <c r="H147" i="29"/>
  <c r="H146" i="29"/>
  <c r="H145" i="29"/>
  <c r="H144" i="29"/>
  <c r="H143" i="29"/>
  <c r="H142" i="29"/>
  <c r="H141" i="29"/>
  <c r="H140" i="29"/>
  <c r="H139" i="29"/>
  <c r="H138" i="29"/>
  <c r="H137" i="29"/>
  <c r="H136" i="29"/>
  <c r="H135" i="29"/>
  <c r="H134" i="29"/>
  <c r="H133" i="29"/>
  <c r="H132" i="29"/>
  <c r="H131" i="29"/>
  <c r="H130" i="29"/>
  <c r="H129" i="29"/>
  <c r="H128" i="29"/>
  <c r="J133" i="29" l="1"/>
  <c r="K133" i="29" s="1"/>
  <c r="J153" i="29"/>
  <c r="K153" i="29" s="1"/>
  <c r="J165" i="29"/>
  <c r="K165" i="29" s="1"/>
  <c r="J181" i="29"/>
  <c r="K181" i="29" s="1"/>
  <c r="J197" i="29"/>
  <c r="J201" i="29"/>
  <c r="J205" i="29"/>
  <c r="K205" i="29" s="1"/>
  <c r="J209" i="29"/>
  <c r="K209" i="29" s="1"/>
  <c r="J213" i="29"/>
  <c r="K213" i="29" s="1"/>
  <c r="J217" i="29"/>
  <c r="K217" i="29" s="1"/>
  <c r="J221" i="29"/>
  <c r="K221" i="29" s="1"/>
  <c r="J225" i="29"/>
  <c r="K225" i="29" s="1"/>
  <c r="J229" i="29"/>
  <c r="J233" i="29"/>
  <c r="K233" i="29" s="1"/>
  <c r="J237" i="29"/>
  <c r="K237" i="29" s="1"/>
  <c r="J241" i="29"/>
  <c r="K241" i="29" s="1"/>
  <c r="J245" i="29"/>
  <c r="K245" i="29" s="1"/>
  <c r="J249" i="29"/>
  <c r="K249" i="29" s="1"/>
  <c r="J253" i="29"/>
  <c r="K253" i="29" s="1"/>
  <c r="J257" i="29"/>
  <c r="J261" i="29"/>
  <c r="J265" i="29"/>
  <c r="K265" i="29" s="1"/>
  <c r="J269" i="29"/>
  <c r="K269" i="29" s="1"/>
  <c r="J273" i="29"/>
  <c r="K273" i="29" s="1"/>
  <c r="J277" i="29"/>
  <c r="K277" i="29" s="1"/>
  <c r="J281" i="29"/>
  <c r="K281" i="29" s="1"/>
  <c r="J285" i="29"/>
  <c r="K285" i="29" s="1"/>
  <c r="J289" i="29"/>
  <c r="K289" i="29" s="1"/>
  <c r="J293" i="29"/>
  <c r="J297" i="29"/>
  <c r="K297" i="29" s="1"/>
  <c r="J301" i="29"/>
  <c r="K301" i="29" s="1"/>
  <c r="J305" i="29"/>
  <c r="K305" i="29" s="1"/>
  <c r="J309" i="29"/>
  <c r="K309" i="29" s="1"/>
  <c r="J313" i="29"/>
  <c r="K313" i="29" s="1"/>
  <c r="J317" i="29"/>
  <c r="J321" i="29"/>
  <c r="J325" i="29"/>
  <c r="J329" i="29"/>
  <c r="J333" i="29"/>
  <c r="K333" i="29" s="1"/>
  <c r="J337" i="29"/>
  <c r="K337" i="29" s="1"/>
  <c r="J341" i="29"/>
  <c r="K341" i="29" s="1"/>
  <c r="J345" i="29"/>
  <c r="K345" i="29" s="1"/>
  <c r="J349" i="29"/>
  <c r="K349" i="29" s="1"/>
  <c r="J353" i="29"/>
  <c r="K353" i="29" s="1"/>
  <c r="J357" i="29"/>
  <c r="K357" i="29" s="1"/>
  <c r="J361" i="29"/>
  <c r="K361" i="29" s="1"/>
  <c r="J365" i="29"/>
  <c r="J369" i="29"/>
  <c r="K369" i="29" s="1"/>
  <c r="J373" i="29"/>
  <c r="K373" i="29" s="1"/>
  <c r="J377" i="29"/>
  <c r="K377" i="29" s="1"/>
  <c r="J381" i="29"/>
  <c r="J385" i="29"/>
  <c r="K385" i="29" s="1"/>
  <c r="J389" i="29"/>
  <c r="J393" i="29"/>
  <c r="K393" i="29" s="1"/>
  <c r="J397" i="29"/>
  <c r="K397" i="29" s="1"/>
  <c r="J401" i="29"/>
  <c r="K401" i="29" s="1"/>
  <c r="J405" i="29"/>
  <c r="K405" i="29" s="1"/>
  <c r="J409" i="29"/>
  <c r="K409" i="29" s="1"/>
  <c r="J413" i="29"/>
  <c r="K413" i="29" s="1"/>
  <c r="J417" i="29"/>
  <c r="K417" i="29" s="1"/>
  <c r="J421" i="29"/>
  <c r="K421" i="29" s="1"/>
  <c r="J425" i="29"/>
  <c r="K425" i="29" s="1"/>
  <c r="J429" i="29"/>
  <c r="K429" i="29" s="1"/>
  <c r="J433" i="29"/>
  <c r="K433" i="29" s="1"/>
  <c r="J437" i="29"/>
  <c r="K437" i="29" s="1"/>
  <c r="J441" i="29"/>
  <c r="K441" i="29" s="1"/>
  <c r="J445" i="29"/>
  <c r="J449" i="29"/>
  <c r="J453" i="29"/>
  <c r="J457" i="29"/>
  <c r="K457" i="29" s="1"/>
  <c r="J461" i="29"/>
  <c r="K461" i="29" s="1"/>
  <c r="J465" i="29"/>
  <c r="K465" i="29" s="1"/>
  <c r="J469" i="29"/>
  <c r="K469" i="29" s="1"/>
  <c r="J473" i="29"/>
  <c r="K473" i="29" s="1"/>
  <c r="J477" i="29"/>
  <c r="K477" i="29" s="1"/>
  <c r="J481" i="29"/>
  <c r="J485" i="29"/>
  <c r="K485" i="29" s="1"/>
  <c r="J489" i="29"/>
  <c r="K489" i="29" s="1"/>
  <c r="J493" i="29"/>
  <c r="K493" i="29" s="1"/>
  <c r="J497" i="29"/>
  <c r="K497" i="29" s="1"/>
  <c r="J501" i="29"/>
  <c r="K501" i="29" s="1"/>
  <c r="J505" i="29"/>
  <c r="K505" i="29" s="1"/>
  <c r="J509" i="29"/>
  <c r="J513" i="29"/>
  <c r="J517" i="29"/>
  <c r="K517" i="29" s="1"/>
  <c r="J521" i="29"/>
  <c r="K521" i="29" s="1"/>
  <c r="J525" i="29"/>
  <c r="K525" i="29" s="1"/>
  <c r="J529" i="29"/>
  <c r="K529" i="29" s="1"/>
  <c r="J533" i="29"/>
  <c r="K533" i="29" s="1"/>
  <c r="J537" i="29"/>
  <c r="K537" i="29" s="1"/>
  <c r="J541" i="29"/>
  <c r="K541" i="29" s="1"/>
  <c r="J545" i="29"/>
  <c r="J549" i="29"/>
  <c r="K549" i="29" s="1"/>
  <c r="J553" i="29"/>
  <c r="K553" i="29" s="1"/>
  <c r="J557" i="29"/>
  <c r="K557" i="29" s="1"/>
  <c r="J561" i="29"/>
  <c r="K561" i="29" s="1"/>
  <c r="J565" i="29"/>
  <c r="K565" i="29" s="1"/>
  <c r="J569" i="29"/>
  <c r="J573" i="29"/>
  <c r="J577" i="29"/>
  <c r="J581" i="29"/>
  <c r="J585" i="29"/>
  <c r="K585" i="29" s="1"/>
  <c r="J589" i="29"/>
  <c r="K589" i="29" s="1"/>
  <c r="J593" i="29"/>
  <c r="J597" i="29"/>
  <c r="K597" i="29" s="1"/>
  <c r="J601" i="29"/>
  <c r="K601" i="29" s="1"/>
  <c r="J605" i="29"/>
  <c r="K605" i="29" s="1"/>
  <c r="J609" i="29"/>
  <c r="K609" i="29" s="1"/>
  <c r="J613" i="29"/>
  <c r="K613" i="29" s="1"/>
  <c r="J617" i="29"/>
  <c r="K617" i="29" s="1"/>
  <c r="J621" i="29"/>
  <c r="K621" i="29" s="1"/>
  <c r="J625" i="29"/>
  <c r="K625" i="29" s="1"/>
  <c r="J629" i="29"/>
  <c r="K629" i="29" s="1"/>
  <c r="J633" i="29"/>
  <c r="J637" i="29"/>
  <c r="K637" i="29" s="1"/>
  <c r="J641" i="29"/>
  <c r="J645" i="29"/>
  <c r="K645" i="29" s="1"/>
  <c r="J649" i="29"/>
  <c r="K649" i="29" s="1"/>
  <c r="J653" i="29"/>
  <c r="K653" i="29" s="1"/>
  <c r="J657" i="29"/>
  <c r="K657" i="29" s="1"/>
  <c r="J661" i="29"/>
  <c r="K661" i="29" s="1"/>
  <c r="J665" i="29"/>
  <c r="J669" i="29"/>
  <c r="K669" i="29" s="1"/>
  <c r="J673" i="29"/>
  <c r="K673" i="29" s="1"/>
  <c r="J677" i="29"/>
  <c r="K677" i="29" s="1"/>
  <c r="J681" i="29"/>
  <c r="K681" i="29" s="1"/>
  <c r="J685" i="29"/>
  <c r="K685" i="29" s="1"/>
  <c r="J689" i="29"/>
  <c r="K689" i="29" s="1"/>
  <c r="J693" i="29"/>
  <c r="K693" i="29" s="1"/>
  <c r="J697" i="29"/>
  <c r="J701" i="29"/>
  <c r="J705" i="29"/>
  <c r="J709" i="29"/>
  <c r="K709" i="29" s="1"/>
  <c r="J713" i="29"/>
  <c r="K713" i="29" s="1"/>
  <c r="J717" i="29"/>
  <c r="K717" i="29" s="1"/>
  <c r="J721" i="29"/>
  <c r="K721" i="29" s="1"/>
  <c r="J725" i="29"/>
  <c r="K725" i="29" s="1"/>
  <c r="J729" i="29"/>
  <c r="K729" i="29" s="1"/>
  <c r="J733" i="29"/>
  <c r="J737" i="29"/>
  <c r="K737" i="29" s="1"/>
  <c r="J741" i="29"/>
  <c r="K741" i="29" s="1"/>
  <c r="J745" i="29"/>
  <c r="K745" i="29" s="1"/>
  <c r="J749" i="29"/>
  <c r="K749" i="29" s="1"/>
  <c r="J753" i="29"/>
  <c r="K753" i="29" s="1"/>
  <c r="J757" i="29"/>
  <c r="K757" i="29" s="1"/>
  <c r="J761" i="29"/>
  <c r="J765" i="29"/>
  <c r="J769" i="29"/>
  <c r="K769" i="29" s="1"/>
  <c r="J773" i="29"/>
  <c r="K773" i="29" s="1"/>
  <c r="J777" i="29"/>
  <c r="K777" i="29" s="1"/>
  <c r="J781" i="29"/>
  <c r="K781" i="29" s="1"/>
  <c r="J785" i="29"/>
  <c r="K785" i="29" s="1"/>
  <c r="J789" i="29"/>
  <c r="K789" i="29" s="1"/>
  <c r="J793" i="29"/>
  <c r="K793" i="29" s="1"/>
  <c r="J797" i="29"/>
  <c r="J801" i="29"/>
  <c r="K801" i="29" s="1"/>
  <c r="J805" i="29"/>
  <c r="K805" i="29" s="1"/>
  <c r="J809" i="29"/>
  <c r="K809" i="29" s="1"/>
  <c r="J813" i="29"/>
  <c r="K813" i="29" s="1"/>
  <c r="J817" i="29"/>
  <c r="K817" i="29" s="1"/>
  <c r="J821" i="29"/>
  <c r="J825" i="29"/>
  <c r="J829" i="29"/>
  <c r="J833" i="29"/>
  <c r="J837" i="29"/>
  <c r="K837" i="29" s="1"/>
  <c r="J841" i="29"/>
  <c r="K841" i="29" s="1"/>
  <c r="J845" i="29"/>
  <c r="J849" i="29"/>
  <c r="K849" i="29" s="1"/>
  <c r="J853" i="29"/>
  <c r="K853" i="29" s="1"/>
  <c r="J857" i="29"/>
  <c r="K857" i="29" s="1"/>
  <c r="J861" i="29"/>
  <c r="K861" i="29" s="1"/>
  <c r="J865" i="29"/>
  <c r="K865" i="29" s="1"/>
  <c r="J869" i="29"/>
  <c r="K869" i="29" s="1"/>
  <c r="J873" i="29"/>
  <c r="K873" i="29" s="1"/>
  <c r="J877" i="29"/>
  <c r="K877" i="29" s="1"/>
  <c r="J881" i="29"/>
  <c r="K881" i="29" s="1"/>
  <c r="J885" i="29"/>
  <c r="J889" i="29"/>
  <c r="K889" i="29" s="1"/>
  <c r="J893" i="29"/>
  <c r="J897" i="29"/>
  <c r="K897" i="29" s="1"/>
  <c r="J901" i="29"/>
  <c r="K901" i="29" s="1"/>
  <c r="J905" i="29"/>
  <c r="K905" i="29" s="1"/>
  <c r="J909" i="29"/>
  <c r="K909" i="29" s="1"/>
  <c r="J913" i="29"/>
  <c r="K913" i="29" s="1"/>
  <c r="J917" i="29"/>
  <c r="J921" i="29"/>
  <c r="K921" i="29" s="1"/>
  <c r="J925" i="29"/>
  <c r="K925" i="29" s="1"/>
  <c r="J929" i="29"/>
  <c r="K929" i="29" s="1"/>
  <c r="J933" i="29"/>
  <c r="K933" i="29" s="1"/>
  <c r="J937" i="29"/>
  <c r="K937" i="29" s="1"/>
  <c r="J941" i="29"/>
  <c r="K941" i="29" s="1"/>
  <c r="J945" i="29"/>
  <c r="K945" i="29" s="1"/>
  <c r="J949" i="29"/>
  <c r="J953" i="29"/>
  <c r="J957" i="29"/>
  <c r="J961" i="29"/>
  <c r="K961" i="29" s="1"/>
  <c r="J965" i="29"/>
  <c r="K965" i="29" s="1"/>
  <c r="J969" i="29"/>
  <c r="K969" i="29" s="1"/>
  <c r="J973" i="29"/>
  <c r="K973" i="29" s="1"/>
  <c r="J977" i="29"/>
  <c r="K977" i="29" s="1"/>
  <c r="J981" i="29"/>
  <c r="K981" i="29" s="1"/>
  <c r="J985" i="29"/>
  <c r="J989" i="29"/>
  <c r="K989" i="29" s="1"/>
  <c r="J993" i="29"/>
  <c r="K993" i="29" s="1"/>
  <c r="J997" i="29"/>
  <c r="K997" i="29" s="1"/>
  <c r="J1001" i="29"/>
  <c r="K1001" i="29" s="1"/>
  <c r="J1005" i="29"/>
  <c r="K1005" i="29" s="1"/>
  <c r="J1009" i="29"/>
  <c r="K1009" i="29" s="1"/>
  <c r="J1013" i="29"/>
  <c r="J1017" i="29"/>
  <c r="J1021" i="29"/>
  <c r="K1021" i="29" s="1"/>
  <c r="J1025" i="29"/>
  <c r="K1025" i="29" s="1"/>
  <c r="J1029" i="29"/>
  <c r="K1029" i="29" s="1"/>
  <c r="J1033" i="29"/>
  <c r="K1033" i="29" s="1"/>
  <c r="J1037" i="29"/>
  <c r="K1037" i="29" s="1"/>
  <c r="J1041" i="29"/>
  <c r="K1041" i="29" s="1"/>
  <c r="J1045" i="29"/>
  <c r="K1045" i="29" s="1"/>
  <c r="J1049" i="29"/>
  <c r="J1053" i="29"/>
  <c r="K1053" i="29" s="1"/>
  <c r="J1057" i="29"/>
  <c r="K1057" i="29" s="1"/>
  <c r="J1061" i="29"/>
  <c r="K1061" i="29" s="1"/>
  <c r="J1065" i="29"/>
  <c r="K1065" i="29" s="1"/>
  <c r="J1069" i="29"/>
  <c r="K1069" i="29" s="1"/>
  <c r="J1073" i="29"/>
  <c r="J1077" i="29"/>
  <c r="J1081" i="29"/>
  <c r="J1085" i="29"/>
  <c r="J1089" i="29"/>
  <c r="K1089" i="29" s="1"/>
  <c r="J1093" i="29"/>
  <c r="K1093" i="29" s="1"/>
  <c r="J1097" i="29"/>
  <c r="J1101" i="29"/>
  <c r="K1101" i="29" s="1"/>
  <c r="J1105" i="29"/>
  <c r="K1105" i="29" s="1"/>
  <c r="J1109" i="29"/>
  <c r="K1109" i="29" s="1"/>
  <c r="J1113" i="29"/>
  <c r="K1113" i="29" s="1"/>
  <c r="J1117" i="29"/>
  <c r="K1117" i="29" s="1"/>
  <c r="J1121" i="29"/>
  <c r="K1121" i="29" s="1"/>
  <c r="J1125" i="29"/>
  <c r="K1125" i="29" s="1"/>
  <c r="J1129" i="29"/>
  <c r="K1129" i="29" s="1"/>
  <c r="J1133" i="29"/>
  <c r="K1133" i="29" s="1"/>
  <c r="J1137" i="29"/>
  <c r="J1141" i="29"/>
  <c r="K1141" i="29" s="1"/>
  <c r="J1145" i="29"/>
  <c r="J1149" i="29"/>
  <c r="K1149" i="29" s="1"/>
  <c r="J1153" i="29"/>
  <c r="K1153" i="29" s="1"/>
  <c r="J1157" i="29"/>
  <c r="K1157" i="29" s="1"/>
  <c r="J1161" i="29"/>
  <c r="K1161" i="29" s="1"/>
  <c r="J1165" i="29"/>
  <c r="K1165" i="29" s="1"/>
  <c r="J1169" i="29"/>
  <c r="J1173" i="29"/>
  <c r="K1173" i="29" s="1"/>
  <c r="J1177" i="29"/>
  <c r="K1177" i="29" s="1"/>
  <c r="J1181" i="29"/>
  <c r="K1181" i="29" s="1"/>
  <c r="J1185" i="29"/>
  <c r="K1185" i="29" s="1"/>
  <c r="J1189" i="29"/>
  <c r="K1189" i="29" s="1"/>
  <c r="J1193" i="29"/>
  <c r="K1193" i="29" s="1"/>
  <c r="J1197" i="29"/>
  <c r="K1197" i="29" s="1"/>
  <c r="J1201" i="29"/>
  <c r="J1205" i="29"/>
  <c r="J1209" i="29"/>
  <c r="J1213" i="29"/>
  <c r="K1213" i="29" s="1"/>
  <c r="J1217" i="29"/>
  <c r="K1217" i="29" s="1"/>
  <c r="J1221" i="29"/>
  <c r="K1221" i="29" s="1"/>
  <c r="J1225" i="29"/>
  <c r="K1225" i="29" s="1"/>
  <c r="J1229" i="29"/>
  <c r="K1229" i="29" s="1"/>
  <c r="J1233" i="29"/>
  <c r="K1233" i="29" s="1"/>
  <c r="J1237" i="29"/>
  <c r="J1241" i="29"/>
  <c r="K1241" i="29" s="1"/>
  <c r="J1245" i="29"/>
  <c r="K1245" i="29" s="1"/>
  <c r="J1249" i="29"/>
  <c r="K1249" i="29" s="1"/>
  <c r="J1253" i="29"/>
  <c r="K1253" i="29" s="1"/>
  <c r="J1257" i="29"/>
  <c r="K1257" i="29" s="1"/>
  <c r="J1261" i="29"/>
  <c r="K1261" i="29" s="1"/>
  <c r="J1265" i="29"/>
  <c r="J1269" i="29"/>
  <c r="J1273" i="29"/>
  <c r="K1273" i="29" s="1"/>
  <c r="J1277" i="29"/>
  <c r="K1277" i="29" s="1"/>
  <c r="J1281" i="29"/>
  <c r="K1281" i="29" s="1"/>
  <c r="J1285" i="29"/>
  <c r="K1285" i="29" s="1"/>
  <c r="J1289" i="29"/>
  <c r="K1289" i="29" s="1"/>
  <c r="J1293" i="29"/>
  <c r="K1293" i="29" s="1"/>
  <c r="J1297" i="29"/>
  <c r="K1297" i="29" s="1"/>
  <c r="J1301" i="29"/>
  <c r="K1301" i="29" s="1"/>
  <c r="J1305" i="29"/>
  <c r="K1305" i="29" s="1"/>
  <c r="J1309" i="29"/>
  <c r="J1313" i="29"/>
  <c r="K1313" i="29" s="1"/>
  <c r="J1317" i="29"/>
  <c r="K1317" i="29" s="1"/>
  <c r="J1321" i="29"/>
  <c r="K1321" i="29" s="1"/>
  <c r="J1325" i="29"/>
  <c r="J1329" i="29"/>
  <c r="J1333" i="29"/>
  <c r="J1337" i="29"/>
  <c r="K1337" i="29" s="1"/>
  <c r="J1341" i="29"/>
  <c r="K1341" i="29" s="1"/>
  <c r="J1345" i="29"/>
  <c r="K1345" i="29" s="1"/>
  <c r="J1349" i="29"/>
  <c r="J1353" i="29"/>
  <c r="K1353" i="29" s="1"/>
  <c r="J1357" i="29"/>
  <c r="K1357" i="29" s="1"/>
  <c r="J1361" i="29"/>
  <c r="K1361" i="29" s="1"/>
  <c r="J1365" i="29"/>
  <c r="K1365" i="29" s="1"/>
  <c r="J1369" i="29"/>
  <c r="J1373" i="29"/>
  <c r="K1373" i="29" s="1"/>
  <c r="J1377" i="29"/>
  <c r="K1377" i="29" s="1"/>
  <c r="J1381" i="29"/>
  <c r="K1381" i="29" s="1"/>
  <c r="J1385" i="29"/>
  <c r="K1385" i="29" s="1"/>
  <c r="J1389" i="29"/>
  <c r="J1393" i="29"/>
  <c r="J1397" i="29"/>
  <c r="K1397" i="29" s="1"/>
  <c r="J1401" i="29"/>
  <c r="K1401" i="29" s="1"/>
  <c r="J1405" i="29"/>
  <c r="K1405" i="29" s="1"/>
  <c r="J1409" i="29"/>
  <c r="K1409" i="29" s="1"/>
  <c r="J1413" i="29"/>
  <c r="J1417" i="29"/>
  <c r="K1417" i="29" s="1"/>
  <c r="J1421" i="29"/>
  <c r="K1421" i="29" s="1"/>
  <c r="J1425" i="29"/>
  <c r="K1425" i="29" s="1"/>
  <c r="J1429" i="29"/>
  <c r="K1429" i="29" s="1"/>
  <c r="J1433" i="29"/>
  <c r="J1437" i="29"/>
  <c r="J1441" i="29"/>
  <c r="K1441" i="29" s="1"/>
  <c r="J1445" i="29"/>
  <c r="K1445" i="29" s="1"/>
  <c r="J1449" i="29"/>
  <c r="K1449" i="29" s="1"/>
  <c r="J1453" i="29"/>
  <c r="J1457" i="29"/>
  <c r="K1457" i="29" s="1"/>
  <c r="J1461" i="29"/>
  <c r="K1461" i="29" s="1"/>
  <c r="J1465" i="29"/>
  <c r="K1465" i="29" s="1"/>
  <c r="J1469" i="29"/>
  <c r="K1469" i="29" s="1"/>
  <c r="J1473" i="29"/>
  <c r="K1473" i="29" s="1"/>
  <c r="J1477" i="29"/>
  <c r="K1477" i="29" s="1"/>
  <c r="J1481" i="29"/>
  <c r="K1481" i="29" s="1"/>
  <c r="J1485" i="29"/>
  <c r="K1485" i="29" s="1"/>
  <c r="J1489" i="29"/>
  <c r="K1489" i="29" s="1"/>
  <c r="J1493" i="29"/>
  <c r="K1493" i="29" s="1"/>
  <c r="J1497" i="29"/>
  <c r="K1497" i="29" s="1"/>
  <c r="J1501" i="29"/>
  <c r="K1501" i="29" s="1"/>
  <c r="J1505" i="29"/>
  <c r="K1505" i="29" s="1"/>
  <c r="J1509" i="29"/>
  <c r="K1509" i="29" s="1"/>
  <c r="J1513" i="29"/>
  <c r="K1513" i="29" s="1"/>
  <c r="J1517" i="29"/>
  <c r="J1521" i="29"/>
  <c r="J1525" i="29"/>
  <c r="K1525" i="29" s="1"/>
  <c r="J1529" i="29"/>
  <c r="K1529" i="29" s="1"/>
  <c r="J1533" i="29"/>
  <c r="K1533" i="29" s="1"/>
  <c r="J1537" i="29"/>
  <c r="K1537" i="29" s="1"/>
  <c r="J1541" i="29"/>
  <c r="K1541" i="29" s="1"/>
  <c r="J1545" i="29"/>
  <c r="K1545" i="29" s="1"/>
  <c r="J1549" i="29"/>
  <c r="K1549" i="29" s="1"/>
  <c r="J1553" i="29"/>
  <c r="K1553" i="29" s="1"/>
  <c r="J1557" i="29"/>
  <c r="K1557" i="29" s="1"/>
  <c r="J1561" i="29"/>
  <c r="J1565" i="29"/>
  <c r="K1565" i="29" s="1"/>
  <c r="J1569" i="29"/>
  <c r="K1569" i="29" s="1"/>
  <c r="J1573" i="29"/>
  <c r="K1573" i="29" s="1"/>
  <c r="J1577" i="29"/>
  <c r="J1581" i="29"/>
  <c r="J1585" i="29"/>
  <c r="J1589" i="29"/>
  <c r="K1589" i="29" s="1"/>
  <c r="J1593" i="29"/>
  <c r="K1593" i="29" s="1"/>
  <c r="J1597" i="29"/>
  <c r="K1597" i="29" s="1"/>
  <c r="J1601" i="29"/>
  <c r="J1605" i="29"/>
  <c r="K1605" i="29" s="1"/>
  <c r="J1609" i="29"/>
  <c r="K1609" i="29" s="1"/>
  <c r="J1613" i="29"/>
  <c r="K1613" i="29" s="1"/>
  <c r="J1617" i="29"/>
  <c r="K1617" i="29" s="1"/>
  <c r="J1621" i="29"/>
  <c r="J1625" i="29"/>
  <c r="K1625" i="29" s="1"/>
  <c r="J1629" i="29"/>
  <c r="K1629" i="29" s="1"/>
  <c r="J1633" i="29"/>
  <c r="K1633" i="29" s="1"/>
  <c r="J1637" i="29"/>
  <c r="K1637" i="29" s="1"/>
  <c r="J1641" i="29"/>
  <c r="J1645" i="29"/>
  <c r="J1649" i="29"/>
  <c r="J1653" i="29"/>
  <c r="K1653" i="29" s="1"/>
  <c r="J1657" i="29"/>
  <c r="K1657" i="29" s="1"/>
  <c r="J1661" i="29"/>
  <c r="K1661" i="29" s="1"/>
  <c r="J1665" i="29"/>
  <c r="K1665" i="29" s="1"/>
  <c r="J1669" i="29"/>
  <c r="K1669" i="29" s="1"/>
  <c r="J1673" i="29"/>
  <c r="J1677" i="29"/>
  <c r="J1681" i="29"/>
  <c r="K1681" i="29" s="1"/>
  <c r="J1685" i="29"/>
  <c r="K1685" i="29" s="1"/>
  <c r="J1689" i="29"/>
  <c r="K1689" i="29" s="1"/>
  <c r="J1693" i="29"/>
  <c r="K1693" i="29" s="1"/>
  <c r="J1697" i="29"/>
  <c r="K1697" i="29" s="1"/>
  <c r="J1701" i="29"/>
  <c r="K1701" i="29" s="1"/>
  <c r="J1705" i="29"/>
  <c r="J1709" i="29"/>
  <c r="J1713" i="29"/>
  <c r="J1717" i="29"/>
  <c r="K1717" i="29" s="1"/>
  <c r="J1721" i="29"/>
  <c r="K1721" i="29" s="1"/>
  <c r="J1725" i="29"/>
  <c r="K1725" i="29" s="1"/>
  <c r="J1729" i="29"/>
  <c r="J1733" i="29"/>
  <c r="K1733" i="29" s="1"/>
  <c r="J1737" i="29"/>
  <c r="J1741" i="29"/>
  <c r="J1745" i="29"/>
  <c r="K1745" i="29" s="1"/>
  <c r="J1749" i="29"/>
  <c r="K1749" i="29" s="1"/>
  <c r="J1753" i="29"/>
  <c r="J1757" i="29"/>
  <c r="K1757" i="29" s="1"/>
  <c r="J1761" i="29"/>
  <c r="K1761" i="29" s="1"/>
  <c r="J1765" i="29"/>
  <c r="K1765" i="29" s="1"/>
  <c r="J1769" i="29"/>
  <c r="J1773" i="29"/>
  <c r="J1777" i="29"/>
  <c r="K1777" i="29" s="1"/>
  <c r="J1781" i="29"/>
  <c r="K1781" i="29" s="1"/>
  <c r="J1785" i="29"/>
  <c r="K1785" i="29" s="1"/>
  <c r="J1789" i="29"/>
  <c r="K1789" i="29" s="1"/>
  <c r="J1793" i="29"/>
  <c r="K1793" i="29" s="1"/>
  <c r="J1797" i="29"/>
  <c r="K1797" i="29" s="1"/>
  <c r="J1801" i="29"/>
  <c r="J1805" i="29"/>
  <c r="J1809" i="29"/>
  <c r="K1809" i="29" s="1"/>
  <c r="J1813" i="29"/>
  <c r="K1813" i="29" s="1"/>
  <c r="J1817" i="29"/>
  <c r="J1821" i="29"/>
  <c r="K1821" i="29" s="1"/>
  <c r="J1825" i="29"/>
  <c r="K1825" i="29" s="1"/>
  <c r="J1829" i="29"/>
  <c r="J1833" i="29"/>
  <c r="J1837" i="29"/>
  <c r="J1841" i="29"/>
  <c r="J1845" i="29"/>
  <c r="J1849" i="29"/>
  <c r="J1853" i="29"/>
  <c r="J1857" i="29"/>
  <c r="K1857" i="29" s="1"/>
  <c r="J1861" i="29"/>
  <c r="K1861" i="29" s="1"/>
  <c r="J1865" i="29"/>
  <c r="K1865" i="29" s="1"/>
  <c r="J1869" i="29"/>
  <c r="K1869" i="29" s="1"/>
  <c r="J1873" i="29"/>
  <c r="K1873" i="29" s="1"/>
  <c r="J1877" i="29"/>
  <c r="J1881" i="29"/>
  <c r="K1881" i="29" s="1"/>
  <c r="J1885" i="29"/>
  <c r="K1885" i="29" s="1"/>
  <c r="J1889" i="29"/>
  <c r="K1889" i="29" s="1"/>
  <c r="J1893" i="29"/>
  <c r="J1897" i="29"/>
  <c r="J1901" i="29"/>
  <c r="J1905" i="29"/>
  <c r="K1905" i="29" s="1"/>
  <c r="J1909" i="29"/>
  <c r="J1913" i="29"/>
  <c r="J1917" i="29"/>
  <c r="K1917" i="29" s="1"/>
  <c r="J1921" i="29"/>
  <c r="K1921" i="29" s="1"/>
  <c r="J1925" i="29"/>
  <c r="K1925" i="29" s="1"/>
  <c r="J1929" i="29"/>
  <c r="K1929" i="29" s="1"/>
  <c r="J1933" i="29"/>
  <c r="K1933" i="29" s="1"/>
  <c r="J1937" i="29"/>
  <c r="K1937" i="29" s="1"/>
  <c r="J1941" i="29"/>
  <c r="K1941" i="29" s="1"/>
  <c r="J1945" i="29"/>
  <c r="K1945" i="29" s="1"/>
  <c r="J1949" i="29"/>
  <c r="K1949" i="29" s="1"/>
  <c r="J1953" i="29"/>
  <c r="K1953" i="29" s="1"/>
  <c r="J1957" i="29"/>
  <c r="J1961" i="29"/>
  <c r="J1965" i="29"/>
  <c r="J1969" i="29"/>
  <c r="J1973" i="29"/>
  <c r="J1977" i="29"/>
  <c r="J1981" i="29"/>
  <c r="J1985" i="29"/>
  <c r="K1985" i="29" s="1"/>
  <c r="J1989" i="29"/>
  <c r="K1989" i="29" s="1"/>
  <c r="J1993" i="29"/>
  <c r="J1997" i="29"/>
  <c r="K1997" i="29" s="1"/>
  <c r="J2001" i="29"/>
  <c r="K2001" i="29" s="1"/>
  <c r="J2005" i="29"/>
  <c r="J2009" i="29"/>
  <c r="K2009" i="29" s="1"/>
  <c r="J2013" i="29"/>
  <c r="K2013" i="29" s="1"/>
  <c r="J2017" i="29"/>
  <c r="K2017" i="29" s="1"/>
  <c r="J2021" i="29"/>
  <c r="J2025" i="29"/>
  <c r="J2029" i="29"/>
  <c r="K2029" i="29" s="1"/>
  <c r="J2033" i="29"/>
  <c r="J2037" i="29"/>
  <c r="J2041" i="29"/>
  <c r="J2045" i="29"/>
  <c r="K2045" i="29" s="1"/>
  <c r="J2049" i="29"/>
  <c r="K2049" i="29" s="1"/>
  <c r="J2053" i="29"/>
  <c r="K2053" i="29" s="1"/>
  <c r="J2057" i="29"/>
  <c r="J2061" i="29"/>
  <c r="K2061" i="29" s="1"/>
  <c r="J2065" i="29"/>
  <c r="K2065" i="29" s="1"/>
  <c r="J2069" i="29"/>
  <c r="J2073" i="29"/>
  <c r="K2073" i="29" s="1"/>
  <c r="J2077" i="29"/>
  <c r="K2077" i="29" s="1"/>
  <c r="J2081" i="29"/>
  <c r="J2085" i="29"/>
  <c r="J2089" i="29"/>
  <c r="J2093" i="29"/>
  <c r="J2097" i="29"/>
  <c r="J2101" i="29"/>
  <c r="J2105" i="29"/>
  <c r="J2109" i="29"/>
  <c r="K2109" i="29" s="1"/>
  <c r="J2113" i="29"/>
  <c r="K2113" i="29" s="1"/>
  <c r="J2117" i="29"/>
  <c r="K2117" i="29" s="1"/>
  <c r="J2121" i="29"/>
  <c r="K2121" i="29" s="1"/>
  <c r="J2125" i="29"/>
  <c r="K2125" i="29" s="1"/>
  <c r="J2129" i="29"/>
  <c r="J2133" i="29"/>
  <c r="K2133" i="29" s="1"/>
  <c r="J2137" i="29"/>
  <c r="K2137" i="29" s="1"/>
  <c r="J2141" i="29"/>
  <c r="K2141" i="29" s="1"/>
  <c r="J2145" i="29"/>
  <c r="J2149" i="29"/>
  <c r="J2153" i="29"/>
  <c r="J2157" i="29"/>
  <c r="J2161" i="29"/>
  <c r="K2161" i="29" s="1"/>
  <c r="J2165" i="29"/>
  <c r="K2165" i="29" s="1"/>
  <c r="J2169" i="29"/>
  <c r="J2173" i="29"/>
  <c r="K2173" i="29" s="1"/>
  <c r="J2177" i="29"/>
  <c r="K2177" i="29" s="1"/>
  <c r="J2181" i="29"/>
  <c r="K2181" i="29" s="1"/>
  <c r="J2185" i="29"/>
  <c r="K2185" i="29" s="1"/>
  <c r="J2189" i="29"/>
  <c r="J2193" i="29"/>
  <c r="J2197" i="29"/>
  <c r="J2201" i="29"/>
  <c r="K2201" i="29" s="1"/>
  <c r="J2205" i="29"/>
  <c r="K2205" i="29" s="1"/>
  <c r="J2209" i="29"/>
  <c r="J2213" i="29"/>
  <c r="J2217" i="29"/>
  <c r="J2221" i="29"/>
  <c r="K2221" i="29" s="1"/>
  <c r="J2225" i="29"/>
  <c r="K2225" i="29" s="1"/>
  <c r="J2229" i="29"/>
  <c r="J2233" i="29"/>
  <c r="K2233" i="29" s="1"/>
  <c r="J2237" i="29"/>
  <c r="K2237" i="29" s="1"/>
  <c r="J2241" i="29"/>
  <c r="K2241" i="29" s="1"/>
  <c r="J2245" i="29"/>
  <c r="J2249" i="29"/>
  <c r="K2249" i="29" s="1"/>
  <c r="J2253" i="29"/>
  <c r="K2253" i="29" s="1"/>
  <c r="J2257" i="29"/>
  <c r="K2257" i="29" s="1"/>
  <c r="J2261" i="29"/>
  <c r="K2261" i="29" s="1"/>
  <c r="J2265" i="29"/>
  <c r="K2265" i="29" s="1"/>
  <c r="J2269" i="29"/>
  <c r="K2269" i="29" s="1"/>
  <c r="J2273" i="29"/>
  <c r="J2277" i="29"/>
  <c r="J2281" i="29"/>
  <c r="K2281" i="29" s="1"/>
  <c r="J2285" i="29"/>
  <c r="K2285" i="29" s="1"/>
  <c r="J2289" i="29"/>
  <c r="K2289" i="29" s="1"/>
  <c r="J2293" i="29"/>
  <c r="K2293" i="29" s="1"/>
  <c r="J2297" i="29"/>
  <c r="K2297" i="29" s="1"/>
  <c r="J2301" i="29"/>
  <c r="K2301" i="29" s="1"/>
  <c r="J2305" i="29"/>
  <c r="K2305" i="29" s="1"/>
  <c r="J2309" i="29"/>
  <c r="J2313" i="29"/>
  <c r="J2317" i="29"/>
  <c r="J2321" i="29"/>
  <c r="K2321" i="29" s="1"/>
  <c r="J2325" i="29"/>
  <c r="K2325" i="29" s="1"/>
  <c r="J2329" i="29"/>
  <c r="K2329" i="29" s="1"/>
  <c r="J2333" i="29"/>
  <c r="J2337" i="29"/>
  <c r="J2341" i="29"/>
  <c r="J2345" i="29"/>
  <c r="J2349" i="29"/>
  <c r="K2349" i="29" s="1"/>
  <c r="J2353" i="29"/>
  <c r="K2353" i="29" s="1"/>
  <c r="J2357" i="29"/>
  <c r="J2361" i="29"/>
  <c r="K2361" i="29" s="1"/>
  <c r="J2365" i="29"/>
  <c r="K2365" i="29" s="1"/>
  <c r="J2369" i="29"/>
  <c r="K2369" i="29" s="1"/>
  <c r="J2373" i="29"/>
  <c r="J2377" i="29"/>
  <c r="J2381" i="29"/>
  <c r="J2385" i="29"/>
  <c r="K2385" i="29" s="1"/>
  <c r="J2389" i="29"/>
  <c r="K2389" i="29" s="1"/>
  <c r="J2393" i="29"/>
  <c r="K2393" i="29" s="1"/>
  <c r="J2397" i="29"/>
  <c r="J2401" i="29"/>
  <c r="J2405" i="29"/>
  <c r="J2409" i="29"/>
  <c r="J2413" i="29"/>
  <c r="K2413" i="29" s="1"/>
  <c r="J2417" i="29"/>
  <c r="J2421" i="29"/>
  <c r="J2425" i="29"/>
  <c r="J2429" i="29"/>
  <c r="K2429" i="29" s="1"/>
  <c r="J2433" i="29"/>
  <c r="K2433" i="29" s="1"/>
  <c r="J2437" i="29"/>
  <c r="J2441" i="29"/>
  <c r="K2441" i="29" s="1"/>
  <c r="J2445" i="29"/>
  <c r="K2445" i="29" s="1"/>
  <c r="J2449" i="29"/>
  <c r="K2449" i="29" s="1"/>
  <c r="J2453" i="29"/>
  <c r="K2453" i="29" s="1"/>
  <c r="J2457" i="29"/>
  <c r="K2457" i="29" s="1"/>
  <c r="J2461" i="29"/>
  <c r="J2465" i="29"/>
  <c r="J2469" i="29"/>
  <c r="J2473" i="29"/>
  <c r="J2477" i="29"/>
  <c r="J2481" i="29"/>
  <c r="J2485" i="29"/>
  <c r="J2489" i="29"/>
  <c r="J2493" i="29"/>
  <c r="K2493" i="29" s="1"/>
  <c r="J2497" i="29"/>
  <c r="J2501" i="29"/>
  <c r="J2505" i="29"/>
  <c r="K2505" i="29" s="1"/>
  <c r="J2509" i="29"/>
  <c r="K2509" i="29" s="1"/>
  <c r="J2513" i="29"/>
  <c r="K2513" i="29" s="1"/>
  <c r="J2517" i="29"/>
  <c r="K2517" i="29" s="1"/>
  <c r="J2521" i="29"/>
  <c r="K2521" i="29" s="1"/>
  <c r="J2525" i="29"/>
  <c r="J2529" i="29"/>
  <c r="J2533" i="29"/>
  <c r="J2537" i="29"/>
  <c r="K2537" i="29" s="1"/>
  <c r="J2541" i="29"/>
  <c r="J2545" i="29"/>
  <c r="J2549" i="29"/>
  <c r="J2553" i="29"/>
  <c r="K2553" i="29" s="1"/>
  <c r="J2557" i="29"/>
  <c r="K2557" i="29" s="1"/>
  <c r="J2561" i="29"/>
  <c r="K2561" i="29" s="1"/>
  <c r="J2565" i="29"/>
  <c r="K2565" i="29" s="1"/>
  <c r="J2569" i="29"/>
  <c r="K2569" i="29" s="1"/>
  <c r="J2573" i="29"/>
  <c r="K2573" i="29" s="1"/>
  <c r="J2577" i="29"/>
  <c r="K2577" i="29" s="1"/>
  <c r="J2581" i="29"/>
  <c r="K2581" i="29" s="1"/>
  <c r="J2585" i="29"/>
  <c r="J2589" i="29"/>
  <c r="J2593" i="29"/>
  <c r="J2597" i="29"/>
  <c r="J2601" i="29"/>
  <c r="K2601" i="29" s="1"/>
  <c r="J2605" i="29"/>
  <c r="J2609" i="29"/>
  <c r="J2613" i="29"/>
  <c r="J2617" i="29"/>
  <c r="J2621" i="29"/>
  <c r="K2621" i="29" s="1"/>
  <c r="J2625" i="29"/>
  <c r="J2629" i="29"/>
  <c r="J2633" i="29"/>
  <c r="J2637" i="29"/>
  <c r="K2637" i="29" s="1"/>
  <c r="J2641" i="29"/>
  <c r="K2641" i="29" s="1"/>
  <c r="J2645" i="29"/>
  <c r="K2645" i="29" s="1"/>
  <c r="J2649" i="29"/>
  <c r="J2653" i="29"/>
  <c r="J2657" i="29"/>
  <c r="J2661" i="29"/>
  <c r="J2665" i="29"/>
  <c r="J2669" i="29"/>
  <c r="J2673" i="29"/>
  <c r="J2677" i="29"/>
  <c r="J2681" i="29"/>
  <c r="K2681" i="29" s="1"/>
  <c r="J2685" i="29"/>
  <c r="K2685" i="29" s="1"/>
  <c r="J2689" i="29"/>
  <c r="K2689" i="29" s="1"/>
  <c r="J2693" i="29"/>
  <c r="K2693" i="29" s="1"/>
  <c r="J2697" i="29"/>
  <c r="K2697" i="29" s="1"/>
  <c r="J2701" i="29"/>
  <c r="K2701" i="29" s="1"/>
  <c r="J2705" i="29"/>
  <c r="K2705" i="29" s="1"/>
  <c r="J2709" i="29"/>
  <c r="K2709" i="29" s="1"/>
  <c r="J2713" i="29"/>
  <c r="J2717" i="29"/>
  <c r="J2721" i="29"/>
  <c r="J2725" i="29"/>
  <c r="K2725" i="29" s="1"/>
  <c r="J2729" i="29"/>
  <c r="K2729" i="29" s="1"/>
  <c r="J2733" i="29"/>
  <c r="J2737" i="29"/>
  <c r="J2741" i="29"/>
  <c r="J2745" i="29"/>
  <c r="K2745" i="29" s="1"/>
  <c r="J2749" i="29"/>
  <c r="J2753" i="29"/>
  <c r="K2753" i="29" s="1"/>
  <c r="J2757" i="29"/>
  <c r="K2757" i="29" s="1"/>
  <c r="J2761" i="29"/>
  <c r="K2761" i="29" s="1"/>
  <c r="J2765" i="29"/>
  <c r="K2765" i="29" s="1"/>
  <c r="J2769" i="29"/>
  <c r="K2769" i="29" s="1"/>
  <c r="J2773" i="29"/>
  <c r="K2773" i="29" s="1"/>
  <c r="J2777" i="29"/>
  <c r="J2781" i="29"/>
  <c r="J2785" i="29"/>
  <c r="K2785" i="29" s="1"/>
  <c r="J2789" i="29"/>
  <c r="K2789" i="29" s="1"/>
  <c r="J2793" i="29"/>
  <c r="J2797" i="29"/>
  <c r="K2797" i="29" s="1"/>
  <c r="J2801" i="29"/>
  <c r="J2805" i="29"/>
  <c r="J2809" i="29"/>
  <c r="K2809" i="29" s="1"/>
  <c r="J2813" i="29"/>
  <c r="K2813" i="29" s="1"/>
  <c r="J2817" i="29"/>
  <c r="K2817" i="29" s="1"/>
  <c r="J2821" i="29"/>
  <c r="K2821" i="29" s="1"/>
  <c r="J2825" i="29"/>
  <c r="K2825" i="29" s="1"/>
  <c r="J2829" i="29"/>
  <c r="K2829" i="29" s="1"/>
  <c r="J2833" i="29"/>
  <c r="K2833" i="29" s="1"/>
  <c r="J2837" i="29"/>
  <c r="J2841" i="29"/>
  <c r="J2845" i="29"/>
  <c r="J2849" i="29"/>
  <c r="J2853" i="29"/>
  <c r="K2853" i="29" s="1"/>
  <c r="J2857" i="29"/>
  <c r="K2857" i="29" s="1"/>
  <c r="J2861" i="29"/>
  <c r="J2865" i="29"/>
  <c r="J2869" i="29"/>
  <c r="J2873" i="29"/>
  <c r="K2873" i="29" s="1"/>
  <c r="J2877" i="29"/>
  <c r="K2877" i="29" s="1"/>
  <c r="J2881" i="29"/>
  <c r="K2881" i="29" s="1"/>
  <c r="J2885" i="29"/>
  <c r="K2885" i="29" s="1"/>
  <c r="J2889" i="29"/>
  <c r="K2889" i="29" s="1"/>
  <c r="J2893" i="29"/>
  <c r="K2893" i="29" s="1"/>
  <c r="J2897" i="29"/>
  <c r="K2897" i="29" s="1"/>
  <c r="J2901" i="29"/>
  <c r="J2905" i="29"/>
  <c r="K2905" i="29" s="1"/>
  <c r="J2909" i="29"/>
  <c r="J2913" i="29"/>
  <c r="K2913" i="29" s="1"/>
  <c r="J2917" i="29"/>
  <c r="K2917" i="29" s="1"/>
  <c r="J2921" i="29"/>
  <c r="K2921" i="29" s="1"/>
  <c r="J2925" i="29"/>
  <c r="J2929" i="29"/>
  <c r="J2933" i="29"/>
  <c r="K2933" i="29" s="1"/>
  <c r="J2937" i="29"/>
  <c r="K2937" i="29" s="1"/>
  <c r="J2941" i="29"/>
  <c r="K2941" i="29" s="1"/>
  <c r="J2945" i="29"/>
  <c r="K2945" i="29" s="1"/>
  <c r="J2949" i="29"/>
  <c r="K2949" i="29" s="1"/>
  <c r="J2953" i="29"/>
  <c r="K2953" i="29" s="1"/>
  <c r="J2957" i="29"/>
  <c r="K2957" i="29" s="1"/>
  <c r="J2961" i="29"/>
  <c r="K2961" i="29" s="1"/>
  <c r="J2965" i="29"/>
  <c r="J2969" i="29"/>
  <c r="J2973" i="29"/>
  <c r="J2977" i="29"/>
  <c r="K2977" i="29" s="1"/>
  <c r="J2981" i="29"/>
  <c r="K2981" i="29" s="1"/>
  <c r="J2985" i="29"/>
  <c r="J2989" i="29"/>
  <c r="J2993" i="29"/>
  <c r="J2997" i="29"/>
  <c r="K2997" i="29" s="1"/>
  <c r="J3001" i="29"/>
  <c r="J3005" i="29"/>
  <c r="K3005" i="29" s="1"/>
  <c r="J3009" i="29"/>
  <c r="K3009" i="29" s="1"/>
  <c r="J3013" i="29"/>
  <c r="K3013" i="29" s="1"/>
  <c r="J3017" i="29"/>
  <c r="K3017" i="29" s="1"/>
  <c r="J3021" i="29"/>
  <c r="K3021" i="29" s="1"/>
  <c r="J3025" i="29"/>
  <c r="K3025" i="29" s="1"/>
  <c r="J3029" i="29"/>
  <c r="J3033" i="29"/>
  <c r="J3037" i="29"/>
  <c r="K3037" i="29" s="1"/>
  <c r="J3041" i="29"/>
  <c r="K3041" i="29" s="1"/>
  <c r="J3045" i="29"/>
  <c r="J3049" i="29"/>
  <c r="K3049" i="29" s="1"/>
  <c r="J3053" i="29"/>
  <c r="J3057" i="29"/>
  <c r="J3061" i="29"/>
  <c r="K3061" i="29" s="1"/>
  <c r="J3065" i="29"/>
  <c r="K3065" i="29" s="1"/>
  <c r="J3069" i="29"/>
  <c r="K3069" i="29" s="1"/>
  <c r="J3073" i="29"/>
  <c r="K3073" i="29" s="1"/>
  <c r="J3077" i="29"/>
  <c r="K3077" i="29" s="1"/>
  <c r="J3081" i="29"/>
  <c r="K3081" i="29" s="1"/>
  <c r="J3085" i="29"/>
  <c r="K3085" i="29" s="1"/>
  <c r="J3089" i="29"/>
  <c r="J3093" i="29"/>
  <c r="J3097" i="29"/>
  <c r="J3101" i="29"/>
  <c r="J3105" i="29"/>
  <c r="J3109" i="29"/>
  <c r="J3113" i="29"/>
  <c r="J3117" i="29"/>
  <c r="J3121" i="29"/>
  <c r="J3125" i="29"/>
  <c r="K3125" i="29" s="1"/>
  <c r="J3129" i="29"/>
  <c r="J3133" i="29"/>
  <c r="J3137" i="29"/>
  <c r="J3141" i="29"/>
  <c r="K3141" i="29" s="1"/>
  <c r="J3145" i="29"/>
  <c r="K3145" i="29" s="1"/>
  <c r="J3149" i="29"/>
  <c r="K3149" i="29" s="1"/>
  <c r="J3153" i="29"/>
  <c r="J3157" i="29"/>
  <c r="K3157" i="29" s="1"/>
  <c r="J3161" i="29"/>
  <c r="J3165" i="29"/>
  <c r="K3165" i="29" s="1"/>
  <c r="J3169" i="29"/>
  <c r="K3169" i="29" s="1"/>
  <c r="J3173" i="29"/>
  <c r="K3173" i="29" s="1"/>
  <c r="J3177" i="29"/>
  <c r="K3177" i="29" s="1"/>
  <c r="J3181" i="29"/>
  <c r="K3181" i="29" s="1"/>
  <c r="J3185" i="29"/>
  <c r="K3185" i="29" s="1"/>
  <c r="J3189" i="29"/>
  <c r="J3193" i="29"/>
  <c r="K3193" i="29" s="1"/>
  <c r="J3197" i="29"/>
  <c r="K3197" i="29" s="1"/>
  <c r="J3201" i="29"/>
  <c r="K3201" i="29" s="1"/>
  <c r="J3205" i="29"/>
  <c r="K3205" i="29" s="1"/>
  <c r="J3209" i="29"/>
  <c r="K3209" i="29" s="1"/>
  <c r="J3213" i="29"/>
  <c r="J3217" i="29"/>
  <c r="J3221" i="29"/>
  <c r="J3225" i="29"/>
  <c r="J3229" i="29"/>
  <c r="J3233" i="29"/>
  <c r="J3237" i="29"/>
  <c r="J3241" i="29"/>
  <c r="K3241" i="29" s="1"/>
  <c r="J3245" i="29"/>
  <c r="K3245" i="29" s="1"/>
  <c r="J3249" i="29"/>
  <c r="J3253" i="29"/>
  <c r="J3257" i="29"/>
  <c r="K3257" i="29" s="1"/>
  <c r="J3261" i="29"/>
  <c r="K3261" i="29" s="1"/>
  <c r="J3265" i="29"/>
  <c r="J3269" i="29"/>
  <c r="J3273" i="29"/>
  <c r="J3277" i="29"/>
  <c r="J3281" i="29"/>
  <c r="J3285" i="29"/>
  <c r="J3289" i="29"/>
  <c r="J3293" i="29"/>
  <c r="J3297" i="29"/>
  <c r="J3301" i="29"/>
  <c r="J3305" i="29"/>
  <c r="K3305" i="29" s="1"/>
  <c r="J3309" i="29"/>
  <c r="K3309" i="29" s="1"/>
  <c r="J3313" i="29"/>
  <c r="J3317" i="29"/>
  <c r="K3317" i="29" s="1"/>
  <c r="J3321" i="29"/>
  <c r="K3321" i="29" s="1"/>
  <c r="J3325" i="29"/>
  <c r="K3325" i="29" s="1"/>
  <c r="J3329" i="29"/>
  <c r="J3333" i="29"/>
  <c r="J3337" i="29"/>
  <c r="J3341" i="29"/>
  <c r="J3345" i="29"/>
  <c r="J3349" i="29"/>
  <c r="J3353" i="29"/>
  <c r="J3357" i="29"/>
  <c r="J3361" i="29"/>
  <c r="J3365" i="29"/>
  <c r="J3369" i="29"/>
  <c r="K3369" i="29" s="1"/>
  <c r="J3373" i="29"/>
  <c r="K3373" i="29" s="1"/>
  <c r="J3377" i="29"/>
  <c r="K3377" i="29" s="1"/>
  <c r="J3381" i="29"/>
  <c r="K3381" i="29" s="1"/>
  <c r="J3385" i="29"/>
  <c r="K3385" i="29" s="1"/>
  <c r="J3389" i="29"/>
  <c r="K3389" i="29" s="1"/>
  <c r="J3393" i="29"/>
  <c r="K3393" i="29" s="1"/>
  <c r="J3397" i="29"/>
  <c r="J3401" i="29"/>
  <c r="J3405" i="29"/>
  <c r="J3409" i="29"/>
  <c r="J3413" i="29"/>
  <c r="J3417" i="29"/>
  <c r="J3421" i="29"/>
  <c r="J3425" i="29"/>
  <c r="K3425" i="29" s="1"/>
  <c r="J3429" i="29"/>
  <c r="J3433" i="29"/>
  <c r="K3433" i="29" s="1"/>
  <c r="J3437" i="29"/>
  <c r="K3437" i="29" s="1"/>
  <c r="J3441" i="29"/>
  <c r="K3441" i="29" s="1"/>
  <c r="J3445" i="29"/>
  <c r="K3445" i="29" s="1"/>
  <c r="J3449" i="29"/>
  <c r="K3449" i="29" s="1"/>
  <c r="J3453" i="29"/>
  <c r="J3457" i="29"/>
  <c r="J3461" i="29"/>
  <c r="J3465" i="29"/>
  <c r="K3465" i="29" s="1"/>
  <c r="J3469" i="29"/>
  <c r="J3473" i="29"/>
  <c r="J3477" i="29"/>
  <c r="J3481" i="29"/>
  <c r="K3481" i="29" s="1"/>
  <c r="J3485" i="29"/>
  <c r="K3485" i="29" s="1"/>
  <c r="J3489" i="29"/>
  <c r="J3493" i="29"/>
  <c r="J3497" i="29"/>
  <c r="K3497" i="29" s="1"/>
  <c r="J3501" i="29"/>
  <c r="K3501" i="29" s="1"/>
  <c r="J3505" i="29"/>
  <c r="J3509" i="29"/>
  <c r="K3509" i="29" s="1"/>
  <c r="J3513" i="29"/>
  <c r="K3513" i="29" s="1"/>
  <c r="J3517" i="29"/>
  <c r="J3521" i="29"/>
  <c r="J3525" i="29"/>
  <c r="K3525" i="29" s="1"/>
  <c r="J3529" i="29"/>
  <c r="K3529" i="29" s="1"/>
  <c r="J3533" i="29"/>
  <c r="J3537" i="29"/>
  <c r="J3541" i="29"/>
  <c r="J3545" i="29"/>
  <c r="K3545" i="29" s="1"/>
  <c r="J3549" i="29"/>
  <c r="J3553" i="29"/>
  <c r="J3557" i="29"/>
  <c r="K3557" i="29" s="1"/>
  <c r="J3561" i="29"/>
  <c r="K3561" i="29" s="1"/>
  <c r="J3565" i="29"/>
  <c r="K3565" i="29" s="1"/>
  <c r="J3569" i="29"/>
  <c r="K3569" i="29" s="1"/>
  <c r="J3573" i="29"/>
  <c r="K3573" i="29" s="1"/>
  <c r="J3577" i="29"/>
  <c r="K3577" i="29" s="1"/>
  <c r="J3581" i="29"/>
  <c r="J3585" i="29"/>
  <c r="J3589" i="29"/>
  <c r="K3589" i="29" s="1"/>
  <c r="J3593" i="29"/>
  <c r="J3597" i="29"/>
  <c r="J3601" i="29"/>
  <c r="J3605" i="29"/>
  <c r="J3609" i="29"/>
  <c r="J3613" i="29"/>
  <c r="J3617" i="29"/>
  <c r="J3621" i="29"/>
  <c r="K3621" i="29" s="1"/>
  <c r="J3625" i="29"/>
  <c r="K3625" i="29" s="1"/>
  <c r="J3629" i="29"/>
  <c r="K3629" i="29" s="1"/>
  <c r="J3633" i="29"/>
  <c r="K3633" i="29" s="1"/>
  <c r="J3637" i="29"/>
  <c r="K3637" i="29" s="1"/>
  <c r="J3641" i="29"/>
  <c r="K3641" i="29" s="1"/>
  <c r="J3645" i="29"/>
  <c r="J3649" i="29"/>
  <c r="J3653" i="29"/>
  <c r="J141" i="29"/>
  <c r="K141" i="29" s="1"/>
  <c r="J157" i="29"/>
  <c r="K157" i="29" s="1"/>
  <c r="J173" i="29"/>
  <c r="K173" i="29" s="1"/>
  <c r="J189" i="29"/>
  <c r="K189" i="29" s="1"/>
  <c r="J134" i="29"/>
  <c r="J146" i="29"/>
  <c r="K146" i="29" s="1"/>
  <c r="J158" i="29"/>
  <c r="K158" i="29" s="1"/>
  <c r="J170" i="29"/>
  <c r="K170" i="29" s="1"/>
  <c r="J182" i="29"/>
  <c r="K182" i="29" s="1"/>
  <c r="J194" i="29"/>
  <c r="J206" i="29"/>
  <c r="K206" i="29" s="1"/>
  <c r="J218" i="29"/>
  <c r="K218" i="29" s="1"/>
  <c r="J230" i="29"/>
  <c r="J242" i="29"/>
  <c r="K242" i="29" s="1"/>
  <c r="J254" i="29"/>
  <c r="J266" i="29"/>
  <c r="J278" i="29"/>
  <c r="K278" i="29" s="1"/>
  <c r="J286" i="29"/>
  <c r="K286" i="29" s="1"/>
  <c r="J290" i="29"/>
  <c r="K290" i="29" s="1"/>
  <c r="J294" i="29"/>
  <c r="K294" i="29" s="1"/>
  <c r="J298" i="29"/>
  <c r="K298" i="29" s="1"/>
  <c r="J302" i="29"/>
  <c r="J306" i="29"/>
  <c r="K306" i="29" s="1"/>
  <c r="J310" i="29"/>
  <c r="K310" i="29" s="1"/>
  <c r="J314" i="29"/>
  <c r="K314" i="29" s="1"/>
  <c r="J318" i="29"/>
  <c r="J322" i="29"/>
  <c r="K322" i="29" s="1"/>
  <c r="J326" i="29"/>
  <c r="J330" i="29"/>
  <c r="K330" i="29" s="1"/>
  <c r="J334" i="29"/>
  <c r="K334" i="29" s="1"/>
  <c r="J338" i="29"/>
  <c r="K338" i="29" s="1"/>
  <c r="J342" i="29"/>
  <c r="K342" i="29" s="1"/>
  <c r="J346" i="29"/>
  <c r="K346" i="29" s="1"/>
  <c r="J350" i="29"/>
  <c r="K350" i="29" s="1"/>
  <c r="J354" i="29"/>
  <c r="K354" i="29" s="1"/>
  <c r="J358" i="29"/>
  <c r="K358" i="29" s="1"/>
  <c r="J362" i="29"/>
  <c r="K362" i="29" s="1"/>
  <c r="J366" i="29"/>
  <c r="K366" i="29" s="1"/>
  <c r="J370" i="29"/>
  <c r="K370" i="29" s="1"/>
  <c r="J374" i="29"/>
  <c r="K374" i="29" s="1"/>
  <c r="J378" i="29"/>
  <c r="K378" i="29" s="1"/>
  <c r="J382" i="29"/>
  <c r="J386" i="29"/>
  <c r="J390" i="29"/>
  <c r="J394" i="29"/>
  <c r="K394" i="29" s="1"/>
  <c r="J398" i="29"/>
  <c r="K398" i="29" s="1"/>
  <c r="J402" i="29"/>
  <c r="K402" i="29" s="1"/>
  <c r="J406" i="29"/>
  <c r="K406" i="29" s="1"/>
  <c r="J410" i="29"/>
  <c r="K410" i="29" s="1"/>
  <c r="J414" i="29"/>
  <c r="K414" i="29" s="1"/>
  <c r="J418" i="29"/>
  <c r="J422" i="29"/>
  <c r="K422" i="29" s="1"/>
  <c r="J426" i="29"/>
  <c r="K426" i="29" s="1"/>
  <c r="J430" i="29"/>
  <c r="K430" i="29" s="1"/>
  <c r="J434" i="29"/>
  <c r="K434" i="29" s="1"/>
  <c r="J438" i="29"/>
  <c r="K438" i="29" s="1"/>
  <c r="J442" i="29"/>
  <c r="K442" i="29" s="1"/>
  <c r="J446" i="29"/>
  <c r="J450" i="29"/>
  <c r="J454" i="29"/>
  <c r="K454" i="29" s="1"/>
  <c r="J458" i="29"/>
  <c r="K458" i="29" s="1"/>
  <c r="J462" i="29"/>
  <c r="K462" i="29" s="1"/>
  <c r="J466" i="29"/>
  <c r="K466" i="29" s="1"/>
  <c r="J470" i="29"/>
  <c r="K470" i="29" s="1"/>
  <c r="J474" i="29"/>
  <c r="K474" i="29" s="1"/>
  <c r="J478" i="29"/>
  <c r="K478" i="29" s="1"/>
  <c r="J482" i="29"/>
  <c r="J486" i="29"/>
  <c r="K486" i="29" s="1"/>
  <c r="J490" i="29"/>
  <c r="K490" i="29" s="1"/>
  <c r="J494" i="29"/>
  <c r="K494" i="29" s="1"/>
  <c r="J498" i="29"/>
  <c r="K498" i="29" s="1"/>
  <c r="J502" i="29"/>
  <c r="K502" i="29" s="1"/>
  <c r="J506" i="29"/>
  <c r="J510" i="29"/>
  <c r="J514" i="29"/>
  <c r="J518" i="29"/>
  <c r="J522" i="29"/>
  <c r="K522" i="29" s="1"/>
  <c r="J526" i="29"/>
  <c r="K526" i="29" s="1"/>
  <c r="J530" i="29"/>
  <c r="J534" i="29"/>
  <c r="K534" i="29" s="1"/>
  <c r="J538" i="29"/>
  <c r="K538" i="29" s="1"/>
  <c r="J542" i="29"/>
  <c r="K542" i="29" s="1"/>
  <c r="J546" i="29"/>
  <c r="K546" i="29" s="1"/>
  <c r="J550" i="29"/>
  <c r="K550" i="29" s="1"/>
  <c r="J554" i="29"/>
  <c r="K554" i="29" s="1"/>
  <c r="J558" i="29"/>
  <c r="K558" i="29" s="1"/>
  <c r="J562" i="29"/>
  <c r="K562" i="29" s="1"/>
  <c r="J566" i="29"/>
  <c r="K566" i="29" s="1"/>
  <c r="J570" i="29"/>
  <c r="J574" i="29"/>
  <c r="K574" i="29" s="1"/>
  <c r="J578" i="29"/>
  <c r="J582" i="29"/>
  <c r="K582" i="29" s="1"/>
  <c r="J586" i="29"/>
  <c r="K586" i="29" s="1"/>
  <c r="J590" i="29"/>
  <c r="K590" i="29" s="1"/>
  <c r="J594" i="29"/>
  <c r="K594" i="29" s="1"/>
  <c r="J598" i="29"/>
  <c r="K598" i="29" s="1"/>
  <c r="J602" i="29"/>
  <c r="J606" i="29"/>
  <c r="K606" i="29" s="1"/>
  <c r="J610" i="29"/>
  <c r="K610" i="29" s="1"/>
  <c r="J614" i="29"/>
  <c r="K614" i="29" s="1"/>
  <c r="J618" i="29"/>
  <c r="K618" i="29" s="1"/>
  <c r="J622" i="29"/>
  <c r="K622" i="29" s="1"/>
  <c r="J626" i="29"/>
  <c r="K626" i="29" s="1"/>
  <c r="J630" i="29"/>
  <c r="K630" i="29" s="1"/>
  <c r="J634" i="29"/>
  <c r="J638" i="29"/>
  <c r="J642" i="29"/>
  <c r="J646" i="29"/>
  <c r="K646" i="29" s="1"/>
  <c r="J650" i="29"/>
  <c r="K650" i="29" s="1"/>
  <c r="J654" i="29"/>
  <c r="K654" i="29" s="1"/>
  <c r="J658" i="29"/>
  <c r="K658" i="29" s="1"/>
  <c r="J662" i="29"/>
  <c r="K662" i="29" s="1"/>
  <c r="J666" i="29"/>
  <c r="K666" i="29" s="1"/>
  <c r="J670" i="29"/>
  <c r="J674" i="29"/>
  <c r="K674" i="29" s="1"/>
  <c r="J678" i="29"/>
  <c r="K678" i="29" s="1"/>
  <c r="J682" i="29"/>
  <c r="K682" i="29" s="1"/>
  <c r="J686" i="29"/>
  <c r="K686" i="29" s="1"/>
  <c r="J690" i="29"/>
  <c r="K690" i="29" s="1"/>
  <c r="J694" i="29"/>
  <c r="K694" i="29" s="1"/>
  <c r="J698" i="29"/>
  <c r="J702" i="29"/>
  <c r="J706" i="29"/>
  <c r="K706" i="29" s="1"/>
  <c r="J710" i="29"/>
  <c r="K710" i="29" s="1"/>
  <c r="J714" i="29"/>
  <c r="K714" i="29" s="1"/>
  <c r="J718" i="29"/>
  <c r="K718" i="29" s="1"/>
  <c r="J722" i="29"/>
  <c r="K722" i="29" s="1"/>
  <c r="J726" i="29"/>
  <c r="K726" i="29" s="1"/>
  <c r="J730" i="29"/>
  <c r="K730" i="29" s="1"/>
  <c r="J734" i="29"/>
  <c r="J738" i="29"/>
  <c r="K738" i="29" s="1"/>
  <c r="J742" i="29"/>
  <c r="K742" i="29" s="1"/>
  <c r="J746" i="29"/>
  <c r="K746" i="29" s="1"/>
  <c r="J750" i="29"/>
  <c r="K750" i="29" s="1"/>
  <c r="J754" i="29"/>
  <c r="K754" i="29" s="1"/>
  <c r="J758" i="29"/>
  <c r="J762" i="29"/>
  <c r="J766" i="29"/>
  <c r="J770" i="29"/>
  <c r="J774" i="29"/>
  <c r="K774" i="29" s="1"/>
  <c r="J778" i="29"/>
  <c r="K778" i="29" s="1"/>
  <c r="J782" i="29"/>
  <c r="J786" i="29"/>
  <c r="K786" i="29" s="1"/>
  <c r="J790" i="29"/>
  <c r="K790" i="29" s="1"/>
  <c r="J794" i="29"/>
  <c r="K794" i="29" s="1"/>
  <c r="J798" i="29"/>
  <c r="K798" i="29" s="1"/>
  <c r="J802" i="29"/>
  <c r="K802" i="29" s="1"/>
  <c r="J806" i="29"/>
  <c r="K806" i="29" s="1"/>
  <c r="J810" i="29"/>
  <c r="K810" i="29" s="1"/>
  <c r="J814" i="29"/>
  <c r="K814" i="29" s="1"/>
  <c r="J818" i="29"/>
  <c r="K818" i="29" s="1"/>
  <c r="J822" i="29"/>
  <c r="J826" i="29"/>
  <c r="K826" i="29" s="1"/>
  <c r="J830" i="29"/>
  <c r="J834" i="29"/>
  <c r="K834" i="29" s="1"/>
  <c r="J838" i="29"/>
  <c r="K838" i="29" s="1"/>
  <c r="J842" i="29"/>
  <c r="K842" i="29" s="1"/>
  <c r="J846" i="29"/>
  <c r="K846" i="29" s="1"/>
  <c r="J850" i="29"/>
  <c r="K850" i="29" s="1"/>
  <c r="J854" i="29"/>
  <c r="J858" i="29"/>
  <c r="K858" i="29" s="1"/>
  <c r="J862" i="29"/>
  <c r="K862" i="29" s="1"/>
  <c r="J866" i="29"/>
  <c r="K866" i="29" s="1"/>
  <c r="J870" i="29"/>
  <c r="K870" i="29" s="1"/>
  <c r="J874" i="29"/>
  <c r="K874" i="29" s="1"/>
  <c r="J878" i="29"/>
  <c r="K878" i="29" s="1"/>
  <c r="J882" i="29"/>
  <c r="K882" i="29" s="1"/>
  <c r="J886" i="29"/>
  <c r="J890" i="29"/>
  <c r="J894" i="29"/>
  <c r="J898" i="29"/>
  <c r="K898" i="29" s="1"/>
  <c r="J902" i="29"/>
  <c r="K902" i="29" s="1"/>
  <c r="J906" i="29"/>
  <c r="K906" i="29" s="1"/>
  <c r="J910" i="29"/>
  <c r="K910" i="29" s="1"/>
  <c r="J914" i="29"/>
  <c r="K914" i="29" s="1"/>
  <c r="J918" i="29"/>
  <c r="K918" i="29" s="1"/>
  <c r="J922" i="29"/>
  <c r="J926" i="29"/>
  <c r="K926" i="29" s="1"/>
  <c r="J930" i="29"/>
  <c r="K930" i="29" s="1"/>
  <c r="J934" i="29"/>
  <c r="K934" i="29" s="1"/>
  <c r="J938" i="29"/>
  <c r="K938" i="29" s="1"/>
  <c r="J942" i="29"/>
  <c r="K942" i="29" s="1"/>
  <c r="J946" i="29"/>
  <c r="K946" i="29" s="1"/>
  <c r="J950" i="29"/>
  <c r="J954" i="29"/>
  <c r="J958" i="29"/>
  <c r="K958" i="29" s="1"/>
  <c r="J962" i="29"/>
  <c r="K962" i="29" s="1"/>
  <c r="J966" i="29"/>
  <c r="K966" i="29" s="1"/>
  <c r="J970" i="29"/>
  <c r="K970" i="29" s="1"/>
  <c r="J974" i="29"/>
  <c r="K974" i="29" s="1"/>
  <c r="J978" i="29"/>
  <c r="K978" i="29" s="1"/>
  <c r="J982" i="29"/>
  <c r="K982" i="29" s="1"/>
  <c r="J986" i="29"/>
  <c r="J990" i="29"/>
  <c r="K990" i="29" s="1"/>
  <c r="J994" i="29"/>
  <c r="K994" i="29" s="1"/>
  <c r="J998" i="29"/>
  <c r="K998" i="29" s="1"/>
  <c r="J1002" i="29"/>
  <c r="K1002" i="29" s="1"/>
  <c r="J1006" i="29"/>
  <c r="K1006" i="29" s="1"/>
  <c r="J1010" i="29"/>
  <c r="J1014" i="29"/>
  <c r="J1018" i="29"/>
  <c r="J1022" i="29"/>
  <c r="J1026" i="29"/>
  <c r="K1026" i="29" s="1"/>
  <c r="J1030" i="29"/>
  <c r="K1030" i="29" s="1"/>
  <c r="J1034" i="29"/>
  <c r="J1038" i="29"/>
  <c r="K1038" i="29" s="1"/>
  <c r="J1042" i="29"/>
  <c r="K1042" i="29" s="1"/>
  <c r="J1046" i="29"/>
  <c r="K1046" i="29" s="1"/>
  <c r="J1050" i="29"/>
  <c r="K1050" i="29" s="1"/>
  <c r="J1054" i="29"/>
  <c r="K1054" i="29" s="1"/>
  <c r="J1058" i="29"/>
  <c r="K1058" i="29" s="1"/>
  <c r="J1062" i="29"/>
  <c r="K1062" i="29" s="1"/>
  <c r="J1066" i="29"/>
  <c r="K1066" i="29" s="1"/>
  <c r="J1070" i="29"/>
  <c r="K1070" i="29" s="1"/>
  <c r="J1074" i="29"/>
  <c r="J1078" i="29"/>
  <c r="K1078" i="29" s="1"/>
  <c r="J1082" i="29"/>
  <c r="J1086" i="29"/>
  <c r="K1086" i="29" s="1"/>
  <c r="J1090" i="29"/>
  <c r="K1090" i="29" s="1"/>
  <c r="J1094" i="29"/>
  <c r="K1094" i="29" s="1"/>
  <c r="J1098" i="29"/>
  <c r="K1098" i="29" s="1"/>
  <c r="J1102" i="29"/>
  <c r="K1102" i="29" s="1"/>
  <c r="J1106" i="29"/>
  <c r="J1110" i="29"/>
  <c r="K1110" i="29" s="1"/>
  <c r="J1114" i="29"/>
  <c r="K1114" i="29" s="1"/>
  <c r="J1118" i="29"/>
  <c r="K1118" i="29" s="1"/>
  <c r="J1122" i="29"/>
  <c r="K1122" i="29" s="1"/>
  <c r="J1126" i="29"/>
  <c r="K1126" i="29" s="1"/>
  <c r="J1130" i="29"/>
  <c r="K1130" i="29" s="1"/>
  <c r="J1134" i="29"/>
  <c r="K1134" i="29" s="1"/>
  <c r="J1138" i="29"/>
  <c r="J1142" i="29"/>
  <c r="J1146" i="29"/>
  <c r="J1150" i="29"/>
  <c r="K1150" i="29" s="1"/>
  <c r="J1154" i="29"/>
  <c r="K1154" i="29" s="1"/>
  <c r="J1158" i="29"/>
  <c r="K1158" i="29" s="1"/>
  <c r="J1162" i="29"/>
  <c r="K1162" i="29" s="1"/>
  <c r="J1166" i="29"/>
  <c r="K1166" i="29" s="1"/>
  <c r="J1170" i="29"/>
  <c r="K1170" i="29" s="1"/>
  <c r="J1174" i="29"/>
  <c r="J1178" i="29"/>
  <c r="K1178" i="29" s="1"/>
  <c r="J1182" i="29"/>
  <c r="K1182" i="29" s="1"/>
  <c r="J1186" i="29"/>
  <c r="K1186" i="29" s="1"/>
  <c r="J1190" i="29"/>
  <c r="K1190" i="29" s="1"/>
  <c r="J1194" i="29"/>
  <c r="K1194" i="29" s="1"/>
  <c r="J1198" i="29"/>
  <c r="K1198" i="29" s="1"/>
  <c r="J1202" i="29"/>
  <c r="J1206" i="29"/>
  <c r="J1210" i="29"/>
  <c r="K1210" i="29" s="1"/>
  <c r="J1214" i="29"/>
  <c r="K1214" i="29" s="1"/>
  <c r="J1218" i="29"/>
  <c r="K1218" i="29" s="1"/>
  <c r="J1222" i="29"/>
  <c r="K1222" i="29" s="1"/>
  <c r="J1226" i="29"/>
  <c r="K1226" i="29" s="1"/>
  <c r="J1230" i="29"/>
  <c r="K1230" i="29" s="1"/>
  <c r="J1234" i="29"/>
  <c r="K1234" i="29" s="1"/>
  <c r="J1238" i="29"/>
  <c r="J1242" i="29"/>
  <c r="K1242" i="29" s="1"/>
  <c r="J1246" i="29"/>
  <c r="K1246" i="29" s="1"/>
  <c r="J1250" i="29"/>
  <c r="K1250" i="29" s="1"/>
  <c r="J1254" i="29"/>
  <c r="K1254" i="29" s="1"/>
  <c r="J1258" i="29"/>
  <c r="K1258" i="29" s="1"/>
  <c r="J1262" i="29"/>
  <c r="J1266" i="29"/>
  <c r="J1270" i="29"/>
  <c r="J1274" i="29"/>
  <c r="K1274" i="29" s="1"/>
  <c r="J1278" i="29"/>
  <c r="K1278" i="29" s="1"/>
  <c r="J1282" i="29"/>
  <c r="K1282" i="29" s="1"/>
  <c r="J1286" i="29"/>
  <c r="J1290" i="29"/>
  <c r="K1290" i="29" s="1"/>
  <c r="J1294" i="29"/>
  <c r="K1294" i="29" s="1"/>
  <c r="J1298" i="29"/>
  <c r="K1298" i="29" s="1"/>
  <c r="J1302" i="29"/>
  <c r="K1302" i="29" s="1"/>
  <c r="J1306" i="29"/>
  <c r="J1310" i="29"/>
  <c r="K1310" i="29" s="1"/>
  <c r="J1314" i="29"/>
  <c r="K1314" i="29" s="1"/>
  <c r="J1318" i="29"/>
  <c r="K1318" i="29" s="1"/>
  <c r="J1322" i="29"/>
  <c r="K1322" i="29" s="1"/>
  <c r="J1326" i="29"/>
  <c r="J1330" i="29"/>
  <c r="J1334" i="29"/>
  <c r="K1334" i="29" s="1"/>
  <c r="J1338" i="29"/>
  <c r="K1338" i="29" s="1"/>
  <c r="J1342" i="29"/>
  <c r="K1342" i="29" s="1"/>
  <c r="J1346" i="29"/>
  <c r="K1346" i="29" s="1"/>
  <c r="J1350" i="29"/>
  <c r="J1354" i="29"/>
  <c r="K1354" i="29" s="1"/>
  <c r="J1358" i="29"/>
  <c r="K1358" i="29" s="1"/>
  <c r="J1362" i="29"/>
  <c r="K1362" i="29" s="1"/>
  <c r="J1366" i="29"/>
  <c r="K1366" i="29" s="1"/>
  <c r="J1370" i="29"/>
  <c r="J1374" i="29"/>
  <c r="J1378" i="29"/>
  <c r="K1378" i="29" s="1"/>
  <c r="J1382" i="29"/>
  <c r="K1382" i="29" s="1"/>
  <c r="J1386" i="29"/>
  <c r="K1386" i="29" s="1"/>
  <c r="J1390" i="29"/>
  <c r="J1394" i="29"/>
  <c r="K1394" i="29" s="1"/>
  <c r="J1398" i="29"/>
  <c r="K1398" i="29" s="1"/>
  <c r="J1402" i="29"/>
  <c r="K1402" i="29" s="1"/>
  <c r="J1406" i="29"/>
  <c r="K1406" i="29" s="1"/>
  <c r="J1410" i="29"/>
  <c r="K1410" i="29" s="1"/>
  <c r="J1414" i="29"/>
  <c r="K1414" i="29" s="1"/>
  <c r="J1418" i="29"/>
  <c r="K1418" i="29" s="1"/>
  <c r="J1422" i="29"/>
  <c r="K1422" i="29" s="1"/>
  <c r="J1426" i="29"/>
  <c r="K1426" i="29" s="1"/>
  <c r="J1430" i="29"/>
  <c r="K1430" i="29" s="1"/>
  <c r="J1434" i="29"/>
  <c r="K1434" i="29" s="1"/>
  <c r="J1438" i="29"/>
  <c r="K1438" i="29" s="1"/>
  <c r="J1442" i="29"/>
  <c r="K1442" i="29" s="1"/>
  <c r="J1446" i="29"/>
  <c r="K1446" i="29" s="1"/>
  <c r="J1450" i="29"/>
  <c r="K1450" i="29" s="1"/>
  <c r="J1454" i="29"/>
  <c r="J1458" i="29"/>
  <c r="J1462" i="29"/>
  <c r="K1462" i="29" s="1"/>
  <c r="J1466" i="29"/>
  <c r="K1466" i="29" s="1"/>
  <c r="J1470" i="29"/>
  <c r="K1470" i="29" s="1"/>
  <c r="J1474" i="29"/>
  <c r="K1474" i="29" s="1"/>
  <c r="J1478" i="29"/>
  <c r="K1478" i="29" s="1"/>
  <c r="J1482" i="29"/>
  <c r="K1482" i="29" s="1"/>
  <c r="J1486" i="29"/>
  <c r="K1486" i="29" s="1"/>
  <c r="J1490" i="29"/>
  <c r="K1490" i="29" s="1"/>
  <c r="J1494" i="29"/>
  <c r="K1494" i="29" s="1"/>
  <c r="J1498" i="29"/>
  <c r="J1502" i="29"/>
  <c r="K1502" i="29" s="1"/>
  <c r="J1506" i="29"/>
  <c r="K1506" i="29" s="1"/>
  <c r="J1510" i="29"/>
  <c r="K1510" i="29" s="1"/>
  <c r="J1514" i="29"/>
  <c r="J1518" i="29"/>
  <c r="J1522" i="29"/>
  <c r="J1526" i="29"/>
  <c r="K1526" i="29" s="1"/>
  <c r="J1530" i="29"/>
  <c r="K1530" i="29" s="1"/>
  <c r="J1534" i="29"/>
  <c r="K1534" i="29" s="1"/>
  <c r="J1538" i="29"/>
  <c r="J1542" i="29"/>
  <c r="K1542" i="29" s="1"/>
  <c r="J1546" i="29"/>
  <c r="K1546" i="29" s="1"/>
  <c r="J1550" i="29"/>
  <c r="K1550" i="29" s="1"/>
  <c r="J1554" i="29"/>
  <c r="K1554" i="29" s="1"/>
  <c r="J1558" i="29"/>
  <c r="J1562" i="29"/>
  <c r="K1562" i="29" s="1"/>
  <c r="J1566" i="29"/>
  <c r="K1566" i="29" s="1"/>
  <c r="J1570" i="29"/>
  <c r="K1570" i="29" s="1"/>
  <c r="J1574" i="29"/>
  <c r="K1574" i="29" s="1"/>
  <c r="J1578" i="29"/>
  <c r="J1582" i="29"/>
  <c r="J1586" i="29"/>
  <c r="K1586" i="29" s="1"/>
  <c r="J1590" i="29"/>
  <c r="K1590" i="29" s="1"/>
  <c r="J1594" i="29"/>
  <c r="K1594" i="29" s="1"/>
  <c r="J1598" i="29"/>
  <c r="K1598" i="29" s="1"/>
  <c r="J1602" i="29"/>
  <c r="J1606" i="29"/>
  <c r="K1606" i="29" s="1"/>
  <c r="J1610" i="29"/>
  <c r="K1610" i="29" s="1"/>
  <c r="J1614" i="29"/>
  <c r="K1614" i="29" s="1"/>
  <c r="J1618" i="29"/>
  <c r="K1618" i="29" s="1"/>
  <c r="J1622" i="29"/>
  <c r="J1626" i="29"/>
  <c r="J1630" i="29"/>
  <c r="K1630" i="29" s="1"/>
  <c r="J1634" i="29"/>
  <c r="K1634" i="29" s="1"/>
  <c r="J1638" i="29"/>
  <c r="K1638" i="29" s="1"/>
  <c r="J1642" i="29"/>
  <c r="J1646" i="29"/>
  <c r="J1650" i="29"/>
  <c r="J1654" i="29"/>
  <c r="K1654" i="29" s="1"/>
  <c r="J1658" i="29"/>
  <c r="K1658" i="29" s="1"/>
  <c r="J1662" i="29"/>
  <c r="K1662" i="29" s="1"/>
  <c r="J1666" i="29"/>
  <c r="J1670" i="29"/>
  <c r="K1670" i="29" s="1"/>
  <c r="J1674" i="29"/>
  <c r="J1678" i="29"/>
  <c r="J1682" i="29"/>
  <c r="K1682" i="29" s="1"/>
  <c r="J1686" i="29"/>
  <c r="K1686" i="29" s="1"/>
  <c r="J1690" i="29"/>
  <c r="J1694" i="29"/>
  <c r="K1694" i="29" s="1"/>
  <c r="J1698" i="29"/>
  <c r="K1698" i="29" s="1"/>
  <c r="J1702" i="29"/>
  <c r="K1702" i="29" s="1"/>
  <c r="J1706" i="29"/>
  <c r="J1710" i="29"/>
  <c r="J1714" i="29"/>
  <c r="K1714" i="29" s="1"/>
  <c r="J1718" i="29"/>
  <c r="K1718" i="29" s="1"/>
  <c r="J1722" i="29"/>
  <c r="K1722" i="29" s="1"/>
  <c r="J1726" i="29"/>
  <c r="K1726" i="29" s="1"/>
  <c r="J1730" i="29"/>
  <c r="K1730" i="29" s="1"/>
  <c r="J1734" i="29"/>
  <c r="K1734" i="29" s="1"/>
  <c r="J1738" i="29"/>
  <c r="J1742" i="29"/>
  <c r="J1746" i="29"/>
  <c r="K1746" i="29" s="1"/>
  <c r="J1750" i="29"/>
  <c r="K1750" i="29" s="1"/>
  <c r="J1754" i="29"/>
  <c r="J1758" i="29"/>
  <c r="K1758" i="29" s="1"/>
  <c r="J1762" i="29"/>
  <c r="K1762" i="29" s="1"/>
  <c r="J1766" i="29"/>
  <c r="J1770" i="29"/>
  <c r="J1774" i="29"/>
  <c r="J1778" i="29"/>
  <c r="J1782" i="29"/>
  <c r="K1782" i="29" s="1"/>
  <c r="J1786" i="29"/>
  <c r="K1786" i="29" s="1"/>
  <c r="J1790" i="29"/>
  <c r="J1794" i="29"/>
  <c r="K1794" i="29" s="1"/>
  <c r="J1798" i="29"/>
  <c r="K1798" i="29" s="1"/>
  <c r="J1802" i="29"/>
  <c r="J1806" i="29"/>
  <c r="K1806" i="29" s="1"/>
  <c r="J1810" i="29"/>
  <c r="K1810" i="29" s="1"/>
  <c r="J1814" i="29"/>
  <c r="J1818" i="29"/>
  <c r="K1818" i="29" s="1"/>
  <c r="J1822" i="29"/>
  <c r="K1822" i="29" s="1"/>
  <c r="J1826" i="29"/>
  <c r="K1826" i="29" s="1"/>
  <c r="J1830" i="29"/>
  <c r="J1834" i="29"/>
  <c r="J1838" i="29"/>
  <c r="J1842" i="29"/>
  <c r="K1842" i="29" s="1"/>
  <c r="J1846" i="29"/>
  <c r="J1850" i="29"/>
  <c r="J1854" i="29"/>
  <c r="K1854" i="29" s="1"/>
  <c r="J1858" i="29"/>
  <c r="K1858" i="29" s="1"/>
  <c r="J1862" i="29"/>
  <c r="K1862" i="29" s="1"/>
  <c r="J1866" i="29"/>
  <c r="K1866" i="29" s="1"/>
  <c r="J1870" i="29"/>
  <c r="K1870" i="29" s="1"/>
  <c r="J1874" i="29"/>
  <c r="K1874" i="29" s="1"/>
  <c r="J1878" i="29"/>
  <c r="K1878" i="29" s="1"/>
  <c r="J1882" i="29"/>
  <c r="K1882" i="29" s="1"/>
  <c r="J1886" i="29"/>
  <c r="K1886" i="29" s="1"/>
  <c r="J1890" i="29"/>
  <c r="K1890" i="29" s="1"/>
  <c r="J1894" i="29"/>
  <c r="J1898" i="29"/>
  <c r="J1902" i="29"/>
  <c r="J1906" i="29"/>
  <c r="J1910" i="29"/>
  <c r="J1914" i="29"/>
  <c r="J1918" i="29"/>
  <c r="J1922" i="29"/>
  <c r="K1922" i="29" s="1"/>
  <c r="J1926" i="29"/>
  <c r="K1926" i="29" s="1"/>
  <c r="J1930" i="29"/>
  <c r="J1934" i="29"/>
  <c r="K1934" i="29" s="1"/>
  <c r="J1938" i="29"/>
  <c r="K1938" i="29" s="1"/>
  <c r="J1942" i="29"/>
  <c r="J1946" i="29"/>
  <c r="K1946" i="29" s="1"/>
  <c r="J1950" i="29"/>
  <c r="K1950" i="29" s="1"/>
  <c r="J1954" i="29"/>
  <c r="K1954" i="29" s="1"/>
  <c r="J1958" i="29"/>
  <c r="J1962" i="29"/>
  <c r="J1966" i="29"/>
  <c r="K1966" i="29" s="1"/>
  <c r="J1970" i="29"/>
  <c r="J1974" i="29"/>
  <c r="J1978" i="29"/>
  <c r="K1978" i="29" s="1"/>
  <c r="J1982" i="29"/>
  <c r="K1982" i="29" s="1"/>
  <c r="J1986" i="29"/>
  <c r="K1986" i="29" s="1"/>
  <c r="J1990" i="29"/>
  <c r="K1990" i="29" s="1"/>
  <c r="J1994" i="29"/>
  <c r="J1998" i="29"/>
  <c r="K1998" i="29" s="1"/>
  <c r="J2002" i="29"/>
  <c r="K2002" i="29" s="1"/>
  <c r="J2006" i="29"/>
  <c r="J2010" i="29"/>
  <c r="K2010" i="29" s="1"/>
  <c r="J2014" i="29"/>
  <c r="K2014" i="29" s="1"/>
  <c r="J2018" i="29"/>
  <c r="J2022" i="29"/>
  <c r="J2026" i="29"/>
  <c r="J2030" i="29"/>
  <c r="J2034" i="29"/>
  <c r="J2038" i="29"/>
  <c r="J2042" i="29"/>
  <c r="J2046" i="29"/>
  <c r="K2046" i="29" s="1"/>
  <c r="J2050" i="29"/>
  <c r="K2050" i="29" s="1"/>
  <c r="J2054" i="29"/>
  <c r="K2054" i="29" s="1"/>
  <c r="J2058" i="29"/>
  <c r="K2058" i="29" s="1"/>
  <c r="J2062" i="29"/>
  <c r="K2062" i="29" s="1"/>
  <c r="J2066" i="29"/>
  <c r="J2070" i="29"/>
  <c r="K2070" i="29" s="1"/>
  <c r="J2074" i="29"/>
  <c r="K2074" i="29" s="1"/>
  <c r="J2078" i="29"/>
  <c r="K2078" i="29" s="1"/>
  <c r="J2082" i="29"/>
  <c r="J2086" i="29"/>
  <c r="J2090" i="29"/>
  <c r="J2094" i="29"/>
  <c r="K2094" i="29" s="1"/>
  <c r="J2098" i="29"/>
  <c r="J2102" i="29"/>
  <c r="J2106" i="29"/>
  <c r="K2106" i="29" s="1"/>
  <c r="J2110" i="29"/>
  <c r="K2110" i="29" s="1"/>
  <c r="J2114" i="29"/>
  <c r="J2118" i="29"/>
  <c r="K2118" i="29" s="1"/>
  <c r="J2122" i="29"/>
  <c r="K2122" i="29" s="1"/>
  <c r="J2126" i="29"/>
  <c r="K2126" i="29" s="1"/>
  <c r="J2130" i="29"/>
  <c r="K2130" i="29" s="1"/>
  <c r="J2134" i="29"/>
  <c r="K2134" i="29" s="1"/>
  <c r="J2138" i="29"/>
  <c r="K2138" i="29" s="1"/>
  <c r="J2142" i="29"/>
  <c r="K2142" i="29" s="1"/>
  <c r="J2146" i="29"/>
  <c r="J2150" i="29"/>
  <c r="J2154" i="29"/>
  <c r="J2158" i="29"/>
  <c r="K2158" i="29" s="1"/>
  <c r="J2162" i="29"/>
  <c r="K2162" i="29" s="1"/>
  <c r="J2166" i="29"/>
  <c r="K2166" i="29" s="1"/>
  <c r="J2170" i="29"/>
  <c r="K2170" i="29" s="1"/>
  <c r="J2174" i="29"/>
  <c r="K2174" i="29" s="1"/>
  <c r="J2178" i="29"/>
  <c r="K2178" i="29" s="1"/>
  <c r="J2182" i="29"/>
  <c r="K2182" i="29" s="1"/>
  <c r="J2186" i="29"/>
  <c r="K2186" i="29" s="1"/>
  <c r="J2190" i="29"/>
  <c r="J2194" i="29"/>
  <c r="J2198" i="29"/>
  <c r="K2198" i="29" s="1"/>
  <c r="J2202" i="29"/>
  <c r="K2202" i="29" s="1"/>
  <c r="J2206" i="29"/>
  <c r="K2206" i="29" s="1"/>
  <c r="J2210" i="29"/>
  <c r="J2214" i="29"/>
  <c r="J2218" i="29"/>
  <c r="K2218" i="29" s="1"/>
  <c r="J2222" i="29"/>
  <c r="K2222" i="29" s="1"/>
  <c r="J2226" i="29"/>
  <c r="K2226" i="29" s="1"/>
  <c r="J2230" i="29"/>
  <c r="K2230" i="29" s="1"/>
  <c r="J2234" i="29"/>
  <c r="K2234" i="29" s="1"/>
  <c r="J2238" i="29"/>
  <c r="K2238" i="29" s="1"/>
  <c r="J2242" i="29"/>
  <c r="K2242" i="29" s="1"/>
  <c r="J2246" i="29"/>
  <c r="J2250" i="29"/>
  <c r="J2254" i="29"/>
  <c r="J2258" i="29"/>
  <c r="K2258" i="29" s="1"/>
  <c r="J2262" i="29"/>
  <c r="K2262" i="29" s="1"/>
  <c r="J2266" i="29"/>
  <c r="K2266" i="29" s="1"/>
  <c r="J2270" i="29"/>
  <c r="J2274" i="29"/>
  <c r="J2278" i="29"/>
  <c r="J2282" i="29"/>
  <c r="J2286" i="29"/>
  <c r="K2286" i="29" s="1"/>
  <c r="J2290" i="29"/>
  <c r="K2290" i="29" s="1"/>
  <c r="J2294" i="29"/>
  <c r="J2298" i="29"/>
  <c r="K2298" i="29" s="1"/>
  <c r="J2302" i="29"/>
  <c r="K2302" i="29" s="1"/>
  <c r="J2306" i="29"/>
  <c r="K2306" i="29" s="1"/>
  <c r="J2310" i="29"/>
  <c r="J2314" i="29"/>
  <c r="J2318" i="29"/>
  <c r="J2322" i="29"/>
  <c r="K2322" i="29" s="1"/>
  <c r="J2326" i="29"/>
  <c r="K2326" i="29" s="1"/>
  <c r="J2330" i="29"/>
  <c r="K2330" i="29" s="1"/>
  <c r="J2334" i="29"/>
  <c r="J2338" i="29"/>
  <c r="K2338" i="29" s="1"/>
  <c r="J2342" i="29"/>
  <c r="J2346" i="29"/>
  <c r="J2350" i="29"/>
  <c r="K2350" i="29" s="1"/>
  <c r="J2354" i="29"/>
  <c r="J2358" i="29"/>
  <c r="K2358" i="29" s="1"/>
  <c r="J2362" i="29"/>
  <c r="K2362" i="29" s="1"/>
  <c r="J2366" i="29"/>
  <c r="K2366" i="29" s="1"/>
  <c r="J2370" i="29"/>
  <c r="K2370" i="29" s="1"/>
  <c r="J2374" i="29"/>
  <c r="K2374" i="29" s="1"/>
  <c r="J2378" i="29"/>
  <c r="K2378" i="29" s="1"/>
  <c r="J2382" i="29"/>
  <c r="K2382" i="29" s="1"/>
  <c r="J2386" i="29"/>
  <c r="K2386" i="29" s="1"/>
  <c r="J2390" i="29"/>
  <c r="K2390" i="29" s="1"/>
  <c r="J2394" i="29"/>
  <c r="K2394" i="29" s="1"/>
  <c r="J2398" i="29"/>
  <c r="J2402" i="29"/>
  <c r="J2406" i="29"/>
  <c r="J2410" i="29"/>
  <c r="J2414" i="29"/>
  <c r="J2418" i="29"/>
  <c r="J2422" i="29"/>
  <c r="J2426" i="29"/>
  <c r="J2430" i="29"/>
  <c r="K2430" i="29" s="1"/>
  <c r="J2434" i="29"/>
  <c r="J2438" i="29"/>
  <c r="J2442" i="29"/>
  <c r="K2442" i="29" s="1"/>
  <c r="J2446" i="29"/>
  <c r="K2446" i="29" s="1"/>
  <c r="J2450" i="29"/>
  <c r="K2450" i="29" s="1"/>
  <c r="J2454" i="29"/>
  <c r="K2454" i="29" s="1"/>
  <c r="J2458" i="29"/>
  <c r="K2458" i="29" s="1"/>
  <c r="J2462" i="29"/>
  <c r="J2466" i="29"/>
  <c r="J2470" i="29"/>
  <c r="J2474" i="29"/>
  <c r="K2474" i="29" s="1"/>
  <c r="J2478" i="29"/>
  <c r="J2482" i="29"/>
  <c r="J2486" i="29"/>
  <c r="J2490" i="29"/>
  <c r="K2490" i="29" s="1"/>
  <c r="J2494" i="29"/>
  <c r="K2494" i="29" s="1"/>
  <c r="J2498" i="29"/>
  <c r="K2498" i="29" s="1"/>
  <c r="J2502" i="29"/>
  <c r="K2502" i="29" s="1"/>
  <c r="J2506" i="29"/>
  <c r="K2506" i="29" s="1"/>
  <c r="J2510" i="29"/>
  <c r="K2510" i="29" s="1"/>
  <c r="J2514" i="29"/>
  <c r="K2514" i="29" s="1"/>
  <c r="J2518" i="29"/>
  <c r="K2518" i="29" s="1"/>
  <c r="J2522" i="29"/>
  <c r="J2526" i="29"/>
  <c r="J2530" i="29"/>
  <c r="J2534" i="29"/>
  <c r="J2538" i="29"/>
  <c r="K2538" i="29" s="1"/>
  <c r="J2542" i="29"/>
  <c r="J2546" i="29"/>
  <c r="J2550" i="29"/>
  <c r="K2550" i="29" s="1"/>
  <c r="J2554" i="29"/>
  <c r="K2554" i="29" s="1"/>
  <c r="J2558" i="29"/>
  <c r="K2558" i="29" s="1"/>
  <c r="J2562" i="29"/>
  <c r="J2566" i="29"/>
  <c r="K2566" i="29" s="1"/>
  <c r="J2570" i="29"/>
  <c r="K2570" i="29" s="1"/>
  <c r="J2574" i="29"/>
  <c r="K2574" i="29" s="1"/>
  <c r="J2578" i="29"/>
  <c r="K2578" i="29" s="1"/>
  <c r="J2582" i="29"/>
  <c r="K2582" i="29" s="1"/>
  <c r="J2586" i="29"/>
  <c r="J2590" i="29"/>
  <c r="J2594" i="29"/>
  <c r="J2598" i="29"/>
  <c r="J2602" i="29"/>
  <c r="K2602" i="29" s="1"/>
  <c r="J2606" i="29"/>
  <c r="J2610" i="29"/>
  <c r="J2614" i="29"/>
  <c r="J2618" i="29"/>
  <c r="K2618" i="29" s="1"/>
  <c r="J2622" i="29"/>
  <c r="K2622" i="29" s="1"/>
  <c r="J2626" i="29"/>
  <c r="J2630" i="29"/>
  <c r="J2634" i="29"/>
  <c r="K2634" i="29" s="1"/>
  <c r="J2638" i="29"/>
  <c r="K2638" i="29" s="1"/>
  <c r="J2642" i="29"/>
  <c r="K2642" i="29" s="1"/>
  <c r="J2646" i="29"/>
  <c r="K2646" i="29" s="1"/>
  <c r="J2650" i="29"/>
  <c r="J2654" i="29"/>
  <c r="J2658" i="29"/>
  <c r="J2662" i="29"/>
  <c r="J2666" i="29"/>
  <c r="J2670" i="29"/>
  <c r="J2674" i="29"/>
  <c r="J2678" i="29"/>
  <c r="J2682" i="29"/>
  <c r="J2686" i="29"/>
  <c r="J2690" i="29"/>
  <c r="K2690" i="29" s="1"/>
  <c r="J2694" i="29"/>
  <c r="K2694" i="29" s="1"/>
  <c r="J2698" i="29"/>
  <c r="K2698" i="29" s="1"/>
  <c r="J2702" i="29"/>
  <c r="K2702" i="29" s="1"/>
  <c r="J2706" i="29"/>
  <c r="K2706" i="29" s="1"/>
  <c r="J2710" i="29"/>
  <c r="K2710" i="29" s="1"/>
  <c r="J2714" i="29"/>
  <c r="J2718" i="29"/>
  <c r="J2722" i="29"/>
  <c r="K2722" i="29" s="1"/>
  <c r="J2726" i="29"/>
  <c r="K2726" i="29" s="1"/>
  <c r="J2730" i="29"/>
  <c r="J2734" i="29"/>
  <c r="K2734" i="29" s="1"/>
  <c r="J2738" i="29"/>
  <c r="J2742" i="29"/>
  <c r="J2746" i="29"/>
  <c r="K2746" i="29" s="1"/>
  <c r="J2750" i="29"/>
  <c r="K2750" i="29" s="1"/>
  <c r="J2754" i="29"/>
  <c r="K2754" i="29" s="1"/>
  <c r="J2758" i="29"/>
  <c r="K2758" i="29" s="1"/>
  <c r="J2762" i="29"/>
  <c r="K2762" i="29" s="1"/>
  <c r="J2766" i="29"/>
  <c r="K2766" i="29" s="1"/>
  <c r="J2770" i="29"/>
  <c r="K2770" i="29" s="1"/>
  <c r="J2774" i="29"/>
  <c r="J2778" i="29"/>
  <c r="J2782" i="29"/>
  <c r="J2786" i="29"/>
  <c r="J2790" i="29"/>
  <c r="K2790" i="29" s="1"/>
  <c r="J2794" i="29"/>
  <c r="K2794" i="29" s="1"/>
  <c r="J2798" i="29"/>
  <c r="J2802" i="29"/>
  <c r="J2806" i="29"/>
  <c r="J2810" i="29"/>
  <c r="K2810" i="29" s="1"/>
  <c r="J2814" i="29"/>
  <c r="K2814" i="29" s="1"/>
  <c r="J2818" i="29"/>
  <c r="K2818" i="29" s="1"/>
  <c r="J2822" i="29"/>
  <c r="K2822" i="29" s="1"/>
  <c r="J2826" i="29"/>
  <c r="K2826" i="29" s="1"/>
  <c r="J2830" i="29"/>
  <c r="K2830" i="29" s="1"/>
  <c r="J2834" i="29"/>
  <c r="K2834" i="29" s="1"/>
  <c r="J2838" i="29"/>
  <c r="J2842" i="29"/>
  <c r="K2842" i="29" s="1"/>
  <c r="J2846" i="29"/>
  <c r="J2850" i="29"/>
  <c r="K2850" i="29" s="1"/>
  <c r="J2854" i="29"/>
  <c r="K2854" i="29" s="1"/>
  <c r="J2858" i="29"/>
  <c r="K2858" i="29" s="1"/>
  <c r="J2862" i="29"/>
  <c r="J2866" i="29"/>
  <c r="J2870" i="29"/>
  <c r="K2870" i="29" s="1"/>
  <c r="J2874" i="29"/>
  <c r="K2874" i="29" s="1"/>
  <c r="J2878" i="29"/>
  <c r="K2878" i="29" s="1"/>
  <c r="J2882" i="29"/>
  <c r="K2882" i="29" s="1"/>
  <c r="J2886" i="29"/>
  <c r="K2886" i="29" s="1"/>
  <c r="J2890" i="29"/>
  <c r="K2890" i="29" s="1"/>
  <c r="J2894" i="29"/>
  <c r="K2894" i="29" s="1"/>
  <c r="J2898" i="29"/>
  <c r="K2898" i="29" s="1"/>
  <c r="J2902" i="29"/>
  <c r="J2906" i="29"/>
  <c r="J2910" i="29"/>
  <c r="J2914" i="29"/>
  <c r="K2914" i="29" s="1"/>
  <c r="J2918" i="29"/>
  <c r="K2918" i="29" s="1"/>
  <c r="J2922" i="29"/>
  <c r="J2926" i="29"/>
  <c r="J2930" i="29"/>
  <c r="J2934" i="29"/>
  <c r="K2934" i="29" s="1"/>
  <c r="J2938" i="29"/>
  <c r="J2942" i="29"/>
  <c r="K2942" i="29" s="1"/>
  <c r="J2946" i="29"/>
  <c r="K2946" i="29" s="1"/>
  <c r="J2950" i="29"/>
  <c r="K2950" i="29" s="1"/>
  <c r="J2954" i="29"/>
  <c r="K2954" i="29" s="1"/>
  <c r="J2958" i="29"/>
  <c r="K2958" i="29" s="1"/>
  <c r="J2962" i="29"/>
  <c r="K2962" i="29" s="1"/>
  <c r="J2966" i="29"/>
  <c r="J2970" i="29"/>
  <c r="J2974" i="29"/>
  <c r="K2974" i="29" s="1"/>
  <c r="J2978" i="29"/>
  <c r="K2978" i="29" s="1"/>
  <c r="J2982" i="29"/>
  <c r="J2986" i="29"/>
  <c r="K2986" i="29" s="1"/>
  <c r="J2990" i="29"/>
  <c r="J2994" i="29"/>
  <c r="J2998" i="29"/>
  <c r="K2998" i="29" s="1"/>
  <c r="J3002" i="29"/>
  <c r="K3002" i="29" s="1"/>
  <c r="J3006" i="29"/>
  <c r="K3006" i="29" s="1"/>
  <c r="J3010" i="29"/>
  <c r="K3010" i="29" s="1"/>
  <c r="J3014" i="29"/>
  <c r="K3014" i="29" s="1"/>
  <c r="J3018" i="29"/>
  <c r="K3018" i="29" s="1"/>
  <c r="J3022" i="29"/>
  <c r="K3022" i="29" s="1"/>
  <c r="J3026" i="29"/>
  <c r="J3030" i="29"/>
  <c r="J3034" i="29"/>
  <c r="J3038" i="29"/>
  <c r="J3042" i="29"/>
  <c r="K3042" i="29" s="1"/>
  <c r="J3046" i="29"/>
  <c r="K3046" i="29" s="1"/>
  <c r="J3050" i="29"/>
  <c r="J3054" i="29"/>
  <c r="J3058" i="29"/>
  <c r="J3062" i="29"/>
  <c r="K3062" i="29" s="1"/>
  <c r="J3066" i="29"/>
  <c r="K3066" i="29" s="1"/>
  <c r="J3070" i="29"/>
  <c r="K3070" i="29" s="1"/>
  <c r="J3074" i="29"/>
  <c r="K3074" i="29" s="1"/>
  <c r="J3078" i="29"/>
  <c r="K3078" i="29" s="1"/>
  <c r="J3082" i="29"/>
  <c r="K3082" i="29" s="1"/>
  <c r="J3086" i="29"/>
  <c r="K3086" i="29" s="1"/>
  <c r="J3090" i="29"/>
  <c r="J3094" i="29"/>
  <c r="J3098" i="29"/>
  <c r="J3102" i="29"/>
  <c r="J3106" i="29"/>
  <c r="J3110" i="29"/>
  <c r="J3114" i="29"/>
  <c r="J3118" i="29"/>
  <c r="J3122" i="29"/>
  <c r="K3122" i="29" s="1"/>
  <c r="J3126" i="29"/>
  <c r="K3126" i="29" s="1"/>
  <c r="J3130" i="29"/>
  <c r="K3130" i="29" s="1"/>
  <c r="J3134" i="29"/>
  <c r="J3138" i="29"/>
  <c r="K3138" i="29" s="1"/>
  <c r="J3142" i="29"/>
  <c r="K3142" i="29" s="1"/>
  <c r="J3146" i="29"/>
  <c r="K3146" i="29" s="1"/>
  <c r="J3150" i="29"/>
  <c r="K3150" i="29" s="1"/>
  <c r="J3154" i="29"/>
  <c r="J3158" i="29"/>
  <c r="J3162" i="29"/>
  <c r="J3166" i="29"/>
  <c r="K3166" i="29" s="1"/>
  <c r="J3170" i="29"/>
  <c r="K3170" i="29" s="1"/>
  <c r="J3174" i="29"/>
  <c r="K3174" i="29" s="1"/>
  <c r="J3178" i="29"/>
  <c r="K3178" i="29" s="1"/>
  <c r="J3182" i="29"/>
  <c r="K3182" i="29" s="1"/>
  <c r="J3186" i="29"/>
  <c r="J3190" i="29"/>
  <c r="J3194" i="29"/>
  <c r="K3194" i="29" s="1"/>
  <c r="J3198" i="29"/>
  <c r="K3198" i="29" s="1"/>
  <c r="J3202" i="29"/>
  <c r="J3206" i="29"/>
  <c r="K3206" i="29" s="1"/>
  <c r="J3210" i="29"/>
  <c r="K3210" i="29" s="1"/>
  <c r="J3214" i="29"/>
  <c r="J3218" i="29"/>
  <c r="J3222" i="29"/>
  <c r="J3226" i="29"/>
  <c r="J3230" i="29"/>
  <c r="J3234" i="29"/>
  <c r="J3238" i="29"/>
  <c r="J3242" i="29"/>
  <c r="K3242" i="29" s="1"/>
  <c r="J3246" i="29"/>
  <c r="K3246" i="29" s="1"/>
  <c r="J3250" i="29"/>
  <c r="J3254" i="29"/>
  <c r="K3254" i="29" s="1"/>
  <c r="J3258" i="29"/>
  <c r="K3258" i="29" s="1"/>
  <c r="J3262" i="29"/>
  <c r="K3262" i="29" s="1"/>
  <c r="J3266" i="29"/>
  <c r="J3270" i="29"/>
  <c r="J3274" i="29"/>
  <c r="J3278" i="29"/>
  <c r="J3282" i="29"/>
  <c r="J3286" i="29"/>
  <c r="J3290" i="29"/>
  <c r="J3294" i="29"/>
  <c r="J3298" i="29"/>
  <c r="J3302" i="29"/>
  <c r="J3306" i="29"/>
  <c r="K3306" i="29" s="1"/>
  <c r="J3310" i="29"/>
  <c r="K3310" i="29" s="1"/>
  <c r="J3314" i="29"/>
  <c r="K3314" i="29" s="1"/>
  <c r="J3318" i="29"/>
  <c r="K3318" i="29" s="1"/>
  <c r="J3322" i="29"/>
  <c r="K3322" i="29" s="1"/>
  <c r="J3326" i="29"/>
  <c r="K3326" i="29" s="1"/>
  <c r="J3330" i="29"/>
  <c r="K3330" i="29" s="1"/>
  <c r="J3334" i="29"/>
  <c r="J3338" i="29"/>
  <c r="J3342" i="29"/>
  <c r="J3346" i="29"/>
  <c r="J3350" i="29"/>
  <c r="J3354" i="29"/>
  <c r="J3358" i="29"/>
  <c r="J3362" i="29"/>
  <c r="K3362" i="29" s="1"/>
  <c r="J3366" i="29"/>
  <c r="J3370" i="29"/>
  <c r="K3370" i="29" s="1"/>
  <c r="J3374" i="29"/>
  <c r="K3374" i="29" s="1"/>
  <c r="J3378" i="29"/>
  <c r="K3378" i="29" s="1"/>
  <c r="J3382" i="29"/>
  <c r="K3382" i="29" s="1"/>
  <c r="J3386" i="29"/>
  <c r="K3386" i="29" s="1"/>
  <c r="J3390" i="29"/>
  <c r="J3394" i="29"/>
  <c r="J3398" i="29"/>
  <c r="J3402" i="29"/>
  <c r="J3406" i="29"/>
  <c r="J3410" i="29"/>
  <c r="J3414" i="29"/>
  <c r="J3418" i="29"/>
  <c r="K3418" i="29" s="1"/>
  <c r="J3422" i="29"/>
  <c r="K3422" i="29" s="1"/>
  <c r="J3426" i="29"/>
  <c r="J3430" i="29"/>
  <c r="J3434" i="29"/>
  <c r="K3434" i="29" s="1"/>
  <c r="J3438" i="29"/>
  <c r="K3438" i="29" s="1"/>
  <c r="J3442" i="29"/>
  <c r="J3446" i="29"/>
  <c r="K3446" i="29" s="1"/>
  <c r="J3450" i="29"/>
  <c r="K3450" i="29" s="1"/>
  <c r="J3454" i="29"/>
  <c r="J3458" i="29"/>
  <c r="J3462" i="29"/>
  <c r="K3462" i="29" s="1"/>
  <c r="J3466" i="29"/>
  <c r="K3466" i="29" s="1"/>
  <c r="J3470" i="29"/>
  <c r="J3474" i="29"/>
  <c r="J3478" i="29"/>
  <c r="J3482" i="29"/>
  <c r="K3482" i="29" s="1"/>
  <c r="J3486" i="29"/>
  <c r="J3490" i="29"/>
  <c r="J3494" i="29"/>
  <c r="K3494" i="29" s="1"/>
  <c r="J3498" i="29"/>
  <c r="K3498" i="29" s="1"/>
  <c r="J3502" i="29"/>
  <c r="K3502" i="29" s="1"/>
  <c r="J3506" i="29"/>
  <c r="K3506" i="29" s="1"/>
  <c r="J3510" i="29"/>
  <c r="K3510" i="29" s="1"/>
  <c r="J3514" i="29"/>
  <c r="K3514" i="29" s="1"/>
  <c r="J3518" i="29"/>
  <c r="J3522" i="29"/>
  <c r="J3526" i="29"/>
  <c r="K3526" i="29" s="1"/>
  <c r="J3530" i="29"/>
  <c r="J3534" i="29"/>
  <c r="J3538" i="29"/>
  <c r="J3542" i="29"/>
  <c r="J3546" i="29"/>
  <c r="J3550" i="29"/>
  <c r="J3554" i="29"/>
  <c r="J3558" i="29"/>
  <c r="K3558" i="29" s="1"/>
  <c r="J3562" i="29"/>
  <c r="K3562" i="29" s="1"/>
  <c r="J3566" i="29"/>
  <c r="K3566" i="29" s="1"/>
  <c r="J3570" i="29"/>
  <c r="K3570" i="29" s="1"/>
  <c r="J3574" i="29"/>
  <c r="K3574" i="29" s="1"/>
  <c r="J3578" i="29"/>
  <c r="K3578" i="29" s="1"/>
  <c r="J3582" i="29"/>
  <c r="J3586" i="29"/>
  <c r="J3590" i="29"/>
  <c r="K3590" i="29" s="1"/>
  <c r="J3594" i="29"/>
  <c r="J3598" i="29"/>
  <c r="J3602" i="29"/>
  <c r="J3606" i="29"/>
  <c r="J3610" i="29"/>
  <c r="J3614" i="29"/>
  <c r="J3618" i="29"/>
  <c r="J3622" i="29"/>
  <c r="K3622" i="29" s="1"/>
  <c r="J3626" i="29"/>
  <c r="K3626" i="29" s="1"/>
  <c r="J3630" i="29"/>
  <c r="K3630" i="29" s="1"/>
  <c r="J3634" i="29"/>
  <c r="K3634" i="29" s="1"/>
  <c r="J3638" i="29"/>
  <c r="K3638" i="29" s="1"/>
  <c r="J3642" i="29"/>
  <c r="J3646" i="29"/>
  <c r="J3650" i="29"/>
  <c r="J3654" i="29"/>
  <c r="J129" i="29"/>
  <c r="J145" i="29"/>
  <c r="K145" i="29" s="1"/>
  <c r="J161" i="29"/>
  <c r="K161" i="29" s="1"/>
  <c r="J177" i="29"/>
  <c r="K177" i="29" s="1"/>
  <c r="J193" i="29"/>
  <c r="J138" i="29"/>
  <c r="J150" i="29"/>
  <c r="K150" i="29" s="1"/>
  <c r="J166" i="29"/>
  <c r="J178" i="29"/>
  <c r="K178" i="29" s="1"/>
  <c r="J190" i="29"/>
  <c r="K190" i="29" s="1"/>
  <c r="J202" i="29"/>
  <c r="K202" i="29" s="1"/>
  <c r="J214" i="29"/>
  <c r="K214" i="29" s="1"/>
  <c r="J226" i="29"/>
  <c r="K226" i="29" s="1"/>
  <c r="J238" i="29"/>
  <c r="K238" i="29" s="1"/>
  <c r="J250" i="29"/>
  <c r="K250" i="29" s="1"/>
  <c r="J262" i="29"/>
  <c r="J274" i="29"/>
  <c r="K274" i="29" s="1"/>
  <c r="J131" i="29"/>
  <c r="J139" i="29"/>
  <c r="K139" i="29" s="1"/>
  <c r="J143" i="29"/>
  <c r="K143" i="29" s="1"/>
  <c r="J147" i="29"/>
  <c r="K147" i="29" s="1"/>
  <c r="J151" i="29"/>
  <c r="K151" i="29" s="1"/>
  <c r="J155" i="29"/>
  <c r="K155" i="29" s="1"/>
  <c r="J159" i="29"/>
  <c r="K159" i="29" s="1"/>
  <c r="J163" i="29"/>
  <c r="K163" i="29" s="1"/>
  <c r="J167" i="29"/>
  <c r="J171" i="29"/>
  <c r="K171" i="29" s="1"/>
  <c r="J175" i="29"/>
  <c r="K175" i="29" s="1"/>
  <c r="J179" i="29"/>
  <c r="K179" i="29" s="1"/>
  <c r="J183" i="29"/>
  <c r="K183" i="29" s="1"/>
  <c r="J187" i="29"/>
  <c r="K187" i="29" s="1"/>
  <c r="J191" i="29"/>
  <c r="J195" i="29"/>
  <c r="J199" i="29"/>
  <c r="J203" i="29"/>
  <c r="J207" i="29"/>
  <c r="K207" i="29" s="1"/>
  <c r="J211" i="29"/>
  <c r="K211" i="29" s="1"/>
  <c r="J215" i="29"/>
  <c r="K215" i="29" s="1"/>
  <c r="J219" i="29"/>
  <c r="K219" i="29" s="1"/>
  <c r="J223" i="29"/>
  <c r="K223" i="29" s="1"/>
  <c r="J227" i="29"/>
  <c r="K227" i="29" s="1"/>
  <c r="J231" i="29"/>
  <c r="K231" i="29" s="1"/>
  <c r="J235" i="29"/>
  <c r="K235" i="29" s="1"/>
  <c r="J239" i="29"/>
  <c r="J243" i="29"/>
  <c r="K243" i="29" s="1"/>
  <c r="J247" i="29"/>
  <c r="K247" i="29" s="1"/>
  <c r="J251" i="29"/>
  <c r="K251" i="29" s="1"/>
  <c r="J255" i="29"/>
  <c r="J259" i="29"/>
  <c r="K259" i="29" s="1"/>
  <c r="J263" i="29"/>
  <c r="J267" i="29"/>
  <c r="K267" i="29" s="1"/>
  <c r="J271" i="29"/>
  <c r="K271" i="29" s="1"/>
  <c r="J275" i="29"/>
  <c r="K275" i="29" s="1"/>
  <c r="J279" i="29"/>
  <c r="K279" i="29" s="1"/>
  <c r="J283" i="29"/>
  <c r="K283" i="29" s="1"/>
  <c r="J287" i="29"/>
  <c r="K287" i="29" s="1"/>
  <c r="J291" i="29"/>
  <c r="K291" i="29" s="1"/>
  <c r="J295" i="29"/>
  <c r="K295" i="29" s="1"/>
  <c r="J299" i="29"/>
  <c r="K299" i="29" s="1"/>
  <c r="J303" i="29"/>
  <c r="K303" i="29" s="1"/>
  <c r="J307" i="29"/>
  <c r="K307" i="29" s="1"/>
  <c r="J311" i="29"/>
  <c r="K311" i="29" s="1"/>
  <c r="J315" i="29"/>
  <c r="K315" i="29" s="1"/>
  <c r="J319" i="29"/>
  <c r="J323" i="29"/>
  <c r="J327" i="29"/>
  <c r="J331" i="29"/>
  <c r="K331" i="29" s="1"/>
  <c r="J335" i="29"/>
  <c r="K335" i="29" s="1"/>
  <c r="J339" i="29"/>
  <c r="K339" i="29" s="1"/>
  <c r="J343" i="29"/>
  <c r="K343" i="29" s="1"/>
  <c r="J347" i="29"/>
  <c r="K347" i="29" s="1"/>
  <c r="J351" i="29"/>
  <c r="K351" i="29" s="1"/>
  <c r="J355" i="29"/>
  <c r="J359" i="29"/>
  <c r="K359" i="29" s="1"/>
  <c r="J363" i="29"/>
  <c r="K363" i="29" s="1"/>
  <c r="J367" i="29"/>
  <c r="K367" i="29" s="1"/>
  <c r="J371" i="29"/>
  <c r="K371" i="29" s="1"/>
  <c r="J375" i="29"/>
  <c r="K375" i="29" s="1"/>
  <c r="J379" i="29"/>
  <c r="K379" i="29" s="1"/>
  <c r="J383" i="29"/>
  <c r="J387" i="29"/>
  <c r="J391" i="29"/>
  <c r="K391" i="29" s="1"/>
  <c r="J395" i="29"/>
  <c r="K395" i="29" s="1"/>
  <c r="J399" i="29"/>
  <c r="K399" i="29" s="1"/>
  <c r="J403" i="29"/>
  <c r="K403" i="29" s="1"/>
  <c r="J407" i="29"/>
  <c r="K407" i="29" s="1"/>
  <c r="J411" i="29"/>
  <c r="K411" i="29" s="1"/>
  <c r="J415" i="29"/>
  <c r="K415" i="29" s="1"/>
  <c r="J419" i="29"/>
  <c r="J423" i="29"/>
  <c r="K423" i="29" s="1"/>
  <c r="J427" i="29"/>
  <c r="K427" i="29" s="1"/>
  <c r="J431" i="29"/>
  <c r="K431" i="29" s="1"/>
  <c r="J435" i="29"/>
  <c r="K435" i="29" s="1"/>
  <c r="J439" i="29"/>
  <c r="K439" i="29" s="1"/>
  <c r="J443" i="29"/>
  <c r="J447" i="29"/>
  <c r="J451" i="29"/>
  <c r="J455" i="29"/>
  <c r="J459" i="29"/>
  <c r="K459" i="29" s="1"/>
  <c r="J463" i="29"/>
  <c r="K463" i="29" s="1"/>
  <c r="J467" i="29"/>
  <c r="K467" i="29" s="1"/>
  <c r="J471" i="29"/>
  <c r="K471" i="29" s="1"/>
  <c r="J475" i="29"/>
  <c r="K475" i="29" s="1"/>
  <c r="J479" i="29"/>
  <c r="K479" i="29" s="1"/>
  <c r="J483" i="29"/>
  <c r="K483" i="29" s="1"/>
  <c r="J487" i="29"/>
  <c r="K487" i="29" s="1"/>
  <c r="J491" i="29"/>
  <c r="J495" i="29"/>
  <c r="K495" i="29" s="1"/>
  <c r="J499" i="29"/>
  <c r="K499" i="29" s="1"/>
  <c r="J503" i="29"/>
  <c r="K503" i="29" s="1"/>
  <c r="J507" i="29"/>
  <c r="J511" i="29"/>
  <c r="K511" i="29" s="1"/>
  <c r="J515" i="29"/>
  <c r="J519" i="29"/>
  <c r="K519" i="29" s="1"/>
  <c r="J523" i="29"/>
  <c r="K523" i="29" s="1"/>
  <c r="J527" i="29"/>
  <c r="K527" i="29" s="1"/>
  <c r="J531" i="29"/>
  <c r="K531" i="29" s="1"/>
  <c r="J535" i="29"/>
  <c r="K535" i="29" s="1"/>
  <c r="J539" i="29"/>
  <c r="J543" i="29"/>
  <c r="K543" i="29" s="1"/>
  <c r="J547" i="29"/>
  <c r="K547" i="29" s="1"/>
  <c r="J551" i="29"/>
  <c r="K551" i="29" s="1"/>
  <c r="J555" i="29"/>
  <c r="K555" i="29" s="1"/>
  <c r="J559" i="29"/>
  <c r="K559" i="29" s="1"/>
  <c r="J563" i="29"/>
  <c r="K563" i="29" s="1"/>
  <c r="J567" i="29"/>
  <c r="K567" i="29" s="1"/>
  <c r="J571" i="29"/>
  <c r="J575" i="29"/>
  <c r="J579" i="29"/>
  <c r="J583" i="29"/>
  <c r="K583" i="29" s="1"/>
  <c r="J587" i="29"/>
  <c r="K587" i="29" s="1"/>
  <c r="J591" i="29"/>
  <c r="K591" i="29" s="1"/>
  <c r="J595" i="29"/>
  <c r="K595" i="29" s="1"/>
  <c r="J599" i="29"/>
  <c r="K599" i="29" s="1"/>
  <c r="J603" i="29"/>
  <c r="K603" i="29" s="1"/>
  <c r="J607" i="29"/>
  <c r="J611" i="29"/>
  <c r="K611" i="29" s="1"/>
  <c r="J615" i="29"/>
  <c r="K615" i="29" s="1"/>
  <c r="J619" i="29"/>
  <c r="K619" i="29" s="1"/>
  <c r="J623" i="29"/>
  <c r="K623" i="29" s="1"/>
  <c r="J627" i="29"/>
  <c r="K627" i="29" s="1"/>
  <c r="J631" i="29"/>
  <c r="K631" i="29" s="1"/>
  <c r="J635" i="29"/>
  <c r="J639" i="29"/>
  <c r="J643" i="29"/>
  <c r="K643" i="29" s="1"/>
  <c r="J647" i="29"/>
  <c r="K647" i="29" s="1"/>
  <c r="J651" i="29"/>
  <c r="K651" i="29" s="1"/>
  <c r="J655" i="29"/>
  <c r="K655" i="29" s="1"/>
  <c r="J659" i="29"/>
  <c r="K659" i="29" s="1"/>
  <c r="J663" i="29"/>
  <c r="K663" i="29" s="1"/>
  <c r="J667" i="29"/>
  <c r="K667" i="29" s="1"/>
  <c r="J671" i="29"/>
  <c r="J675" i="29"/>
  <c r="K675" i="29" s="1"/>
  <c r="J679" i="29"/>
  <c r="K679" i="29" s="1"/>
  <c r="J683" i="29"/>
  <c r="K683" i="29" s="1"/>
  <c r="J687" i="29"/>
  <c r="K687" i="29" s="1"/>
  <c r="J691" i="29"/>
  <c r="K691" i="29" s="1"/>
  <c r="J695" i="29"/>
  <c r="J699" i="29"/>
  <c r="J703" i="29"/>
  <c r="J707" i="29"/>
  <c r="J711" i="29"/>
  <c r="K711" i="29" s="1"/>
  <c r="J715" i="29"/>
  <c r="K715" i="29" s="1"/>
  <c r="J719" i="29"/>
  <c r="J723" i="29"/>
  <c r="K723" i="29" s="1"/>
  <c r="J727" i="29"/>
  <c r="K727" i="29" s="1"/>
  <c r="J731" i="29"/>
  <c r="K731" i="29" s="1"/>
  <c r="J735" i="29"/>
  <c r="K735" i="29" s="1"/>
  <c r="J739" i="29"/>
  <c r="K739" i="29" s="1"/>
  <c r="J743" i="29"/>
  <c r="K743" i="29" s="1"/>
  <c r="J747" i="29"/>
  <c r="K747" i="29" s="1"/>
  <c r="J751" i="29"/>
  <c r="K751" i="29" s="1"/>
  <c r="J755" i="29"/>
  <c r="K755" i="29" s="1"/>
  <c r="J759" i="29"/>
  <c r="J763" i="29"/>
  <c r="K763" i="29" s="1"/>
  <c r="J767" i="29"/>
  <c r="J771" i="29"/>
  <c r="K771" i="29" s="1"/>
  <c r="J775" i="29"/>
  <c r="K775" i="29" s="1"/>
  <c r="J779" i="29"/>
  <c r="K779" i="29" s="1"/>
  <c r="J783" i="29"/>
  <c r="K783" i="29" s="1"/>
  <c r="J787" i="29"/>
  <c r="K787" i="29" s="1"/>
  <c r="J791" i="29"/>
  <c r="J795" i="29"/>
  <c r="K795" i="29" s="1"/>
  <c r="J799" i="29"/>
  <c r="K799" i="29" s="1"/>
  <c r="J803" i="29"/>
  <c r="K803" i="29" s="1"/>
  <c r="J807" i="29"/>
  <c r="K807" i="29" s="1"/>
  <c r="J811" i="29"/>
  <c r="K811" i="29" s="1"/>
  <c r="J815" i="29"/>
  <c r="K815" i="29" s="1"/>
  <c r="J819" i="29"/>
  <c r="K819" i="29" s="1"/>
  <c r="J823" i="29"/>
  <c r="J827" i="29"/>
  <c r="J831" i="29"/>
  <c r="J835" i="29"/>
  <c r="K835" i="29" s="1"/>
  <c r="J839" i="29"/>
  <c r="K839" i="29" s="1"/>
  <c r="J843" i="29"/>
  <c r="K843" i="29" s="1"/>
  <c r="J847" i="29"/>
  <c r="K847" i="29" s="1"/>
  <c r="J851" i="29"/>
  <c r="K851" i="29" s="1"/>
  <c r="J855" i="29"/>
  <c r="K855" i="29" s="1"/>
  <c r="J859" i="29"/>
  <c r="J863" i="29"/>
  <c r="K863" i="29" s="1"/>
  <c r="J867" i="29"/>
  <c r="K867" i="29" s="1"/>
  <c r="J871" i="29"/>
  <c r="K871" i="29" s="1"/>
  <c r="J875" i="29"/>
  <c r="K875" i="29" s="1"/>
  <c r="J879" i="29"/>
  <c r="K879" i="29" s="1"/>
  <c r="J883" i="29"/>
  <c r="K883" i="29" s="1"/>
  <c r="J887" i="29"/>
  <c r="J891" i="29"/>
  <c r="J895" i="29"/>
  <c r="K895" i="29" s="1"/>
  <c r="J899" i="29"/>
  <c r="K899" i="29" s="1"/>
  <c r="J903" i="29"/>
  <c r="K903" i="29" s="1"/>
  <c r="J907" i="29"/>
  <c r="K907" i="29" s="1"/>
  <c r="J911" i="29"/>
  <c r="K911" i="29" s="1"/>
  <c r="J915" i="29"/>
  <c r="K915" i="29" s="1"/>
  <c r="J919" i="29"/>
  <c r="K919" i="29" s="1"/>
  <c r="J923" i="29"/>
  <c r="J927" i="29"/>
  <c r="K927" i="29" s="1"/>
  <c r="J931" i="29"/>
  <c r="K931" i="29" s="1"/>
  <c r="J935" i="29"/>
  <c r="K935" i="29" s="1"/>
  <c r="J939" i="29"/>
  <c r="K939" i="29" s="1"/>
  <c r="J943" i="29"/>
  <c r="K943" i="29" s="1"/>
  <c r="J947" i="29"/>
  <c r="J951" i="29"/>
  <c r="J955" i="29"/>
  <c r="J959" i="29"/>
  <c r="J963" i="29"/>
  <c r="K963" i="29" s="1"/>
  <c r="J967" i="29"/>
  <c r="K967" i="29" s="1"/>
  <c r="J971" i="29"/>
  <c r="J975" i="29"/>
  <c r="K975" i="29" s="1"/>
  <c r="J979" i="29"/>
  <c r="K979" i="29" s="1"/>
  <c r="J983" i="29"/>
  <c r="K983" i="29" s="1"/>
  <c r="J987" i="29"/>
  <c r="K987" i="29" s="1"/>
  <c r="J991" i="29"/>
  <c r="K991" i="29" s="1"/>
  <c r="J995" i="29"/>
  <c r="K995" i="29" s="1"/>
  <c r="J999" i="29"/>
  <c r="K999" i="29" s="1"/>
  <c r="J1003" i="29"/>
  <c r="K1003" i="29" s="1"/>
  <c r="J1007" i="29"/>
  <c r="K1007" i="29" s="1"/>
  <c r="J1011" i="29"/>
  <c r="J1015" i="29"/>
  <c r="K1015" i="29" s="1"/>
  <c r="J1019" i="29"/>
  <c r="J1023" i="29"/>
  <c r="K1023" i="29" s="1"/>
  <c r="J1027" i="29"/>
  <c r="K1027" i="29" s="1"/>
  <c r="J1031" i="29"/>
  <c r="K1031" i="29" s="1"/>
  <c r="J1035" i="29"/>
  <c r="K1035" i="29" s="1"/>
  <c r="J1039" i="29"/>
  <c r="K1039" i="29" s="1"/>
  <c r="J1043" i="29"/>
  <c r="J1047" i="29"/>
  <c r="K1047" i="29" s="1"/>
  <c r="J1051" i="29"/>
  <c r="K1051" i="29" s="1"/>
  <c r="J1055" i="29"/>
  <c r="K1055" i="29" s="1"/>
  <c r="J1059" i="29"/>
  <c r="K1059" i="29" s="1"/>
  <c r="J1063" i="29"/>
  <c r="K1063" i="29" s="1"/>
  <c r="J1067" i="29"/>
  <c r="K1067" i="29" s="1"/>
  <c r="J1071" i="29"/>
  <c r="K1071" i="29" s="1"/>
  <c r="J1075" i="29"/>
  <c r="J1079" i="29"/>
  <c r="J1083" i="29"/>
  <c r="J1087" i="29"/>
  <c r="K1087" i="29" s="1"/>
  <c r="J1091" i="29"/>
  <c r="K1091" i="29" s="1"/>
  <c r="J1095" i="29"/>
  <c r="K1095" i="29" s="1"/>
  <c r="J1099" i="29"/>
  <c r="K1099" i="29" s="1"/>
  <c r="J1103" i="29"/>
  <c r="K1103" i="29" s="1"/>
  <c r="J1107" i="29"/>
  <c r="K1107" i="29" s="1"/>
  <c r="J1111" i="29"/>
  <c r="J1115" i="29"/>
  <c r="K1115" i="29" s="1"/>
  <c r="J1119" i="29"/>
  <c r="K1119" i="29" s="1"/>
  <c r="J1123" i="29"/>
  <c r="K1123" i="29" s="1"/>
  <c r="J1127" i="29"/>
  <c r="K1127" i="29" s="1"/>
  <c r="J1131" i="29"/>
  <c r="K1131" i="29" s="1"/>
  <c r="J1135" i="29"/>
  <c r="K1135" i="29" s="1"/>
  <c r="J1139" i="29"/>
  <c r="J1143" i="29"/>
  <c r="J1147" i="29"/>
  <c r="K1147" i="29" s="1"/>
  <c r="J1151" i="29"/>
  <c r="K1151" i="29" s="1"/>
  <c r="J1155" i="29"/>
  <c r="K1155" i="29" s="1"/>
  <c r="J1159" i="29"/>
  <c r="K1159" i="29" s="1"/>
  <c r="J1163" i="29"/>
  <c r="K1163" i="29" s="1"/>
  <c r="J1167" i="29"/>
  <c r="K1167" i="29" s="1"/>
  <c r="J1171" i="29"/>
  <c r="K1171" i="29" s="1"/>
  <c r="J1175" i="29"/>
  <c r="J1179" i="29"/>
  <c r="K1179" i="29" s="1"/>
  <c r="J1183" i="29"/>
  <c r="K1183" i="29" s="1"/>
  <c r="J1187" i="29"/>
  <c r="K1187" i="29" s="1"/>
  <c r="J1191" i="29"/>
  <c r="K1191" i="29" s="1"/>
  <c r="J1195" i="29"/>
  <c r="K1195" i="29" s="1"/>
  <c r="J1199" i="29"/>
  <c r="J1203" i="29"/>
  <c r="J1207" i="29"/>
  <c r="J1211" i="29"/>
  <c r="J1215" i="29"/>
  <c r="K1215" i="29" s="1"/>
  <c r="J1219" i="29"/>
  <c r="K1219" i="29" s="1"/>
  <c r="J1223" i="29"/>
  <c r="J1227" i="29"/>
  <c r="K1227" i="29" s="1"/>
  <c r="J1231" i="29"/>
  <c r="K1231" i="29" s="1"/>
  <c r="J1235" i="29"/>
  <c r="K1235" i="29" s="1"/>
  <c r="J1239" i="29"/>
  <c r="K1239" i="29" s="1"/>
  <c r="J1243" i="29"/>
  <c r="K1243" i="29" s="1"/>
  <c r="J1247" i="29"/>
  <c r="K1247" i="29" s="1"/>
  <c r="J1251" i="29"/>
  <c r="K1251" i="29" s="1"/>
  <c r="J1255" i="29"/>
  <c r="K1255" i="29" s="1"/>
  <c r="J1259" i="29"/>
  <c r="K1259" i="29" s="1"/>
  <c r="J1263" i="29"/>
  <c r="J1267" i="29"/>
  <c r="J1271" i="29"/>
  <c r="K1271" i="29" s="1"/>
  <c r="J1275" i="29"/>
  <c r="K1275" i="29" s="1"/>
  <c r="J1279" i="29"/>
  <c r="K1279" i="29" s="1"/>
  <c r="J1283" i="29"/>
  <c r="K1283" i="29" s="1"/>
  <c r="J1287" i="29"/>
  <c r="J1291" i="29"/>
  <c r="K1291" i="29" s="1"/>
  <c r="J1295" i="29"/>
  <c r="K1295" i="29" s="1"/>
  <c r="J1299" i="29"/>
  <c r="K1299" i="29" s="1"/>
  <c r="J1303" i="29"/>
  <c r="K1303" i="29" s="1"/>
  <c r="J1307" i="29"/>
  <c r="J1311" i="29"/>
  <c r="J1315" i="29"/>
  <c r="K1315" i="29" s="1"/>
  <c r="J1319" i="29"/>
  <c r="K1319" i="29" s="1"/>
  <c r="J1323" i="29"/>
  <c r="K1323" i="29" s="1"/>
  <c r="J1327" i="29"/>
  <c r="J1331" i="29"/>
  <c r="K1331" i="29" s="1"/>
  <c r="J1335" i="29"/>
  <c r="K1335" i="29" s="1"/>
  <c r="J1339" i="29"/>
  <c r="K1339" i="29" s="1"/>
  <c r="J1343" i="29"/>
  <c r="K1343" i="29" s="1"/>
  <c r="J1347" i="29"/>
  <c r="K1347" i="29" s="1"/>
  <c r="J1351" i="29"/>
  <c r="K1351" i="29" s="1"/>
  <c r="J1355" i="29"/>
  <c r="K1355" i="29" s="1"/>
  <c r="J1359" i="29"/>
  <c r="K1359" i="29" s="1"/>
  <c r="J1363" i="29"/>
  <c r="K1363" i="29" s="1"/>
  <c r="J1367" i="29"/>
  <c r="K1367" i="29" s="1"/>
  <c r="J1371" i="29"/>
  <c r="K1371" i="29" s="1"/>
  <c r="J1375" i="29"/>
  <c r="K1375" i="29" s="1"/>
  <c r="J1379" i="29"/>
  <c r="K1379" i="29" s="1"/>
  <c r="J1383" i="29"/>
  <c r="K1383" i="29" s="1"/>
  <c r="J1387" i="29"/>
  <c r="K1387" i="29" s="1"/>
  <c r="J1391" i="29"/>
  <c r="J1395" i="29"/>
  <c r="J1399" i="29"/>
  <c r="K1399" i="29" s="1"/>
  <c r="J1403" i="29"/>
  <c r="K1403" i="29" s="1"/>
  <c r="J1407" i="29"/>
  <c r="K1407" i="29" s="1"/>
  <c r="J1411" i="29"/>
  <c r="K1411" i="29" s="1"/>
  <c r="J1415" i="29"/>
  <c r="K1415" i="29" s="1"/>
  <c r="J1419" i="29"/>
  <c r="K1419" i="29" s="1"/>
  <c r="J1423" i="29"/>
  <c r="K1423" i="29" s="1"/>
  <c r="J1427" i="29"/>
  <c r="K1427" i="29" s="1"/>
  <c r="J1431" i="29"/>
  <c r="K1431" i="29" s="1"/>
  <c r="J1435" i="29"/>
  <c r="J1439" i="29"/>
  <c r="K1439" i="29" s="1"/>
  <c r="J1443" i="29"/>
  <c r="K1443" i="29" s="1"/>
  <c r="J1447" i="29"/>
  <c r="K1447" i="29" s="1"/>
  <c r="J1451" i="29"/>
  <c r="J1455" i="29"/>
  <c r="J1459" i="29"/>
  <c r="J1463" i="29"/>
  <c r="K1463" i="29" s="1"/>
  <c r="J1467" i="29"/>
  <c r="K1467" i="29" s="1"/>
  <c r="J1471" i="29"/>
  <c r="K1471" i="29" s="1"/>
  <c r="J1475" i="29"/>
  <c r="J1479" i="29"/>
  <c r="K1479" i="29" s="1"/>
  <c r="J1483" i="29"/>
  <c r="K1483" i="29" s="1"/>
  <c r="J1487" i="29"/>
  <c r="K1487" i="29" s="1"/>
  <c r="J1491" i="29"/>
  <c r="K1491" i="29" s="1"/>
  <c r="J1495" i="29"/>
  <c r="J1499" i="29"/>
  <c r="K1499" i="29" s="1"/>
  <c r="J1503" i="29"/>
  <c r="K1503" i="29" s="1"/>
  <c r="J1507" i="29"/>
  <c r="K1507" i="29" s="1"/>
  <c r="J1511" i="29"/>
  <c r="K1511" i="29" s="1"/>
  <c r="J1515" i="29"/>
  <c r="J1519" i="29"/>
  <c r="J1523" i="29"/>
  <c r="K1523" i="29" s="1"/>
  <c r="J1527" i="29"/>
  <c r="K1527" i="29" s="1"/>
  <c r="J1531" i="29"/>
  <c r="K1531" i="29" s="1"/>
  <c r="J1535" i="29"/>
  <c r="K1535" i="29" s="1"/>
  <c r="J1539" i="29"/>
  <c r="J1543" i="29"/>
  <c r="K1543" i="29" s="1"/>
  <c r="J1547" i="29"/>
  <c r="K1547" i="29" s="1"/>
  <c r="J1551" i="29"/>
  <c r="K1551" i="29" s="1"/>
  <c r="J1555" i="29"/>
  <c r="K1555" i="29" s="1"/>
  <c r="J1559" i="29"/>
  <c r="J1563" i="29"/>
  <c r="J1567" i="29"/>
  <c r="K1567" i="29" s="1"/>
  <c r="J1571" i="29"/>
  <c r="K1571" i="29" s="1"/>
  <c r="J1575" i="29"/>
  <c r="K1575" i="29" s="1"/>
  <c r="J1579" i="29"/>
  <c r="J1583" i="29"/>
  <c r="K1583" i="29" s="1"/>
  <c r="J1587" i="29"/>
  <c r="K1587" i="29" s="1"/>
  <c r="J1591" i="29"/>
  <c r="K1591" i="29" s="1"/>
  <c r="J1595" i="29"/>
  <c r="K1595" i="29" s="1"/>
  <c r="J1599" i="29"/>
  <c r="K1599" i="29" s="1"/>
  <c r="J1603" i="29"/>
  <c r="K1603" i="29" s="1"/>
  <c r="J1607" i="29"/>
  <c r="K1607" i="29" s="1"/>
  <c r="J1611" i="29"/>
  <c r="K1611" i="29" s="1"/>
  <c r="J1615" i="29"/>
  <c r="K1615" i="29" s="1"/>
  <c r="J1619" i="29"/>
  <c r="K1619" i="29" s="1"/>
  <c r="J1623" i="29"/>
  <c r="K1623" i="29" s="1"/>
  <c r="J1627" i="29"/>
  <c r="K1627" i="29" s="1"/>
  <c r="J1631" i="29"/>
  <c r="K1631" i="29" s="1"/>
  <c r="J1635" i="29"/>
  <c r="K1635" i="29" s="1"/>
  <c r="J1639" i="29"/>
  <c r="K1639" i="29" s="1"/>
  <c r="J1643" i="29"/>
  <c r="J1647" i="29"/>
  <c r="J1651" i="29"/>
  <c r="K1651" i="29" s="1"/>
  <c r="J1655" i="29"/>
  <c r="K1655" i="29" s="1"/>
  <c r="J1659" i="29"/>
  <c r="K1659" i="29" s="1"/>
  <c r="J1663" i="29"/>
  <c r="K1663" i="29" s="1"/>
  <c r="J1667" i="29"/>
  <c r="K1667" i="29" s="1"/>
  <c r="J1671" i="29"/>
  <c r="K1671" i="29" s="1"/>
  <c r="J1675" i="29"/>
  <c r="J1679" i="29"/>
  <c r="J1683" i="29"/>
  <c r="K1683" i="29" s="1"/>
  <c r="J1687" i="29"/>
  <c r="K1687" i="29" s="1"/>
  <c r="J1691" i="29"/>
  <c r="J1695" i="29"/>
  <c r="K1695" i="29" s="1"/>
  <c r="J1699" i="29"/>
  <c r="K1699" i="29" s="1"/>
  <c r="J1703" i="29"/>
  <c r="J1707" i="29"/>
  <c r="J1711" i="29"/>
  <c r="J1715" i="29"/>
  <c r="J1719" i="29"/>
  <c r="K1719" i="29" s="1"/>
  <c r="J1723" i="29"/>
  <c r="K1723" i="29" s="1"/>
  <c r="J1727" i="29"/>
  <c r="J1731" i="29"/>
  <c r="K1731" i="29" s="1"/>
  <c r="J1735" i="29"/>
  <c r="K1735" i="29" s="1"/>
  <c r="J1739" i="29"/>
  <c r="J1743" i="29"/>
  <c r="K1743" i="29" s="1"/>
  <c r="J1747" i="29"/>
  <c r="K1747" i="29" s="1"/>
  <c r="J1751" i="29"/>
  <c r="J1755" i="29"/>
  <c r="K1755" i="29" s="1"/>
  <c r="J1759" i="29"/>
  <c r="K1759" i="29" s="1"/>
  <c r="J1763" i="29"/>
  <c r="K1763" i="29" s="1"/>
  <c r="J1767" i="29"/>
  <c r="J1771" i="29"/>
  <c r="J1775" i="29"/>
  <c r="J1779" i="29"/>
  <c r="K1779" i="29" s="1"/>
  <c r="J1783" i="29"/>
  <c r="K1783" i="29" s="1"/>
  <c r="J1787" i="29"/>
  <c r="K1787" i="29" s="1"/>
  <c r="J1791" i="29"/>
  <c r="K1791" i="29" s="1"/>
  <c r="J1795" i="29"/>
  <c r="K1795" i="29" s="1"/>
  <c r="J1799" i="29"/>
  <c r="J1803" i="29"/>
  <c r="J1807" i="29"/>
  <c r="K1807" i="29" s="1"/>
  <c r="J1811" i="29"/>
  <c r="K1811" i="29" s="1"/>
  <c r="J1815" i="29"/>
  <c r="K1815" i="29" s="1"/>
  <c r="J1819" i="29"/>
  <c r="K1819" i="29" s="1"/>
  <c r="J1823" i="29"/>
  <c r="K1823" i="29" s="1"/>
  <c r="J1827" i="29"/>
  <c r="K1827" i="29" s="1"/>
  <c r="J1831" i="29"/>
  <c r="J1835" i="29"/>
  <c r="J1839" i="29"/>
  <c r="J1843" i="29"/>
  <c r="J1847" i="29"/>
  <c r="J1851" i="29"/>
  <c r="J1855" i="29"/>
  <c r="J1859" i="29"/>
  <c r="K1859" i="29" s="1"/>
  <c r="J1863" i="29"/>
  <c r="K1863" i="29" s="1"/>
  <c r="J1867" i="29"/>
  <c r="J1871" i="29"/>
  <c r="K1871" i="29" s="1"/>
  <c r="J1875" i="29"/>
  <c r="K1875" i="29" s="1"/>
  <c r="J1879" i="29"/>
  <c r="J1883" i="29"/>
  <c r="K1883" i="29" s="1"/>
  <c r="J1887" i="29"/>
  <c r="K1887" i="29" s="1"/>
  <c r="J1891" i="29"/>
  <c r="K1891" i="29" s="1"/>
  <c r="J1895" i="29"/>
  <c r="J1899" i="29"/>
  <c r="J1903" i="29"/>
  <c r="K1903" i="29" s="1"/>
  <c r="J1907" i="29"/>
  <c r="J1911" i="29"/>
  <c r="J1915" i="29"/>
  <c r="K1915" i="29" s="1"/>
  <c r="J1919" i="29"/>
  <c r="K1919" i="29" s="1"/>
  <c r="J1923" i="29"/>
  <c r="K1923" i="29" s="1"/>
  <c r="J1927" i="29"/>
  <c r="K1927" i="29" s="1"/>
  <c r="J1931" i="29"/>
  <c r="J1935" i="29"/>
  <c r="K1935" i="29" s="1"/>
  <c r="J1939" i="29"/>
  <c r="K1939" i="29" s="1"/>
  <c r="J1943" i="29"/>
  <c r="J1947" i="29"/>
  <c r="K1947" i="29" s="1"/>
  <c r="J1951" i="29"/>
  <c r="K1951" i="29" s="1"/>
  <c r="J1955" i="29"/>
  <c r="J1959" i="29"/>
  <c r="J1963" i="29"/>
  <c r="J1967" i="29"/>
  <c r="J1971" i="29"/>
  <c r="J1975" i="29"/>
  <c r="J1979" i="29"/>
  <c r="J1983" i="29"/>
  <c r="K1983" i="29" s="1"/>
  <c r="J1987" i="29"/>
  <c r="K1987" i="29" s="1"/>
  <c r="J1991" i="29"/>
  <c r="K1991" i="29" s="1"/>
  <c r="J1995" i="29"/>
  <c r="K1995" i="29" s="1"/>
  <c r="J1999" i="29"/>
  <c r="K1999" i="29" s="1"/>
  <c r="J2003" i="29"/>
  <c r="J2007" i="29"/>
  <c r="K2007" i="29" s="1"/>
  <c r="J2011" i="29"/>
  <c r="K2011" i="29" s="1"/>
  <c r="J2015" i="29"/>
  <c r="K2015" i="29" s="1"/>
  <c r="J2019" i="29"/>
  <c r="J2023" i="29"/>
  <c r="J2027" i="29"/>
  <c r="J2031" i="29"/>
  <c r="K2031" i="29" s="1"/>
  <c r="J2035" i="29"/>
  <c r="J2039" i="29"/>
  <c r="J2043" i="29"/>
  <c r="K2043" i="29" s="1"/>
  <c r="J2047" i="29"/>
  <c r="K2047" i="29" s="1"/>
  <c r="J2051" i="29"/>
  <c r="J2055" i="29"/>
  <c r="K2055" i="29" s="1"/>
  <c r="J2059" i="29"/>
  <c r="K2059" i="29" s="1"/>
  <c r="J2063" i="29"/>
  <c r="K2063" i="29" s="1"/>
  <c r="J2067" i="29"/>
  <c r="K2067" i="29" s="1"/>
  <c r="J2071" i="29"/>
  <c r="K2071" i="29" s="1"/>
  <c r="J2075" i="29"/>
  <c r="K2075" i="29" s="1"/>
  <c r="J2079" i="29"/>
  <c r="K2079" i="29" s="1"/>
  <c r="J2083" i="29"/>
  <c r="J2087" i="29"/>
  <c r="J2091" i="29"/>
  <c r="J2095" i="29"/>
  <c r="J2099" i="29"/>
  <c r="J2103" i="29"/>
  <c r="J2107" i="29"/>
  <c r="J2111" i="29"/>
  <c r="K2111" i="29" s="1"/>
  <c r="J2115" i="29"/>
  <c r="J2119" i="29"/>
  <c r="J2123" i="29"/>
  <c r="K2123" i="29" s="1"/>
  <c r="J2127" i="29"/>
  <c r="K2127" i="29" s="1"/>
  <c r="J2131" i="29"/>
  <c r="J2135" i="29"/>
  <c r="K2135" i="29" s="1"/>
  <c r="J2139" i="29"/>
  <c r="K2139" i="29" s="1"/>
  <c r="J2143" i="29"/>
  <c r="K2143" i="29" s="1"/>
  <c r="J2147" i="29"/>
  <c r="J2151" i="29"/>
  <c r="J2155" i="29"/>
  <c r="J2159" i="29"/>
  <c r="K2159" i="29" s="1"/>
  <c r="J2163" i="29"/>
  <c r="K2163" i="29" s="1"/>
  <c r="J2167" i="29"/>
  <c r="K2167" i="29" s="1"/>
  <c r="J2171" i="29"/>
  <c r="K2171" i="29" s="1"/>
  <c r="J2175" i="29"/>
  <c r="K2175" i="29" s="1"/>
  <c r="J2179" i="29"/>
  <c r="K2179" i="29" s="1"/>
  <c r="J2183" i="29"/>
  <c r="K2183" i="29" s="1"/>
  <c r="J2187" i="29"/>
  <c r="K2187" i="29" s="1"/>
  <c r="J2191" i="29"/>
  <c r="J2195" i="29"/>
  <c r="J2199" i="29"/>
  <c r="K2199" i="29" s="1"/>
  <c r="J2203" i="29"/>
  <c r="K2203" i="29" s="1"/>
  <c r="J2207" i="29"/>
  <c r="J2211" i="29"/>
  <c r="J2215" i="29"/>
  <c r="J2219" i="29"/>
  <c r="J2223" i="29"/>
  <c r="K2223" i="29" s="1"/>
  <c r="J2227" i="29"/>
  <c r="K2227" i="29" s="1"/>
  <c r="J2231" i="29"/>
  <c r="J2235" i="29"/>
  <c r="K2235" i="29" s="1"/>
  <c r="J2239" i="29"/>
  <c r="K2239" i="29" s="1"/>
  <c r="J2243" i="29"/>
  <c r="K2243" i="29" s="1"/>
  <c r="J2247" i="29"/>
  <c r="J2251" i="29"/>
  <c r="J2255" i="29"/>
  <c r="J2259" i="29"/>
  <c r="K2259" i="29" s="1"/>
  <c r="J2263" i="29"/>
  <c r="K2263" i="29" s="1"/>
  <c r="J2267" i="29"/>
  <c r="K2267" i="29" s="1"/>
  <c r="J2271" i="29"/>
  <c r="J2275" i="29"/>
  <c r="K2275" i="29" s="1"/>
  <c r="J2279" i="29"/>
  <c r="J2283" i="29"/>
  <c r="J2287" i="29"/>
  <c r="K2287" i="29" s="1"/>
  <c r="J2291" i="29"/>
  <c r="J2295" i="29"/>
  <c r="K2295" i="29" s="1"/>
  <c r="J2299" i="29"/>
  <c r="K2299" i="29" s="1"/>
  <c r="J2303" i="29"/>
  <c r="K2303" i="29" s="1"/>
  <c r="J2307" i="29"/>
  <c r="K2307" i="29" s="1"/>
  <c r="J2311" i="29"/>
  <c r="K2311" i="29" s="1"/>
  <c r="J2315" i="29"/>
  <c r="K2315" i="29" s="1"/>
  <c r="J2319" i="29"/>
  <c r="K2319" i="29" s="1"/>
  <c r="J2323" i="29"/>
  <c r="K2323" i="29" s="1"/>
  <c r="J2327" i="29"/>
  <c r="K2327" i="29" s="1"/>
  <c r="J2331" i="29"/>
  <c r="K2331" i="29" s="1"/>
  <c r="J2335" i="29"/>
  <c r="J2339" i="29"/>
  <c r="J2343" i="29"/>
  <c r="J2347" i="29"/>
  <c r="K2347" i="29" s="1"/>
  <c r="J2351" i="29"/>
  <c r="K2351" i="29" s="1"/>
  <c r="J2355" i="29"/>
  <c r="J2359" i="29"/>
  <c r="K2359" i="29" s="1"/>
  <c r="J2363" i="29"/>
  <c r="K2363" i="29" s="1"/>
  <c r="J2367" i="29"/>
  <c r="K2367" i="29" s="1"/>
  <c r="J2371" i="29"/>
  <c r="J2375" i="29"/>
  <c r="K2375" i="29" s="1"/>
  <c r="J2379" i="29"/>
  <c r="K2379" i="29" s="1"/>
  <c r="J2383" i="29"/>
  <c r="K2383" i="29" s="1"/>
  <c r="J2387" i="29"/>
  <c r="K2387" i="29" s="1"/>
  <c r="J2391" i="29"/>
  <c r="K2391" i="29" s="1"/>
  <c r="J2395" i="29"/>
  <c r="K2395" i="29" s="1"/>
  <c r="J2399" i="29"/>
  <c r="J2403" i="29"/>
  <c r="J2407" i="29"/>
  <c r="J2411" i="29"/>
  <c r="K2411" i="29" s="1"/>
  <c r="J2415" i="29"/>
  <c r="J2419" i="29"/>
  <c r="J2423" i="29"/>
  <c r="J2427" i="29"/>
  <c r="K2427" i="29" s="1"/>
  <c r="J2431" i="29"/>
  <c r="K2431" i="29" s="1"/>
  <c r="J2435" i="29"/>
  <c r="K2435" i="29" s="1"/>
  <c r="J2439" i="29"/>
  <c r="K2439" i="29" s="1"/>
  <c r="J2443" i="29"/>
  <c r="K2443" i="29" s="1"/>
  <c r="J2447" i="29"/>
  <c r="K2447" i="29" s="1"/>
  <c r="J2451" i="29"/>
  <c r="K2451" i="29" s="1"/>
  <c r="J2455" i="29"/>
  <c r="K2455" i="29" s="1"/>
  <c r="J2459" i="29"/>
  <c r="J2463" i="29"/>
  <c r="J2467" i="29"/>
  <c r="J2471" i="29"/>
  <c r="J2475" i="29"/>
  <c r="K2475" i="29" s="1"/>
  <c r="J2479" i="29"/>
  <c r="J2483" i="29"/>
  <c r="J2487" i="29"/>
  <c r="K2487" i="29" s="1"/>
  <c r="J2491" i="29"/>
  <c r="K2491" i="29" s="1"/>
  <c r="J2495" i="29"/>
  <c r="K2495" i="29" s="1"/>
  <c r="J2499" i="29"/>
  <c r="J2503" i="29"/>
  <c r="K2503" i="29" s="1"/>
  <c r="J2507" i="29"/>
  <c r="K2507" i="29" s="1"/>
  <c r="J2511" i="29"/>
  <c r="K2511" i="29" s="1"/>
  <c r="J2515" i="29"/>
  <c r="K2515" i="29" s="1"/>
  <c r="J2519" i="29"/>
  <c r="K2519" i="29" s="1"/>
  <c r="J2523" i="29"/>
  <c r="J2527" i="29"/>
  <c r="J2531" i="29"/>
  <c r="J2535" i="29"/>
  <c r="J2539" i="29"/>
  <c r="K2539" i="29" s="1"/>
  <c r="J2543" i="29"/>
  <c r="J2547" i="29"/>
  <c r="J2551" i="29"/>
  <c r="J2555" i="29"/>
  <c r="K2555" i="29" s="1"/>
  <c r="J2559" i="29"/>
  <c r="K2559" i="29" s="1"/>
  <c r="J2563" i="29"/>
  <c r="J2567" i="29"/>
  <c r="K2567" i="29" s="1"/>
  <c r="J2571" i="29"/>
  <c r="K2571" i="29" s="1"/>
  <c r="J2575" i="29"/>
  <c r="K2575" i="29" s="1"/>
  <c r="J2579" i="29"/>
  <c r="K2579" i="29" s="1"/>
  <c r="J2583" i="29"/>
  <c r="K2583" i="29" s="1"/>
  <c r="J2587" i="29"/>
  <c r="J2591" i="29"/>
  <c r="J2595" i="29"/>
  <c r="J2599" i="29"/>
  <c r="J2603" i="29"/>
  <c r="J2607" i="29"/>
  <c r="J2611" i="29"/>
  <c r="J2615" i="29"/>
  <c r="J2619" i="29"/>
  <c r="J2623" i="29"/>
  <c r="J2627" i="29"/>
  <c r="J2631" i="29"/>
  <c r="J2635" i="29"/>
  <c r="J2639" i="29"/>
  <c r="K2639" i="29" s="1"/>
  <c r="J2643" i="29"/>
  <c r="K2643" i="29" s="1"/>
  <c r="J2647" i="29"/>
  <c r="K2647" i="29" s="1"/>
  <c r="J2651" i="29"/>
  <c r="J2655" i="29"/>
  <c r="J2659" i="29"/>
  <c r="J2663" i="29"/>
  <c r="J2667" i="29"/>
  <c r="J2671" i="29"/>
  <c r="J2675" i="29"/>
  <c r="J2679" i="29"/>
  <c r="J2683" i="29"/>
  <c r="K2683" i="29" s="1"/>
  <c r="J2687" i="29"/>
  <c r="J2691" i="29"/>
  <c r="J2695" i="29"/>
  <c r="K2695" i="29" s="1"/>
  <c r="J2699" i="29"/>
  <c r="K2699" i="29" s="1"/>
  <c r="J2703" i="29"/>
  <c r="K2703" i="29" s="1"/>
  <c r="J2707" i="29"/>
  <c r="K2707" i="29" s="1"/>
  <c r="J2711" i="29"/>
  <c r="J2715" i="29"/>
  <c r="J2719" i="29"/>
  <c r="J2723" i="29"/>
  <c r="J2727" i="29"/>
  <c r="K2727" i="29" s="1"/>
  <c r="J2731" i="29"/>
  <c r="K2731" i="29" s="1"/>
  <c r="J2735" i="29"/>
  <c r="J2739" i="29"/>
  <c r="J2743" i="29"/>
  <c r="J2747" i="29"/>
  <c r="K2747" i="29" s="1"/>
  <c r="J2751" i="29"/>
  <c r="K2751" i="29" s="1"/>
  <c r="J2755" i="29"/>
  <c r="K2755" i="29" s="1"/>
  <c r="J2759" i="29"/>
  <c r="K2759" i="29" s="1"/>
  <c r="J2763" i="29"/>
  <c r="K2763" i="29" s="1"/>
  <c r="J2767" i="29"/>
  <c r="K2767" i="29" s="1"/>
  <c r="J2771" i="29"/>
  <c r="K2771" i="29" s="1"/>
  <c r="J2775" i="29"/>
  <c r="J2779" i="29"/>
  <c r="K2779" i="29" s="1"/>
  <c r="J2783" i="29"/>
  <c r="J2787" i="29"/>
  <c r="K2787" i="29" s="1"/>
  <c r="J2791" i="29"/>
  <c r="K2791" i="29" s="1"/>
  <c r="J2795" i="29"/>
  <c r="K2795" i="29" s="1"/>
  <c r="J2799" i="29"/>
  <c r="J2803" i="29"/>
  <c r="J2807" i="29"/>
  <c r="K2807" i="29" s="1"/>
  <c r="J2811" i="29"/>
  <c r="K2811" i="29" s="1"/>
  <c r="J2815" i="29"/>
  <c r="K2815" i="29" s="1"/>
  <c r="J2819" i="29"/>
  <c r="K2819" i="29" s="1"/>
  <c r="J2823" i="29"/>
  <c r="K2823" i="29" s="1"/>
  <c r="J2827" i="29"/>
  <c r="K2827" i="29" s="1"/>
  <c r="J2831" i="29"/>
  <c r="K2831" i="29" s="1"/>
  <c r="J2835" i="29"/>
  <c r="K2835" i="29" s="1"/>
  <c r="J2839" i="29"/>
  <c r="J2843" i="29"/>
  <c r="J2847" i="29"/>
  <c r="J2851" i="29"/>
  <c r="K2851" i="29" s="1"/>
  <c r="J2855" i="29"/>
  <c r="K2855" i="29" s="1"/>
  <c r="J2859" i="29"/>
  <c r="J2863" i="29"/>
  <c r="J2867" i="29"/>
  <c r="J2871" i="29"/>
  <c r="K2871" i="29" s="1"/>
  <c r="J2875" i="29"/>
  <c r="J2879" i="29"/>
  <c r="K2879" i="29" s="1"/>
  <c r="J2883" i="29"/>
  <c r="K2883" i="29" s="1"/>
  <c r="J2887" i="29"/>
  <c r="K2887" i="29" s="1"/>
  <c r="J2891" i="29"/>
  <c r="K2891" i="29" s="1"/>
  <c r="J2895" i="29"/>
  <c r="K2895" i="29" s="1"/>
  <c r="J2899" i="29"/>
  <c r="K2899" i="29" s="1"/>
  <c r="J2903" i="29"/>
  <c r="J2907" i="29"/>
  <c r="J2911" i="29"/>
  <c r="K2911" i="29" s="1"/>
  <c r="J2915" i="29"/>
  <c r="K2915" i="29" s="1"/>
  <c r="J2919" i="29"/>
  <c r="J2923" i="29"/>
  <c r="K2923" i="29" s="1"/>
  <c r="J2927" i="29"/>
  <c r="J2931" i="29"/>
  <c r="J2935" i="29"/>
  <c r="K2935" i="29" s="1"/>
  <c r="J2939" i="29"/>
  <c r="K2939" i="29" s="1"/>
  <c r="J2943" i="29"/>
  <c r="K2943" i="29" s="1"/>
  <c r="J2947" i="29"/>
  <c r="K2947" i="29" s="1"/>
  <c r="J2951" i="29"/>
  <c r="K2951" i="29" s="1"/>
  <c r="J2955" i="29"/>
  <c r="K2955" i="29" s="1"/>
  <c r="J2959" i="29"/>
  <c r="K2959" i="29" s="1"/>
  <c r="J2963" i="29"/>
  <c r="J2967" i="29"/>
  <c r="J2971" i="29"/>
  <c r="J2975" i="29"/>
  <c r="J2979" i="29"/>
  <c r="K2979" i="29" s="1"/>
  <c r="J2983" i="29"/>
  <c r="K2983" i="29" s="1"/>
  <c r="J2987" i="29"/>
  <c r="J2991" i="29"/>
  <c r="J2995" i="29"/>
  <c r="J2999" i="29"/>
  <c r="K2999" i="29" s="1"/>
  <c r="J3003" i="29"/>
  <c r="K3003" i="29" s="1"/>
  <c r="J3007" i="29"/>
  <c r="K3007" i="29" s="1"/>
  <c r="J3011" i="29"/>
  <c r="K3011" i="29" s="1"/>
  <c r="J3015" i="29"/>
  <c r="K3015" i="29" s="1"/>
  <c r="J3019" i="29"/>
  <c r="K3019" i="29" s="1"/>
  <c r="J3023" i="29"/>
  <c r="K3023" i="29" s="1"/>
  <c r="J3027" i="29"/>
  <c r="J3031" i="29"/>
  <c r="K3031" i="29" s="1"/>
  <c r="J3035" i="29"/>
  <c r="J3039" i="29"/>
  <c r="K3039" i="29" s="1"/>
  <c r="J3043" i="29"/>
  <c r="K3043" i="29" s="1"/>
  <c r="J3047" i="29"/>
  <c r="K3047" i="29" s="1"/>
  <c r="J3051" i="29"/>
  <c r="J3055" i="29"/>
  <c r="J3059" i="29"/>
  <c r="K3059" i="29" s="1"/>
  <c r="J3063" i="29"/>
  <c r="K3063" i="29" s="1"/>
  <c r="J3067" i="29"/>
  <c r="K3067" i="29" s="1"/>
  <c r="J3071" i="29"/>
  <c r="K3071" i="29" s="1"/>
  <c r="J3075" i="29"/>
  <c r="K3075" i="29" s="1"/>
  <c r="J3079" i="29"/>
  <c r="K3079" i="29" s="1"/>
  <c r="J3083" i="29"/>
  <c r="K3083" i="29" s="1"/>
  <c r="J3087" i="29"/>
  <c r="K3087" i="29" s="1"/>
  <c r="J3091" i="29"/>
  <c r="J3095" i="29"/>
  <c r="J3099" i="29"/>
  <c r="J3103" i="29"/>
  <c r="J3107" i="29"/>
  <c r="J3111" i="29"/>
  <c r="J3115" i="29"/>
  <c r="J3119" i="29"/>
  <c r="J3123" i="29"/>
  <c r="J3127" i="29"/>
  <c r="J3131" i="29"/>
  <c r="K3131" i="29" s="1"/>
  <c r="J3135" i="29"/>
  <c r="J3139" i="29"/>
  <c r="J3143" i="29"/>
  <c r="K3143" i="29" s="1"/>
  <c r="J3147" i="29"/>
  <c r="K3147" i="29" s="1"/>
  <c r="J3151" i="29"/>
  <c r="K3151" i="29" s="1"/>
  <c r="J3155" i="29"/>
  <c r="J3159" i="29"/>
  <c r="J3163" i="29"/>
  <c r="J3167" i="29"/>
  <c r="K3167" i="29" s="1"/>
  <c r="J3171" i="29"/>
  <c r="K3171" i="29" s="1"/>
  <c r="J3175" i="29"/>
  <c r="K3175" i="29" s="1"/>
  <c r="J3179" i="29"/>
  <c r="K3179" i="29" s="1"/>
  <c r="J3183" i="29"/>
  <c r="K3183" i="29" s="1"/>
  <c r="J3187" i="29"/>
  <c r="J3191" i="29"/>
  <c r="J3195" i="29"/>
  <c r="J3199" i="29"/>
  <c r="K3199" i="29" s="1"/>
  <c r="J3203" i="29"/>
  <c r="J3207" i="29"/>
  <c r="K3207" i="29" s="1"/>
  <c r="J3211" i="29"/>
  <c r="K3211" i="29" s="1"/>
  <c r="J3215" i="29"/>
  <c r="J3219" i="29"/>
  <c r="J3223" i="29"/>
  <c r="J3227" i="29"/>
  <c r="J3231" i="29"/>
  <c r="J3235" i="29"/>
  <c r="J3239" i="29"/>
  <c r="J3243" i="29"/>
  <c r="K3243" i="29" s="1"/>
  <c r="J3247" i="29"/>
  <c r="K3247" i="29" s="1"/>
  <c r="J3251" i="29"/>
  <c r="K3251" i="29" s="1"/>
  <c r="J3255" i="29"/>
  <c r="K3255" i="29" s="1"/>
  <c r="J3259" i="29"/>
  <c r="K3259" i="29" s="1"/>
  <c r="J3263" i="29"/>
  <c r="K3263" i="29" s="1"/>
  <c r="J3267" i="29"/>
  <c r="K3267" i="29" s="1"/>
  <c r="J3271" i="29"/>
  <c r="J3275" i="29"/>
  <c r="J3279" i="29"/>
  <c r="J3283" i="29"/>
  <c r="J3287" i="29"/>
  <c r="J3291" i="29"/>
  <c r="J3295" i="29"/>
  <c r="J3299" i="29"/>
  <c r="K3299" i="29" s="1"/>
  <c r="J3303" i="29"/>
  <c r="J3307" i="29"/>
  <c r="K3307" i="29" s="1"/>
  <c r="J3311" i="29"/>
  <c r="K3311" i="29" s="1"/>
  <c r="J3315" i="29"/>
  <c r="K3315" i="29" s="1"/>
  <c r="J3319" i="29"/>
  <c r="K3319" i="29" s="1"/>
  <c r="J3323" i="29"/>
  <c r="K3323" i="29" s="1"/>
  <c r="J3327" i="29"/>
  <c r="J3331" i="29"/>
  <c r="J3335" i="29"/>
  <c r="J3339" i="29"/>
  <c r="J3343" i="29"/>
  <c r="J3347" i="29"/>
  <c r="J3351" i="29"/>
  <c r="J3355" i="29"/>
  <c r="J3359" i="29"/>
  <c r="J3363" i="29"/>
  <c r="J3367" i="29"/>
  <c r="K3367" i="29" s="1"/>
  <c r="J3371" i="29"/>
  <c r="K3371" i="29" s="1"/>
  <c r="J3375" i="29"/>
  <c r="J3379" i="29"/>
  <c r="J3383" i="29"/>
  <c r="K3383" i="29" s="1"/>
  <c r="J3387" i="29"/>
  <c r="K3387" i="29" s="1"/>
  <c r="J3391" i="29"/>
  <c r="J3395" i="29"/>
  <c r="J3399" i="29"/>
  <c r="J3403" i="29"/>
  <c r="J3407" i="29"/>
  <c r="J3411" i="29"/>
  <c r="J3415" i="29"/>
  <c r="J3419" i="29"/>
  <c r="K3419" i="29" s="1"/>
  <c r="J3423" i="29"/>
  <c r="J3427" i="29"/>
  <c r="J3431" i="29"/>
  <c r="K3431" i="29" s="1"/>
  <c r="J3435" i="29"/>
  <c r="K3435" i="29" s="1"/>
  <c r="J3439" i="29"/>
  <c r="K3439" i="29" s="1"/>
  <c r="J3443" i="29"/>
  <c r="K3443" i="29" s="1"/>
  <c r="J3447" i="29"/>
  <c r="K3447" i="29" s="1"/>
  <c r="J3451" i="29"/>
  <c r="K3451" i="29" s="1"/>
  <c r="J3455" i="29"/>
  <c r="J3459" i="29"/>
  <c r="J3463" i="29"/>
  <c r="K3463" i="29" s="1"/>
  <c r="J3467" i="29"/>
  <c r="J3471" i="29"/>
  <c r="J3475" i="29"/>
  <c r="J3479" i="29"/>
  <c r="J3483" i="29"/>
  <c r="J3487" i="29"/>
  <c r="J3491" i="29"/>
  <c r="J3495" i="29"/>
  <c r="K3495" i="29" s="1"/>
  <c r="J3499" i="29"/>
  <c r="K3499" i="29" s="1"/>
  <c r="J3503" i="29"/>
  <c r="K3503" i="29" s="1"/>
  <c r="J3507" i="29"/>
  <c r="K3507" i="29" s="1"/>
  <c r="J3511" i="29"/>
  <c r="K3511" i="29" s="1"/>
  <c r="J3515" i="29"/>
  <c r="K3515" i="29" s="1"/>
  <c r="J3519" i="29"/>
  <c r="J3523" i="29"/>
  <c r="J3527" i="29"/>
  <c r="K3527" i="29" s="1"/>
  <c r="J3531" i="29"/>
  <c r="J3535" i="29"/>
  <c r="J3539" i="29"/>
  <c r="J3543" i="29"/>
  <c r="J3547" i="29"/>
  <c r="J3551" i="29"/>
  <c r="K3551" i="29" s="1"/>
  <c r="J3555" i="29"/>
  <c r="J3559" i="29"/>
  <c r="K3559" i="29" s="1"/>
  <c r="J3563" i="29"/>
  <c r="K3563" i="29" s="1"/>
  <c r="J3567" i="29"/>
  <c r="K3567" i="29" s="1"/>
  <c r="J3571" i="29"/>
  <c r="K3571" i="29" s="1"/>
  <c r="J3575" i="29"/>
  <c r="K3575" i="29" s="1"/>
  <c r="J3579" i="29"/>
  <c r="J3583" i="29"/>
  <c r="J3587" i="29"/>
  <c r="J3591" i="29"/>
  <c r="K3591" i="29" s="1"/>
  <c r="J3595" i="29"/>
  <c r="J3599" i="29"/>
  <c r="J3603" i="29"/>
  <c r="J3607" i="29"/>
  <c r="J3611" i="29"/>
  <c r="J3615" i="29"/>
  <c r="J3619" i="29"/>
  <c r="J3623" i="29"/>
  <c r="K3623" i="29" s="1"/>
  <c r="J3627" i="29"/>
  <c r="J3631" i="29"/>
  <c r="J3635" i="29"/>
  <c r="K3635" i="29" s="1"/>
  <c r="J3639" i="29"/>
  <c r="K3639" i="29" s="1"/>
  <c r="J3643" i="29"/>
  <c r="J3647" i="29"/>
  <c r="J3651" i="29"/>
  <c r="J3655" i="29"/>
  <c r="J137" i="29"/>
  <c r="J149" i="29"/>
  <c r="K149" i="29" s="1"/>
  <c r="J169" i="29"/>
  <c r="K169" i="29" s="1"/>
  <c r="J185" i="29"/>
  <c r="K185" i="29" s="1"/>
  <c r="J130" i="29"/>
  <c r="J142" i="29"/>
  <c r="K142" i="29" s="1"/>
  <c r="J154" i="29"/>
  <c r="K154" i="29" s="1"/>
  <c r="J162" i="29"/>
  <c r="K162" i="29" s="1"/>
  <c r="J174" i="29"/>
  <c r="K174" i="29" s="1"/>
  <c r="J186" i="29"/>
  <c r="K186" i="29" s="1"/>
  <c r="J198" i="29"/>
  <c r="J210" i="29"/>
  <c r="K210" i="29" s="1"/>
  <c r="J222" i="29"/>
  <c r="K222" i="29" s="1"/>
  <c r="J234" i="29"/>
  <c r="K234" i="29" s="1"/>
  <c r="J246" i="29"/>
  <c r="K246" i="29" s="1"/>
  <c r="J258" i="29"/>
  <c r="J270" i="29"/>
  <c r="K270" i="29" s="1"/>
  <c r="J282" i="29"/>
  <c r="K282" i="29" s="1"/>
  <c r="J135" i="29"/>
  <c r="J128" i="29"/>
  <c r="J132" i="29"/>
  <c r="J136" i="29"/>
  <c r="J140" i="29"/>
  <c r="J144" i="29"/>
  <c r="K144" i="29" s="1"/>
  <c r="J148" i="29"/>
  <c r="K148" i="29" s="1"/>
  <c r="J152" i="29"/>
  <c r="K152" i="29" s="1"/>
  <c r="J156" i="29"/>
  <c r="K156" i="29" s="1"/>
  <c r="J160" i="29"/>
  <c r="K160" i="29" s="1"/>
  <c r="J164" i="29"/>
  <c r="K164" i="29" s="1"/>
  <c r="J168" i="29"/>
  <c r="K168" i="29" s="1"/>
  <c r="J172" i="29"/>
  <c r="K172" i="29" s="1"/>
  <c r="J176" i="29"/>
  <c r="J180" i="29"/>
  <c r="K180" i="29" s="1"/>
  <c r="J184" i="29"/>
  <c r="K184" i="29" s="1"/>
  <c r="J188" i="29"/>
  <c r="K188" i="29" s="1"/>
  <c r="J192" i="29"/>
  <c r="J196" i="29"/>
  <c r="K196" i="29" s="1"/>
  <c r="J200" i="29"/>
  <c r="J204" i="29"/>
  <c r="K204" i="29" s="1"/>
  <c r="J208" i="29"/>
  <c r="K208" i="29" s="1"/>
  <c r="J212" i="29"/>
  <c r="K212" i="29" s="1"/>
  <c r="J216" i="29"/>
  <c r="K216" i="29" s="1"/>
  <c r="J220" i="29"/>
  <c r="K220" i="29" s="1"/>
  <c r="J224" i="29"/>
  <c r="K224" i="29" s="1"/>
  <c r="J228" i="29"/>
  <c r="K228" i="29" s="1"/>
  <c r="J232" i="29"/>
  <c r="K232" i="29" s="1"/>
  <c r="J236" i="29"/>
  <c r="K236" i="29" s="1"/>
  <c r="J240" i="29"/>
  <c r="K240" i="29" s="1"/>
  <c r="J244" i="29"/>
  <c r="K244" i="29" s="1"/>
  <c r="J248" i="29"/>
  <c r="K248" i="29" s="1"/>
  <c r="J252" i="29"/>
  <c r="K252" i="29" s="1"/>
  <c r="J256" i="29"/>
  <c r="J260" i="29"/>
  <c r="J264" i="29"/>
  <c r="J268" i="29"/>
  <c r="K268" i="29" s="1"/>
  <c r="J272" i="29"/>
  <c r="K272" i="29" s="1"/>
  <c r="J276" i="29"/>
  <c r="K276" i="29" s="1"/>
  <c r="J280" i="29"/>
  <c r="K280" i="29" s="1"/>
  <c r="J284" i="29"/>
  <c r="K284" i="29" s="1"/>
  <c r="J288" i="29"/>
  <c r="K288" i="29" s="1"/>
  <c r="J292" i="29"/>
  <c r="J296" i="29"/>
  <c r="K296" i="29" s="1"/>
  <c r="J300" i="29"/>
  <c r="K300" i="29" s="1"/>
  <c r="J304" i="29"/>
  <c r="K304" i="29" s="1"/>
  <c r="J308" i="29"/>
  <c r="K308" i="29" s="1"/>
  <c r="J312" i="29"/>
  <c r="K312" i="29" s="1"/>
  <c r="J316" i="29"/>
  <c r="K316" i="29" s="1"/>
  <c r="J320" i="29"/>
  <c r="J324" i="29"/>
  <c r="J328" i="29"/>
  <c r="K328" i="29" s="1"/>
  <c r="J332" i="29"/>
  <c r="K332" i="29" s="1"/>
  <c r="J336" i="29"/>
  <c r="K336" i="29" s="1"/>
  <c r="J340" i="29"/>
  <c r="K340" i="29" s="1"/>
  <c r="J344" i="29"/>
  <c r="K344" i="29" s="1"/>
  <c r="J348" i="29"/>
  <c r="K348" i="29" s="1"/>
  <c r="J352" i="29"/>
  <c r="K352" i="29" s="1"/>
  <c r="J356" i="29"/>
  <c r="J360" i="29"/>
  <c r="K360" i="29" s="1"/>
  <c r="J364" i="29"/>
  <c r="K364" i="29" s="1"/>
  <c r="J368" i="29"/>
  <c r="K368" i="29" s="1"/>
  <c r="J372" i="29"/>
  <c r="K372" i="29" s="1"/>
  <c r="J376" i="29"/>
  <c r="K376" i="29" s="1"/>
  <c r="J380" i="29"/>
  <c r="J384" i="29"/>
  <c r="J388" i="29"/>
  <c r="J392" i="29"/>
  <c r="J396" i="29"/>
  <c r="K396" i="29" s="1"/>
  <c r="J400" i="29"/>
  <c r="K400" i="29" s="1"/>
  <c r="J404" i="29"/>
  <c r="K404" i="29" s="1"/>
  <c r="J408" i="29"/>
  <c r="K408" i="29" s="1"/>
  <c r="J412" i="29"/>
  <c r="K412" i="29" s="1"/>
  <c r="J416" i="29"/>
  <c r="K416" i="29" s="1"/>
  <c r="J420" i="29"/>
  <c r="K420" i="29" s="1"/>
  <c r="J424" i="29"/>
  <c r="K424" i="29" s="1"/>
  <c r="J428" i="29"/>
  <c r="J432" i="29"/>
  <c r="K432" i="29" s="1"/>
  <c r="J436" i="29"/>
  <c r="K436" i="29" s="1"/>
  <c r="J440" i="29"/>
  <c r="K440" i="29" s="1"/>
  <c r="J444" i="29"/>
  <c r="J448" i="29"/>
  <c r="K448" i="29" s="1"/>
  <c r="J452" i="29"/>
  <c r="J456" i="29"/>
  <c r="K456" i="29" s="1"/>
  <c r="J460" i="29"/>
  <c r="K460" i="29" s="1"/>
  <c r="J464" i="29"/>
  <c r="K464" i="29" s="1"/>
  <c r="J468" i="29"/>
  <c r="K468" i="29" s="1"/>
  <c r="J472" i="29"/>
  <c r="K472" i="29" s="1"/>
  <c r="J476" i="29"/>
  <c r="K476" i="29" s="1"/>
  <c r="J480" i="29"/>
  <c r="K480" i="29" s="1"/>
  <c r="J484" i="29"/>
  <c r="K484" i="29" s="1"/>
  <c r="J488" i="29"/>
  <c r="K488" i="29" s="1"/>
  <c r="J492" i="29"/>
  <c r="K492" i="29" s="1"/>
  <c r="J496" i="29"/>
  <c r="K496" i="29" s="1"/>
  <c r="J500" i="29"/>
  <c r="K500" i="29" s="1"/>
  <c r="J504" i="29"/>
  <c r="K504" i="29" s="1"/>
  <c r="J508" i="29"/>
  <c r="J512" i="29"/>
  <c r="J516" i="29"/>
  <c r="J520" i="29"/>
  <c r="K520" i="29" s="1"/>
  <c r="J524" i="29"/>
  <c r="K524" i="29" s="1"/>
  <c r="J528" i="29"/>
  <c r="K528" i="29" s="1"/>
  <c r="J532" i="29"/>
  <c r="K532" i="29" s="1"/>
  <c r="J536" i="29"/>
  <c r="K536" i="29" s="1"/>
  <c r="J540" i="29"/>
  <c r="K540" i="29" s="1"/>
  <c r="J544" i="29"/>
  <c r="J548" i="29"/>
  <c r="K548" i="29" s="1"/>
  <c r="J552" i="29"/>
  <c r="K552" i="29" s="1"/>
  <c r="J556" i="29"/>
  <c r="K556" i="29" s="1"/>
  <c r="J560" i="29"/>
  <c r="K560" i="29" s="1"/>
  <c r="J564" i="29"/>
  <c r="K564" i="29" s="1"/>
  <c r="J568" i="29"/>
  <c r="K568" i="29" s="1"/>
  <c r="J572" i="29"/>
  <c r="J576" i="29"/>
  <c r="J580" i="29"/>
  <c r="K580" i="29" s="1"/>
  <c r="J584" i="29"/>
  <c r="K584" i="29" s="1"/>
  <c r="J588" i="29"/>
  <c r="K588" i="29" s="1"/>
  <c r="J592" i="29"/>
  <c r="K592" i="29" s="1"/>
  <c r="J596" i="29"/>
  <c r="K596" i="29" s="1"/>
  <c r="J600" i="29"/>
  <c r="K600" i="29" s="1"/>
  <c r="J604" i="29"/>
  <c r="K604" i="29" s="1"/>
  <c r="J608" i="29"/>
  <c r="J612" i="29"/>
  <c r="K612" i="29" s="1"/>
  <c r="J616" i="29"/>
  <c r="K616" i="29" s="1"/>
  <c r="J620" i="29"/>
  <c r="K620" i="29" s="1"/>
  <c r="J624" i="29"/>
  <c r="K624" i="29" s="1"/>
  <c r="J628" i="29"/>
  <c r="K628" i="29" s="1"/>
  <c r="J632" i="29"/>
  <c r="J636" i="29"/>
  <c r="J640" i="29"/>
  <c r="J644" i="29"/>
  <c r="J648" i="29"/>
  <c r="K648" i="29" s="1"/>
  <c r="J652" i="29"/>
  <c r="K652" i="29" s="1"/>
  <c r="J656" i="29"/>
  <c r="J660" i="29"/>
  <c r="K660" i="29" s="1"/>
  <c r="J664" i="29"/>
  <c r="K664" i="29" s="1"/>
  <c r="J668" i="29"/>
  <c r="K668" i="29" s="1"/>
  <c r="J672" i="29"/>
  <c r="K672" i="29" s="1"/>
  <c r="J676" i="29"/>
  <c r="K676" i="29" s="1"/>
  <c r="J680" i="29"/>
  <c r="K680" i="29" s="1"/>
  <c r="J684" i="29"/>
  <c r="K684" i="29" s="1"/>
  <c r="J688" i="29"/>
  <c r="K688" i="29" s="1"/>
  <c r="J692" i="29"/>
  <c r="K692" i="29" s="1"/>
  <c r="J696" i="29"/>
  <c r="J700" i="29"/>
  <c r="K700" i="29" s="1"/>
  <c r="J704" i="29"/>
  <c r="J708" i="29"/>
  <c r="K708" i="29" s="1"/>
  <c r="J712" i="29"/>
  <c r="K712" i="29" s="1"/>
  <c r="J716" i="29"/>
  <c r="K716" i="29" s="1"/>
  <c r="J720" i="29"/>
  <c r="K720" i="29" s="1"/>
  <c r="J724" i="29"/>
  <c r="K724" i="29" s="1"/>
  <c r="J728" i="29"/>
  <c r="J732" i="29"/>
  <c r="K732" i="29" s="1"/>
  <c r="J736" i="29"/>
  <c r="K736" i="29" s="1"/>
  <c r="J740" i="29"/>
  <c r="K740" i="29" s="1"/>
  <c r="J744" i="29"/>
  <c r="K744" i="29" s="1"/>
  <c r="J748" i="29"/>
  <c r="K748" i="29" s="1"/>
  <c r="J752" i="29"/>
  <c r="K752" i="29" s="1"/>
  <c r="J756" i="29"/>
  <c r="K756" i="29" s="1"/>
  <c r="J760" i="29"/>
  <c r="J764" i="29"/>
  <c r="J768" i="29"/>
  <c r="J772" i="29"/>
  <c r="K772" i="29" s="1"/>
  <c r="J776" i="29"/>
  <c r="K776" i="29" s="1"/>
  <c r="J780" i="29"/>
  <c r="K780" i="29" s="1"/>
  <c r="J784" i="29"/>
  <c r="K784" i="29" s="1"/>
  <c r="J788" i="29"/>
  <c r="K788" i="29" s="1"/>
  <c r="J792" i="29"/>
  <c r="K792" i="29" s="1"/>
  <c r="J796" i="29"/>
  <c r="J800" i="29"/>
  <c r="K800" i="29" s="1"/>
  <c r="J804" i="29"/>
  <c r="K804" i="29" s="1"/>
  <c r="J808" i="29"/>
  <c r="K808" i="29" s="1"/>
  <c r="J812" i="29"/>
  <c r="K812" i="29" s="1"/>
  <c r="J816" i="29"/>
  <c r="K816" i="29" s="1"/>
  <c r="J820" i="29"/>
  <c r="K820" i="29" s="1"/>
  <c r="J824" i="29"/>
  <c r="J828" i="29"/>
  <c r="J832" i="29"/>
  <c r="K832" i="29" s="1"/>
  <c r="J836" i="29"/>
  <c r="K836" i="29" s="1"/>
  <c r="J840" i="29"/>
  <c r="K840" i="29" s="1"/>
  <c r="J844" i="29"/>
  <c r="K844" i="29" s="1"/>
  <c r="J848" i="29"/>
  <c r="K848" i="29" s="1"/>
  <c r="J852" i="29"/>
  <c r="K852" i="29" s="1"/>
  <c r="J856" i="29"/>
  <c r="K856" i="29" s="1"/>
  <c r="J860" i="29"/>
  <c r="J864" i="29"/>
  <c r="K864" i="29" s="1"/>
  <c r="J868" i="29"/>
  <c r="K868" i="29" s="1"/>
  <c r="J872" i="29"/>
  <c r="K872" i="29" s="1"/>
  <c r="J876" i="29"/>
  <c r="K876" i="29" s="1"/>
  <c r="J880" i="29"/>
  <c r="K880" i="29" s="1"/>
  <c r="J884" i="29"/>
  <c r="J888" i="29"/>
  <c r="J892" i="29"/>
  <c r="J896" i="29"/>
  <c r="J900" i="29"/>
  <c r="K900" i="29" s="1"/>
  <c r="J904" i="29"/>
  <c r="K904" i="29" s="1"/>
  <c r="J908" i="29"/>
  <c r="J912" i="29"/>
  <c r="K912" i="29" s="1"/>
  <c r="J916" i="29"/>
  <c r="K916" i="29" s="1"/>
  <c r="J920" i="29"/>
  <c r="K920" i="29" s="1"/>
  <c r="J924" i="29"/>
  <c r="K924" i="29" s="1"/>
  <c r="J928" i="29"/>
  <c r="K928" i="29" s="1"/>
  <c r="J932" i="29"/>
  <c r="K932" i="29" s="1"/>
  <c r="J936" i="29"/>
  <c r="K936" i="29" s="1"/>
  <c r="J940" i="29"/>
  <c r="K940" i="29" s="1"/>
  <c r="J944" i="29"/>
  <c r="K944" i="29" s="1"/>
  <c r="J948" i="29"/>
  <c r="J952" i="29"/>
  <c r="K952" i="29" s="1"/>
  <c r="J956" i="29"/>
  <c r="J960" i="29"/>
  <c r="K960" i="29" s="1"/>
  <c r="J964" i="29"/>
  <c r="K964" i="29" s="1"/>
  <c r="J968" i="29"/>
  <c r="K968" i="29" s="1"/>
  <c r="J972" i="29"/>
  <c r="K972" i="29" s="1"/>
  <c r="J976" i="29"/>
  <c r="K976" i="29" s="1"/>
  <c r="J980" i="29"/>
  <c r="J984" i="29"/>
  <c r="K984" i="29" s="1"/>
  <c r="J988" i="29"/>
  <c r="K988" i="29" s="1"/>
  <c r="J992" i="29"/>
  <c r="K992" i="29" s="1"/>
  <c r="J996" i="29"/>
  <c r="K996" i="29" s="1"/>
  <c r="J1000" i="29"/>
  <c r="K1000" i="29" s="1"/>
  <c r="J1004" i="29"/>
  <c r="K1004" i="29" s="1"/>
  <c r="J1008" i="29"/>
  <c r="K1008" i="29" s="1"/>
  <c r="J1012" i="29"/>
  <c r="J1016" i="29"/>
  <c r="J1020" i="29"/>
  <c r="J1024" i="29"/>
  <c r="K1024" i="29" s="1"/>
  <c r="J1028" i="29"/>
  <c r="K1028" i="29" s="1"/>
  <c r="J1032" i="29"/>
  <c r="K1032" i="29" s="1"/>
  <c r="J1036" i="29"/>
  <c r="K1036" i="29" s="1"/>
  <c r="J1040" i="29"/>
  <c r="K1040" i="29" s="1"/>
  <c r="J1044" i="29"/>
  <c r="K1044" i="29" s="1"/>
  <c r="J1048" i="29"/>
  <c r="J1052" i="29"/>
  <c r="K1052" i="29" s="1"/>
  <c r="J1056" i="29"/>
  <c r="K1056" i="29" s="1"/>
  <c r="J1060" i="29"/>
  <c r="K1060" i="29" s="1"/>
  <c r="J1064" i="29"/>
  <c r="K1064" i="29" s="1"/>
  <c r="J1068" i="29"/>
  <c r="K1068" i="29" s="1"/>
  <c r="J1072" i="29"/>
  <c r="K1072" i="29" s="1"/>
  <c r="J1076" i="29"/>
  <c r="J1080" i="29"/>
  <c r="J1084" i="29"/>
  <c r="K1084" i="29" s="1"/>
  <c r="J1088" i="29"/>
  <c r="K1088" i="29" s="1"/>
  <c r="J1092" i="29"/>
  <c r="K1092" i="29" s="1"/>
  <c r="J1096" i="29"/>
  <c r="K1096" i="29" s="1"/>
  <c r="J1100" i="29"/>
  <c r="K1100" i="29" s="1"/>
  <c r="J1104" i="29"/>
  <c r="K1104" i="29" s="1"/>
  <c r="J1108" i="29"/>
  <c r="K1108" i="29" s="1"/>
  <c r="J1112" i="29"/>
  <c r="J1116" i="29"/>
  <c r="K1116" i="29" s="1"/>
  <c r="J1120" i="29"/>
  <c r="K1120" i="29" s="1"/>
  <c r="J1124" i="29"/>
  <c r="K1124" i="29" s="1"/>
  <c r="J1128" i="29"/>
  <c r="K1128" i="29" s="1"/>
  <c r="J1132" i="29"/>
  <c r="K1132" i="29" s="1"/>
  <c r="J1136" i="29"/>
  <c r="J1140" i="29"/>
  <c r="J1144" i="29"/>
  <c r="J1148" i="29"/>
  <c r="J1152" i="29"/>
  <c r="K1152" i="29" s="1"/>
  <c r="J1156" i="29"/>
  <c r="K1156" i="29" s="1"/>
  <c r="J1160" i="29"/>
  <c r="J1164" i="29"/>
  <c r="K1164" i="29" s="1"/>
  <c r="J1168" i="29"/>
  <c r="K1168" i="29" s="1"/>
  <c r="J1172" i="29"/>
  <c r="K1172" i="29" s="1"/>
  <c r="J1176" i="29"/>
  <c r="K1176" i="29" s="1"/>
  <c r="J1180" i="29"/>
  <c r="K1180" i="29" s="1"/>
  <c r="J1184" i="29"/>
  <c r="K1184" i="29" s="1"/>
  <c r="J1188" i="29"/>
  <c r="K1188" i="29" s="1"/>
  <c r="J1192" i="29"/>
  <c r="K1192" i="29" s="1"/>
  <c r="J1196" i="29"/>
  <c r="K1196" i="29" s="1"/>
  <c r="J1200" i="29"/>
  <c r="J1204" i="29"/>
  <c r="K1204" i="29" s="1"/>
  <c r="J1208" i="29"/>
  <c r="J1212" i="29"/>
  <c r="K1212" i="29" s="1"/>
  <c r="J1216" i="29"/>
  <c r="K1216" i="29" s="1"/>
  <c r="J1220" i="29"/>
  <c r="K1220" i="29" s="1"/>
  <c r="J1224" i="29"/>
  <c r="K1224" i="29" s="1"/>
  <c r="J1228" i="29"/>
  <c r="K1228" i="29" s="1"/>
  <c r="J1232" i="29"/>
  <c r="J1236" i="29"/>
  <c r="K1236" i="29" s="1"/>
  <c r="J1240" i="29"/>
  <c r="K1240" i="29" s="1"/>
  <c r="J1244" i="29"/>
  <c r="K1244" i="29" s="1"/>
  <c r="J1248" i="29"/>
  <c r="K1248" i="29" s="1"/>
  <c r="J1252" i="29"/>
  <c r="K1252" i="29" s="1"/>
  <c r="J1256" i="29"/>
  <c r="K1256" i="29" s="1"/>
  <c r="J1260" i="29"/>
  <c r="K1260" i="29" s="1"/>
  <c r="J1264" i="29"/>
  <c r="J1268" i="29"/>
  <c r="K1268" i="29" s="1"/>
  <c r="J1272" i="29"/>
  <c r="K1272" i="29" s="1"/>
  <c r="J1276" i="29"/>
  <c r="K1276" i="29" s="1"/>
  <c r="J1280" i="29"/>
  <c r="K1280" i="29" s="1"/>
  <c r="J1284" i="29"/>
  <c r="K1284" i="29" s="1"/>
  <c r="J1288" i="29"/>
  <c r="K1288" i="29" s="1"/>
  <c r="J1292" i="29"/>
  <c r="K1292" i="29" s="1"/>
  <c r="J1296" i="29"/>
  <c r="K1296" i="29" s="1"/>
  <c r="J1300" i="29"/>
  <c r="K1300" i="29" s="1"/>
  <c r="J1304" i="29"/>
  <c r="K1304" i="29" s="1"/>
  <c r="J1308" i="29"/>
  <c r="K1308" i="29" s="1"/>
  <c r="J1312" i="29"/>
  <c r="K1312" i="29" s="1"/>
  <c r="J1316" i="29"/>
  <c r="K1316" i="29" s="1"/>
  <c r="J1320" i="29"/>
  <c r="K1320" i="29" s="1"/>
  <c r="J1324" i="29"/>
  <c r="K1324" i="29" s="1"/>
  <c r="J1328" i="29"/>
  <c r="J1332" i="29"/>
  <c r="J1336" i="29"/>
  <c r="K1336" i="29" s="1"/>
  <c r="J1340" i="29"/>
  <c r="K1340" i="29" s="1"/>
  <c r="J1344" i="29"/>
  <c r="K1344" i="29" s="1"/>
  <c r="J1348" i="29"/>
  <c r="K1348" i="29" s="1"/>
  <c r="J1352" i="29"/>
  <c r="K1352" i="29" s="1"/>
  <c r="J1356" i="29"/>
  <c r="K1356" i="29" s="1"/>
  <c r="J1360" i="29"/>
  <c r="K1360" i="29" s="1"/>
  <c r="J1364" i="29"/>
  <c r="K1364" i="29" s="1"/>
  <c r="J1368" i="29"/>
  <c r="K1368" i="29" s="1"/>
  <c r="J1372" i="29"/>
  <c r="J1376" i="29"/>
  <c r="K1376" i="29" s="1"/>
  <c r="J1380" i="29"/>
  <c r="K1380" i="29" s="1"/>
  <c r="J1384" i="29"/>
  <c r="K1384" i="29" s="1"/>
  <c r="J1388" i="29"/>
  <c r="J1392" i="29"/>
  <c r="J1396" i="29"/>
  <c r="J1400" i="29"/>
  <c r="K1400" i="29" s="1"/>
  <c r="J1404" i="29"/>
  <c r="K1404" i="29" s="1"/>
  <c r="J1408" i="29"/>
  <c r="K1408" i="29" s="1"/>
  <c r="J1412" i="29"/>
  <c r="J1416" i="29"/>
  <c r="K1416" i="29" s="1"/>
  <c r="J1420" i="29"/>
  <c r="K1420" i="29" s="1"/>
  <c r="J1424" i="29"/>
  <c r="K1424" i="29" s="1"/>
  <c r="J1428" i="29"/>
  <c r="K1428" i="29" s="1"/>
  <c r="J1432" i="29"/>
  <c r="J1436" i="29"/>
  <c r="K1436" i="29" s="1"/>
  <c r="J1440" i="29"/>
  <c r="K1440" i="29" s="1"/>
  <c r="J1444" i="29"/>
  <c r="K1444" i="29" s="1"/>
  <c r="J1448" i="29"/>
  <c r="K1448" i="29" s="1"/>
  <c r="J1452" i="29"/>
  <c r="J1456" i="29"/>
  <c r="J1460" i="29"/>
  <c r="K1460" i="29" s="1"/>
  <c r="J1464" i="29"/>
  <c r="K1464" i="29" s="1"/>
  <c r="J1468" i="29"/>
  <c r="K1468" i="29" s="1"/>
  <c r="J1472" i="29"/>
  <c r="K1472" i="29" s="1"/>
  <c r="J1476" i="29"/>
  <c r="J1480" i="29"/>
  <c r="K1480" i="29" s="1"/>
  <c r="J1484" i="29"/>
  <c r="K1484" i="29" s="1"/>
  <c r="J1488" i="29"/>
  <c r="K1488" i="29" s="1"/>
  <c r="J1492" i="29"/>
  <c r="K1492" i="29" s="1"/>
  <c r="J1496" i="29"/>
  <c r="J1500" i="29"/>
  <c r="J1504" i="29"/>
  <c r="K1504" i="29" s="1"/>
  <c r="J1508" i="29"/>
  <c r="K1508" i="29" s="1"/>
  <c r="J1512" i="29"/>
  <c r="K1512" i="29" s="1"/>
  <c r="J1516" i="29"/>
  <c r="J1520" i="29"/>
  <c r="K1520" i="29" s="1"/>
  <c r="J1524" i="29"/>
  <c r="K1524" i="29" s="1"/>
  <c r="J1528" i="29"/>
  <c r="K1528" i="29" s="1"/>
  <c r="J1532" i="29"/>
  <c r="K1532" i="29" s="1"/>
  <c r="J1536" i="29"/>
  <c r="K1536" i="29" s="1"/>
  <c r="J1540" i="29"/>
  <c r="K1540" i="29" s="1"/>
  <c r="J1544" i="29"/>
  <c r="K1544" i="29" s="1"/>
  <c r="J1548" i="29"/>
  <c r="K1548" i="29" s="1"/>
  <c r="J1552" i="29"/>
  <c r="K1552" i="29" s="1"/>
  <c r="J1556" i="29"/>
  <c r="K1556" i="29" s="1"/>
  <c r="J1560" i="29"/>
  <c r="K1560" i="29" s="1"/>
  <c r="J1564" i="29"/>
  <c r="K1564" i="29" s="1"/>
  <c r="J1568" i="29"/>
  <c r="K1568" i="29" s="1"/>
  <c r="J1572" i="29"/>
  <c r="K1572" i="29" s="1"/>
  <c r="J1576" i="29"/>
  <c r="K1576" i="29" s="1"/>
  <c r="J1580" i="29"/>
  <c r="J1584" i="29"/>
  <c r="J1588" i="29"/>
  <c r="K1588" i="29" s="1"/>
  <c r="J1592" i="29"/>
  <c r="K1592" i="29" s="1"/>
  <c r="J1596" i="29"/>
  <c r="K1596" i="29" s="1"/>
  <c r="J1600" i="29"/>
  <c r="K1600" i="29" s="1"/>
  <c r="J1604" i="29"/>
  <c r="K1604" i="29" s="1"/>
  <c r="J1608" i="29"/>
  <c r="K1608" i="29" s="1"/>
  <c r="J1612" i="29"/>
  <c r="K1612" i="29" s="1"/>
  <c r="J1616" i="29"/>
  <c r="K1616" i="29" s="1"/>
  <c r="J1620" i="29"/>
  <c r="K1620" i="29" s="1"/>
  <c r="J1624" i="29"/>
  <c r="J1628" i="29"/>
  <c r="K1628" i="29" s="1"/>
  <c r="J1632" i="29"/>
  <c r="K1632" i="29" s="1"/>
  <c r="J1636" i="29"/>
  <c r="K1636" i="29" s="1"/>
  <c r="J1640" i="29"/>
  <c r="J1644" i="29"/>
  <c r="J1648" i="29"/>
  <c r="J1652" i="29"/>
  <c r="J1656" i="29"/>
  <c r="K1656" i="29" s="1"/>
  <c r="J1660" i="29"/>
  <c r="K1660" i="29" s="1"/>
  <c r="J1664" i="29"/>
  <c r="J1668" i="29"/>
  <c r="K1668" i="29" s="1"/>
  <c r="J1672" i="29"/>
  <c r="K1672" i="29" s="1"/>
  <c r="J1676" i="29"/>
  <c r="J1680" i="29"/>
  <c r="K1680" i="29" s="1"/>
  <c r="J1684" i="29"/>
  <c r="K1684" i="29" s="1"/>
  <c r="J1688" i="29"/>
  <c r="J1692" i="29"/>
  <c r="K1692" i="29" s="1"/>
  <c r="J1696" i="29"/>
  <c r="K1696" i="29" s="1"/>
  <c r="J1700" i="29"/>
  <c r="K1700" i="29" s="1"/>
  <c r="J1704" i="29"/>
  <c r="J1708" i="29"/>
  <c r="J1712" i="29"/>
  <c r="J1716" i="29"/>
  <c r="K1716" i="29" s="1"/>
  <c r="J1720" i="29"/>
  <c r="K1720" i="29" s="1"/>
  <c r="J1724" i="29"/>
  <c r="K1724" i="29" s="1"/>
  <c r="J1728" i="29"/>
  <c r="K1728" i="29" s="1"/>
  <c r="J1732" i="29"/>
  <c r="K1732" i="29" s="1"/>
  <c r="J1736" i="29"/>
  <c r="J1740" i="29"/>
  <c r="J1744" i="29"/>
  <c r="K1744" i="29" s="1"/>
  <c r="J1748" i="29"/>
  <c r="K1748" i="29" s="1"/>
  <c r="J1752" i="29"/>
  <c r="K1752" i="29" s="1"/>
  <c r="J1756" i="29"/>
  <c r="K1756" i="29" s="1"/>
  <c r="J1760" i="29"/>
  <c r="K1760" i="29" s="1"/>
  <c r="J1764" i="29"/>
  <c r="K1764" i="29" s="1"/>
  <c r="J1768" i="29"/>
  <c r="J1772" i="29"/>
  <c r="J1776" i="29"/>
  <c r="J1780" i="29"/>
  <c r="K1780" i="29" s="1"/>
  <c r="J1784" i="29"/>
  <c r="K1784" i="29" s="1"/>
  <c r="J1788" i="29"/>
  <c r="K1788" i="29" s="1"/>
  <c r="J1792" i="29"/>
  <c r="J1796" i="29"/>
  <c r="K1796" i="29" s="1"/>
  <c r="J1800" i="29"/>
  <c r="J1804" i="29"/>
  <c r="J1808" i="29"/>
  <c r="K1808" i="29" s="1"/>
  <c r="J1812" i="29"/>
  <c r="K1812" i="29" s="1"/>
  <c r="J1816" i="29"/>
  <c r="J1820" i="29"/>
  <c r="K1820" i="29" s="1"/>
  <c r="J1824" i="29"/>
  <c r="K1824" i="29" s="1"/>
  <c r="J1828" i="29"/>
  <c r="K1828" i="29" s="1"/>
  <c r="J1832" i="29"/>
  <c r="J1836" i="29"/>
  <c r="J1840" i="29"/>
  <c r="K1840" i="29" s="1"/>
  <c r="J1844" i="29"/>
  <c r="J1848" i="29"/>
  <c r="J1852" i="29"/>
  <c r="K1852" i="29" s="1"/>
  <c r="J1856" i="29"/>
  <c r="K1856" i="29" s="1"/>
  <c r="J1860" i="29"/>
  <c r="K1860" i="29" s="1"/>
  <c r="J1864" i="29"/>
  <c r="K1864" i="29" s="1"/>
  <c r="J1868" i="29"/>
  <c r="J1872" i="29"/>
  <c r="K1872" i="29" s="1"/>
  <c r="J1876" i="29"/>
  <c r="K1876" i="29" s="1"/>
  <c r="J1880" i="29"/>
  <c r="J1884" i="29"/>
  <c r="K1884" i="29" s="1"/>
  <c r="J1888" i="29"/>
  <c r="K1888" i="29" s="1"/>
  <c r="J1892" i="29"/>
  <c r="J1896" i="29"/>
  <c r="J1900" i="29"/>
  <c r="J1904" i="29"/>
  <c r="J1908" i="29"/>
  <c r="J1912" i="29"/>
  <c r="J1916" i="29"/>
  <c r="J1920" i="29"/>
  <c r="K1920" i="29" s="1"/>
  <c r="J1924" i="29"/>
  <c r="K1924" i="29" s="1"/>
  <c r="J1928" i="29"/>
  <c r="K1928" i="29" s="1"/>
  <c r="J1932" i="29"/>
  <c r="K1932" i="29" s="1"/>
  <c r="J1936" i="29"/>
  <c r="K1936" i="29" s="1"/>
  <c r="J1940" i="29"/>
  <c r="J1944" i="29"/>
  <c r="K1944" i="29" s="1"/>
  <c r="J1948" i="29"/>
  <c r="K1948" i="29" s="1"/>
  <c r="J1952" i="29"/>
  <c r="K1952" i="29" s="1"/>
  <c r="J1956" i="29"/>
  <c r="J1960" i="29"/>
  <c r="J1964" i="29"/>
  <c r="J1968" i="29"/>
  <c r="K1968" i="29" s="1"/>
  <c r="J1972" i="29"/>
  <c r="J1976" i="29"/>
  <c r="J1980" i="29"/>
  <c r="K1980" i="29" s="1"/>
  <c r="J1984" i="29"/>
  <c r="K1984" i="29" s="1"/>
  <c r="J1988" i="29"/>
  <c r="K1988" i="29" s="1"/>
  <c r="J1992" i="29"/>
  <c r="K1992" i="29" s="1"/>
  <c r="J1996" i="29"/>
  <c r="K1996" i="29" s="1"/>
  <c r="J2000" i="29"/>
  <c r="K2000" i="29" s="1"/>
  <c r="J2004" i="29"/>
  <c r="K2004" i="29" s="1"/>
  <c r="J2008" i="29"/>
  <c r="K2008" i="29" s="1"/>
  <c r="J2012" i="29"/>
  <c r="K2012" i="29" s="1"/>
  <c r="J2016" i="29"/>
  <c r="K2016" i="29" s="1"/>
  <c r="J2020" i="29"/>
  <c r="J2024" i="29"/>
  <c r="J2028" i="29"/>
  <c r="J2032" i="29"/>
  <c r="J2036" i="29"/>
  <c r="J2040" i="29"/>
  <c r="J2044" i="29"/>
  <c r="J2048" i="29"/>
  <c r="K2048" i="29" s="1"/>
  <c r="J2052" i="29"/>
  <c r="J2056" i="29"/>
  <c r="J2060" i="29"/>
  <c r="K2060" i="29" s="1"/>
  <c r="J2064" i="29"/>
  <c r="K2064" i="29" s="1"/>
  <c r="J2068" i="29"/>
  <c r="J2072" i="29"/>
  <c r="K2072" i="29" s="1"/>
  <c r="J2076" i="29"/>
  <c r="K2076" i="29" s="1"/>
  <c r="J2080" i="29"/>
  <c r="K2080" i="29" s="1"/>
  <c r="J2084" i="29"/>
  <c r="J2088" i="29"/>
  <c r="J2092" i="29"/>
  <c r="K2092" i="29" s="1"/>
  <c r="J2096" i="29"/>
  <c r="J2100" i="29"/>
  <c r="J2104" i="29"/>
  <c r="J2108" i="29"/>
  <c r="K2108" i="29" s="1"/>
  <c r="J2112" i="29"/>
  <c r="K2112" i="29" s="1"/>
  <c r="J2116" i="29"/>
  <c r="K2116" i="29" s="1"/>
  <c r="J2120" i="29"/>
  <c r="J2124" i="29"/>
  <c r="K2124" i="29" s="1"/>
  <c r="J2128" i="29"/>
  <c r="K2128" i="29" s="1"/>
  <c r="J2132" i="29"/>
  <c r="J2136" i="29"/>
  <c r="K2136" i="29" s="1"/>
  <c r="J2140" i="29"/>
  <c r="K2140" i="29" s="1"/>
  <c r="J2144" i="29"/>
  <c r="J2148" i="29"/>
  <c r="J2152" i="29"/>
  <c r="J2156" i="29"/>
  <c r="J2160" i="29"/>
  <c r="K2160" i="29" s="1"/>
  <c r="J2164" i="29"/>
  <c r="K2164" i="29" s="1"/>
  <c r="J2168" i="29"/>
  <c r="K2168" i="29" s="1"/>
  <c r="J2172" i="29"/>
  <c r="K2172" i="29" s="1"/>
  <c r="J2176" i="29"/>
  <c r="K2176" i="29" s="1"/>
  <c r="J2180" i="29"/>
  <c r="K2180" i="29" s="1"/>
  <c r="J2184" i="29"/>
  <c r="K2184" i="29" s="1"/>
  <c r="J2188" i="29"/>
  <c r="K2188" i="29" s="1"/>
  <c r="J2192" i="29"/>
  <c r="J2196" i="29"/>
  <c r="J2200" i="29"/>
  <c r="K2200" i="29" s="1"/>
  <c r="J2204" i="29"/>
  <c r="K2204" i="29" s="1"/>
  <c r="J2208" i="29"/>
  <c r="J2212" i="29"/>
  <c r="K2212" i="29" s="1"/>
  <c r="J2216" i="29"/>
  <c r="J2220" i="29"/>
  <c r="J2224" i="29"/>
  <c r="K2224" i="29" s="1"/>
  <c r="J2228" i="29"/>
  <c r="J2232" i="29"/>
  <c r="K2232" i="29" s="1"/>
  <c r="J2236" i="29"/>
  <c r="K2236" i="29" s="1"/>
  <c r="J2240" i="29"/>
  <c r="K2240" i="29" s="1"/>
  <c r="J2244" i="29"/>
  <c r="K2244" i="29" s="1"/>
  <c r="J2248" i="29"/>
  <c r="K2248" i="29" s="1"/>
  <c r="J2252" i="29"/>
  <c r="K2252" i="29" s="1"/>
  <c r="J2256" i="29"/>
  <c r="K2256" i="29" s="1"/>
  <c r="J2260" i="29"/>
  <c r="K2260" i="29" s="1"/>
  <c r="J2264" i="29"/>
  <c r="K2264" i="29" s="1"/>
  <c r="J2268" i="29"/>
  <c r="K2268" i="29" s="1"/>
  <c r="J2272" i="29"/>
  <c r="J2276" i="29"/>
  <c r="J2280" i="29"/>
  <c r="J2284" i="29"/>
  <c r="K2284" i="29" s="1"/>
  <c r="J2288" i="29"/>
  <c r="K2288" i="29" s="1"/>
  <c r="J2292" i="29"/>
  <c r="J2296" i="29"/>
  <c r="K2296" i="29" s="1"/>
  <c r="J2300" i="29"/>
  <c r="K2300" i="29" s="1"/>
  <c r="J2304" i="29"/>
  <c r="K2304" i="29" s="1"/>
  <c r="J2308" i="29"/>
  <c r="J2312" i="29"/>
  <c r="K2312" i="29" s="1"/>
  <c r="J2316" i="29"/>
  <c r="K2316" i="29" s="1"/>
  <c r="J2320" i="29"/>
  <c r="K2320" i="29" s="1"/>
  <c r="J2324" i="29"/>
  <c r="K2324" i="29" s="1"/>
  <c r="J2328" i="29"/>
  <c r="K2328" i="29" s="1"/>
  <c r="J2332" i="29"/>
  <c r="K2332" i="29" s="1"/>
  <c r="J2336" i="29"/>
  <c r="J2340" i="29"/>
  <c r="J2344" i="29"/>
  <c r="K2344" i="29" s="1"/>
  <c r="J2348" i="29"/>
  <c r="K2348" i="29" s="1"/>
  <c r="J2352" i="29"/>
  <c r="K2352" i="29" s="1"/>
  <c r="J2356" i="29"/>
  <c r="K2356" i="29" s="1"/>
  <c r="J2360" i="29"/>
  <c r="K2360" i="29" s="1"/>
  <c r="J2364" i="29"/>
  <c r="K2364" i="29" s="1"/>
  <c r="J2368" i="29"/>
  <c r="K2368" i="29" s="1"/>
  <c r="J2372" i="29"/>
  <c r="J2376" i="29"/>
  <c r="J2380" i="29"/>
  <c r="J2384" i="29"/>
  <c r="K2384" i="29" s="1"/>
  <c r="J2388" i="29"/>
  <c r="K2388" i="29" s="1"/>
  <c r="J2392" i="29"/>
  <c r="K2392" i="29" s="1"/>
  <c r="J2396" i="29"/>
  <c r="J2400" i="29"/>
  <c r="J2404" i="29"/>
  <c r="J2408" i="29"/>
  <c r="J2412" i="29"/>
  <c r="K2412" i="29" s="1"/>
  <c r="J2416" i="29"/>
  <c r="J2420" i="29"/>
  <c r="J2424" i="29"/>
  <c r="K2424" i="29" s="1"/>
  <c r="J2428" i="29"/>
  <c r="K2428" i="29" s="1"/>
  <c r="J2432" i="29"/>
  <c r="K2432" i="29" s="1"/>
  <c r="J2436" i="29"/>
  <c r="J2440" i="29"/>
  <c r="K2440" i="29" s="1"/>
  <c r="J2444" i="29"/>
  <c r="K2444" i="29" s="1"/>
  <c r="J2448" i="29"/>
  <c r="K2448" i="29" s="1"/>
  <c r="J2452" i="29"/>
  <c r="K2452" i="29" s="1"/>
  <c r="J2456" i="29"/>
  <c r="K2456" i="29" s="1"/>
  <c r="J2460" i="29"/>
  <c r="J2464" i="29"/>
  <c r="J2468" i="29"/>
  <c r="J2472" i="29"/>
  <c r="J2476" i="29"/>
  <c r="K2476" i="29" s="1"/>
  <c r="J2480" i="29"/>
  <c r="J2484" i="29"/>
  <c r="J2488" i="29"/>
  <c r="J2492" i="29"/>
  <c r="K2492" i="29" s="1"/>
  <c r="J2496" i="29"/>
  <c r="K2496" i="29" s="1"/>
  <c r="J2500" i="29"/>
  <c r="J2504" i="29"/>
  <c r="K2504" i="29" s="1"/>
  <c r="J2508" i="29"/>
  <c r="K2508" i="29" s="1"/>
  <c r="J2512" i="29"/>
  <c r="K2512" i="29" s="1"/>
  <c r="J2516" i="29"/>
  <c r="K2516" i="29" s="1"/>
  <c r="J2520" i="29"/>
  <c r="K2520" i="29" s="1"/>
  <c r="J2524" i="29"/>
  <c r="J2528" i="29"/>
  <c r="J2532" i="29"/>
  <c r="J2536" i="29"/>
  <c r="J2540" i="29"/>
  <c r="J2544" i="29"/>
  <c r="J2548" i="29"/>
  <c r="J2552" i="29"/>
  <c r="J2556" i="29"/>
  <c r="K2556" i="29" s="1"/>
  <c r="J2560" i="29"/>
  <c r="J2564" i="29"/>
  <c r="J2568" i="29"/>
  <c r="K2568" i="29" s="1"/>
  <c r="J2572" i="29"/>
  <c r="K2572" i="29" s="1"/>
  <c r="J2576" i="29"/>
  <c r="K2576" i="29" s="1"/>
  <c r="J2580" i="29"/>
  <c r="K2580" i="29" s="1"/>
  <c r="J2584" i="29"/>
  <c r="K2584" i="29" s="1"/>
  <c r="J2588" i="29"/>
  <c r="J2592" i="29"/>
  <c r="J2596" i="29"/>
  <c r="J2600" i="29"/>
  <c r="K2600" i="29" s="1"/>
  <c r="J2604" i="29"/>
  <c r="J2608" i="29"/>
  <c r="J2612" i="29"/>
  <c r="J2616" i="29"/>
  <c r="K2616" i="29" s="1"/>
  <c r="J2620" i="29"/>
  <c r="K2620" i="29" s="1"/>
  <c r="J2624" i="29"/>
  <c r="J2628" i="29"/>
  <c r="J2632" i="29"/>
  <c r="J2636" i="29"/>
  <c r="J2640" i="29"/>
  <c r="K2640" i="29" s="1"/>
  <c r="J2644" i="29"/>
  <c r="K2644" i="29" s="1"/>
  <c r="J2648" i="29"/>
  <c r="J2652" i="29"/>
  <c r="J2656" i="29"/>
  <c r="J2660" i="29"/>
  <c r="J2664" i="29"/>
  <c r="J2668" i="29"/>
  <c r="J2672" i="29"/>
  <c r="K2672" i="29" s="1"/>
  <c r="J2676" i="29"/>
  <c r="J2680" i="29"/>
  <c r="J2684" i="29"/>
  <c r="K2684" i="29" s="1"/>
  <c r="J2688" i="29"/>
  <c r="J2692" i="29"/>
  <c r="J2696" i="29"/>
  <c r="J2700" i="29"/>
  <c r="K2700" i="29" s="1"/>
  <c r="J2704" i="29"/>
  <c r="K2704" i="29" s="1"/>
  <c r="J2708" i="29"/>
  <c r="K2708" i="29" s="1"/>
  <c r="J2712" i="29"/>
  <c r="J2716" i="29"/>
  <c r="K2716" i="29" s="1"/>
  <c r="J2720" i="29"/>
  <c r="J2724" i="29"/>
  <c r="K2724" i="29" s="1"/>
  <c r="J2728" i="29"/>
  <c r="K2728" i="29" s="1"/>
  <c r="J2732" i="29"/>
  <c r="K2732" i="29" s="1"/>
  <c r="J2736" i="29"/>
  <c r="J2740" i="29"/>
  <c r="J2744" i="29"/>
  <c r="K2744" i="29" s="1"/>
  <c r="J2748" i="29"/>
  <c r="K2748" i="29" s="1"/>
  <c r="J2752" i="29"/>
  <c r="K2752" i="29" s="1"/>
  <c r="J2756" i="29"/>
  <c r="K2756" i="29" s="1"/>
  <c r="J2760" i="29"/>
  <c r="K2760" i="29" s="1"/>
  <c r="J2764" i="29"/>
  <c r="K2764" i="29" s="1"/>
  <c r="J2768" i="29"/>
  <c r="K2768" i="29" s="1"/>
  <c r="J2772" i="29"/>
  <c r="K2772" i="29" s="1"/>
  <c r="J2776" i="29"/>
  <c r="J2780" i="29"/>
  <c r="J2784" i="29"/>
  <c r="J2788" i="29"/>
  <c r="K2788" i="29" s="1"/>
  <c r="J2792" i="29"/>
  <c r="K2792" i="29" s="1"/>
  <c r="J2796" i="29"/>
  <c r="J2800" i="29"/>
  <c r="J2804" i="29"/>
  <c r="J2808" i="29"/>
  <c r="K2808" i="29" s="1"/>
  <c r="J2812" i="29"/>
  <c r="J2816" i="29"/>
  <c r="K2816" i="29" s="1"/>
  <c r="J2820" i="29"/>
  <c r="K2820" i="29" s="1"/>
  <c r="J2824" i="29"/>
  <c r="K2824" i="29" s="1"/>
  <c r="J2828" i="29"/>
  <c r="K2828" i="29" s="1"/>
  <c r="J2832" i="29"/>
  <c r="K2832" i="29" s="1"/>
  <c r="J2836" i="29"/>
  <c r="K2836" i="29" s="1"/>
  <c r="J2840" i="29"/>
  <c r="J2844" i="29"/>
  <c r="J2848" i="29"/>
  <c r="K2848" i="29" s="1"/>
  <c r="J2852" i="29"/>
  <c r="K2852" i="29" s="1"/>
  <c r="J2856" i="29"/>
  <c r="J2860" i="29"/>
  <c r="K2860" i="29" s="1"/>
  <c r="J2864" i="29"/>
  <c r="J2868" i="29"/>
  <c r="J2872" i="29"/>
  <c r="K2872" i="29" s="1"/>
  <c r="J2876" i="29"/>
  <c r="K2876" i="29" s="1"/>
  <c r="J2880" i="29"/>
  <c r="K2880" i="29" s="1"/>
  <c r="J2884" i="29"/>
  <c r="K2884" i="29" s="1"/>
  <c r="J2888" i="29"/>
  <c r="K2888" i="29" s="1"/>
  <c r="J2892" i="29"/>
  <c r="K2892" i="29" s="1"/>
  <c r="J2896" i="29"/>
  <c r="K2896" i="29" s="1"/>
  <c r="J2900" i="29"/>
  <c r="J2904" i="29"/>
  <c r="J2908" i="29"/>
  <c r="J2912" i="29"/>
  <c r="J2916" i="29"/>
  <c r="K2916" i="29" s="1"/>
  <c r="J2920" i="29"/>
  <c r="K2920" i="29" s="1"/>
  <c r="J2924" i="29"/>
  <c r="J2928" i="29"/>
  <c r="J2932" i="29"/>
  <c r="J2936" i="29"/>
  <c r="K2936" i="29" s="1"/>
  <c r="J2940" i="29"/>
  <c r="K2940" i="29" s="1"/>
  <c r="J2944" i="29"/>
  <c r="K2944" i="29" s="1"/>
  <c r="J2948" i="29"/>
  <c r="K2948" i="29" s="1"/>
  <c r="J2952" i="29"/>
  <c r="K2952" i="29" s="1"/>
  <c r="J2956" i="29"/>
  <c r="K2956" i="29" s="1"/>
  <c r="J2960" i="29"/>
  <c r="K2960" i="29" s="1"/>
  <c r="J2964" i="29"/>
  <c r="J2968" i="29"/>
  <c r="K2968" i="29" s="1"/>
  <c r="J2972" i="29"/>
  <c r="J2976" i="29"/>
  <c r="K2976" i="29" s="1"/>
  <c r="J2980" i="29"/>
  <c r="K2980" i="29" s="1"/>
  <c r="J2984" i="29"/>
  <c r="K2984" i="29" s="1"/>
  <c r="J2988" i="29"/>
  <c r="J2992" i="29"/>
  <c r="J2996" i="29"/>
  <c r="K2996" i="29" s="1"/>
  <c r="J3000" i="29"/>
  <c r="K3000" i="29" s="1"/>
  <c r="J3004" i="29"/>
  <c r="K3004" i="29" s="1"/>
  <c r="J3008" i="29"/>
  <c r="K3008" i="29" s="1"/>
  <c r="J3012" i="29"/>
  <c r="K3012" i="29" s="1"/>
  <c r="J3016" i="29"/>
  <c r="K3016" i="29" s="1"/>
  <c r="J3020" i="29"/>
  <c r="K3020" i="29" s="1"/>
  <c r="J3024" i="29"/>
  <c r="K3024" i="29" s="1"/>
  <c r="J3028" i="29"/>
  <c r="J3032" i="29"/>
  <c r="J3036" i="29"/>
  <c r="J3040" i="29"/>
  <c r="K3040" i="29" s="1"/>
  <c r="J3044" i="29"/>
  <c r="K3044" i="29" s="1"/>
  <c r="J3048" i="29"/>
  <c r="J3052" i="29"/>
  <c r="J3056" i="29"/>
  <c r="J3060" i="29"/>
  <c r="K3060" i="29" s="1"/>
  <c r="J3064" i="29"/>
  <c r="J3068" i="29"/>
  <c r="K3068" i="29" s="1"/>
  <c r="J3072" i="29"/>
  <c r="K3072" i="29" s="1"/>
  <c r="J3076" i="29"/>
  <c r="K3076" i="29" s="1"/>
  <c r="J3080" i="29"/>
  <c r="K3080" i="29" s="1"/>
  <c r="J3084" i="29"/>
  <c r="K3084" i="29" s="1"/>
  <c r="J3088" i="29"/>
  <c r="K3088" i="29" s="1"/>
  <c r="J3092" i="29"/>
  <c r="J3096" i="29"/>
  <c r="J3100" i="29"/>
  <c r="J3104" i="29"/>
  <c r="J3108" i="29"/>
  <c r="J3112" i="29"/>
  <c r="J3116" i="29"/>
  <c r="J3120" i="29"/>
  <c r="J3124" i="29"/>
  <c r="K3124" i="29" s="1"/>
  <c r="J3128" i="29"/>
  <c r="J3132" i="29"/>
  <c r="J3136" i="29"/>
  <c r="J3140" i="29"/>
  <c r="J3144" i="29"/>
  <c r="K3144" i="29" s="1"/>
  <c r="J3148" i="29"/>
  <c r="K3148" i="29" s="1"/>
  <c r="J3152" i="29"/>
  <c r="J3156" i="29"/>
  <c r="J3160" i="29"/>
  <c r="J3164" i="29"/>
  <c r="J3168" i="29"/>
  <c r="K3168" i="29" s="1"/>
  <c r="J3172" i="29"/>
  <c r="K3172" i="29" s="1"/>
  <c r="J3176" i="29"/>
  <c r="J3180" i="29"/>
  <c r="K3180" i="29" s="1"/>
  <c r="J3184" i="29"/>
  <c r="K3184" i="29" s="1"/>
  <c r="J3188" i="29"/>
  <c r="J3192" i="29"/>
  <c r="K3192" i="29" s="1"/>
  <c r="J3196" i="29"/>
  <c r="J3200" i="29"/>
  <c r="J3204" i="29"/>
  <c r="K3204" i="29" s="1"/>
  <c r="J3208" i="29"/>
  <c r="K3208" i="29" s="1"/>
  <c r="J3212" i="29"/>
  <c r="K3212" i="29" s="1"/>
  <c r="J3216" i="29"/>
  <c r="J3220" i="29"/>
  <c r="J3224" i="29"/>
  <c r="J3228" i="29"/>
  <c r="J3232" i="29"/>
  <c r="J3236" i="29"/>
  <c r="K3236" i="29" s="1"/>
  <c r="J3240" i="29"/>
  <c r="J3244" i="29"/>
  <c r="K3244" i="29" s="1"/>
  <c r="J3248" i="29"/>
  <c r="K3248" i="29" s="1"/>
  <c r="J3252" i="29"/>
  <c r="K3252" i="29" s="1"/>
  <c r="J3256" i="29"/>
  <c r="K3256" i="29" s="1"/>
  <c r="J3260" i="29"/>
  <c r="K3260" i="29" s="1"/>
  <c r="J3264" i="29"/>
  <c r="J3268" i="29"/>
  <c r="J3272" i="29"/>
  <c r="J3276" i="29"/>
  <c r="J3280" i="29"/>
  <c r="J3284" i="29"/>
  <c r="J3288" i="29"/>
  <c r="J3292" i="29"/>
  <c r="J3296" i="29"/>
  <c r="J3300" i="29"/>
  <c r="J3304" i="29"/>
  <c r="K3304" i="29" s="1"/>
  <c r="J3308" i="29"/>
  <c r="K3308" i="29" s="1"/>
  <c r="J3312" i="29"/>
  <c r="J3316" i="29"/>
  <c r="J3320" i="29"/>
  <c r="K3320" i="29" s="1"/>
  <c r="J3324" i="29"/>
  <c r="K3324" i="29" s="1"/>
  <c r="J3328" i="29"/>
  <c r="J3332" i="29"/>
  <c r="J3336" i="29"/>
  <c r="J3340" i="29"/>
  <c r="J3344" i="29"/>
  <c r="J3348" i="29"/>
  <c r="J3352" i="29"/>
  <c r="J3356" i="29"/>
  <c r="J3360" i="29"/>
  <c r="J3364" i="29"/>
  <c r="J3368" i="29"/>
  <c r="K3368" i="29" s="1"/>
  <c r="J3372" i="29"/>
  <c r="K3372" i="29" s="1"/>
  <c r="J3376" i="29"/>
  <c r="J3380" i="29"/>
  <c r="K3380" i="29" s="1"/>
  <c r="J3384" i="29"/>
  <c r="K3384" i="29" s="1"/>
  <c r="J3388" i="29"/>
  <c r="K3388" i="29" s="1"/>
  <c r="J3392" i="29"/>
  <c r="J3396" i="29"/>
  <c r="J3400" i="29"/>
  <c r="J3404" i="29"/>
  <c r="J3408" i="29"/>
  <c r="J3412" i="29"/>
  <c r="J3416" i="29"/>
  <c r="J3420" i="29"/>
  <c r="J3424" i="29"/>
  <c r="J3428" i="29"/>
  <c r="J3432" i="29"/>
  <c r="K3432" i="29" s="1"/>
  <c r="J3436" i="29"/>
  <c r="K3436" i="29" s="1"/>
  <c r="J3440" i="29"/>
  <c r="K3440" i="29" s="1"/>
  <c r="J3444" i="29"/>
  <c r="K3444" i="29" s="1"/>
  <c r="J3448" i="29"/>
  <c r="K3448" i="29" s="1"/>
  <c r="J3452" i="29"/>
  <c r="K3452" i="29" s="1"/>
  <c r="J3456" i="29"/>
  <c r="J3460" i="29"/>
  <c r="J3464" i="29"/>
  <c r="K3464" i="29" s="1"/>
  <c r="J3468" i="29"/>
  <c r="J3472" i="29"/>
  <c r="J3476" i="29"/>
  <c r="J3480" i="29"/>
  <c r="J3484" i="29"/>
  <c r="J3488" i="29"/>
  <c r="K3488" i="29" s="1"/>
  <c r="J3492" i="29"/>
  <c r="J3496" i="29"/>
  <c r="K3496" i="29" s="1"/>
  <c r="J3500" i="29"/>
  <c r="K3500" i="29" s="1"/>
  <c r="J3504" i="29"/>
  <c r="K3504" i="29" s="1"/>
  <c r="J3508" i="29"/>
  <c r="K3508" i="29" s="1"/>
  <c r="J3512" i="29"/>
  <c r="K3512" i="29" s="1"/>
  <c r="J3516" i="29"/>
  <c r="J3520" i="29"/>
  <c r="J3524" i="29"/>
  <c r="J3528" i="29"/>
  <c r="K3528" i="29" s="1"/>
  <c r="J3532" i="29"/>
  <c r="J3536" i="29"/>
  <c r="J3540" i="29"/>
  <c r="J3544" i="29"/>
  <c r="K3544" i="29" s="1"/>
  <c r="J3548" i="29"/>
  <c r="K3548" i="29" s="1"/>
  <c r="J3552" i="29"/>
  <c r="J3556" i="29"/>
  <c r="J3560" i="29"/>
  <c r="K3560" i="29" s="1"/>
  <c r="J3564" i="29"/>
  <c r="K3564" i="29" s="1"/>
  <c r="J3568" i="29"/>
  <c r="J3572" i="29"/>
  <c r="K3572" i="29" s="1"/>
  <c r="J3576" i="29"/>
  <c r="K3576" i="29" s="1"/>
  <c r="J3580" i="29"/>
  <c r="J3584" i="29"/>
  <c r="J3588" i="29"/>
  <c r="K3588" i="29" s="1"/>
  <c r="J3592" i="29"/>
  <c r="K3592" i="29" s="1"/>
  <c r="J3596" i="29"/>
  <c r="J3600" i="29"/>
  <c r="J3604" i="29"/>
  <c r="J3608" i="29"/>
  <c r="J3612" i="29"/>
  <c r="J3616" i="29"/>
  <c r="J3620" i="29"/>
  <c r="K3620" i="29" s="1"/>
  <c r="J3624" i="29"/>
  <c r="K3624" i="29" s="1"/>
  <c r="J3628" i="29"/>
  <c r="J3632" i="29"/>
  <c r="K3632" i="29" s="1"/>
  <c r="J3636" i="29"/>
  <c r="K3636" i="29" s="1"/>
  <c r="J3640" i="29"/>
  <c r="K3640" i="29" s="1"/>
  <c r="J3644" i="29"/>
  <c r="J3648" i="29"/>
  <c r="J3652" i="29"/>
  <c r="H127" i="29"/>
  <c r="H126" i="29"/>
  <c r="H125" i="29"/>
  <c r="H124" i="29"/>
  <c r="H123" i="29"/>
  <c r="H122" i="29"/>
  <c r="H121" i="29"/>
  <c r="H120" i="29"/>
  <c r="H119" i="29"/>
  <c r="H118" i="29"/>
  <c r="H117" i="29"/>
  <c r="H116" i="29"/>
  <c r="H115" i="29"/>
  <c r="H114" i="29"/>
  <c r="H113" i="29"/>
  <c r="H112" i="29"/>
  <c r="H111" i="29"/>
  <c r="H110" i="29"/>
  <c r="H109" i="29"/>
  <c r="H108" i="29"/>
  <c r="H107" i="29"/>
  <c r="H106" i="29"/>
  <c r="H105" i="29"/>
  <c r="H104" i="29"/>
  <c r="H103" i="29"/>
  <c r="H102" i="29"/>
  <c r="H101" i="29"/>
  <c r="H100" i="29"/>
  <c r="H99" i="29"/>
  <c r="H98" i="29"/>
  <c r="H97" i="29"/>
  <c r="M97" i="29" s="1"/>
  <c r="H96" i="29"/>
  <c r="M96" i="29" s="1"/>
  <c r="H95" i="29"/>
  <c r="M95" i="29" s="1"/>
  <c r="H94" i="29"/>
  <c r="M94" i="29" s="1"/>
  <c r="H93" i="29"/>
  <c r="H92" i="29"/>
  <c r="H91" i="29"/>
  <c r="H90" i="29"/>
  <c r="H89" i="29"/>
  <c r="H88" i="29"/>
  <c r="H87" i="29"/>
  <c r="H86" i="29"/>
  <c r="H85" i="29"/>
  <c r="H84" i="29"/>
  <c r="H83" i="29"/>
  <c r="H82" i="29"/>
  <c r="M82" i="29" s="1"/>
  <c r="H81" i="29"/>
  <c r="H80" i="29"/>
  <c r="H79" i="29"/>
  <c r="H78" i="29"/>
  <c r="M78" i="29" s="1"/>
  <c r="H77" i="29"/>
  <c r="H76" i="29"/>
  <c r="M76" i="29" s="1"/>
  <c r="H75" i="29"/>
  <c r="H74" i="29"/>
  <c r="H73" i="29"/>
  <c r="H72" i="29"/>
  <c r="H71" i="29"/>
  <c r="H70" i="29"/>
  <c r="H69" i="29"/>
  <c r="H68" i="29"/>
  <c r="M68" i="29" s="1"/>
  <c r="H67" i="29"/>
  <c r="H66" i="29"/>
  <c r="H65" i="29"/>
  <c r="H64" i="29"/>
  <c r="H63" i="29"/>
  <c r="H62" i="29"/>
  <c r="H61" i="29"/>
  <c r="H60" i="29"/>
  <c r="H59" i="29"/>
  <c r="H58" i="29"/>
  <c r="H57" i="29"/>
  <c r="H56" i="29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42" i="29"/>
  <c r="H41" i="29"/>
  <c r="H40" i="29"/>
  <c r="H39" i="29"/>
  <c r="H38" i="29"/>
  <c r="H37" i="29"/>
  <c r="H36" i="29"/>
  <c r="H35" i="29"/>
  <c r="H34" i="29"/>
  <c r="H33" i="29"/>
  <c r="H32" i="29"/>
  <c r="H31" i="29"/>
  <c r="H30" i="29"/>
  <c r="H29" i="29"/>
  <c r="H28" i="29"/>
  <c r="H27" i="29"/>
  <c r="H26" i="29"/>
  <c r="H25" i="29"/>
  <c r="H24" i="29"/>
  <c r="H23" i="29"/>
  <c r="H22" i="29"/>
  <c r="H21" i="29"/>
  <c r="H20" i="29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4" i="29"/>
  <c r="H3" i="29"/>
  <c r="H2" i="29"/>
  <c r="J20" i="29" l="1"/>
  <c r="J36" i="29"/>
  <c r="J52" i="29"/>
  <c r="J3" i="29"/>
  <c r="J7" i="29"/>
  <c r="K7" i="29" s="1"/>
  <c r="J11" i="29"/>
  <c r="J15" i="29"/>
  <c r="K15" i="29" s="1"/>
  <c r="N15" i="29"/>
  <c r="J19" i="29"/>
  <c r="K19" i="29" s="1"/>
  <c r="N19" i="29"/>
  <c r="J23" i="29"/>
  <c r="J27" i="29"/>
  <c r="K27" i="29" s="1"/>
  <c r="J31" i="29"/>
  <c r="K31" i="29" s="1"/>
  <c r="J35" i="29"/>
  <c r="J39" i="29"/>
  <c r="K39" i="29" s="1"/>
  <c r="J43" i="29"/>
  <c r="K43" i="29" s="1"/>
  <c r="J47" i="29"/>
  <c r="K47" i="29" s="1"/>
  <c r="J51" i="29"/>
  <c r="K51" i="29" s="1"/>
  <c r="J55" i="29"/>
  <c r="K55" i="29" s="1"/>
  <c r="J59" i="29"/>
  <c r="K59" i="29" s="1"/>
  <c r="J63" i="29"/>
  <c r="K63" i="29" s="1"/>
  <c r="J67" i="29"/>
  <c r="K67" i="29" s="1"/>
  <c r="J71" i="29"/>
  <c r="J75" i="29"/>
  <c r="J79" i="29"/>
  <c r="J83" i="29"/>
  <c r="J87" i="29"/>
  <c r="J91" i="29"/>
  <c r="J95" i="29"/>
  <c r="K95" i="29" s="1"/>
  <c r="N95" i="29"/>
  <c r="J99" i="29"/>
  <c r="J103" i="29"/>
  <c r="J107" i="29"/>
  <c r="K107" i="29" s="1"/>
  <c r="J111" i="29"/>
  <c r="K111" i="29" s="1"/>
  <c r="J115" i="29"/>
  <c r="J119" i="29"/>
  <c r="K119" i="29" s="1"/>
  <c r="J123" i="29"/>
  <c r="K123" i="29" s="1"/>
  <c r="J127" i="29"/>
  <c r="K127" i="29" s="1"/>
  <c r="J8" i="29"/>
  <c r="J28" i="29"/>
  <c r="J44" i="29"/>
  <c r="K44" i="29" s="1"/>
  <c r="J60" i="29"/>
  <c r="K60" i="29" s="1"/>
  <c r="J72" i="29"/>
  <c r="J80" i="29"/>
  <c r="K80" i="29" s="1"/>
  <c r="J92" i="29"/>
  <c r="K92" i="29" s="1"/>
  <c r="J104" i="29"/>
  <c r="J120" i="29"/>
  <c r="K120" i="29" s="1"/>
  <c r="J4" i="29"/>
  <c r="K4" i="29" s="1"/>
  <c r="J12" i="29"/>
  <c r="J24" i="29"/>
  <c r="J40" i="29"/>
  <c r="J56" i="29"/>
  <c r="K56" i="29" s="1"/>
  <c r="J68" i="29"/>
  <c r="K68" i="29" s="1"/>
  <c r="N68" i="29"/>
  <c r="J84" i="29"/>
  <c r="J100" i="29"/>
  <c r="K100" i="29" s="1"/>
  <c r="J112" i="29"/>
  <c r="K112" i="29" s="1"/>
  <c r="J116" i="29"/>
  <c r="J5" i="29"/>
  <c r="K5" i="29" s="1"/>
  <c r="N5" i="29"/>
  <c r="J17" i="29"/>
  <c r="K17" i="29" s="1"/>
  <c r="J25" i="29"/>
  <c r="J33" i="29"/>
  <c r="K33" i="29" s="1"/>
  <c r="J45" i="29"/>
  <c r="K45" i="29" s="1"/>
  <c r="J49" i="29"/>
  <c r="K49" i="29" s="1"/>
  <c r="J53" i="29"/>
  <c r="J57" i="29"/>
  <c r="K57" i="29" s="1"/>
  <c r="J61" i="29"/>
  <c r="K61" i="29" s="1"/>
  <c r="J65" i="29"/>
  <c r="K65" i="29" s="1"/>
  <c r="J69" i="29"/>
  <c r="K69" i="29" s="1"/>
  <c r="J73" i="29"/>
  <c r="J77" i="29"/>
  <c r="J81" i="29"/>
  <c r="K81" i="29" s="1"/>
  <c r="J85" i="29"/>
  <c r="J89" i="29"/>
  <c r="J93" i="29"/>
  <c r="K93" i="29" s="1"/>
  <c r="J97" i="29"/>
  <c r="K97" i="29" s="1"/>
  <c r="N97" i="29"/>
  <c r="J101" i="29"/>
  <c r="K101" i="29" s="1"/>
  <c r="J105" i="29"/>
  <c r="K105" i="29" s="1"/>
  <c r="J109" i="29"/>
  <c r="K109" i="29" s="1"/>
  <c r="J113" i="29"/>
  <c r="J117" i="29"/>
  <c r="K117" i="29" s="1"/>
  <c r="J121" i="29"/>
  <c r="K121" i="29" s="1"/>
  <c r="J125" i="29"/>
  <c r="K125" i="29" s="1"/>
  <c r="J16" i="29"/>
  <c r="K16" i="29" s="1"/>
  <c r="J32" i="29"/>
  <c r="K32" i="29" s="1"/>
  <c r="J48" i="29"/>
  <c r="K48" i="29" s="1"/>
  <c r="J64" i="29"/>
  <c r="K64" i="29" s="1"/>
  <c r="J76" i="29"/>
  <c r="K76" i="29" s="1"/>
  <c r="N76" i="29"/>
  <c r="J88" i="29"/>
  <c r="J96" i="29"/>
  <c r="K96" i="29" s="1"/>
  <c r="N96" i="29"/>
  <c r="J108" i="29"/>
  <c r="K108" i="29" s="1"/>
  <c r="J124" i="29"/>
  <c r="K124" i="29" s="1"/>
  <c r="J9" i="29"/>
  <c r="J13" i="29"/>
  <c r="K13" i="29" s="1"/>
  <c r="N13" i="29"/>
  <c r="J21" i="29"/>
  <c r="J29" i="29"/>
  <c r="K29" i="29" s="1"/>
  <c r="J37" i="29"/>
  <c r="K37" i="29" s="1"/>
  <c r="J41" i="29"/>
  <c r="J2" i="29"/>
  <c r="K2" i="29" s="1"/>
  <c r="N2" i="29" s="1"/>
  <c r="J6" i="29"/>
  <c r="K6" i="29" s="1"/>
  <c r="J10" i="29"/>
  <c r="J14" i="29"/>
  <c r="J18" i="29"/>
  <c r="K18" i="29" s="1"/>
  <c r="J22" i="29"/>
  <c r="J26" i="29"/>
  <c r="J30" i="29"/>
  <c r="K30" i="29" s="1"/>
  <c r="J34" i="29"/>
  <c r="K34" i="29" s="1"/>
  <c r="J38" i="29"/>
  <c r="K38" i="29" s="1"/>
  <c r="J42" i="29"/>
  <c r="K42" i="29" s="1"/>
  <c r="J46" i="29"/>
  <c r="K46" i="29" s="1"/>
  <c r="J50" i="29"/>
  <c r="J54" i="29"/>
  <c r="K54" i="29" s="1"/>
  <c r="J58" i="29"/>
  <c r="K58" i="29" s="1"/>
  <c r="J62" i="29"/>
  <c r="K62" i="29" s="1"/>
  <c r="J66" i="29"/>
  <c r="K66" i="29" s="1"/>
  <c r="J70" i="29"/>
  <c r="J74" i="29"/>
  <c r="J78" i="29"/>
  <c r="K78" i="29" s="1"/>
  <c r="N78" i="29"/>
  <c r="J82" i="29"/>
  <c r="K82" i="29" s="1"/>
  <c r="N82" i="29"/>
  <c r="J86" i="29"/>
  <c r="J90" i="29"/>
  <c r="K90" i="29" s="1"/>
  <c r="J94" i="29"/>
  <c r="K94" i="29" s="1"/>
  <c r="N94" i="29"/>
  <c r="J98" i="29"/>
  <c r="J102" i="29"/>
  <c r="K102" i="29" s="1"/>
  <c r="J106" i="29"/>
  <c r="K106" i="29" s="1"/>
  <c r="J110" i="29"/>
  <c r="K110" i="29" s="1"/>
  <c r="J114" i="29"/>
  <c r="K114" i="29" s="1"/>
  <c r="J118" i="29"/>
  <c r="K118" i="29" s="1"/>
  <c r="J122" i="29"/>
  <c r="K122" i="29" s="1"/>
  <c r="J126" i="29"/>
  <c r="K126" i="29" s="1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631" i="26"/>
  <c r="I632" i="26"/>
  <c r="I633" i="26"/>
  <c r="I634" i="26"/>
  <c r="I635" i="26"/>
  <c r="I636" i="26"/>
  <c r="I637" i="26"/>
  <c r="I638" i="26"/>
  <c r="I639" i="26"/>
  <c r="I640" i="26"/>
  <c r="I641" i="26"/>
  <c r="I642" i="26"/>
  <c r="I643" i="26"/>
  <c r="I644" i="26"/>
  <c r="I645" i="26"/>
  <c r="I646" i="26"/>
  <c r="I647" i="26"/>
  <c r="I648" i="26"/>
  <c r="I649" i="26"/>
  <c r="I650" i="26"/>
  <c r="I651" i="26"/>
  <c r="I652" i="26"/>
  <c r="I653" i="26"/>
  <c r="I654" i="26"/>
  <c r="I655" i="26"/>
  <c r="I656" i="26"/>
  <c r="I657" i="26"/>
  <c r="I658" i="26"/>
  <c r="I659" i="26"/>
  <c r="I660" i="26"/>
  <c r="I661" i="26"/>
  <c r="I662" i="26"/>
  <c r="I663" i="26"/>
  <c r="I664" i="26"/>
  <c r="I665" i="26"/>
  <c r="I666" i="26"/>
  <c r="I667" i="26"/>
  <c r="I668" i="26"/>
  <c r="I669" i="26"/>
  <c r="I670" i="26"/>
  <c r="I671" i="26"/>
  <c r="I672" i="26"/>
  <c r="I673" i="26"/>
  <c r="I674" i="26"/>
  <c r="I675" i="26"/>
  <c r="I676" i="26"/>
  <c r="I677" i="26"/>
  <c r="I678" i="26"/>
  <c r="I679" i="26"/>
  <c r="I680" i="26"/>
  <c r="I681" i="26"/>
  <c r="I682" i="26"/>
  <c r="I683" i="26"/>
  <c r="I684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H201" i="26"/>
  <c r="H202" i="26"/>
  <c r="H203" i="26"/>
  <c r="H204" i="26"/>
  <c r="H205" i="26"/>
  <c r="H206" i="26"/>
  <c r="H207" i="26"/>
  <c r="H208" i="26"/>
  <c r="H209" i="26"/>
  <c r="H210" i="26"/>
  <c r="H211" i="26"/>
  <c r="H212" i="26"/>
  <c r="H213" i="26"/>
  <c r="H214" i="26"/>
  <c r="H215" i="26"/>
  <c r="H216" i="26"/>
  <c r="H217" i="26"/>
  <c r="H218" i="26"/>
  <c r="H219" i="26"/>
  <c r="H220" i="26"/>
  <c r="H221" i="26"/>
  <c r="H222" i="26"/>
  <c r="H223" i="26"/>
  <c r="H224" i="26"/>
  <c r="H225" i="26"/>
  <c r="H226" i="26"/>
  <c r="H227" i="26"/>
  <c r="H228" i="26"/>
  <c r="H229" i="26"/>
  <c r="H230" i="26"/>
  <c r="H231" i="26"/>
  <c r="H232" i="26"/>
  <c r="H233" i="26"/>
  <c r="H234" i="26"/>
  <c r="H235" i="26"/>
  <c r="H236" i="26"/>
  <c r="H237" i="26"/>
  <c r="H238" i="26"/>
  <c r="H239" i="26"/>
  <c r="H240" i="26"/>
  <c r="H241" i="26"/>
  <c r="H242" i="26"/>
  <c r="H243" i="26"/>
  <c r="H244" i="26"/>
  <c r="H245" i="26"/>
  <c r="H246" i="26"/>
  <c r="H247" i="26"/>
  <c r="H248" i="26"/>
  <c r="H249" i="26"/>
  <c r="H250" i="26"/>
  <c r="H251" i="26"/>
  <c r="H252" i="26"/>
  <c r="H253" i="26"/>
  <c r="H254" i="26"/>
  <c r="H255" i="26"/>
  <c r="H256" i="26"/>
  <c r="H257" i="26"/>
  <c r="H258" i="26"/>
  <c r="H259" i="26"/>
  <c r="H260" i="26"/>
  <c r="H261" i="26"/>
  <c r="H262" i="26"/>
  <c r="H263" i="26"/>
  <c r="H264" i="26"/>
  <c r="H265" i="26"/>
  <c r="H266" i="26"/>
  <c r="H267" i="26"/>
  <c r="H268" i="26"/>
  <c r="H269" i="26"/>
  <c r="H270" i="26"/>
  <c r="H271" i="26"/>
  <c r="H272" i="26"/>
  <c r="H273" i="26"/>
  <c r="H274" i="26"/>
  <c r="H275" i="26"/>
  <c r="H276" i="26"/>
  <c r="H277" i="26"/>
  <c r="H278" i="26"/>
  <c r="H279" i="26"/>
  <c r="H280" i="26"/>
  <c r="H281" i="26"/>
  <c r="H282" i="26"/>
  <c r="H283" i="26"/>
  <c r="H284" i="26"/>
  <c r="H285" i="26"/>
  <c r="H286" i="26"/>
  <c r="H287" i="26"/>
  <c r="H288" i="26"/>
  <c r="H289" i="26"/>
  <c r="H290" i="26"/>
  <c r="H291" i="26"/>
  <c r="H292" i="26"/>
  <c r="H293" i="26"/>
  <c r="H294" i="26"/>
  <c r="H295" i="26"/>
  <c r="H296" i="26"/>
  <c r="H297" i="26"/>
  <c r="H298" i="26"/>
  <c r="H299" i="26"/>
  <c r="H300" i="26"/>
  <c r="H301" i="26"/>
  <c r="H302" i="26"/>
  <c r="H303" i="26"/>
  <c r="H304" i="26"/>
  <c r="H305" i="26"/>
  <c r="H306" i="26"/>
  <c r="H307" i="26"/>
  <c r="H308" i="26"/>
  <c r="H309" i="26"/>
  <c r="H310" i="26"/>
  <c r="H311" i="26"/>
  <c r="H312" i="26"/>
  <c r="H313" i="26"/>
  <c r="H314" i="26"/>
  <c r="H315" i="26"/>
  <c r="H316" i="26"/>
  <c r="H317" i="26"/>
  <c r="H318" i="26"/>
  <c r="H319" i="26"/>
  <c r="H320" i="26"/>
  <c r="H321" i="26"/>
  <c r="H322" i="26"/>
  <c r="H323" i="26"/>
  <c r="H324" i="26"/>
  <c r="H325" i="26"/>
  <c r="H326" i="26"/>
  <c r="H327" i="26"/>
  <c r="H328" i="26"/>
  <c r="H329" i="26"/>
  <c r="H330" i="26"/>
  <c r="H331" i="26"/>
  <c r="H332" i="26"/>
  <c r="H333" i="26"/>
  <c r="H334" i="26"/>
  <c r="H335" i="26"/>
  <c r="H336" i="26"/>
  <c r="H337" i="26"/>
  <c r="H338" i="26"/>
  <c r="H339" i="26"/>
  <c r="H340" i="26"/>
  <c r="H341" i="26"/>
  <c r="H342" i="26"/>
  <c r="H343" i="26"/>
  <c r="H344" i="26"/>
  <c r="H345" i="26"/>
  <c r="H346" i="26"/>
  <c r="H347" i="26"/>
  <c r="H348" i="26"/>
  <c r="H349" i="26"/>
  <c r="H350" i="26"/>
  <c r="H351" i="26"/>
  <c r="H352" i="26"/>
  <c r="H353" i="26"/>
  <c r="H354" i="26"/>
  <c r="H355" i="26"/>
  <c r="H356" i="26"/>
  <c r="H357" i="26"/>
  <c r="H358" i="26"/>
  <c r="H359" i="26"/>
  <c r="H360" i="26"/>
  <c r="H361" i="26"/>
  <c r="H362" i="26"/>
  <c r="H363" i="26"/>
  <c r="H364" i="26"/>
  <c r="H365" i="26"/>
  <c r="H366" i="26"/>
  <c r="H367" i="26"/>
  <c r="H368" i="26"/>
  <c r="H369" i="26"/>
  <c r="H370" i="26"/>
  <c r="H371" i="26"/>
  <c r="H372" i="26"/>
  <c r="H373" i="26"/>
  <c r="H374" i="26"/>
  <c r="H375" i="26"/>
  <c r="H376" i="26"/>
  <c r="H377" i="26"/>
  <c r="H378" i="26"/>
  <c r="H379" i="26"/>
  <c r="H380" i="26"/>
  <c r="H381" i="26"/>
  <c r="H382" i="26"/>
  <c r="H383" i="26"/>
  <c r="H384" i="26"/>
  <c r="H385" i="26"/>
  <c r="H386" i="26"/>
  <c r="H387" i="26"/>
  <c r="H388" i="26"/>
  <c r="H389" i="26"/>
  <c r="H390" i="26"/>
  <c r="H391" i="26"/>
  <c r="H392" i="26"/>
  <c r="H393" i="26"/>
  <c r="H394" i="26"/>
  <c r="H395" i="26"/>
  <c r="H396" i="26"/>
  <c r="H397" i="26"/>
  <c r="H398" i="26"/>
  <c r="H399" i="26"/>
  <c r="H400" i="26"/>
  <c r="H401" i="26"/>
  <c r="H402" i="26"/>
  <c r="H403" i="26"/>
  <c r="H404" i="26"/>
  <c r="H405" i="26"/>
  <c r="H406" i="26"/>
  <c r="H407" i="26"/>
  <c r="H408" i="26"/>
  <c r="H409" i="26"/>
  <c r="H410" i="26"/>
  <c r="H411" i="26"/>
  <c r="H412" i="26"/>
  <c r="H413" i="26"/>
  <c r="H414" i="26"/>
  <c r="H415" i="26"/>
  <c r="H416" i="26"/>
  <c r="H417" i="26"/>
  <c r="H418" i="26"/>
  <c r="H419" i="26"/>
  <c r="H420" i="26"/>
  <c r="H421" i="26"/>
  <c r="H422" i="26"/>
  <c r="H423" i="26"/>
  <c r="H424" i="26"/>
  <c r="H425" i="26"/>
  <c r="H426" i="26"/>
  <c r="H427" i="26"/>
  <c r="H428" i="26"/>
  <c r="H429" i="26"/>
  <c r="H430" i="26"/>
  <c r="H431" i="26"/>
  <c r="H432" i="26"/>
  <c r="H433" i="26"/>
  <c r="H434" i="26"/>
  <c r="H435" i="26"/>
  <c r="H436" i="26"/>
  <c r="H437" i="26"/>
  <c r="H438" i="26"/>
  <c r="H439" i="26"/>
  <c r="H440" i="26"/>
  <c r="H441" i="26"/>
  <c r="H442" i="26"/>
  <c r="H443" i="26"/>
  <c r="H444" i="26"/>
  <c r="H445" i="26"/>
  <c r="H446" i="26"/>
  <c r="H447" i="26"/>
  <c r="H448" i="26"/>
  <c r="H449" i="26"/>
  <c r="H450" i="26"/>
  <c r="H451" i="26"/>
  <c r="H452" i="26"/>
  <c r="H453" i="26"/>
  <c r="H454" i="26"/>
  <c r="H455" i="26"/>
  <c r="H456" i="26"/>
  <c r="H457" i="26"/>
  <c r="H458" i="26"/>
  <c r="H459" i="26"/>
  <c r="H460" i="26"/>
  <c r="H461" i="26"/>
  <c r="H462" i="26"/>
  <c r="H463" i="26"/>
  <c r="H464" i="26"/>
  <c r="H465" i="26"/>
  <c r="H466" i="26"/>
  <c r="H467" i="26"/>
  <c r="H468" i="26"/>
  <c r="H469" i="26"/>
  <c r="H470" i="26"/>
  <c r="H471" i="26"/>
  <c r="H472" i="26"/>
  <c r="H473" i="26"/>
  <c r="H474" i="26"/>
  <c r="H475" i="26"/>
  <c r="H476" i="26"/>
  <c r="H477" i="26"/>
  <c r="H478" i="26"/>
  <c r="H479" i="26"/>
  <c r="H480" i="26"/>
  <c r="H481" i="26"/>
  <c r="H482" i="26"/>
  <c r="H483" i="26"/>
  <c r="H484" i="26"/>
  <c r="H485" i="26"/>
  <c r="H486" i="26"/>
  <c r="H487" i="26"/>
  <c r="H488" i="26"/>
  <c r="H489" i="26"/>
  <c r="H490" i="26"/>
  <c r="H491" i="26"/>
  <c r="H492" i="26"/>
  <c r="H493" i="26"/>
  <c r="H494" i="26"/>
  <c r="H495" i="26"/>
  <c r="H496" i="26"/>
  <c r="H497" i="26"/>
  <c r="H498" i="26"/>
  <c r="H499" i="26"/>
  <c r="H500" i="26"/>
  <c r="H501" i="26"/>
  <c r="H502" i="26"/>
  <c r="H503" i="26"/>
  <c r="H504" i="26"/>
  <c r="H505" i="26"/>
  <c r="H506" i="26"/>
  <c r="H507" i="26"/>
  <c r="H508" i="26"/>
  <c r="H509" i="26"/>
  <c r="H510" i="26"/>
  <c r="H511" i="26"/>
  <c r="H512" i="26"/>
  <c r="H513" i="26"/>
  <c r="H514" i="26"/>
  <c r="H515" i="26"/>
  <c r="H516" i="26"/>
  <c r="H517" i="26"/>
  <c r="H518" i="26"/>
  <c r="H519" i="26"/>
  <c r="H520" i="26"/>
  <c r="H521" i="26"/>
  <c r="H522" i="26"/>
  <c r="H523" i="26"/>
  <c r="H524" i="26"/>
  <c r="H525" i="26"/>
  <c r="H526" i="26"/>
  <c r="H527" i="26"/>
  <c r="H528" i="26"/>
  <c r="H529" i="26"/>
  <c r="H530" i="26"/>
  <c r="H531" i="26"/>
  <c r="H532" i="26"/>
  <c r="H533" i="26"/>
  <c r="H534" i="26"/>
  <c r="H535" i="26"/>
  <c r="H536" i="26"/>
  <c r="H537" i="26"/>
  <c r="H538" i="26"/>
  <c r="H539" i="26"/>
  <c r="H540" i="26"/>
  <c r="H541" i="26"/>
  <c r="H542" i="26"/>
  <c r="H543" i="26"/>
  <c r="H544" i="26"/>
  <c r="H545" i="26"/>
  <c r="H546" i="26"/>
  <c r="H547" i="26"/>
  <c r="H548" i="26"/>
  <c r="H549" i="26"/>
  <c r="H550" i="26"/>
  <c r="H551" i="26"/>
  <c r="H552" i="26"/>
  <c r="H553" i="26"/>
  <c r="H554" i="26"/>
  <c r="H555" i="26"/>
  <c r="H556" i="26"/>
  <c r="H557" i="26"/>
  <c r="H558" i="26"/>
  <c r="H559" i="26"/>
  <c r="H560" i="26"/>
  <c r="H561" i="26"/>
  <c r="H562" i="26"/>
  <c r="H563" i="26"/>
  <c r="H564" i="26"/>
  <c r="H565" i="26"/>
  <c r="H566" i="26"/>
  <c r="H567" i="26"/>
  <c r="H568" i="26"/>
  <c r="H569" i="26"/>
  <c r="H570" i="26"/>
  <c r="H571" i="26"/>
  <c r="H572" i="26"/>
  <c r="H573" i="26"/>
  <c r="H574" i="26"/>
  <c r="H575" i="26"/>
  <c r="H576" i="26"/>
  <c r="H577" i="26"/>
  <c r="H578" i="26"/>
  <c r="H579" i="26"/>
  <c r="H580" i="26"/>
  <c r="H581" i="26"/>
  <c r="H582" i="26"/>
  <c r="H583" i="26"/>
  <c r="H584" i="26"/>
  <c r="H585" i="26"/>
  <c r="H586" i="26"/>
  <c r="H587" i="26"/>
  <c r="H588" i="26"/>
  <c r="H589" i="26"/>
  <c r="H590" i="26"/>
  <c r="H591" i="26"/>
  <c r="H592" i="26"/>
  <c r="H593" i="26"/>
  <c r="H594" i="26"/>
  <c r="H595" i="26"/>
  <c r="H596" i="26"/>
  <c r="H597" i="26"/>
  <c r="H598" i="26"/>
  <c r="H599" i="26"/>
  <c r="H600" i="26"/>
  <c r="H601" i="26"/>
  <c r="H602" i="26"/>
  <c r="H603" i="26"/>
  <c r="H604" i="26"/>
  <c r="H605" i="26"/>
  <c r="H606" i="26"/>
  <c r="H607" i="26"/>
  <c r="H608" i="26"/>
  <c r="H609" i="26"/>
  <c r="H610" i="26"/>
  <c r="H611" i="26"/>
  <c r="H612" i="26"/>
  <c r="H613" i="26"/>
  <c r="H614" i="26"/>
  <c r="H615" i="26"/>
  <c r="H616" i="26"/>
  <c r="H617" i="26"/>
  <c r="H618" i="26"/>
  <c r="H619" i="26"/>
  <c r="H620" i="26"/>
  <c r="H621" i="26"/>
  <c r="H622" i="26"/>
  <c r="H623" i="26"/>
  <c r="H624" i="26"/>
  <c r="H625" i="26"/>
  <c r="H626" i="26"/>
  <c r="H627" i="26"/>
  <c r="H628" i="26"/>
  <c r="H629" i="26"/>
  <c r="H630" i="26"/>
  <c r="H631" i="26"/>
  <c r="H632" i="26"/>
  <c r="H633" i="26"/>
  <c r="H634" i="26"/>
  <c r="H635" i="26"/>
  <c r="H636" i="26"/>
  <c r="H637" i="26"/>
  <c r="H638" i="26"/>
  <c r="H639" i="26"/>
  <c r="H640" i="26"/>
  <c r="H641" i="26"/>
  <c r="H642" i="26"/>
  <c r="H643" i="26"/>
  <c r="H644" i="26"/>
  <c r="H645" i="26"/>
  <c r="H646" i="26"/>
  <c r="H647" i="26"/>
  <c r="H648" i="26"/>
  <c r="H649" i="26"/>
  <c r="H650" i="26"/>
  <c r="H651" i="26"/>
  <c r="H652" i="26"/>
  <c r="H653" i="26"/>
  <c r="H654" i="26"/>
  <c r="H655" i="26"/>
  <c r="H656" i="26"/>
  <c r="H657" i="26"/>
  <c r="H658" i="26"/>
  <c r="H659" i="26"/>
  <c r="H660" i="26"/>
  <c r="H661" i="26"/>
  <c r="H662" i="26"/>
  <c r="H663" i="26"/>
  <c r="H664" i="26"/>
  <c r="H665" i="26"/>
  <c r="H666" i="26"/>
  <c r="H667" i="26"/>
  <c r="H668" i="26"/>
  <c r="H669" i="26"/>
  <c r="H670" i="26"/>
  <c r="H671" i="26"/>
  <c r="H672" i="26"/>
  <c r="H673" i="26"/>
  <c r="H674" i="26"/>
  <c r="H675" i="26"/>
  <c r="H676" i="26"/>
  <c r="H677" i="26"/>
  <c r="H678" i="26"/>
  <c r="H679" i="26"/>
  <c r="H680" i="26"/>
  <c r="H681" i="26"/>
  <c r="H682" i="26"/>
  <c r="H683" i="26"/>
  <c r="H684" i="26"/>
  <c r="H4" i="26"/>
  <c r="H5" i="26" s="1"/>
  <c r="H6" i="26" s="1"/>
  <c r="H7" i="26" s="1"/>
  <c r="H8" i="26" s="1"/>
  <c r="H9" i="26" s="1"/>
  <c r="H10" i="26" s="1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G201" i="26"/>
  <c r="G202" i="26"/>
  <c r="G203" i="26"/>
  <c r="G204" i="26"/>
  <c r="G205" i="26"/>
  <c r="G206" i="26"/>
  <c r="G207" i="26"/>
  <c r="G208" i="26"/>
  <c r="G209" i="26"/>
  <c r="G210" i="26"/>
  <c r="G211" i="26"/>
  <c r="G212" i="26"/>
  <c r="G213" i="26"/>
  <c r="G214" i="26"/>
  <c r="G215" i="26"/>
  <c r="G216" i="26"/>
  <c r="G217" i="26"/>
  <c r="G218" i="26"/>
  <c r="G219" i="26"/>
  <c r="G220" i="26"/>
  <c r="G221" i="26"/>
  <c r="G222" i="26"/>
  <c r="G223" i="26"/>
  <c r="G224" i="26"/>
  <c r="G225" i="26"/>
  <c r="G226" i="26"/>
  <c r="G227" i="26"/>
  <c r="G228" i="26"/>
  <c r="G229" i="26"/>
  <c r="G230" i="26"/>
  <c r="G231" i="26"/>
  <c r="G232" i="26"/>
  <c r="G233" i="26"/>
  <c r="G234" i="26"/>
  <c r="G235" i="26"/>
  <c r="G236" i="26"/>
  <c r="G237" i="26"/>
  <c r="G238" i="26"/>
  <c r="G239" i="26"/>
  <c r="G240" i="26"/>
  <c r="G241" i="26"/>
  <c r="G242" i="26"/>
  <c r="G243" i="26"/>
  <c r="G244" i="26"/>
  <c r="G245" i="26"/>
  <c r="G246" i="26"/>
  <c r="G247" i="26"/>
  <c r="G248" i="26"/>
  <c r="G249" i="26"/>
  <c r="G250" i="26"/>
  <c r="G251" i="26"/>
  <c r="G252" i="26"/>
  <c r="G253" i="26"/>
  <c r="G254" i="26"/>
  <c r="G255" i="26"/>
  <c r="G256" i="26"/>
  <c r="G257" i="26"/>
  <c r="G258" i="26"/>
  <c r="G259" i="26"/>
  <c r="G260" i="26"/>
  <c r="G261" i="26"/>
  <c r="G262" i="26"/>
  <c r="G263" i="26"/>
  <c r="G264" i="26"/>
  <c r="G265" i="26"/>
  <c r="G266" i="26"/>
  <c r="G267" i="26"/>
  <c r="G268" i="26"/>
  <c r="G269" i="26"/>
  <c r="G270" i="26"/>
  <c r="G271" i="26"/>
  <c r="G272" i="26"/>
  <c r="G273" i="26"/>
  <c r="G274" i="26"/>
  <c r="G275" i="26"/>
  <c r="G276" i="26"/>
  <c r="G277" i="26"/>
  <c r="G278" i="26"/>
  <c r="G279" i="26"/>
  <c r="G280" i="26"/>
  <c r="G281" i="26"/>
  <c r="G282" i="26"/>
  <c r="G283" i="26"/>
  <c r="G284" i="26"/>
  <c r="G285" i="26"/>
  <c r="G286" i="26"/>
  <c r="G287" i="26"/>
  <c r="G288" i="26"/>
  <c r="G289" i="26"/>
  <c r="G290" i="26"/>
  <c r="G291" i="26"/>
  <c r="G292" i="26"/>
  <c r="G293" i="26"/>
  <c r="G294" i="26"/>
  <c r="G295" i="26"/>
  <c r="G296" i="26"/>
  <c r="G297" i="26"/>
  <c r="G298" i="26"/>
  <c r="G299" i="26"/>
  <c r="G300" i="26"/>
  <c r="G301" i="26"/>
  <c r="G302" i="26"/>
  <c r="G303" i="26"/>
  <c r="G304" i="26"/>
  <c r="G305" i="26"/>
  <c r="G306" i="26"/>
  <c r="G307" i="26"/>
  <c r="G308" i="26"/>
  <c r="G309" i="26"/>
  <c r="G310" i="26"/>
  <c r="G311" i="26"/>
  <c r="G312" i="26"/>
  <c r="G313" i="26"/>
  <c r="G314" i="26"/>
  <c r="G315" i="26"/>
  <c r="G316" i="26"/>
  <c r="G317" i="26"/>
  <c r="G318" i="26"/>
  <c r="G319" i="26"/>
  <c r="G320" i="26"/>
  <c r="G321" i="26"/>
  <c r="G322" i="26"/>
  <c r="G323" i="26"/>
  <c r="G324" i="26"/>
  <c r="G325" i="26"/>
  <c r="G326" i="26"/>
  <c r="G327" i="26"/>
  <c r="G328" i="26"/>
  <c r="G329" i="26"/>
  <c r="G330" i="26"/>
  <c r="G331" i="26"/>
  <c r="G332" i="26"/>
  <c r="G333" i="26"/>
  <c r="G334" i="26"/>
  <c r="G335" i="26"/>
  <c r="G336" i="26"/>
  <c r="G337" i="26"/>
  <c r="G338" i="26"/>
  <c r="G339" i="26"/>
  <c r="G340" i="26"/>
  <c r="G341" i="26"/>
  <c r="G342" i="26"/>
  <c r="G343" i="26"/>
  <c r="G344" i="26"/>
  <c r="G345" i="26"/>
  <c r="G346" i="26"/>
  <c r="G347" i="26"/>
  <c r="G348" i="26"/>
  <c r="G349" i="26"/>
  <c r="G350" i="26"/>
  <c r="G351" i="26"/>
  <c r="G352" i="26"/>
  <c r="G353" i="26"/>
  <c r="G354" i="26"/>
  <c r="G355" i="26"/>
  <c r="G356" i="26"/>
  <c r="G357" i="26"/>
  <c r="G358" i="26"/>
  <c r="G359" i="26"/>
  <c r="G360" i="26"/>
  <c r="G361" i="26"/>
  <c r="G362" i="26"/>
  <c r="G363" i="26"/>
  <c r="G364" i="26"/>
  <c r="G365" i="26"/>
  <c r="G366" i="26"/>
  <c r="G367" i="26"/>
  <c r="G368" i="26"/>
  <c r="G369" i="26"/>
  <c r="G370" i="26"/>
  <c r="G371" i="26"/>
  <c r="G372" i="26"/>
  <c r="G373" i="26"/>
  <c r="G374" i="26"/>
  <c r="G375" i="26"/>
  <c r="G376" i="26"/>
  <c r="G377" i="26"/>
  <c r="G378" i="26"/>
  <c r="G379" i="26"/>
  <c r="G380" i="26"/>
  <c r="G381" i="26"/>
  <c r="G382" i="26"/>
  <c r="G383" i="26"/>
  <c r="G384" i="26"/>
  <c r="G385" i="26"/>
  <c r="G386" i="26"/>
  <c r="G387" i="26"/>
  <c r="G388" i="26"/>
  <c r="G389" i="26"/>
  <c r="G390" i="26"/>
  <c r="G391" i="26"/>
  <c r="G392" i="26"/>
  <c r="G393" i="26"/>
  <c r="G394" i="26"/>
  <c r="G395" i="26"/>
  <c r="G396" i="26"/>
  <c r="G397" i="26"/>
  <c r="G398" i="26"/>
  <c r="G399" i="26"/>
  <c r="G400" i="26"/>
  <c r="G401" i="26"/>
  <c r="G402" i="26"/>
  <c r="G403" i="26"/>
  <c r="G404" i="26"/>
  <c r="G405" i="26"/>
  <c r="G406" i="26"/>
  <c r="G407" i="26"/>
  <c r="G408" i="26"/>
  <c r="G409" i="26"/>
  <c r="G410" i="26"/>
  <c r="G411" i="26"/>
  <c r="G412" i="26"/>
  <c r="G413" i="26"/>
  <c r="G414" i="26"/>
  <c r="G415" i="26"/>
  <c r="G416" i="26"/>
  <c r="G417" i="26"/>
  <c r="G418" i="26"/>
  <c r="G419" i="26"/>
  <c r="G420" i="26"/>
  <c r="G421" i="26"/>
  <c r="G422" i="26"/>
  <c r="G423" i="26"/>
  <c r="G424" i="26"/>
  <c r="G425" i="26"/>
  <c r="G426" i="26"/>
  <c r="G427" i="26"/>
  <c r="G428" i="26"/>
  <c r="G429" i="26"/>
  <c r="G430" i="26"/>
  <c r="G431" i="26"/>
  <c r="G432" i="26"/>
  <c r="G433" i="26"/>
  <c r="G434" i="26"/>
  <c r="G435" i="26"/>
  <c r="G436" i="26"/>
  <c r="G437" i="26"/>
  <c r="G438" i="26"/>
  <c r="G439" i="26"/>
  <c r="G440" i="26"/>
  <c r="G441" i="26"/>
  <c r="G442" i="26"/>
  <c r="G443" i="26"/>
  <c r="G444" i="26"/>
  <c r="G445" i="26"/>
  <c r="G446" i="26"/>
  <c r="G447" i="26"/>
  <c r="G448" i="26"/>
  <c r="G449" i="26"/>
  <c r="G450" i="26"/>
  <c r="G451" i="26"/>
  <c r="G452" i="26"/>
  <c r="G453" i="26"/>
  <c r="G454" i="26"/>
  <c r="G455" i="26"/>
  <c r="G456" i="26"/>
  <c r="G457" i="26"/>
  <c r="G458" i="26"/>
  <c r="G459" i="26"/>
  <c r="G460" i="26"/>
  <c r="G461" i="26"/>
  <c r="G462" i="26"/>
  <c r="G463" i="26"/>
  <c r="G464" i="26"/>
  <c r="G465" i="26"/>
  <c r="G466" i="26"/>
  <c r="G467" i="26"/>
  <c r="G468" i="26"/>
  <c r="G469" i="26"/>
  <c r="G470" i="26"/>
  <c r="G471" i="26"/>
  <c r="G472" i="26"/>
  <c r="G473" i="26"/>
  <c r="G474" i="26"/>
  <c r="G475" i="26"/>
  <c r="G476" i="26"/>
  <c r="G477" i="26"/>
  <c r="G478" i="26"/>
  <c r="G479" i="26"/>
  <c r="G480" i="26"/>
  <c r="G481" i="26"/>
  <c r="G482" i="26"/>
  <c r="G483" i="26"/>
  <c r="G484" i="26"/>
  <c r="G485" i="26"/>
  <c r="G486" i="26"/>
  <c r="G487" i="26"/>
  <c r="G488" i="26"/>
  <c r="G489" i="26"/>
  <c r="G490" i="26"/>
  <c r="G491" i="26"/>
  <c r="G492" i="26"/>
  <c r="G493" i="26"/>
  <c r="G494" i="26"/>
  <c r="G495" i="26"/>
  <c r="G496" i="26"/>
  <c r="G497" i="26"/>
  <c r="G498" i="26"/>
  <c r="G499" i="26"/>
  <c r="G500" i="26"/>
  <c r="G501" i="26"/>
  <c r="G502" i="26"/>
  <c r="G503" i="26"/>
  <c r="G504" i="26"/>
  <c r="G505" i="26"/>
  <c r="G506" i="26"/>
  <c r="G507" i="26"/>
  <c r="G508" i="26"/>
  <c r="G509" i="26"/>
  <c r="G510" i="26"/>
  <c r="G511" i="26"/>
  <c r="G512" i="26"/>
  <c r="G513" i="26"/>
  <c r="G514" i="26"/>
  <c r="G515" i="26"/>
  <c r="G516" i="26"/>
  <c r="G517" i="26"/>
  <c r="G518" i="26"/>
  <c r="G519" i="26"/>
  <c r="G520" i="26"/>
  <c r="G521" i="26"/>
  <c r="G522" i="26"/>
  <c r="G523" i="26"/>
  <c r="G524" i="26"/>
  <c r="G525" i="26"/>
  <c r="G526" i="26"/>
  <c r="G527" i="26"/>
  <c r="G528" i="26"/>
  <c r="G529" i="26"/>
  <c r="G530" i="26"/>
  <c r="G531" i="26"/>
  <c r="G532" i="26"/>
  <c r="G533" i="26"/>
  <c r="G534" i="26"/>
  <c r="G535" i="26"/>
  <c r="G536" i="26"/>
  <c r="G537" i="26"/>
  <c r="G538" i="26"/>
  <c r="G539" i="26"/>
  <c r="G540" i="26"/>
  <c r="G541" i="26"/>
  <c r="G542" i="26"/>
  <c r="G543" i="26"/>
  <c r="G544" i="26"/>
  <c r="G545" i="26"/>
  <c r="G546" i="26"/>
  <c r="G547" i="26"/>
  <c r="G548" i="26"/>
  <c r="G549" i="26"/>
  <c r="G550" i="26"/>
  <c r="G551" i="26"/>
  <c r="G552" i="26"/>
  <c r="G553" i="26"/>
  <c r="G554" i="26"/>
  <c r="G555" i="26"/>
  <c r="G556" i="26"/>
  <c r="G557" i="26"/>
  <c r="G558" i="26"/>
  <c r="G559" i="26"/>
  <c r="G560" i="26"/>
  <c r="G561" i="26"/>
  <c r="G562" i="26"/>
  <c r="G563" i="26"/>
  <c r="G564" i="26"/>
  <c r="G565" i="26"/>
  <c r="G566" i="26"/>
  <c r="G567" i="26"/>
  <c r="G568" i="26"/>
  <c r="G569" i="26"/>
  <c r="G570" i="26"/>
  <c r="G571" i="26"/>
  <c r="G572" i="26"/>
  <c r="G573" i="26"/>
  <c r="G574" i="26"/>
  <c r="G575" i="26"/>
  <c r="G576" i="26"/>
  <c r="G577" i="26"/>
  <c r="G578" i="26"/>
  <c r="G579" i="26"/>
  <c r="G580" i="26"/>
  <c r="G581" i="26"/>
  <c r="G582" i="26"/>
  <c r="G583" i="26"/>
  <c r="G584" i="26"/>
  <c r="G585" i="26"/>
  <c r="G586" i="26"/>
  <c r="G587" i="26"/>
  <c r="G588" i="26"/>
  <c r="G589" i="26"/>
  <c r="G590" i="26"/>
  <c r="G591" i="26"/>
  <c r="G592" i="26"/>
  <c r="G593" i="26"/>
  <c r="G594" i="26"/>
  <c r="G595" i="26"/>
  <c r="G596" i="26"/>
  <c r="G597" i="26"/>
  <c r="G598" i="26"/>
  <c r="G599" i="26"/>
  <c r="G600" i="26"/>
  <c r="G601" i="26"/>
  <c r="G602" i="26"/>
  <c r="G603" i="26"/>
  <c r="G604" i="26"/>
  <c r="G605" i="26"/>
  <c r="G606" i="26"/>
  <c r="G607" i="26"/>
  <c r="G608" i="26"/>
  <c r="G609" i="26"/>
  <c r="G610" i="26"/>
  <c r="G611" i="26"/>
  <c r="G612" i="26"/>
  <c r="G613" i="26"/>
  <c r="G614" i="26"/>
  <c r="G615" i="26"/>
  <c r="G616" i="26"/>
  <c r="G617" i="26"/>
  <c r="G618" i="26"/>
  <c r="G619" i="26"/>
  <c r="G620" i="26"/>
  <c r="G621" i="26"/>
  <c r="G622" i="26"/>
  <c r="G623" i="26"/>
  <c r="G624" i="26"/>
  <c r="G625" i="26"/>
  <c r="G626" i="26"/>
  <c r="G627" i="26"/>
  <c r="G628" i="26"/>
  <c r="G629" i="26"/>
  <c r="G630" i="26"/>
  <c r="G631" i="26"/>
  <c r="G632" i="26"/>
  <c r="G633" i="26"/>
  <c r="G634" i="26"/>
  <c r="G635" i="26"/>
  <c r="G636" i="26"/>
  <c r="G637" i="26"/>
  <c r="G638" i="26"/>
  <c r="G639" i="26"/>
  <c r="G640" i="26"/>
  <c r="G641" i="26"/>
  <c r="G642" i="26"/>
  <c r="G643" i="26"/>
  <c r="G644" i="26"/>
  <c r="G645" i="26"/>
  <c r="G646" i="26"/>
  <c r="G647" i="26"/>
  <c r="G648" i="26"/>
  <c r="G649" i="26"/>
  <c r="G650" i="26"/>
  <c r="G651" i="26"/>
  <c r="G652" i="26"/>
  <c r="G653" i="26"/>
  <c r="G654" i="26"/>
  <c r="G655" i="26"/>
  <c r="G656" i="26"/>
  <c r="G657" i="26"/>
  <c r="G658" i="26"/>
  <c r="G659" i="26"/>
  <c r="G660" i="26"/>
  <c r="G661" i="26"/>
  <c r="G662" i="26"/>
  <c r="G663" i="26"/>
  <c r="G664" i="26"/>
  <c r="G665" i="26"/>
  <c r="G666" i="26"/>
  <c r="G667" i="26"/>
  <c r="G668" i="26"/>
  <c r="G669" i="26"/>
  <c r="G670" i="26"/>
  <c r="G671" i="26"/>
  <c r="G672" i="26"/>
  <c r="G673" i="26"/>
  <c r="G674" i="26"/>
  <c r="G675" i="26"/>
  <c r="G676" i="26"/>
  <c r="G677" i="26"/>
  <c r="G678" i="26"/>
  <c r="G679" i="26"/>
  <c r="G680" i="26"/>
  <c r="G681" i="26"/>
  <c r="G682" i="26"/>
  <c r="G683" i="26"/>
  <c r="G684" i="26"/>
  <c r="G4" i="26"/>
  <c r="K2" i="20"/>
  <c r="K3" i="20"/>
  <c r="K4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L65" i="29" l="1"/>
  <c r="L66" i="29" s="1"/>
  <c r="M66" i="29" s="1"/>
  <c r="I4" i="26"/>
  <c r="I5" i="26" s="1"/>
  <c r="I6" i="26" s="1"/>
  <c r="I7" i="26" s="1"/>
  <c r="I8" i="26" s="1"/>
  <c r="I9" i="26" s="1"/>
  <c r="I10" i="26" s="1"/>
  <c r="I11" i="26" s="1"/>
  <c r="I12" i="26" s="1"/>
  <c r="H127" i="23"/>
  <c r="J127" i="23" s="1"/>
  <c r="K127" i="23" s="1"/>
  <c r="H126" i="23"/>
  <c r="J126" i="23" s="1"/>
  <c r="K126" i="23" s="1"/>
  <c r="H125" i="23"/>
  <c r="J125" i="23" s="1"/>
  <c r="K125" i="23" s="1"/>
  <c r="H124" i="23"/>
  <c r="J124" i="23" s="1"/>
  <c r="K124" i="23" s="1"/>
  <c r="H123" i="23"/>
  <c r="J123" i="23" s="1"/>
  <c r="K123" i="23" s="1"/>
  <c r="H122" i="23"/>
  <c r="J122" i="23" s="1"/>
  <c r="K122" i="23" s="1"/>
  <c r="H121" i="23"/>
  <c r="J121" i="23" s="1"/>
  <c r="K121" i="23" s="1"/>
  <c r="H120" i="23"/>
  <c r="J120" i="23" s="1"/>
  <c r="K120" i="23" s="1"/>
  <c r="H119" i="23"/>
  <c r="J119" i="23" s="1"/>
  <c r="K119" i="23" s="1"/>
  <c r="H118" i="23"/>
  <c r="J118" i="23" s="1"/>
  <c r="K118" i="23" s="1"/>
  <c r="H117" i="23"/>
  <c r="J117" i="23" s="1"/>
  <c r="K117" i="23" s="1"/>
  <c r="H116" i="23"/>
  <c r="J116" i="23" s="1"/>
  <c r="H115" i="23"/>
  <c r="J115" i="23" s="1"/>
  <c r="H114" i="23"/>
  <c r="J114" i="23" s="1"/>
  <c r="K114" i="23" s="1"/>
  <c r="H113" i="23"/>
  <c r="J113" i="23" s="1"/>
  <c r="H112" i="23"/>
  <c r="J112" i="23" s="1"/>
  <c r="K112" i="23" s="1"/>
  <c r="H111" i="23"/>
  <c r="J111" i="23" s="1"/>
  <c r="K111" i="23" s="1"/>
  <c r="H110" i="23"/>
  <c r="J110" i="23" s="1"/>
  <c r="K110" i="23" s="1"/>
  <c r="H109" i="23"/>
  <c r="J109" i="23" s="1"/>
  <c r="K109" i="23" s="1"/>
  <c r="H108" i="23"/>
  <c r="J108" i="23" s="1"/>
  <c r="K108" i="23" s="1"/>
  <c r="H107" i="23"/>
  <c r="J107" i="23" s="1"/>
  <c r="K107" i="23" s="1"/>
  <c r="H106" i="23"/>
  <c r="J106" i="23" s="1"/>
  <c r="K106" i="23" s="1"/>
  <c r="H105" i="23"/>
  <c r="J105" i="23" s="1"/>
  <c r="K105" i="23" s="1"/>
  <c r="H104" i="23"/>
  <c r="J104" i="23" s="1"/>
  <c r="H103" i="23"/>
  <c r="J103" i="23" s="1"/>
  <c r="H102" i="23"/>
  <c r="J102" i="23" s="1"/>
  <c r="K102" i="23" s="1"/>
  <c r="H101" i="23"/>
  <c r="J101" i="23" s="1"/>
  <c r="K101" i="23" s="1"/>
  <c r="H100" i="23"/>
  <c r="J100" i="23" s="1"/>
  <c r="K100" i="23" s="1"/>
  <c r="H99" i="23"/>
  <c r="J99" i="23" s="1"/>
  <c r="H98" i="23"/>
  <c r="J98" i="23" s="1"/>
  <c r="H97" i="23"/>
  <c r="J97" i="23" s="1"/>
  <c r="K97" i="23" s="1"/>
  <c r="H96" i="23"/>
  <c r="J96" i="23" s="1"/>
  <c r="K96" i="23" s="1"/>
  <c r="H95" i="23"/>
  <c r="J95" i="23" s="1"/>
  <c r="K95" i="23" s="1"/>
  <c r="H94" i="23"/>
  <c r="J94" i="23" s="1"/>
  <c r="K94" i="23" s="1"/>
  <c r="H93" i="23"/>
  <c r="J93" i="23" s="1"/>
  <c r="K93" i="23" s="1"/>
  <c r="H92" i="23"/>
  <c r="J92" i="23" s="1"/>
  <c r="K92" i="23" s="1"/>
  <c r="H91" i="23"/>
  <c r="J91" i="23" s="1"/>
  <c r="H90" i="23"/>
  <c r="J90" i="23" s="1"/>
  <c r="K90" i="23" s="1"/>
  <c r="H89" i="23"/>
  <c r="J89" i="23" s="1"/>
  <c r="H88" i="23"/>
  <c r="J88" i="23" s="1"/>
  <c r="H87" i="23"/>
  <c r="J87" i="23" s="1"/>
  <c r="H86" i="23"/>
  <c r="J86" i="23" s="1"/>
  <c r="H85" i="23"/>
  <c r="J85" i="23" s="1"/>
  <c r="H84" i="23"/>
  <c r="J84" i="23" s="1"/>
  <c r="H83" i="23"/>
  <c r="J83" i="23" s="1"/>
  <c r="H82" i="23"/>
  <c r="J82" i="23" s="1"/>
  <c r="K82" i="23" s="1"/>
  <c r="H81" i="23"/>
  <c r="J81" i="23" s="1"/>
  <c r="K81" i="23" s="1"/>
  <c r="H80" i="23"/>
  <c r="J80" i="23" s="1"/>
  <c r="K80" i="23" s="1"/>
  <c r="H79" i="23"/>
  <c r="J79" i="23" s="1"/>
  <c r="H78" i="23"/>
  <c r="J78" i="23" s="1"/>
  <c r="K78" i="23" s="1"/>
  <c r="H77" i="23"/>
  <c r="J77" i="23" s="1"/>
  <c r="H76" i="23"/>
  <c r="J76" i="23" s="1"/>
  <c r="K76" i="23" s="1"/>
  <c r="H75" i="23"/>
  <c r="J75" i="23" s="1"/>
  <c r="H74" i="23"/>
  <c r="J74" i="23" s="1"/>
  <c r="H73" i="23"/>
  <c r="J73" i="23" s="1"/>
  <c r="H72" i="23"/>
  <c r="J72" i="23" s="1"/>
  <c r="H71" i="23"/>
  <c r="J71" i="23" s="1"/>
  <c r="H70" i="23"/>
  <c r="J70" i="23" s="1"/>
  <c r="H69" i="23"/>
  <c r="J69" i="23" s="1"/>
  <c r="K69" i="23" s="1"/>
  <c r="H68" i="23"/>
  <c r="J68" i="23" s="1"/>
  <c r="K68" i="23" s="1"/>
  <c r="H67" i="23"/>
  <c r="J67" i="23" s="1"/>
  <c r="K67" i="23" s="1"/>
  <c r="H66" i="23"/>
  <c r="J66" i="23" s="1"/>
  <c r="K66" i="23" s="1"/>
  <c r="H65" i="23"/>
  <c r="J65" i="23" s="1"/>
  <c r="K65" i="23" s="1"/>
  <c r="H3" i="23"/>
  <c r="J3" i="23" s="1"/>
  <c r="H4" i="23"/>
  <c r="J4" i="23" s="1"/>
  <c r="K4" i="23" s="1"/>
  <c r="H5" i="23"/>
  <c r="J5" i="23" s="1"/>
  <c r="K5" i="23" s="1"/>
  <c r="H6" i="23"/>
  <c r="J6" i="23" s="1"/>
  <c r="K6" i="23" s="1"/>
  <c r="H7" i="23"/>
  <c r="J7" i="23" s="1"/>
  <c r="K7" i="23" s="1"/>
  <c r="H8" i="23"/>
  <c r="J8" i="23" s="1"/>
  <c r="H9" i="23"/>
  <c r="J9" i="23" s="1"/>
  <c r="H10" i="23"/>
  <c r="J10" i="23" s="1"/>
  <c r="H11" i="23"/>
  <c r="J11" i="23" s="1"/>
  <c r="H12" i="23"/>
  <c r="J12" i="23" s="1"/>
  <c r="H13" i="23"/>
  <c r="J13" i="23" s="1"/>
  <c r="K13" i="23" s="1"/>
  <c r="H14" i="23"/>
  <c r="J14" i="23" s="1"/>
  <c r="H15" i="23"/>
  <c r="J15" i="23" s="1"/>
  <c r="K15" i="23" s="1"/>
  <c r="H16" i="23"/>
  <c r="J16" i="23" s="1"/>
  <c r="K16" i="23" s="1"/>
  <c r="H17" i="23"/>
  <c r="J17" i="23" s="1"/>
  <c r="K17" i="23" s="1"/>
  <c r="H18" i="23"/>
  <c r="J18" i="23" s="1"/>
  <c r="K18" i="23" s="1"/>
  <c r="H19" i="23"/>
  <c r="J19" i="23" s="1"/>
  <c r="K19" i="23" s="1"/>
  <c r="H20" i="23"/>
  <c r="J20" i="23" s="1"/>
  <c r="H21" i="23"/>
  <c r="J21" i="23" s="1"/>
  <c r="H22" i="23"/>
  <c r="J22" i="23" s="1"/>
  <c r="H23" i="23"/>
  <c r="J23" i="23" s="1"/>
  <c r="H24" i="23"/>
  <c r="J24" i="23" s="1"/>
  <c r="H25" i="23"/>
  <c r="J25" i="23" s="1"/>
  <c r="H26" i="23"/>
  <c r="J26" i="23" s="1"/>
  <c r="H27" i="23"/>
  <c r="J27" i="23" s="1"/>
  <c r="K27" i="23" s="1"/>
  <c r="H28" i="23"/>
  <c r="J28" i="23" s="1"/>
  <c r="H29" i="23"/>
  <c r="J29" i="23" s="1"/>
  <c r="K29" i="23" s="1"/>
  <c r="H30" i="23"/>
  <c r="J30" i="23" s="1"/>
  <c r="K30" i="23" s="1"/>
  <c r="H31" i="23"/>
  <c r="J31" i="23" s="1"/>
  <c r="K31" i="23" s="1"/>
  <c r="H32" i="23"/>
  <c r="J32" i="23" s="1"/>
  <c r="K32" i="23" s="1"/>
  <c r="H33" i="23"/>
  <c r="J33" i="23" s="1"/>
  <c r="K33" i="23" s="1"/>
  <c r="H34" i="23"/>
  <c r="J34" i="23" s="1"/>
  <c r="K34" i="23" s="1"/>
  <c r="H35" i="23"/>
  <c r="J35" i="23" s="1"/>
  <c r="H36" i="23"/>
  <c r="J36" i="23" s="1"/>
  <c r="H37" i="23"/>
  <c r="J37" i="23" s="1"/>
  <c r="K37" i="23" s="1"/>
  <c r="H38" i="23"/>
  <c r="J38" i="23" s="1"/>
  <c r="K38" i="23" s="1"/>
  <c r="H39" i="23"/>
  <c r="J39" i="23" s="1"/>
  <c r="K39" i="23" s="1"/>
  <c r="H40" i="23"/>
  <c r="J40" i="23" s="1"/>
  <c r="H41" i="23"/>
  <c r="J41" i="23" s="1"/>
  <c r="H42" i="23"/>
  <c r="J42" i="23" s="1"/>
  <c r="K42" i="23" s="1"/>
  <c r="H43" i="23"/>
  <c r="J43" i="23" s="1"/>
  <c r="K43" i="23" s="1"/>
  <c r="H44" i="23"/>
  <c r="J44" i="23" s="1"/>
  <c r="K44" i="23" s="1"/>
  <c r="H45" i="23"/>
  <c r="J45" i="23" s="1"/>
  <c r="K45" i="23" s="1"/>
  <c r="H46" i="23"/>
  <c r="J46" i="23" s="1"/>
  <c r="K46" i="23" s="1"/>
  <c r="H47" i="23"/>
  <c r="J47" i="23" s="1"/>
  <c r="K47" i="23" s="1"/>
  <c r="H48" i="23"/>
  <c r="J48" i="23" s="1"/>
  <c r="K48" i="23" s="1"/>
  <c r="H49" i="23"/>
  <c r="J49" i="23" s="1"/>
  <c r="K49" i="23" s="1"/>
  <c r="H50" i="23"/>
  <c r="J50" i="23" s="1"/>
  <c r="H51" i="23"/>
  <c r="J51" i="23" s="1"/>
  <c r="K51" i="23" s="1"/>
  <c r="H52" i="23"/>
  <c r="J52" i="23" s="1"/>
  <c r="H53" i="23"/>
  <c r="J53" i="23" s="1"/>
  <c r="H54" i="23"/>
  <c r="J54" i="23" s="1"/>
  <c r="K54" i="23" s="1"/>
  <c r="H55" i="23"/>
  <c r="J55" i="23" s="1"/>
  <c r="K55" i="23" s="1"/>
  <c r="H56" i="23"/>
  <c r="J56" i="23" s="1"/>
  <c r="K56" i="23" s="1"/>
  <c r="H57" i="23"/>
  <c r="J57" i="23" s="1"/>
  <c r="K57" i="23" s="1"/>
  <c r="H58" i="23"/>
  <c r="J58" i="23" s="1"/>
  <c r="K58" i="23" s="1"/>
  <c r="H59" i="23"/>
  <c r="J59" i="23" s="1"/>
  <c r="K59" i="23" s="1"/>
  <c r="H60" i="23"/>
  <c r="J60" i="23" s="1"/>
  <c r="K60" i="23" s="1"/>
  <c r="H61" i="23"/>
  <c r="J61" i="23" s="1"/>
  <c r="K61" i="23" s="1"/>
  <c r="H62" i="23"/>
  <c r="J62" i="23" s="1"/>
  <c r="K62" i="23" s="1"/>
  <c r="H63" i="23"/>
  <c r="J63" i="23" s="1"/>
  <c r="K63" i="23" s="1"/>
  <c r="H64" i="23"/>
  <c r="J64" i="23" s="1"/>
  <c r="K64" i="23" s="1"/>
  <c r="H2" i="23"/>
  <c r="J2" i="23" s="1"/>
  <c r="K2" i="23" s="1"/>
  <c r="M65" i="29" l="1"/>
  <c r="L67" i="29"/>
  <c r="M67" i="29" s="1"/>
  <c r="N66" i="29"/>
  <c r="J3" i="20"/>
  <c r="E72" i="20" s="1"/>
  <c r="J4" i="20"/>
  <c r="E156" i="20" s="1"/>
  <c r="J5" i="20"/>
  <c r="E194" i="20" s="1"/>
  <c r="J6" i="20"/>
  <c r="E305" i="20" s="1"/>
  <c r="J7" i="20"/>
  <c r="E326" i="20" s="1"/>
  <c r="J8" i="20"/>
  <c r="E391" i="20" s="1"/>
  <c r="J9" i="20"/>
  <c r="E447" i="20" s="1"/>
  <c r="J10" i="20"/>
  <c r="E519" i="20" s="1"/>
  <c r="J11" i="20"/>
  <c r="E575" i="20" s="1"/>
  <c r="J12" i="20"/>
  <c r="E647" i="20" s="1"/>
  <c r="J13" i="20"/>
  <c r="E703" i="20" s="1"/>
  <c r="J14" i="20"/>
  <c r="E789" i="20" s="1"/>
  <c r="J15" i="20"/>
  <c r="E822" i="20" s="1"/>
  <c r="J16" i="20"/>
  <c r="E904" i="20" s="1"/>
  <c r="J17" i="20"/>
  <c r="E951" i="20" s="1"/>
  <c r="J18" i="20"/>
  <c r="E1048" i="20" s="1"/>
  <c r="J2" i="20"/>
  <c r="E8" i="20" s="1"/>
  <c r="N65" i="29" l="1"/>
  <c r="L68" i="29"/>
  <c r="L69" i="29" s="1"/>
  <c r="M69" i="29" s="1"/>
  <c r="N67" i="29"/>
  <c r="F1048" i="20"/>
  <c r="F789" i="20"/>
  <c r="F519" i="20"/>
  <c r="F305" i="20"/>
  <c r="F951" i="20"/>
  <c r="K3597" i="29" s="1"/>
  <c r="F703" i="20"/>
  <c r="F447" i="20"/>
  <c r="F194" i="20"/>
  <c r="F8" i="20"/>
  <c r="F904" i="20"/>
  <c r="F647" i="20"/>
  <c r="F391" i="20"/>
  <c r="F156" i="20"/>
  <c r="F822" i="20"/>
  <c r="F575" i="20"/>
  <c r="K3158" i="29" s="1"/>
  <c r="F326" i="20"/>
  <c r="K3098" i="29" s="1"/>
  <c r="F72" i="20"/>
  <c r="E888" i="20"/>
  <c r="E2" i="20"/>
  <c r="E883" i="20"/>
  <c r="E861" i="20"/>
  <c r="E840" i="20"/>
  <c r="E626" i="20"/>
  <c r="E598" i="20"/>
  <c r="E570" i="20"/>
  <c r="E359" i="20"/>
  <c r="E328" i="20"/>
  <c r="E108" i="20"/>
  <c r="E80" i="20"/>
  <c r="E53" i="20"/>
  <c r="E931" i="20"/>
  <c r="E875" i="20"/>
  <c r="E853" i="20"/>
  <c r="E832" i="20"/>
  <c r="E623" i="20"/>
  <c r="E594" i="20"/>
  <c r="E378" i="20"/>
  <c r="E349" i="20"/>
  <c r="E184" i="20"/>
  <c r="E98" i="20"/>
  <c r="E74" i="20"/>
  <c r="E32" i="20"/>
  <c r="E864" i="20"/>
  <c r="E843" i="20"/>
  <c r="E821" i="20"/>
  <c r="E609" i="20"/>
  <c r="E581" i="20"/>
  <c r="E363" i="20"/>
  <c r="E333" i="20"/>
  <c r="E113" i="20"/>
  <c r="E88" i="20"/>
  <c r="E60" i="20"/>
  <c r="E920" i="20"/>
  <c r="E872" i="20"/>
  <c r="E851" i="20"/>
  <c r="E829" i="20"/>
  <c r="E613" i="20"/>
  <c r="E583" i="20"/>
  <c r="E374" i="20"/>
  <c r="E346" i="20"/>
  <c r="E117" i="20"/>
  <c r="E93" i="20"/>
  <c r="E70" i="20"/>
  <c r="E24" i="20"/>
  <c r="E1069" i="20"/>
  <c r="E1027" i="20"/>
  <c r="E811" i="20"/>
  <c r="E768" i="20"/>
  <c r="E562" i="20"/>
  <c r="E1059" i="20"/>
  <c r="E1016" i="20"/>
  <c r="E909" i="20"/>
  <c r="E880" i="20"/>
  <c r="E869" i="20"/>
  <c r="E859" i="20"/>
  <c r="E848" i="20"/>
  <c r="E837" i="20"/>
  <c r="E827" i="20"/>
  <c r="E800" i="20"/>
  <c r="E669" i="20"/>
  <c r="E619" i="20"/>
  <c r="E605" i="20"/>
  <c r="E591" i="20"/>
  <c r="E577" i="20"/>
  <c r="E370" i="20"/>
  <c r="E357" i="20"/>
  <c r="E342" i="20"/>
  <c r="E322" i="20"/>
  <c r="E128" i="20"/>
  <c r="E45" i="20"/>
  <c r="E17" i="20"/>
  <c r="E1037" i="20"/>
  <c r="E779" i="20"/>
  <c r="E941" i="20"/>
  <c r="E899" i="20"/>
  <c r="E877" i="20"/>
  <c r="E867" i="20"/>
  <c r="E856" i="20"/>
  <c r="E845" i="20"/>
  <c r="E835" i="20"/>
  <c r="E824" i="20"/>
  <c r="E630" i="20"/>
  <c r="E615" i="20"/>
  <c r="E602" i="20"/>
  <c r="E587" i="20"/>
  <c r="E573" i="20"/>
  <c r="E413" i="20"/>
  <c r="E367" i="20"/>
  <c r="E353" i="20"/>
  <c r="E337" i="20"/>
  <c r="E320" i="20"/>
  <c r="E122" i="20"/>
  <c r="E102" i="20"/>
  <c r="E85" i="20"/>
  <c r="E65" i="20"/>
  <c r="E38" i="20"/>
  <c r="E10" i="20"/>
  <c r="E1019" i="20"/>
  <c r="E1029" i="20"/>
  <c r="E1040" i="20"/>
  <c r="E1051" i="20"/>
  <c r="E1061" i="20"/>
  <c r="E1072" i="20"/>
  <c r="E1013" i="20"/>
  <c r="E1024" i="20"/>
  <c r="E1035" i="20"/>
  <c r="E1045" i="20"/>
  <c r="E1056" i="20"/>
  <c r="E1067" i="20"/>
  <c r="E758" i="20"/>
  <c r="E771" i="20"/>
  <c r="E781" i="20"/>
  <c r="E792" i="20"/>
  <c r="E803" i="20"/>
  <c r="E813" i="20"/>
  <c r="E762" i="20"/>
  <c r="E765" i="20"/>
  <c r="E776" i="20"/>
  <c r="E787" i="20"/>
  <c r="E797" i="20"/>
  <c r="E808" i="20"/>
  <c r="E819" i="20"/>
  <c r="E525" i="20"/>
  <c r="E546" i="20"/>
  <c r="E567" i="20"/>
  <c r="E509" i="20"/>
  <c r="E530" i="20"/>
  <c r="E551" i="20"/>
  <c r="E514" i="20"/>
  <c r="E535" i="20"/>
  <c r="E557" i="20"/>
  <c r="E256" i="20"/>
  <c r="E284" i="20"/>
  <c r="E312" i="20"/>
  <c r="E262" i="20"/>
  <c r="E290" i="20"/>
  <c r="E269" i="20"/>
  <c r="E298" i="20"/>
  <c r="E1053" i="20"/>
  <c r="E1032" i="20"/>
  <c r="E1011" i="20"/>
  <c r="E925" i="20"/>
  <c r="E816" i="20"/>
  <c r="E795" i="20"/>
  <c r="E773" i="20"/>
  <c r="E541" i="20"/>
  <c r="E887" i="20"/>
  <c r="E891" i="20"/>
  <c r="E901" i="20"/>
  <c r="E912" i="20"/>
  <c r="E923" i="20"/>
  <c r="E933" i="20"/>
  <c r="E944" i="20"/>
  <c r="E885" i="20"/>
  <c r="E896" i="20"/>
  <c r="E907" i="20"/>
  <c r="E917" i="20"/>
  <c r="E928" i="20"/>
  <c r="E939" i="20"/>
  <c r="E639" i="20"/>
  <c r="E653" i="20"/>
  <c r="E674" i="20"/>
  <c r="E637" i="20"/>
  <c r="E658" i="20"/>
  <c r="E679" i="20"/>
  <c r="E642" i="20"/>
  <c r="E663" i="20"/>
  <c r="E685" i="20"/>
  <c r="E383" i="20"/>
  <c r="E397" i="20"/>
  <c r="E418" i="20"/>
  <c r="E439" i="20"/>
  <c r="E381" i="20"/>
  <c r="E402" i="20"/>
  <c r="E423" i="20"/>
  <c r="E386" i="20"/>
  <c r="E407" i="20"/>
  <c r="E429" i="20"/>
  <c r="E138" i="20"/>
  <c r="E134" i="20"/>
  <c r="E162" i="20"/>
  <c r="E141" i="20"/>
  <c r="E170" i="20"/>
  <c r="E149" i="20"/>
  <c r="E177" i="20"/>
  <c r="E1064" i="20"/>
  <c r="E1043" i="20"/>
  <c r="E1021" i="20"/>
  <c r="E936" i="20"/>
  <c r="E915" i="20"/>
  <c r="E893" i="20"/>
  <c r="E805" i="20"/>
  <c r="E784" i="20"/>
  <c r="E690" i="20"/>
  <c r="E434" i="20"/>
  <c r="E277" i="20"/>
  <c r="E879" i="20"/>
  <c r="E873" i="20"/>
  <c r="E868" i="20"/>
  <c r="E863" i="20"/>
  <c r="E857" i="20"/>
  <c r="E852" i="20"/>
  <c r="E847" i="20"/>
  <c r="E841" i="20"/>
  <c r="E836" i="20"/>
  <c r="E831" i="20"/>
  <c r="E825" i="20"/>
  <c r="E629" i="20"/>
  <c r="E621" i="20"/>
  <c r="E614" i="20"/>
  <c r="E607" i="20"/>
  <c r="E599" i="20"/>
  <c r="E593" i="20"/>
  <c r="E586" i="20"/>
  <c r="E578" i="20"/>
  <c r="E571" i="20"/>
  <c r="E375" i="20"/>
  <c r="E369" i="20"/>
  <c r="E362" i="20"/>
  <c r="E354" i="20"/>
  <c r="E347" i="20"/>
  <c r="E341" i="20"/>
  <c r="E330" i="20"/>
  <c r="E321" i="20"/>
  <c r="E124" i="20"/>
  <c r="E114" i="20"/>
  <c r="E106" i="20"/>
  <c r="E96" i="20"/>
  <c r="E86" i="20"/>
  <c r="E77" i="20"/>
  <c r="E66" i="20"/>
  <c r="E56" i="20"/>
  <c r="E42" i="20"/>
  <c r="E28" i="20"/>
  <c r="E13" i="20"/>
  <c r="E881" i="20"/>
  <c r="E876" i="20"/>
  <c r="E871" i="20"/>
  <c r="E865" i="20"/>
  <c r="E860" i="20"/>
  <c r="E855" i="20"/>
  <c r="E849" i="20"/>
  <c r="E844" i="20"/>
  <c r="E839" i="20"/>
  <c r="E833" i="20"/>
  <c r="E828" i="20"/>
  <c r="E823" i="20"/>
  <c r="E631" i="20"/>
  <c r="E625" i="20"/>
  <c r="E618" i="20"/>
  <c r="E610" i="20"/>
  <c r="E603" i="20"/>
  <c r="E597" i="20"/>
  <c r="E589" i="20"/>
  <c r="E582" i="20"/>
  <c r="E379" i="20"/>
  <c r="E373" i="20"/>
  <c r="E365" i="20"/>
  <c r="E358" i="20"/>
  <c r="E351" i="20"/>
  <c r="E343" i="20"/>
  <c r="E336" i="20"/>
  <c r="E120" i="20"/>
  <c r="E109" i="20"/>
  <c r="E101" i="20"/>
  <c r="E92" i="20"/>
  <c r="E81" i="20"/>
  <c r="E64" i="20"/>
  <c r="E49" i="20"/>
  <c r="E34" i="20"/>
  <c r="E21" i="20"/>
  <c r="E6" i="20"/>
  <c r="E1005" i="20"/>
  <c r="E1000" i="20"/>
  <c r="E995" i="20"/>
  <c r="E989" i="20"/>
  <c r="E984" i="20"/>
  <c r="E979" i="20"/>
  <c r="E973" i="20"/>
  <c r="E968" i="20"/>
  <c r="E963" i="20"/>
  <c r="E957" i="20"/>
  <c r="E952" i="20"/>
  <c r="E947" i="20"/>
  <c r="E751" i="20"/>
  <c r="E743" i="20"/>
  <c r="E737" i="20"/>
  <c r="E730" i="20"/>
  <c r="E722" i="20"/>
  <c r="E715" i="20"/>
  <c r="E706" i="20"/>
  <c r="E695" i="20"/>
  <c r="E503" i="20"/>
  <c r="E493" i="20"/>
  <c r="E482" i="20"/>
  <c r="E471" i="20"/>
  <c r="E461" i="20"/>
  <c r="E450" i="20"/>
  <c r="E241" i="20"/>
  <c r="E226" i="20"/>
  <c r="E213" i="20"/>
  <c r="E198" i="20"/>
  <c r="E1010" i="20"/>
  <c r="E1014" i="20"/>
  <c r="E1018" i="20"/>
  <c r="E1022" i="20"/>
  <c r="E1026" i="20"/>
  <c r="E1030" i="20"/>
  <c r="E1034" i="20"/>
  <c r="E1038" i="20"/>
  <c r="E1042" i="20"/>
  <c r="E1046" i="20"/>
  <c r="E1050" i="20"/>
  <c r="E1054" i="20"/>
  <c r="E1058" i="20"/>
  <c r="E1062" i="20"/>
  <c r="E1066" i="20"/>
  <c r="E1070" i="20"/>
  <c r="E760" i="20"/>
  <c r="E764" i="20"/>
  <c r="E761" i="20"/>
  <c r="E766" i="20"/>
  <c r="E770" i="20"/>
  <c r="E774" i="20"/>
  <c r="E778" i="20"/>
  <c r="E782" i="20"/>
  <c r="E786" i="20"/>
  <c r="E790" i="20"/>
  <c r="E794" i="20"/>
  <c r="E798" i="20"/>
  <c r="E802" i="20"/>
  <c r="E806" i="20"/>
  <c r="E810" i="20"/>
  <c r="E814" i="20"/>
  <c r="E818" i="20"/>
  <c r="E508" i="20"/>
  <c r="E512" i="20"/>
  <c r="E516" i="20"/>
  <c r="E520" i="20"/>
  <c r="E524" i="20"/>
  <c r="E528" i="20"/>
  <c r="E532" i="20"/>
  <c r="E536" i="20"/>
  <c r="E540" i="20"/>
  <c r="E544" i="20"/>
  <c r="E548" i="20"/>
  <c r="E552" i="20"/>
  <c r="E556" i="20"/>
  <c r="E560" i="20"/>
  <c r="E564" i="20"/>
  <c r="E568" i="20"/>
  <c r="E510" i="20"/>
  <c r="E515" i="20"/>
  <c r="E521" i="20"/>
  <c r="E526" i="20"/>
  <c r="E531" i="20"/>
  <c r="E537" i="20"/>
  <c r="E542" i="20"/>
  <c r="E547" i="20"/>
  <c r="E553" i="20"/>
  <c r="E558" i="20"/>
  <c r="E563" i="20"/>
  <c r="E507" i="20"/>
  <c r="E513" i="20"/>
  <c r="E518" i="20"/>
  <c r="E523" i="20"/>
  <c r="E529" i="20"/>
  <c r="E534" i="20"/>
  <c r="E539" i="20"/>
  <c r="E545" i="20"/>
  <c r="E550" i="20"/>
  <c r="E555" i="20"/>
  <c r="E561" i="20"/>
  <c r="E566" i="20"/>
  <c r="E255" i="20"/>
  <c r="E259" i="20"/>
  <c r="E263" i="20"/>
  <c r="E267" i="20"/>
  <c r="E271" i="20"/>
  <c r="E275" i="20"/>
  <c r="E279" i="20"/>
  <c r="E283" i="20"/>
  <c r="E287" i="20"/>
  <c r="E291" i="20"/>
  <c r="E295" i="20"/>
  <c r="E299" i="20"/>
  <c r="E303" i="20"/>
  <c r="E307" i="20"/>
  <c r="E311" i="20"/>
  <c r="E315" i="20"/>
  <c r="E254" i="20"/>
  <c r="E260" i="20"/>
  <c r="E265" i="20"/>
  <c r="E270" i="20"/>
  <c r="E276" i="20"/>
  <c r="E281" i="20"/>
  <c r="E286" i="20"/>
  <c r="E292" i="20"/>
  <c r="E297" i="20"/>
  <c r="E302" i="20"/>
  <c r="E308" i="20"/>
  <c r="E313" i="20"/>
  <c r="E261" i="20"/>
  <c r="E268" i="20"/>
  <c r="E274" i="20"/>
  <c r="E282" i="20"/>
  <c r="E289" i="20"/>
  <c r="E296" i="20"/>
  <c r="E304" i="20"/>
  <c r="E310" i="20"/>
  <c r="E257" i="20"/>
  <c r="E264" i="20"/>
  <c r="E272" i="20"/>
  <c r="E278" i="20"/>
  <c r="E285" i="20"/>
  <c r="E293" i="20"/>
  <c r="E300" i="20"/>
  <c r="E306" i="20"/>
  <c r="E314" i="20"/>
  <c r="E1068" i="20"/>
  <c r="E1063" i="20"/>
  <c r="E1057" i="20"/>
  <c r="E1052" i="20"/>
  <c r="E1047" i="20"/>
  <c r="E1041" i="20"/>
  <c r="E1036" i="20"/>
  <c r="E1031" i="20"/>
  <c r="E1025" i="20"/>
  <c r="E1020" i="20"/>
  <c r="E1015" i="20"/>
  <c r="E1009" i="20"/>
  <c r="E1004" i="20"/>
  <c r="E999" i="20"/>
  <c r="E993" i="20"/>
  <c r="E988" i="20"/>
  <c r="E983" i="20"/>
  <c r="E977" i="20"/>
  <c r="E972" i="20"/>
  <c r="E967" i="20"/>
  <c r="E961" i="20"/>
  <c r="E956" i="20"/>
  <c r="E945" i="20"/>
  <c r="E940" i="20"/>
  <c r="E935" i="20"/>
  <c r="E929" i="20"/>
  <c r="E924" i="20"/>
  <c r="E919" i="20"/>
  <c r="E913" i="20"/>
  <c r="E908" i="20"/>
  <c r="E903" i="20"/>
  <c r="E897" i="20"/>
  <c r="E892" i="20"/>
  <c r="E817" i="20"/>
  <c r="E812" i="20"/>
  <c r="E807" i="20"/>
  <c r="E801" i="20"/>
  <c r="E796" i="20"/>
  <c r="E791" i="20"/>
  <c r="E785" i="20"/>
  <c r="E780" i="20"/>
  <c r="E775" i="20"/>
  <c r="E769" i="20"/>
  <c r="E763" i="20"/>
  <c r="E757" i="20"/>
  <c r="E749" i="20"/>
  <c r="E742" i="20"/>
  <c r="E735" i="20"/>
  <c r="E727" i="20"/>
  <c r="E721" i="20"/>
  <c r="E714" i="20"/>
  <c r="E693" i="20"/>
  <c r="E682" i="20"/>
  <c r="E671" i="20"/>
  <c r="E661" i="20"/>
  <c r="E650" i="20"/>
  <c r="E565" i="20"/>
  <c r="E554" i="20"/>
  <c r="E543" i="20"/>
  <c r="E533" i="20"/>
  <c r="E522" i="20"/>
  <c r="E511" i="20"/>
  <c r="E501" i="20"/>
  <c r="E490" i="20"/>
  <c r="E479" i="20"/>
  <c r="E469" i="20"/>
  <c r="E458" i="20"/>
  <c r="E437" i="20"/>
  <c r="E426" i="20"/>
  <c r="E415" i="20"/>
  <c r="E405" i="20"/>
  <c r="E394" i="20"/>
  <c r="E309" i="20"/>
  <c r="E294" i="20"/>
  <c r="E280" i="20"/>
  <c r="E266" i="20"/>
  <c r="E252" i="20"/>
  <c r="E237" i="20"/>
  <c r="E224" i="20"/>
  <c r="E209" i="20"/>
  <c r="E181" i="20"/>
  <c r="E166" i="20"/>
  <c r="E152" i="20"/>
  <c r="E950" i="20"/>
  <c r="E954" i="20"/>
  <c r="E958" i="20"/>
  <c r="E962" i="20"/>
  <c r="E966" i="20"/>
  <c r="E970" i="20"/>
  <c r="E974" i="20"/>
  <c r="E978" i="20"/>
  <c r="E982" i="20"/>
  <c r="E986" i="20"/>
  <c r="E990" i="20"/>
  <c r="E994" i="20"/>
  <c r="E998" i="20"/>
  <c r="E1002" i="20"/>
  <c r="E1006" i="20"/>
  <c r="E696" i="20"/>
  <c r="E700" i="20"/>
  <c r="E704" i="20"/>
  <c r="E708" i="20"/>
  <c r="E712" i="20"/>
  <c r="E716" i="20"/>
  <c r="E720" i="20"/>
  <c r="E724" i="20"/>
  <c r="E728" i="20"/>
  <c r="E732" i="20"/>
  <c r="E736" i="20"/>
  <c r="E740" i="20"/>
  <c r="E744" i="20"/>
  <c r="E748" i="20"/>
  <c r="E752" i="20"/>
  <c r="E756" i="20"/>
  <c r="E697" i="20"/>
  <c r="E702" i="20"/>
  <c r="E707" i="20"/>
  <c r="E713" i="20"/>
  <c r="E718" i="20"/>
  <c r="E723" i="20"/>
  <c r="E729" i="20"/>
  <c r="E734" i="20"/>
  <c r="E739" i="20"/>
  <c r="E745" i="20"/>
  <c r="E750" i="20"/>
  <c r="E755" i="20"/>
  <c r="E699" i="20"/>
  <c r="E705" i="20"/>
  <c r="E710" i="20"/>
  <c r="E444" i="20"/>
  <c r="E448" i="20"/>
  <c r="E452" i="20"/>
  <c r="E456" i="20"/>
  <c r="E460" i="20"/>
  <c r="E464" i="20"/>
  <c r="E468" i="20"/>
  <c r="E472" i="20"/>
  <c r="E476" i="20"/>
  <c r="E480" i="20"/>
  <c r="E484" i="20"/>
  <c r="E488" i="20"/>
  <c r="E492" i="20"/>
  <c r="E496" i="20"/>
  <c r="E500" i="20"/>
  <c r="E504" i="20"/>
  <c r="E446" i="20"/>
  <c r="E451" i="20"/>
  <c r="E457" i="20"/>
  <c r="E462" i="20"/>
  <c r="E467" i="20"/>
  <c r="E473" i="20"/>
  <c r="E478" i="20"/>
  <c r="E483" i="20"/>
  <c r="E489" i="20"/>
  <c r="E494" i="20"/>
  <c r="E499" i="20"/>
  <c r="E505" i="20"/>
  <c r="E443" i="20"/>
  <c r="E449" i="20"/>
  <c r="E454" i="20"/>
  <c r="E459" i="20"/>
  <c r="E465" i="20"/>
  <c r="E470" i="20"/>
  <c r="E475" i="20"/>
  <c r="E481" i="20"/>
  <c r="E486" i="20"/>
  <c r="E491" i="20"/>
  <c r="E497" i="20"/>
  <c r="E502" i="20"/>
  <c r="E191" i="20"/>
  <c r="E195" i="20"/>
  <c r="E199" i="20"/>
  <c r="E203" i="20"/>
  <c r="E207" i="20"/>
  <c r="E211" i="20"/>
  <c r="E215" i="20"/>
  <c r="E219" i="20"/>
  <c r="E223" i="20"/>
  <c r="E227" i="20"/>
  <c r="E231" i="20"/>
  <c r="E235" i="20"/>
  <c r="E239" i="20"/>
  <c r="E243" i="20"/>
  <c r="E247" i="20"/>
  <c r="E251" i="20"/>
  <c r="E196" i="20"/>
  <c r="E201" i="20"/>
  <c r="E206" i="20"/>
  <c r="E212" i="20"/>
  <c r="E217" i="20"/>
  <c r="E222" i="20"/>
  <c r="E228" i="20"/>
  <c r="E233" i="20"/>
  <c r="E238" i="20"/>
  <c r="E244" i="20"/>
  <c r="E249" i="20"/>
  <c r="E197" i="20"/>
  <c r="E204" i="20"/>
  <c r="E210" i="20"/>
  <c r="E218" i="20"/>
  <c r="E225" i="20"/>
  <c r="E232" i="20"/>
  <c r="E240" i="20"/>
  <c r="E246" i="20"/>
  <c r="E253" i="20"/>
  <c r="E193" i="20"/>
  <c r="E200" i="20"/>
  <c r="E208" i="20"/>
  <c r="E214" i="20"/>
  <c r="E221" i="20"/>
  <c r="E229" i="20"/>
  <c r="E236" i="20"/>
  <c r="E242" i="20"/>
  <c r="E250" i="20"/>
  <c r="E1008" i="20"/>
  <c r="E1003" i="20"/>
  <c r="E997" i="20"/>
  <c r="E992" i="20"/>
  <c r="E987" i="20"/>
  <c r="E981" i="20"/>
  <c r="E976" i="20"/>
  <c r="E971" i="20"/>
  <c r="E965" i="20"/>
  <c r="E960" i="20"/>
  <c r="E955" i="20"/>
  <c r="E949" i="20"/>
  <c r="E754" i="20"/>
  <c r="E747" i="20"/>
  <c r="E741" i="20"/>
  <c r="E733" i="20"/>
  <c r="E726" i="20"/>
  <c r="E719" i="20"/>
  <c r="E711" i="20"/>
  <c r="E701" i="20"/>
  <c r="E498" i="20"/>
  <c r="E487" i="20"/>
  <c r="E477" i="20"/>
  <c r="E466" i="20"/>
  <c r="E455" i="20"/>
  <c r="E445" i="20"/>
  <c r="E248" i="20"/>
  <c r="E234" i="20"/>
  <c r="E220" i="20"/>
  <c r="E205" i="20"/>
  <c r="E192" i="20"/>
  <c r="E886" i="20"/>
  <c r="E890" i="20"/>
  <c r="E894" i="20"/>
  <c r="E898" i="20"/>
  <c r="E902" i="20"/>
  <c r="E906" i="20"/>
  <c r="E910" i="20"/>
  <c r="E914" i="20"/>
  <c r="E918" i="20"/>
  <c r="E922" i="20"/>
  <c r="E926" i="20"/>
  <c r="E930" i="20"/>
  <c r="E934" i="20"/>
  <c r="E938" i="20"/>
  <c r="E942" i="20"/>
  <c r="E946" i="20"/>
  <c r="E632" i="20"/>
  <c r="E636" i="20"/>
  <c r="E640" i="20"/>
  <c r="E644" i="20"/>
  <c r="E648" i="20"/>
  <c r="E652" i="20"/>
  <c r="E656" i="20"/>
  <c r="E660" i="20"/>
  <c r="E664" i="20"/>
  <c r="E668" i="20"/>
  <c r="E672" i="20"/>
  <c r="E676" i="20"/>
  <c r="E680" i="20"/>
  <c r="E684" i="20"/>
  <c r="E688" i="20"/>
  <c r="E692" i="20"/>
  <c r="E633" i="20"/>
  <c r="E638" i="20"/>
  <c r="E643" i="20"/>
  <c r="E649" i="20"/>
  <c r="E654" i="20"/>
  <c r="E659" i="20"/>
  <c r="E665" i="20"/>
  <c r="E670" i="20"/>
  <c r="E675" i="20"/>
  <c r="E681" i="20"/>
  <c r="E686" i="20"/>
  <c r="E691" i="20"/>
  <c r="E635" i="20"/>
  <c r="E641" i="20"/>
  <c r="E646" i="20"/>
  <c r="E651" i="20"/>
  <c r="E657" i="20"/>
  <c r="E662" i="20"/>
  <c r="E667" i="20"/>
  <c r="E673" i="20"/>
  <c r="E678" i="20"/>
  <c r="E683" i="20"/>
  <c r="E689" i="20"/>
  <c r="E694" i="20"/>
  <c r="E380" i="20"/>
  <c r="E384" i="20"/>
  <c r="E388" i="20"/>
  <c r="E392" i="20"/>
  <c r="E396" i="20"/>
  <c r="E400" i="20"/>
  <c r="E404" i="20"/>
  <c r="E408" i="20"/>
  <c r="E412" i="20"/>
  <c r="E416" i="20"/>
  <c r="E420" i="20"/>
  <c r="E424" i="20"/>
  <c r="E428" i="20"/>
  <c r="E432" i="20"/>
  <c r="E436" i="20"/>
  <c r="E440" i="20"/>
  <c r="E382" i="20"/>
  <c r="E387" i="20"/>
  <c r="E393" i="20"/>
  <c r="E398" i="20"/>
  <c r="E403" i="20"/>
  <c r="E409" i="20"/>
  <c r="E414" i="20"/>
  <c r="E419" i="20"/>
  <c r="E425" i="20"/>
  <c r="E430" i="20"/>
  <c r="E435" i="20"/>
  <c r="E441" i="20"/>
  <c r="E385" i="20"/>
  <c r="E390" i="20"/>
  <c r="E395" i="20"/>
  <c r="E401" i="20"/>
  <c r="E406" i="20"/>
  <c r="E411" i="20"/>
  <c r="E417" i="20"/>
  <c r="E422" i="20"/>
  <c r="E427" i="20"/>
  <c r="E433" i="20"/>
  <c r="E438" i="20"/>
  <c r="E131" i="20"/>
  <c r="E135" i="20"/>
  <c r="E139" i="20"/>
  <c r="E143" i="20"/>
  <c r="E147" i="20"/>
  <c r="E151" i="20"/>
  <c r="E155" i="20"/>
  <c r="E159" i="20"/>
  <c r="E163" i="20"/>
  <c r="E167" i="20"/>
  <c r="E171" i="20"/>
  <c r="E175" i="20"/>
  <c r="E179" i="20"/>
  <c r="E183" i="20"/>
  <c r="E187" i="20"/>
  <c r="E132" i="20"/>
  <c r="E137" i="20"/>
  <c r="E142" i="20"/>
  <c r="E148" i="20"/>
  <c r="E153" i="20"/>
  <c r="E158" i="20"/>
  <c r="E164" i="20"/>
  <c r="E169" i="20"/>
  <c r="E174" i="20"/>
  <c r="E180" i="20"/>
  <c r="E185" i="20"/>
  <c r="E190" i="20"/>
  <c r="E133" i="20"/>
  <c r="E140" i="20"/>
  <c r="E146" i="20"/>
  <c r="E154" i="20"/>
  <c r="E161" i="20"/>
  <c r="E168" i="20"/>
  <c r="E176" i="20"/>
  <c r="E182" i="20"/>
  <c r="E189" i="20"/>
  <c r="E129" i="20"/>
  <c r="E136" i="20"/>
  <c r="E144" i="20"/>
  <c r="E150" i="20"/>
  <c r="E157" i="20"/>
  <c r="E165" i="20"/>
  <c r="E172" i="20"/>
  <c r="E178" i="20"/>
  <c r="E186" i="20"/>
  <c r="E1071" i="20"/>
  <c r="E1065" i="20"/>
  <c r="E1060" i="20"/>
  <c r="E1055" i="20"/>
  <c r="E1049" i="20"/>
  <c r="E1044" i="20"/>
  <c r="E1039" i="20"/>
  <c r="E1033" i="20"/>
  <c r="E1028" i="20"/>
  <c r="E1023" i="20"/>
  <c r="E1017" i="20"/>
  <c r="E1012" i="20"/>
  <c r="E1007" i="20"/>
  <c r="E1001" i="20"/>
  <c r="E996" i="20"/>
  <c r="E991" i="20"/>
  <c r="E985" i="20"/>
  <c r="E980" i="20"/>
  <c r="E975" i="20"/>
  <c r="E969" i="20"/>
  <c r="E964" i="20"/>
  <c r="E959" i="20"/>
  <c r="E953" i="20"/>
  <c r="E948" i="20"/>
  <c r="E943" i="20"/>
  <c r="E937" i="20"/>
  <c r="E932" i="20"/>
  <c r="E927" i="20"/>
  <c r="E921" i="20"/>
  <c r="E916" i="20"/>
  <c r="E911" i="20"/>
  <c r="E905" i="20"/>
  <c r="E900" i="20"/>
  <c r="E895" i="20"/>
  <c r="E889" i="20"/>
  <c r="E884" i="20"/>
  <c r="E820" i="20"/>
  <c r="E815" i="20"/>
  <c r="E809" i="20"/>
  <c r="E804" i="20"/>
  <c r="E799" i="20"/>
  <c r="E793" i="20"/>
  <c r="E788" i="20"/>
  <c r="E783" i="20"/>
  <c r="E777" i="20"/>
  <c r="E772" i="20"/>
  <c r="E767" i="20"/>
  <c r="E759" i="20"/>
  <c r="E753" i="20"/>
  <c r="E746" i="20"/>
  <c r="E738" i="20"/>
  <c r="E731" i="20"/>
  <c r="E725" i="20"/>
  <c r="E717" i="20"/>
  <c r="E709" i="20"/>
  <c r="E698" i="20"/>
  <c r="E687" i="20"/>
  <c r="E677" i="20"/>
  <c r="E666" i="20"/>
  <c r="E655" i="20"/>
  <c r="E645" i="20"/>
  <c r="E634" i="20"/>
  <c r="E559" i="20"/>
  <c r="E549" i="20"/>
  <c r="E538" i="20"/>
  <c r="E527" i="20"/>
  <c r="E517" i="20"/>
  <c r="E506" i="20"/>
  <c r="E495" i="20"/>
  <c r="E485" i="20"/>
  <c r="E474" i="20"/>
  <c r="E463" i="20"/>
  <c r="E453" i="20"/>
  <c r="E442" i="20"/>
  <c r="E431" i="20"/>
  <c r="E421" i="20"/>
  <c r="E410" i="20"/>
  <c r="E399" i="20"/>
  <c r="E389" i="20"/>
  <c r="E316" i="20"/>
  <c r="E301" i="20"/>
  <c r="E288" i="20"/>
  <c r="E273" i="20"/>
  <c r="E258" i="20"/>
  <c r="E245" i="20"/>
  <c r="E230" i="20"/>
  <c r="E216" i="20"/>
  <c r="E202" i="20"/>
  <c r="E188" i="20"/>
  <c r="E173" i="20"/>
  <c r="E160" i="20"/>
  <c r="E145" i="20"/>
  <c r="E130" i="20"/>
  <c r="E58" i="20"/>
  <c r="E50" i="20"/>
  <c r="E44" i="20"/>
  <c r="E37" i="20"/>
  <c r="E29" i="20"/>
  <c r="E22" i="20"/>
  <c r="E16" i="20"/>
  <c r="E3" i="20"/>
  <c r="E7" i="20"/>
  <c r="E11" i="20"/>
  <c r="E15" i="20"/>
  <c r="E19" i="20"/>
  <c r="E23" i="20"/>
  <c r="E27" i="20"/>
  <c r="E31" i="20"/>
  <c r="E35" i="20"/>
  <c r="E39" i="20"/>
  <c r="E43" i="20"/>
  <c r="E47" i="20"/>
  <c r="E51" i="20"/>
  <c r="E55" i="20"/>
  <c r="E59" i="20"/>
  <c r="E63" i="20"/>
  <c r="E4" i="20"/>
  <c r="E9" i="20"/>
  <c r="E14" i="20"/>
  <c r="E20" i="20"/>
  <c r="E25" i="20"/>
  <c r="E30" i="20"/>
  <c r="E36" i="20"/>
  <c r="E41" i="20"/>
  <c r="E46" i="20"/>
  <c r="E52" i="20"/>
  <c r="E57" i="20"/>
  <c r="E62" i="20"/>
  <c r="E572" i="20"/>
  <c r="E576" i="20"/>
  <c r="E580" i="20"/>
  <c r="E584" i="20"/>
  <c r="E588" i="20"/>
  <c r="E592" i="20"/>
  <c r="E596" i="20"/>
  <c r="E600" i="20"/>
  <c r="E604" i="20"/>
  <c r="E608" i="20"/>
  <c r="E612" i="20"/>
  <c r="E616" i="20"/>
  <c r="E620" i="20"/>
  <c r="E624" i="20"/>
  <c r="E628" i="20"/>
  <c r="E319" i="20"/>
  <c r="E323" i="20"/>
  <c r="E327" i="20"/>
  <c r="E331" i="20"/>
  <c r="E335" i="20"/>
  <c r="E339" i="20"/>
  <c r="E318" i="20"/>
  <c r="E324" i="20"/>
  <c r="E329" i="20"/>
  <c r="E334" i="20"/>
  <c r="E340" i="20"/>
  <c r="E344" i="20"/>
  <c r="E348" i="20"/>
  <c r="E352" i="20"/>
  <c r="E356" i="20"/>
  <c r="E360" i="20"/>
  <c r="E364" i="20"/>
  <c r="E368" i="20"/>
  <c r="E372" i="20"/>
  <c r="E376" i="20"/>
  <c r="E67" i="20"/>
  <c r="E71" i="20"/>
  <c r="E75" i="20"/>
  <c r="E79" i="20"/>
  <c r="E83" i="20"/>
  <c r="E87" i="20"/>
  <c r="E91" i="20"/>
  <c r="E95" i="20"/>
  <c r="E99" i="20"/>
  <c r="E103" i="20"/>
  <c r="E107" i="20"/>
  <c r="E111" i="20"/>
  <c r="E115" i="20"/>
  <c r="E119" i="20"/>
  <c r="E123" i="20"/>
  <c r="E127" i="20"/>
  <c r="E68" i="20"/>
  <c r="E73" i="20"/>
  <c r="E78" i="20"/>
  <c r="E84" i="20"/>
  <c r="E89" i="20"/>
  <c r="E94" i="20"/>
  <c r="E100" i="20"/>
  <c r="E105" i="20"/>
  <c r="E110" i="20"/>
  <c r="E116" i="20"/>
  <c r="E121" i="20"/>
  <c r="E126" i="20"/>
  <c r="E882" i="20"/>
  <c r="E878" i="20"/>
  <c r="E874" i="20"/>
  <c r="E870" i="20"/>
  <c r="E866" i="20"/>
  <c r="E862" i="20"/>
  <c r="E858" i="20"/>
  <c r="E854" i="20"/>
  <c r="E850" i="20"/>
  <c r="E846" i="20"/>
  <c r="E842" i="20"/>
  <c r="E838" i="20"/>
  <c r="E834" i="20"/>
  <c r="E830" i="20"/>
  <c r="E826" i="20"/>
  <c r="E627" i="20"/>
  <c r="E622" i="20"/>
  <c r="E617" i="20"/>
  <c r="E611" i="20"/>
  <c r="E606" i="20"/>
  <c r="E601" i="20"/>
  <c r="E595" i="20"/>
  <c r="E590" i="20"/>
  <c r="E585" i="20"/>
  <c r="E579" i="20"/>
  <c r="E574" i="20"/>
  <c r="E569" i="20"/>
  <c r="E377" i="20"/>
  <c r="E371" i="20"/>
  <c r="E366" i="20"/>
  <c r="E361" i="20"/>
  <c r="E355" i="20"/>
  <c r="E350" i="20"/>
  <c r="E345" i="20"/>
  <c r="E338" i="20"/>
  <c r="E332" i="20"/>
  <c r="E325" i="20"/>
  <c r="E317" i="20"/>
  <c r="E125" i="20"/>
  <c r="E118" i="20"/>
  <c r="E112" i="20"/>
  <c r="E104" i="20"/>
  <c r="E97" i="20"/>
  <c r="E90" i="20"/>
  <c r="E82" i="20"/>
  <c r="E76" i="20"/>
  <c r="E69" i="20"/>
  <c r="E61" i="20"/>
  <c r="E54" i="20"/>
  <c r="E48" i="20"/>
  <c r="E40" i="20"/>
  <c r="E33" i="20"/>
  <c r="E26" i="20"/>
  <c r="E18" i="20"/>
  <c r="E12" i="20"/>
  <c r="E5" i="20"/>
  <c r="K3424" i="29" l="1"/>
  <c r="K3487" i="29"/>
  <c r="K3550" i="29"/>
  <c r="N69" i="29"/>
  <c r="K8" i="29"/>
  <c r="K8" i="23"/>
  <c r="K951" i="29"/>
  <c r="K888" i="29"/>
  <c r="K1077" i="29"/>
  <c r="K699" i="29"/>
  <c r="K636" i="29"/>
  <c r="K825" i="29"/>
  <c r="K1014" i="29"/>
  <c r="K573" i="29"/>
  <c r="K762" i="29"/>
  <c r="K1203" i="29"/>
  <c r="K1140" i="29"/>
  <c r="K510" i="29"/>
  <c r="K3342" i="29"/>
  <c r="K3279" i="29"/>
  <c r="K3216" i="29"/>
  <c r="K2467" i="29"/>
  <c r="K2530" i="29"/>
  <c r="K2404" i="29"/>
  <c r="K1899" i="29"/>
  <c r="K1962" i="29"/>
  <c r="K1836" i="29"/>
  <c r="K2024" i="29"/>
  <c r="K2087" i="29"/>
  <c r="K71" i="29"/>
  <c r="K71" i="23"/>
  <c r="K2714" i="29"/>
  <c r="K2903" i="29"/>
  <c r="K3029" i="29"/>
  <c r="K2966" i="29"/>
  <c r="K2840" i="29"/>
  <c r="K2777" i="29"/>
  <c r="F82" i="20"/>
  <c r="F371" i="20"/>
  <c r="F834" i="20"/>
  <c r="F110" i="20"/>
  <c r="F99" i="20"/>
  <c r="F348" i="20"/>
  <c r="K3120" i="29" s="1"/>
  <c r="F616" i="20"/>
  <c r="F41" i="20"/>
  <c r="F31" i="20"/>
  <c r="F16" i="20"/>
  <c r="F258" i="20"/>
  <c r="K2652" i="29" s="1"/>
  <c r="F506" i="20"/>
  <c r="F731" i="20"/>
  <c r="F884" i="20"/>
  <c r="F969" i="20"/>
  <c r="K3615" i="29" s="1"/>
  <c r="F991" i="20"/>
  <c r="F186" i="20"/>
  <c r="F140" i="20"/>
  <c r="F179" i="20"/>
  <c r="F422" i="20"/>
  <c r="F398" i="20"/>
  <c r="F392" i="20"/>
  <c r="F691" i="20"/>
  <c r="F670" i="20"/>
  <c r="F649" i="20"/>
  <c r="F692" i="20"/>
  <c r="F676" i="20"/>
  <c r="F660" i="20"/>
  <c r="F644" i="20"/>
  <c r="F946" i="20"/>
  <c r="F930" i="20"/>
  <c r="F914" i="20"/>
  <c r="F898" i="20"/>
  <c r="F192" i="20"/>
  <c r="F248" i="20"/>
  <c r="F477" i="20"/>
  <c r="F711" i="20"/>
  <c r="F741" i="20"/>
  <c r="F955" i="20"/>
  <c r="K3601" i="29" s="1"/>
  <c r="F976" i="20"/>
  <c r="F997" i="20"/>
  <c r="K3643" i="29" s="1"/>
  <c r="F242" i="20"/>
  <c r="F214" i="20"/>
  <c r="F253" i="20"/>
  <c r="F225" i="20"/>
  <c r="F197" i="20"/>
  <c r="F233" i="20"/>
  <c r="F212" i="20"/>
  <c r="F251" i="20"/>
  <c r="F235" i="20"/>
  <c r="F219" i="20"/>
  <c r="F203" i="20"/>
  <c r="F502" i="20"/>
  <c r="F481" i="20"/>
  <c r="F459" i="20"/>
  <c r="F505" i="20"/>
  <c r="F483" i="20"/>
  <c r="F462" i="20"/>
  <c r="F504" i="20"/>
  <c r="F488" i="20"/>
  <c r="F472" i="20"/>
  <c r="F456" i="20"/>
  <c r="F710" i="20"/>
  <c r="F750" i="20"/>
  <c r="F729" i="20"/>
  <c r="F707" i="20"/>
  <c r="F752" i="20"/>
  <c r="F736" i="20"/>
  <c r="F720" i="20"/>
  <c r="F704" i="20"/>
  <c r="F1002" i="20"/>
  <c r="K3648" i="29" s="1"/>
  <c r="F986" i="20"/>
  <c r="F970" i="20"/>
  <c r="K3616" i="29" s="1"/>
  <c r="F954" i="20"/>
  <c r="K3600" i="29" s="1"/>
  <c r="F181" i="20"/>
  <c r="F252" i="20"/>
  <c r="F309" i="20"/>
  <c r="F426" i="20"/>
  <c r="F479" i="20"/>
  <c r="F522" i="20"/>
  <c r="F565" i="20"/>
  <c r="F682" i="20"/>
  <c r="F727" i="20"/>
  <c r="F757" i="20"/>
  <c r="F780" i="20"/>
  <c r="K2607" i="29" s="1"/>
  <c r="F801" i="20"/>
  <c r="K2628" i="29" s="1"/>
  <c r="F892" i="20"/>
  <c r="F913" i="20"/>
  <c r="F935" i="20"/>
  <c r="F961" i="20"/>
  <c r="K3607" i="29" s="1"/>
  <c r="F983" i="20"/>
  <c r="F1004" i="20"/>
  <c r="K3650" i="29" s="1"/>
  <c r="F1025" i="20"/>
  <c r="F1047" i="20"/>
  <c r="F1068" i="20"/>
  <c r="F293" i="20"/>
  <c r="K2687" i="29" s="1"/>
  <c r="F264" i="20"/>
  <c r="K2658" i="29" s="1"/>
  <c r="F296" i="20"/>
  <c r="F268" i="20"/>
  <c r="K2662" i="29" s="1"/>
  <c r="F302" i="20"/>
  <c r="K2696" i="29" s="1"/>
  <c r="F281" i="20"/>
  <c r="K2675" i="29" s="1"/>
  <c r="F260" i="20"/>
  <c r="K2654" i="29" s="1"/>
  <c r="F307" i="20"/>
  <c r="F291" i="20"/>
  <c r="F275" i="20"/>
  <c r="K2669" i="29" s="1"/>
  <c r="F259" i="20"/>
  <c r="K2653" i="29" s="1"/>
  <c r="F555" i="20"/>
  <c r="F534" i="20"/>
  <c r="F513" i="20"/>
  <c r="F553" i="20"/>
  <c r="F531" i="20"/>
  <c r="F510" i="20"/>
  <c r="F556" i="20"/>
  <c r="F540" i="20"/>
  <c r="F524" i="20"/>
  <c r="F508" i="20"/>
  <c r="F806" i="20"/>
  <c r="K2633" i="29" s="1"/>
  <c r="F790" i="20"/>
  <c r="K2617" i="29" s="1"/>
  <c r="F774" i="20"/>
  <c r="F764" i="20"/>
  <c r="K2591" i="29" s="1"/>
  <c r="F1062" i="20"/>
  <c r="K2196" i="29" s="1"/>
  <c r="F1046" i="20"/>
  <c r="F1030" i="20"/>
  <c r="F1014" i="20"/>
  <c r="K2148" i="29" s="1"/>
  <c r="F226" i="20"/>
  <c r="F471" i="20"/>
  <c r="F695" i="20"/>
  <c r="F730" i="20"/>
  <c r="F968" i="20"/>
  <c r="K3614" i="29" s="1"/>
  <c r="F989" i="20"/>
  <c r="F6" i="20"/>
  <c r="F64" i="20"/>
  <c r="F109" i="20"/>
  <c r="F351" i="20"/>
  <c r="K3123" i="29" s="1"/>
  <c r="F379" i="20"/>
  <c r="F603" i="20"/>
  <c r="K3186" i="29" s="1"/>
  <c r="F631" i="20"/>
  <c r="K3214" i="29" s="1"/>
  <c r="F839" i="20"/>
  <c r="F860" i="20"/>
  <c r="F881" i="20"/>
  <c r="F56" i="20"/>
  <c r="F96" i="20"/>
  <c r="F321" i="20"/>
  <c r="K3093" i="29" s="1"/>
  <c r="F354" i="20"/>
  <c r="F571" i="20"/>
  <c r="K3154" i="29" s="1"/>
  <c r="F599" i="20"/>
  <c r="F629" i="20"/>
  <c r="F841" i="20"/>
  <c r="F863" i="20"/>
  <c r="F277" i="20"/>
  <c r="K2671" i="29" s="1"/>
  <c r="F805" i="20"/>
  <c r="K2632" i="29" s="1"/>
  <c r="F1021" i="20"/>
  <c r="K2155" i="29" s="1"/>
  <c r="F149" i="20"/>
  <c r="F134" i="20"/>
  <c r="F386" i="20"/>
  <c r="F439" i="20"/>
  <c r="F685" i="20"/>
  <c r="F658" i="20"/>
  <c r="F639" i="20"/>
  <c r="F907" i="20"/>
  <c r="F933" i="20"/>
  <c r="F891" i="20"/>
  <c r="F795" i="20"/>
  <c r="F1032" i="20"/>
  <c r="F290" i="20"/>
  <c r="F256" i="20"/>
  <c r="K2650" i="29" s="1"/>
  <c r="F551" i="20"/>
  <c r="F546" i="20"/>
  <c r="F797" i="20"/>
  <c r="K2624" i="29" s="1"/>
  <c r="F762" i="20"/>
  <c r="K2589" i="29" s="1"/>
  <c r="F781" i="20"/>
  <c r="K2608" i="29" s="1"/>
  <c r="F1056" i="20"/>
  <c r="K2190" i="29" s="1"/>
  <c r="F1013" i="20"/>
  <c r="K2147" i="29" s="1"/>
  <c r="F1040" i="20"/>
  <c r="F38" i="20"/>
  <c r="F122" i="20"/>
  <c r="F367" i="20"/>
  <c r="K3139" i="29" s="1"/>
  <c r="F602" i="20"/>
  <c r="F835" i="20"/>
  <c r="F877" i="20"/>
  <c r="F1037" i="20"/>
  <c r="F322" i="20"/>
  <c r="K3094" i="29" s="1"/>
  <c r="F577" i="20"/>
  <c r="K3160" i="29" s="1"/>
  <c r="F669" i="20"/>
  <c r="F848" i="20"/>
  <c r="F909" i="20"/>
  <c r="F768" i="20"/>
  <c r="K2595" i="29" s="1"/>
  <c r="F24" i="20"/>
  <c r="F346" i="20"/>
  <c r="K3118" i="29" s="1"/>
  <c r="F829" i="20"/>
  <c r="F60" i="20"/>
  <c r="F363" i="20"/>
  <c r="K3135" i="29" s="1"/>
  <c r="F843" i="20"/>
  <c r="F98" i="20"/>
  <c r="F594" i="20"/>
  <c r="F875" i="20"/>
  <c r="F108" i="20"/>
  <c r="F598" i="20"/>
  <c r="F883" i="20"/>
  <c r="F26" i="20"/>
  <c r="F325" i="20"/>
  <c r="K3097" i="29" s="1"/>
  <c r="F601" i="20"/>
  <c r="F866" i="20"/>
  <c r="F68" i="20"/>
  <c r="F67" i="20"/>
  <c r="F335" i="20"/>
  <c r="K3107" i="29" s="1"/>
  <c r="F584" i="20"/>
  <c r="F63" i="20"/>
  <c r="F202" i="20"/>
  <c r="F316" i="20"/>
  <c r="F549" i="20"/>
  <c r="F759" i="20"/>
  <c r="K2586" i="29" s="1"/>
  <c r="F927" i="20"/>
  <c r="F1055" i="20"/>
  <c r="K2189" i="29" s="1"/>
  <c r="F168" i="20"/>
  <c r="F137" i="20"/>
  <c r="F147" i="20"/>
  <c r="F441" i="20"/>
  <c r="F424" i="20"/>
  <c r="F673" i="20"/>
  <c r="F33" i="20"/>
  <c r="F118" i="20"/>
  <c r="F377" i="20"/>
  <c r="F627" i="20"/>
  <c r="F870" i="20"/>
  <c r="F84" i="20"/>
  <c r="F95" i="20"/>
  <c r="F360" i="20"/>
  <c r="K3132" i="29" s="1"/>
  <c r="F331" i="20"/>
  <c r="K3103" i="29" s="1"/>
  <c r="F596" i="20"/>
  <c r="F36" i="20"/>
  <c r="F43" i="20"/>
  <c r="F22" i="20"/>
  <c r="F50" i="20"/>
  <c r="F389" i="20"/>
  <c r="F474" i="20"/>
  <c r="F666" i="20"/>
  <c r="F767" i="20"/>
  <c r="K2594" i="29" s="1"/>
  <c r="F889" i="20"/>
  <c r="F953" i="20"/>
  <c r="K3599" i="29" s="1"/>
  <c r="F1017" i="20"/>
  <c r="K2151" i="29" s="1"/>
  <c r="F1039" i="20"/>
  <c r="F1060" i="20"/>
  <c r="K2194" i="29" s="1"/>
  <c r="F178" i="20"/>
  <c r="F150" i="20"/>
  <c r="F189" i="20"/>
  <c r="F161" i="20"/>
  <c r="F133" i="20"/>
  <c r="F174" i="20"/>
  <c r="F153" i="20"/>
  <c r="F132" i="20"/>
  <c r="F175" i="20"/>
  <c r="F159" i="20"/>
  <c r="F143" i="20"/>
  <c r="F438" i="20"/>
  <c r="F417" i="20"/>
  <c r="F395" i="20"/>
  <c r="F435" i="20"/>
  <c r="F414" i="20"/>
  <c r="F393" i="20"/>
  <c r="F436" i="20"/>
  <c r="F420" i="20"/>
  <c r="F404" i="20"/>
  <c r="F388" i="20"/>
  <c r="F689" i="20"/>
  <c r="F667" i="20"/>
  <c r="F646" i="20"/>
  <c r="F686" i="20"/>
  <c r="F665" i="20"/>
  <c r="F643" i="20"/>
  <c r="F688" i="20"/>
  <c r="F672" i="20"/>
  <c r="F656" i="20"/>
  <c r="F640" i="20"/>
  <c r="F942" i="20"/>
  <c r="F926" i="20"/>
  <c r="F910" i="20"/>
  <c r="F894" i="20"/>
  <c r="F205" i="20"/>
  <c r="F445" i="20"/>
  <c r="F487" i="20"/>
  <c r="F719" i="20"/>
  <c r="F747" i="20"/>
  <c r="F960" i="20"/>
  <c r="K3606" i="29" s="1"/>
  <c r="F981" i="20"/>
  <c r="K3627" i="29" s="1"/>
  <c r="F1003" i="20"/>
  <c r="K3649" i="29" s="1"/>
  <c r="F236" i="20"/>
  <c r="F208" i="20"/>
  <c r="F246" i="20"/>
  <c r="F218" i="20"/>
  <c r="F249" i="20"/>
  <c r="F228" i="20"/>
  <c r="F206" i="20"/>
  <c r="F247" i="20"/>
  <c r="F231" i="20"/>
  <c r="F215" i="20"/>
  <c r="F199" i="20"/>
  <c r="F497" i="20"/>
  <c r="F475" i="20"/>
  <c r="F454" i="20"/>
  <c r="F499" i="20"/>
  <c r="F478" i="20"/>
  <c r="F457" i="20"/>
  <c r="F500" i="20"/>
  <c r="F484" i="20"/>
  <c r="F468" i="20"/>
  <c r="F452" i="20"/>
  <c r="F705" i="20"/>
  <c r="F745" i="20"/>
  <c r="F723" i="20"/>
  <c r="F702" i="20"/>
  <c r="F748" i="20"/>
  <c r="F732" i="20"/>
  <c r="F716" i="20"/>
  <c r="F700" i="20"/>
  <c r="F998" i="20"/>
  <c r="K3644" i="29" s="1"/>
  <c r="F982" i="20"/>
  <c r="K3628" i="29" s="1"/>
  <c r="F966" i="20"/>
  <c r="K3612" i="29" s="1"/>
  <c r="F950" i="20"/>
  <c r="K3596" i="29" s="1"/>
  <c r="F209" i="20"/>
  <c r="F266" i="20"/>
  <c r="K2660" i="29" s="1"/>
  <c r="F394" i="20"/>
  <c r="F437" i="20"/>
  <c r="F490" i="20"/>
  <c r="F533" i="20"/>
  <c r="F650" i="20"/>
  <c r="F693" i="20"/>
  <c r="F735" i="20"/>
  <c r="F763" i="20"/>
  <c r="K2590" i="29" s="1"/>
  <c r="F785" i="20"/>
  <c r="K2612" i="29" s="1"/>
  <c r="F807" i="20"/>
  <c r="F897" i="20"/>
  <c r="F919" i="20"/>
  <c r="F940" i="20"/>
  <c r="F967" i="20"/>
  <c r="K3613" i="29" s="1"/>
  <c r="F988" i="20"/>
  <c r="F1009" i="20"/>
  <c r="K3655" i="29" s="1"/>
  <c r="F1031" i="20"/>
  <c r="F1052" i="20"/>
  <c r="F314" i="20"/>
  <c r="F285" i="20"/>
  <c r="K2679" i="29" s="1"/>
  <c r="F257" i="20"/>
  <c r="K2651" i="29" s="1"/>
  <c r="F289" i="20"/>
  <c r="F261" i="20"/>
  <c r="K2655" i="29" s="1"/>
  <c r="F297" i="20"/>
  <c r="K2691" i="29" s="1"/>
  <c r="F276" i="20"/>
  <c r="K2670" i="29" s="1"/>
  <c r="F303" i="20"/>
  <c r="F287" i="20"/>
  <c r="F271" i="20"/>
  <c r="K2665" i="29" s="1"/>
  <c r="F255" i="20"/>
  <c r="K2649" i="29" s="1"/>
  <c r="F550" i="20"/>
  <c r="F529" i="20"/>
  <c r="F507" i="20"/>
  <c r="F547" i="20"/>
  <c r="F526" i="20"/>
  <c r="F568" i="20"/>
  <c r="F552" i="20"/>
  <c r="F536" i="20"/>
  <c r="F520" i="20"/>
  <c r="F818" i="20"/>
  <c r="F802" i="20"/>
  <c r="K2629" i="29" s="1"/>
  <c r="F786" i="20"/>
  <c r="K2613" i="29" s="1"/>
  <c r="F770" i="20"/>
  <c r="K2597" i="29" s="1"/>
  <c r="F760" i="20"/>
  <c r="K2587" i="29" s="1"/>
  <c r="F1058" i="20"/>
  <c r="K2192" i="29" s="1"/>
  <c r="F1042" i="20"/>
  <c r="F1026" i="20"/>
  <c r="F1010" i="20"/>
  <c r="K2144" i="29" s="1"/>
  <c r="F241" i="20"/>
  <c r="F482" i="20"/>
  <c r="F706" i="20"/>
  <c r="F737" i="20"/>
  <c r="F952" i="20"/>
  <c r="K3598" i="29" s="1"/>
  <c r="F973" i="20"/>
  <c r="K3619" i="29" s="1"/>
  <c r="F995" i="20"/>
  <c r="F21" i="20"/>
  <c r="F81" i="20"/>
  <c r="F120" i="20"/>
  <c r="F358" i="20"/>
  <c r="F582" i="20"/>
  <c r="F610" i="20"/>
  <c r="F823" i="20"/>
  <c r="F844" i="20"/>
  <c r="F865" i="20"/>
  <c r="F13" i="20"/>
  <c r="F66" i="20"/>
  <c r="F106" i="20"/>
  <c r="F330" i="20"/>
  <c r="K3102" i="29" s="1"/>
  <c r="F362" i="20"/>
  <c r="K3134" i="29" s="1"/>
  <c r="F578" i="20"/>
  <c r="K3161" i="29" s="1"/>
  <c r="F607" i="20"/>
  <c r="K3190" i="29" s="1"/>
  <c r="F825" i="20"/>
  <c r="F847" i="20"/>
  <c r="F868" i="20"/>
  <c r="F434" i="20"/>
  <c r="F893" i="20"/>
  <c r="F1043" i="20"/>
  <c r="F170" i="20"/>
  <c r="F138" i="20"/>
  <c r="F423" i="20"/>
  <c r="F418" i="20"/>
  <c r="F663" i="20"/>
  <c r="F637" i="20"/>
  <c r="F939" i="20"/>
  <c r="F896" i="20"/>
  <c r="F923" i="20"/>
  <c r="F887" i="20"/>
  <c r="F816" i="20"/>
  <c r="F1053" i="20"/>
  <c r="F262" i="20"/>
  <c r="K2656" i="29" s="1"/>
  <c r="F557" i="20"/>
  <c r="F530" i="20"/>
  <c r="F525" i="20"/>
  <c r="F787" i="20"/>
  <c r="K2614" i="29" s="1"/>
  <c r="F813" i="20"/>
  <c r="F771" i="20"/>
  <c r="K2598" i="29" s="1"/>
  <c r="F1045" i="20"/>
  <c r="F1072" i="20"/>
  <c r="F1029" i="20"/>
  <c r="F65" i="20"/>
  <c r="F320" i="20"/>
  <c r="K3092" i="29" s="1"/>
  <c r="F413" i="20"/>
  <c r="F615" i="20"/>
  <c r="F845" i="20"/>
  <c r="F899" i="20"/>
  <c r="F17" i="20"/>
  <c r="F342" i="20"/>
  <c r="K3114" i="29" s="1"/>
  <c r="F591" i="20"/>
  <c r="F800" i="20"/>
  <c r="K2627" i="29" s="1"/>
  <c r="F859" i="20"/>
  <c r="F1016" i="20"/>
  <c r="K2150" i="29" s="1"/>
  <c r="F811" i="20"/>
  <c r="F70" i="20"/>
  <c r="F374" i="20"/>
  <c r="F851" i="20"/>
  <c r="F88" i="20"/>
  <c r="F581" i="20"/>
  <c r="K3164" i="29" s="1"/>
  <c r="F864" i="20"/>
  <c r="F184" i="20"/>
  <c r="F623" i="20"/>
  <c r="F931" i="20"/>
  <c r="F328" i="20"/>
  <c r="K3100" i="29" s="1"/>
  <c r="F626" i="20"/>
  <c r="F54" i="20"/>
  <c r="F350" i="20"/>
  <c r="F622" i="20"/>
  <c r="F882" i="20"/>
  <c r="F115" i="20"/>
  <c r="F364" i="20"/>
  <c r="K3136" i="29" s="1"/>
  <c r="F319" i="20"/>
  <c r="K3091" i="29" s="1"/>
  <c r="F62" i="20"/>
  <c r="F47" i="20"/>
  <c r="F145" i="20"/>
  <c r="F421" i="20"/>
  <c r="F655" i="20"/>
  <c r="F783" i="20"/>
  <c r="K2610" i="29" s="1"/>
  <c r="F905" i="20"/>
  <c r="F1012" i="20"/>
  <c r="K2146" i="29" s="1"/>
  <c r="F157" i="20"/>
  <c r="F180" i="20"/>
  <c r="F131" i="20"/>
  <c r="F419" i="20"/>
  <c r="F408" i="20"/>
  <c r="F694" i="20"/>
  <c r="F5" i="20"/>
  <c r="F61" i="20"/>
  <c r="F332" i="20"/>
  <c r="K3104" i="29" s="1"/>
  <c r="F585" i="20"/>
  <c r="F838" i="20"/>
  <c r="F126" i="20"/>
  <c r="F127" i="20"/>
  <c r="F79" i="20"/>
  <c r="F344" i="20"/>
  <c r="K3116" i="29" s="1"/>
  <c r="F628" i="20"/>
  <c r="F580" i="20"/>
  <c r="K3163" i="29" s="1"/>
  <c r="F14" i="20"/>
  <c r="F27" i="20"/>
  <c r="F160" i="20"/>
  <c r="F273" i="20"/>
  <c r="K2667" i="29" s="1"/>
  <c r="F517" i="20"/>
  <c r="F709" i="20"/>
  <c r="F788" i="20"/>
  <c r="K2615" i="29" s="1"/>
  <c r="F911" i="20"/>
  <c r="F975" i="20"/>
  <c r="F12" i="20"/>
  <c r="F69" i="20"/>
  <c r="F125" i="20"/>
  <c r="F361" i="20"/>
  <c r="K3133" i="29" s="1"/>
  <c r="F590" i="20"/>
  <c r="F826" i="20"/>
  <c r="F858" i="20"/>
  <c r="F121" i="20"/>
  <c r="F78" i="20"/>
  <c r="F107" i="20"/>
  <c r="F372" i="20"/>
  <c r="F340" i="20"/>
  <c r="K3112" i="29" s="1"/>
  <c r="F327" i="20"/>
  <c r="K3099" i="29" s="1"/>
  <c r="F608" i="20"/>
  <c r="K3191" i="29" s="1"/>
  <c r="F576" i="20"/>
  <c r="K3159" i="29" s="1"/>
  <c r="F30" i="20"/>
  <c r="F55" i="20"/>
  <c r="F23" i="20"/>
  <c r="F29" i="20"/>
  <c r="F173" i="20"/>
  <c r="F288" i="20"/>
  <c r="K2682" i="29" s="1"/>
  <c r="F442" i="20"/>
  <c r="F527" i="20"/>
  <c r="F677" i="20"/>
  <c r="F746" i="20"/>
  <c r="F793" i="20"/>
  <c r="F895" i="20"/>
  <c r="F937" i="20"/>
  <c r="F980" i="20"/>
  <c r="F1001" i="20"/>
  <c r="K3647" i="29" s="1"/>
  <c r="F1044" i="20"/>
  <c r="F172" i="20"/>
  <c r="F182" i="20"/>
  <c r="F190" i="20"/>
  <c r="F148" i="20"/>
  <c r="F171" i="20"/>
  <c r="F433" i="20"/>
  <c r="F390" i="20"/>
  <c r="F409" i="20"/>
  <c r="F432" i="20"/>
  <c r="F400" i="20"/>
  <c r="F683" i="20"/>
  <c r="F641" i="20"/>
  <c r="F681" i="20"/>
  <c r="F659" i="20"/>
  <c r="F638" i="20"/>
  <c r="F684" i="20"/>
  <c r="F668" i="20"/>
  <c r="F652" i="20"/>
  <c r="F636" i="20"/>
  <c r="F938" i="20"/>
  <c r="F922" i="20"/>
  <c r="F906" i="20"/>
  <c r="F890" i="20"/>
  <c r="F220" i="20"/>
  <c r="F455" i="20"/>
  <c r="F498" i="20"/>
  <c r="F726" i="20"/>
  <c r="F754" i="20"/>
  <c r="F965" i="20"/>
  <c r="K3611" i="29" s="1"/>
  <c r="F987" i="20"/>
  <c r="F1008" i="20"/>
  <c r="K3654" i="29" s="1"/>
  <c r="F229" i="20"/>
  <c r="F200" i="20"/>
  <c r="F240" i="20"/>
  <c r="F210" i="20"/>
  <c r="F244" i="20"/>
  <c r="F222" i="20"/>
  <c r="F201" i="20"/>
  <c r="F243" i="20"/>
  <c r="F227" i="20"/>
  <c r="F211" i="20"/>
  <c r="F195" i="20"/>
  <c r="F491" i="20"/>
  <c r="F470" i="20"/>
  <c r="F449" i="20"/>
  <c r="F494" i="20"/>
  <c r="F473" i="20"/>
  <c r="F451" i="20"/>
  <c r="F496" i="20"/>
  <c r="F480" i="20"/>
  <c r="F464" i="20"/>
  <c r="F448" i="20"/>
  <c r="F699" i="20"/>
  <c r="F739" i="20"/>
  <c r="F718" i="20"/>
  <c r="F697" i="20"/>
  <c r="F744" i="20"/>
  <c r="F728" i="20"/>
  <c r="F712" i="20"/>
  <c r="F696" i="20"/>
  <c r="F994" i="20"/>
  <c r="F978" i="20"/>
  <c r="F962" i="20"/>
  <c r="K3608" i="29" s="1"/>
  <c r="F152" i="20"/>
  <c r="F224" i="20"/>
  <c r="F280" i="20"/>
  <c r="K2674" i="29" s="1"/>
  <c r="F405" i="20"/>
  <c r="F458" i="20"/>
  <c r="F501" i="20"/>
  <c r="F543" i="20"/>
  <c r="F661" i="20"/>
  <c r="F714" i="20"/>
  <c r="F742" i="20"/>
  <c r="F769" i="20"/>
  <c r="K2596" i="29" s="1"/>
  <c r="F791" i="20"/>
  <c r="F812" i="20"/>
  <c r="F903" i="20"/>
  <c r="F924" i="20"/>
  <c r="F945" i="20"/>
  <c r="F972" i="20"/>
  <c r="K3618" i="29" s="1"/>
  <c r="F993" i="20"/>
  <c r="F1015" i="20"/>
  <c r="K2149" i="29" s="1"/>
  <c r="F1036" i="20"/>
  <c r="F1057" i="20"/>
  <c r="K2191" i="29" s="1"/>
  <c r="F306" i="20"/>
  <c r="F278" i="20"/>
  <c r="F310" i="20"/>
  <c r="F282" i="20"/>
  <c r="K2676" i="29" s="1"/>
  <c r="F313" i="20"/>
  <c r="F292" i="20"/>
  <c r="K2686" i="29" s="1"/>
  <c r="F270" i="20"/>
  <c r="K2664" i="29" s="1"/>
  <c r="F315" i="20"/>
  <c r="F299" i="20"/>
  <c r="F283" i="20"/>
  <c r="K2677" i="29" s="1"/>
  <c r="F267" i="20"/>
  <c r="K2661" i="29" s="1"/>
  <c r="F566" i="20"/>
  <c r="F545" i="20"/>
  <c r="F523" i="20"/>
  <c r="F563" i="20"/>
  <c r="F542" i="20"/>
  <c r="F521" i="20"/>
  <c r="F564" i="20"/>
  <c r="F548" i="20"/>
  <c r="F532" i="20"/>
  <c r="F516" i="20"/>
  <c r="F814" i="20"/>
  <c r="F798" i="20"/>
  <c r="K2625" i="29" s="1"/>
  <c r="F782" i="20"/>
  <c r="K2609" i="29" s="1"/>
  <c r="F766" i="20"/>
  <c r="K2593" i="29" s="1"/>
  <c r="F1070" i="20"/>
  <c r="F1054" i="20"/>
  <c r="F1038" i="20"/>
  <c r="F1022" i="20"/>
  <c r="K2156" i="29" s="1"/>
  <c r="F198" i="20"/>
  <c r="F450" i="20"/>
  <c r="F493" i="20"/>
  <c r="F715" i="20"/>
  <c r="F743" i="20"/>
  <c r="F957" i="20"/>
  <c r="K3603" i="29" s="1"/>
  <c r="F979" i="20"/>
  <c r="F1000" i="20"/>
  <c r="K3646" i="29" s="1"/>
  <c r="F34" i="20"/>
  <c r="F92" i="20"/>
  <c r="F336" i="20"/>
  <c r="K3108" i="29" s="1"/>
  <c r="F365" i="20"/>
  <c r="K3137" i="29" s="1"/>
  <c r="F589" i="20"/>
  <c r="F618" i="20"/>
  <c r="F828" i="20"/>
  <c r="F849" i="20"/>
  <c r="F871" i="20"/>
  <c r="F28" i="20"/>
  <c r="F77" i="20"/>
  <c r="F114" i="20"/>
  <c r="F341" i="20"/>
  <c r="K3113" i="29" s="1"/>
  <c r="F369" i="20"/>
  <c r="F586" i="20"/>
  <c r="F614" i="20"/>
  <c r="F831" i="20"/>
  <c r="F852" i="20"/>
  <c r="F873" i="20"/>
  <c r="F690" i="20"/>
  <c r="F915" i="20"/>
  <c r="F1064" i="20"/>
  <c r="F141" i="20"/>
  <c r="F429" i="20"/>
  <c r="F402" i="20"/>
  <c r="F397" i="20"/>
  <c r="F642" i="20"/>
  <c r="F674" i="20"/>
  <c r="F928" i="20"/>
  <c r="F885" i="20"/>
  <c r="F912" i="20"/>
  <c r="F541" i="20"/>
  <c r="F925" i="20"/>
  <c r="F298" i="20"/>
  <c r="K2692" i="29" s="1"/>
  <c r="F312" i="20"/>
  <c r="F535" i="20"/>
  <c r="F509" i="20"/>
  <c r="F819" i="20"/>
  <c r="F776" i="20"/>
  <c r="K2603" i="29" s="1"/>
  <c r="F803" i="20"/>
  <c r="K2630" i="29" s="1"/>
  <c r="F758" i="20"/>
  <c r="K2585" i="29" s="1"/>
  <c r="F1035" i="20"/>
  <c r="K2169" i="29" s="1"/>
  <c r="F1061" i="20"/>
  <c r="K2195" i="29" s="1"/>
  <c r="F1019" i="20"/>
  <c r="K2153" i="29" s="1"/>
  <c r="F85" i="20"/>
  <c r="F337" i="20"/>
  <c r="K3109" i="29" s="1"/>
  <c r="F573" i="20"/>
  <c r="K3156" i="29" s="1"/>
  <c r="F630" i="20"/>
  <c r="K3213" i="29" s="1"/>
  <c r="F856" i="20"/>
  <c r="F941" i="20"/>
  <c r="F45" i="20"/>
  <c r="F357" i="20"/>
  <c r="K3129" i="29" s="1"/>
  <c r="F605" i="20"/>
  <c r="K3188" i="29" s="1"/>
  <c r="F827" i="20"/>
  <c r="F869" i="20"/>
  <c r="F1059" i="20"/>
  <c r="K2193" i="29" s="1"/>
  <c r="F1027" i="20"/>
  <c r="F93" i="20"/>
  <c r="F583" i="20"/>
  <c r="F872" i="20"/>
  <c r="F113" i="20"/>
  <c r="F609" i="20"/>
  <c r="F32" i="20"/>
  <c r="F349" i="20"/>
  <c r="K3121" i="29" s="1"/>
  <c r="F832" i="20"/>
  <c r="F53" i="20"/>
  <c r="F359" i="20"/>
  <c r="F840" i="20"/>
  <c r="F888" i="20"/>
  <c r="F112" i="20"/>
  <c r="F579" i="20"/>
  <c r="K3162" i="29" s="1"/>
  <c r="F850" i="20"/>
  <c r="F89" i="20"/>
  <c r="F83" i="20"/>
  <c r="F329" i="20"/>
  <c r="K3101" i="29" s="1"/>
  <c r="F600" i="20"/>
  <c r="F20" i="20"/>
  <c r="F15" i="20"/>
  <c r="F44" i="20"/>
  <c r="F463" i="20"/>
  <c r="F698" i="20"/>
  <c r="F804" i="20"/>
  <c r="K2631" i="29" s="1"/>
  <c r="F948" i="20"/>
  <c r="K3594" i="29" s="1"/>
  <c r="F1033" i="20"/>
  <c r="F129" i="20"/>
  <c r="F158" i="20"/>
  <c r="F163" i="20"/>
  <c r="F401" i="20"/>
  <c r="F440" i="20"/>
  <c r="F651" i="20"/>
  <c r="F90" i="20"/>
  <c r="F355" i="20"/>
  <c r="K3127" i="29" s="1"/>
  <c r="F606" i="20"/>
  <c r="K3189" i="29" s="1"/>
  <c r="F854" i="20"/>
  <c r="F105" i="20"/>
  <c r="F111" i="20"/>
  <c r="F376" i="20"/>
  <c r="F324" i="20"/>
  <c r="K3096" i="29" s="1"/>
  <c r="F612" i="20"/>
  <c r="K3195" i="29" s="1"/>
  <c r="F57" i="20"/>
  <c r="F59" i="20"/>
  <c r="F11" i="20"/>
  <c r="F216" i="20"/>
  <c r="F431" i="20"/>
  <c r="F559" i="20"/>
  <c r="F738" i="20"/>
  <c r="F809" i="20"/>
  <c r="K2636" i="29" s="1"/>
  <c r="F932" i="20"/>
  <c r="F996" i="20"/>
  <c r="K3642" i="29" s="1"/>
  <c r="F40" i="20"/>
  <c r="F97" i="20"/>
  <c r="F338" i="20"/>
  <c r="K3110" i="29" s="1"/>
  <c r="F569" i="20"/>
  <c r="K3152" i="29" s="1"/>
  <c r="F611" i="20"/>
  <c r="F842" i="20"/>
  <c r="F874" i="20"/>
  <c r="F100" i="20"/>
  <c r="F123" i="20"/>
  <c r="F91" i="20"/>
  <c r="F75" i="20"/>
  <c r="F356" i="20"/>
  <c r="K3128" i="29" s="1"/>
  <c r="F318" i="20"/>
  <c r="K3090" i="29" s="1"/>
  <c r="F624" i="20"/>
  <c r="F592" i="20"/>
  <c r="F52" i="20"/>
  <c r="F9" i="20"/>
  <c r="F39" i="20"/>
  <c r="F7" i="20"/>
  <c r="F58" i="20"/>
  <c r="F230" i="20"/>
  <c r="F399" i="20"/>
  <c r="F485" i="20"/>
  <c r="F634" i="20"/>
  <c r="F717" i="20"/>
  <c r="F772" i="20"/>
  <c r="K2599" i="29" s="1"/>
  <c r="F815" i="20"/>
  <c r="F916" i="20"/>
  <c r="F959" i="20"/>
  <c r="K3605" i="29" s="1"/>
  <c r="F1023" i="20"/>
  <c r="K2157" i="29" s="1"/>
  <c r="F1065" i="20"/>
  <c r="F144" i="20"/>
  <c r="F154" i="20"/>
  <c r="F169" i="20"/>
  <c r="F187" i="20"/>
  <c r="F155" i="20"/>
  <c r="F139" i="20"/>
  <c r="F411" i="20"/>
  <c r="F430" i="20"/>
  <c r="F387" i="20"/>
  <c r="F416" i="20"/>
  <c r="F384" i="20"/>
  <c r="F662" i="20"/>
  <c r="F18" i="20"/>
  <c r="F48" i="20"/>
  <c r="F76" i="20"/>
  <c r="F104" i="20"/>
  <c r="F317" i="20"/>
  <c r="K3089" i="29" s="1"/>
  <c r="L3089" i="29" s="1"/>
  <c r="M3089" i="29" s="1"/>
  <c r="F345" i="20"/>
  <c r="K3117" i="29" s="1"/>
  <c r="F366" i="20"/>
  <c r="F574" i="20"/>
  <c r="F595" i="20"/>
  <c r="F617" i="20"/>
  <c r="K3200" i="29" s="1"/>
  <c r="F830" i="20"/>
  <c r="F846" i="20"/>
  <c r="F862" i="20"/>
  <c r="F878" i="20"/>
  <c r="F116" i="20"/>
  <c r="F94" i="20"/>
  <c r="F73" i="20"/>
  <c r="F119" i="20"/>
  <c r="F103" i="20"/>
  <c r="F87" i="20"/>
  <c r="F71" i="20"/>
  <c r="F368" i="20"/>
  <c r="K3140" i="29" s="1"/>
  <c r="F352" i="20"/>
  <c r="F334" i="20"/>
  <c r="K3106" i="29" s="1"/>
  <c r="F339" i="20"/>
  <c r="K3111" i="29" s="1"/>
  <c r="F323" i="20"/>
  <c r="K3095" i="29" s="1"/>
  <c r="F620" i="20"/>
  <c r="K3203" i="29" s="1"/>
  <c r="F604" i="20"/>
  <c r="K3187" i="29" s="1"/>
  <c r="F588" i="20"/>
  <c r="F572" i="20"/>
  <c r="K3155" i="29" s="1"/>
  <c r="F46" i="20"/>
  <c r="F25" i="20"/>
  <c r="F4" i="20"/>
  <c r="F51" i="20"/>
  <c r="F35" i="20"/>
  <c r="F19" i="20"/>
  <c r="F3" i="20"/>
  <c r="F37" i="20"/>
  <c r="F130" i="20"/>
  <c r="F188" i="20"/>
  <c r="F245" i="20"/>
  <c r="F301" i="20"/>
  <c r="F410" i="20"/>
  <c r="F453" i="20"/>
  <c r="F495" i="20"/>
  <c r="F538" i="20"/>
  <c r="F645" i="20"/>
  <c r="F687" i="20"/>
  <c r="F725" i="20"/>
  <c r="F753" i="20"/>
  <c r="F777" i="20"/>
  <c r="K2604" i="29" s="1"/>
  <c r="F799" i="20"/>
  <c r="K2626" i="29" s="1"/>
  <c r="F820" i="20"/>
  <c r="F900" i="20"/>
  <c r="F921" i="20"/>
  <c r="F943" i="20"/>
  <c r="F964" i="20"/>
  <c r="K3610" i="29" s="1"/>
  <c r="F985" i="20"/>
  <c r="K3631" i="29" s="1"/>
  <c r="F1007" i="20"/>
  <c r="K3653" i="29" s="1"/>
  <c r="F1028" i="20"/>
  <c r="F1049" i="20"/>
  <c r="F1071" i="20"/>
  <c r="F165" i="20"/>
  <c r="F136" i="20"/>
  <c r="F176" i="20"/>
  <c r="F146" i="20"/>
  <c r="F185" i="20"/>
  <c r="F164" i="20"/>
  <c r="F142" i="20"/>
  <c r="F183" i="20"/>
  <c r="F167" i="20"/>
  <c r="F151" i="20"/>
  <c r="F135" i="20"/>
  <c r="F427" i="20"/>
  <c r="F406" i="20"/>
  <c r="F385" i="20"/>
  <c r="F425" i="20"/>
  <c r="F403" i="20"/>
  <c r="F382" i="20"/>
  <c r="F428" i="20"/>
  <c r="F412" i="20"/>
  <c r="F396" i="20"/>
  <c r="F678" i="20"/>
  <c r="F657" i="20"/>
  <c r="F635" i="20"/>
  <c r="F675" i="20"/>
  <c r="F654" i="20"/>
  <c r="F633" i="20"/>
  <c r="F680" i="20"/>
  <c r="F664" i="20"/>
  <c r="F648" i="20"/>
  <c r="F632" i="20"/>
  <c r="F934" i="20"/>
  <c r="F918" i="20"/>
  <c r="F902" i="20"/>
  <c r="F886" i="20"/>
  <c r="F234" i="20"/>
  <c r="F466" i="20"/>
  <c r="F701" i="20"/>
  <c r="F733" i="20"/>
  <c r="F949" i="20"/>
  <c r="K3595" i="29" s="1"/>
  <c r="F971" i="20"/>
  <c r="K3617" i="29" s="1"/>
  <c r="F992" i="20"/>
  <c r="F250" i="20"/>
  <c r="F221" i="20"/>
  <c r="F193" i="20"/>
  <c r="F232" i="20"/>
  <c r="F204" i="20"/>
  <c r="F238" i="20"/>
  <c r="F217" i="20"/>
  <c r="F196" i="20"/>
  <c r="F239" i="20"/>
  <c r="F223" i="20"/>
  <c r="F207" i="20"/>
  <c r="F191" i="20"/>
  <c r="F486" i="20"/>
  <c r="F465" i="20"/>
  <c r="F489" i="20"/>
  <c r="F467" i="20"/>
  <c r="F446" i="20"/>
  <c r="F492" i="20"/>
  <c r="F476" i="20"/>
  <c r="F460" i="20"/>
  <c r="F444" i="20"/>
  <c r="F755" i="20"/>
  <c r="F734" i="20"/>
  <c r="F713" i="20"/>
  <c r="F756" i="20"/>
  <c r="F740" i="20"/>
  <c r="F724" i="20"/>
  <c r="F708" i="20"/>
  <c r="F1006" i="20"/>
  <c r="K3652" i="29" s="1"/>
  <c r="F990" i="20"/>
  <c r="F974" i="20"/>
  <c r="F958" i="20"/>
  <c r="K3604" i="29" s="1"/>
  <c r="F166" i="20"/>
  <c r="F237" i="20"/>
  <c r="F294" i="20"/>
  <c r="K2688" i="29" s="1"/>
  <c r="F415" i="20"/>
  <c r="F469" i="20"/>
  <c r="F511" i="20"/>
  <c r="F554" i="20"/>
  <c r="F671" i="20"/>
  <c r="F721" i="20"/>
  <c r="F749" i="20"/>
  <c r="F775" i="20"/>
  <c r="F796" i="20"/>
  <c r="K2623" i="29" s="1"/>
  <c r="F817" i="20"/>
  <c r="F908" i="20"/>
  <c r="F929" i="20"/>
  <c r="F956" i="20"/>
  <c r="K3602" i="29" s="1"/>
  <c r="F977" i="20"/>
  <c r="F999" i="20"/>
  <c r="K3645" i="29" s="1"/>
  <c r="F1020" i="20"/>
  <c r="K2154" i="29" s="1"/>
  <c r="F1041" i="20"/>
  <c r="F1063" i="20"/>
  <c r="K2197" i="29" s="1"/>
  <c r="F300" i="20"/>
  <c r="F272" i="20"/>
  <c r="K2666" i="29" s="1"/>
  <c r="F304" i="20"/>
  <c r="F274" i="20"/>
  <c r="K2668" i="29" s="1"/>
  <c r="F308" i="20"/>
  <c r="F286" i="20"/>
  <c r="K2680" i="29" s="1"/>
  <c r="F265" i="20"/>
  <c r="K2659" i="29" s="1"/>
  <c r="F311" i="20"/>
  <c r="F295" i="20"/>
  <c r="F279" i="20"/>
  <c r="K2673" i="29" s="1"/>
  <c r="F263" i="20"/>
  <c r="K2657" i="29" s="1"/>
  <c r="F561" i="20"/>
  <c r="F539" i="20"/>
  <c r="F518" i="20"/>
  <c r="F558" i="20"/>
  <c r="F537" i="20"/>
  <c r="F515" i="20"/>
  <c r="F560" i="20"/>
  <c r="F544" i="20"/>
  <c r="F528" i="20"/>
  <c r="F512" i="20"/>
  <c r="F810" i="20"/>
  <c r="F794" i="20"/>
  <c r="F778" i="20"/>
  <c r="K2605" i="29" s="1"/>
  <c r="F761" i="20"/>
  <c r="K2588" i="29" s="1"/>
  <c r="F1066" i="20"/>
  <c r="F1050" i="20"/>
  <c r="F1034" i="20"/>
  <c r="F1018" i="20"/>
  <c r="K2152" i="29" s="1"/>
  <c r="F213" i="20"/>
  <c r="F461" i="20"/>
  <c r="F503" i="20"/>
  <c r="F722" i="20"/>
  <c r="F751" i="20"/>
  <c r="F963" i="20"/>
  <c r="K3609" i="29" s="1"/>
  <c r="F984" i="20"/>
  <c r="F1005" i="20"/>
  <c r="K3651" i="29" s="1"/>
  <c r="F49" i="20"/>
  <c r="F101" i="20"/>
  <c r="F343" i="20"/>
  <c r="K3115" i="29" s="1"/>
  <c r="F373" i="20"/>
  <c r="F597" i="20"/>
  <c r="F625" i="20"/>
  <c r="F833" i="20"/>
  <c r="F855" i="20"/>
  <c r="F876" i="20"/>
  <c r="F42" i="20"/>
  <c r="F86" i="20"/>
  <c r="F124" i="20"/>
  <c r="F347" i="20"/>
  <c r="K3119" i="29" s="1"/>
  <c r="F375" i="20"/>
  <c r="F593" i="20"/>
  <c r="K3176" i="29" s="1"/>
  <c r="F621" i="20"/>
  <c r="F836" i="20"/>
  <c r="F857" i="20"/>
  <c r="F879" i="20"/>
  <c r="F784" i="20"/>
  <c r="K2611" i="29" s="1"/>
  <c r="F936" i="20"/>
  <c r="F177" i="20"/>
  <c r="F162" i="20"/>
  <c r="F407" i="20"/>
  <c r="F381" i="20"/>
  <c r="F383" i="20"/>
  <c r="F679" i="20"/>
  <c r="F653" i="20"/>
  <c r="F917" i="20"/>
  <c r="F944" i="20"/>
  <c r="F901" i="20"/>
  <c r="F773" i="20"/>
  <c r="F1011" i="20"/>
  <c r="K2145" i="29" s="1"/>
  <c r="F269" i="20"/>
  <c r="K2663" i="29" s="1"/>
  <c r="F284" i="20"/>
  <c r="K2678" i="29" s="1"/>
  <c r="F514" i="20"/>
  <c r="F567" i="20"/>
  <c r="F808" i="20"/>
  <c r="K2635" i="29" s="1"/>
  <c r="F765" i="20"/>
  <c r="K2592" i="29" s="1"/>
  <c r="F792" i="20"/>
  <c r="K2619" i="29" s="1"/>
  <c r="F1067" i="20"/>
  <c r="F1024" i="20"/>
  <c r="F1051" i="20"/>
  <c r="F10" i="20"/>
  <c r="F102" i="20"/>
  <c r="F353" i="20"/>
  <c r="F587" i="20"/>
  <c r="F824" i="20"/>
  <c r="F867" i="20"/>
  <c r="F779" i="20"/>
  <c r="K2606" i="29" s="1"/>
  <c r="F128" i="20"/>
  <c r="F370" i="20"/>
  <c r="F619" i="20"/>
  <c r="K3202" i="29" s="1"/>
  <c r="F837" i="20"/>
  <c r="F880" i="20"/>
  <c r="F562" i="20"/>
  <c r="F1069" i="20"/>
  <c r="F117" i="20"/>
  <c r="F613" i="20"/>
  <c r="K3196" i="29" s="1"/>
  <c r="F920" i="20"/>
  <c r="F333" i="20"/>
  <c r="K3105" i="29" s="1"/>
  <c r="F821" i="20"/>
  <c r="F74" i="20"/>
  <c r="F378" i="20"/>
  <c r="F853" i="20"/>
  <c r="F80" i="20"/>
  <c r="F570" i="20"/>
  <c r="K3153" i="29" s="1"/>
  <c r="F861" i="20"/>
  <c r="F380" i="20"/>
  <c r="F443" i="20"/>
  <c r="F947" i="20"/>
  <c r="K3593" i="29" s="1"/>
  <c r="F254" i="20"/>
  <c r="K2648" i="29" s="1"/>
  <c r="F2" i="20"/>
  <c r="K2551" i="29" l="1"/>
  <c r="K2488" i="29"/>
  <c r="K2425" i="29"/>
  <c r="K2414" i="29"/>
  <c r="K2477" i="29"/>
  <c r="K2540" i="29"/>
  <c r="K2479" i="29"/>
  <c r="K2416" i="29"/>
  <c r="K2542" i="29"/>
  <c r="K2423" i="29"/>
  <c r="K2486" i="29"/>
  <c r="K2549" i="29"/>
  <c r="K2541" i="29"/>
  <c r="K2478" i="29"/>
  <c r="K2415" i="29"/>
  <c r="K2552" i="29"/>
  <c r="K2426" i="29"/>
  <c r="K2489" i="29"/>
  <c r="K2485" i="29"/>
  <c r="K2548" i="29"/>
  <c r="K2422" i="29"/>
  <c r="K3220" i="29"/>
  <c r="K3346" i="29"/>
  <c r="K3283" i="29"/>
  <c r="K3415" i="29"/>
  <c r="K3541" i="29"/>
  <c r="K3478" i="29"/>
  <c r="K2533" i="29"/>
  <c r="K2407" i="29"/>
  <c r="K2470" i="29"/>
  <c r="K2527" i="29"/>
  <c r="K2401" i="29"/>
  <c r="K2464" i="29"/>
  <c r="K3409" i="29"/>
  <c r="K3535" i="29"/>
  <c r="K3472" i="29"/>
  <c r="K3228" i="29"/>
  <c r="K3291" i="29"/>
  <c r="K3354" i="29"/>
  <c r="K3226" i="29"/>
  <c r="K3352" i="29"/>
  <c r="K3289" i="29"/>
  <c r="K2473" i="29"/>
  <c r="K2536" i="29"/>
  <c r="K2410" i="29"/>
  <c r="K2545" i="29"/>
  <c r="K2419" i="29"/>
  <c r="K2482" i="29"/>
  <c r="K1396" i="29"/>
  <c r="K1459" i="29"/>
  <c r="K1585" i="29"/>
  <c r="K1522" i="29"/>
  <c r="K1270" i="29"/>
  <c r="K1333" i="29"/>
  <c r="K1330" i="29"/>
  <c r="K1582" i="29"/>
  <c r="K1519" i="29"/>
  <c r="K1456" i="29"/>
  <c r="K1267" i="29"/>
  <c r="K1393" i="29"/>
  <c r="K3547" i="29"/>
  <c r="K3421" i="29"/>
  <c r="K3484" i="29"/>
  <c r="K3480" i="29"/>
  <c r="K3417" i="29"/>
  <c r="K3543" i="29"/>
  <c r="K3298" i="29"/>
  <c r="K3361" i="29"/>
  <c r="K3235" i="29"/>
  <c r="K1412" i="29"/>
  <c r="K1286" i="29"/>
  <c r="K1538" i="29"/>
  <c r="K1349" i="29"/>
  <c r="K1601" i="29"/>
  <c r="K1475" i="29"/>
  <c r="K3555" i="29"/>
  <c r="K3429" i="29"/>
  <c r="K3492" i="29"/>
  <c r="K2484" i="29"/>
  <c r="K2547" i="29"/>
  <c r="K2421" i="29"/>
  <c r="K3240" i="29"/>
  <c r="K3303" i="29"/>
  <c r="K3366" i="29"/>
  <c r="K1602" i="29"/>
  <c r="K1287" i="29"/>
  <c r="K1350" i="29"/>
  <c r="K1476" i="29"/>
  <c r="K1539" i="29"/>
  <c r="K1413" i="29"/>
  <c r="K3266" i="29"/>
  <c r="K3329" i="29"/>
  <c r="K3392" i="29"/>
  <c r="K1435" i="29"/>
  <c r="K1561" i="29"/>
  <c r="K1309" i="29"/>
  <c r="K1624" i="29"/>
  <c r="K1372" i="29"/>
  <c r="K1498" i="29"/>
  <c r="K3391" i="29"/>
  <c r="K3265" i="29"/>
  <c r="K3328" i="29"/>
  <c r="K3583" i="29"/>
  <c r="K3457" i="29"/>
  <c r="K3520" i="29"/>
  <c r="K2497" i="29"/>
  <c r="K2434" i="29"/>
  <c r="K2560" i="29"/>
  <c r="K1307" i="29"/>
  <c r="K1370" i="29"/>
  <c r="K1433" i="29"/>
  <c r="K1622" i="29"/>
  <c r="K1559" i="29"/>
  <c r="K1496" i="29"/>
  <c r="K3396" i="29"/>
  <c r="K3333" i="29"/>
  <c r="K3270" i="29"/>
  <c r="K3454" i="29"/>
  <c r="K3580" i="29"/>
  <c r="K3517" i="29"/>
  <c r="K3264" i="29"/>
  <c r="K3327" i="29"/>
  <c r="K3390" i="29"/>
  <c r="K3453" i="29"/>
  <c r="K3579" i="29"/>
  <c r="K3516" i="29"/>
  <c r="K3518" i="29"/>
  <c r="K3455" i="29"/>
  <c r="K3581" i="29"/>
  <c r="K3582" i="29"/>
  <c r="K3519" i="29"/>
  <c r="K3456" i="29"/>
  <c r="K3397" i="29"/>
  <c r="K3334" i="29"/>
  <c r="K3271" i="29"/>
  <c r="K3335" i="29"/>
  <c r="K3398" i="29"/>
  <c r="K3272" i="29"/>
  <c r="K3394" i="29"/>
  <c r="K3331" i="29"/>
  <c r="K3268" i="29"/>
  <c r="K1369" i="29"/>
  <c r="K1432" i="29"/>
  <c r="K1621" i="29"/>
  <c r="K1495" i="29"/>
  <c r="K1306" i="29"/>
  <c r="K1558" i="29"/>
  <c r="K491" i="29"/>
  <c r="K428" i="29"/>
  <c r="K176" i="29"/>
  <c r="K239" i="29"/>
  <c r="K302" i="29"/>
  <c r="K365" i="29"/>
  <c r="L3090" i="29"/>
  <c r="M3090" i="29" s="1"/>
  <c r="L2648" i="29"/>
  <c r="L3152" i="29"/>
  <c r="L3153" i="29" s="1"/>
  <c r="M3153" i="29" s="1"/>
  <c r="L2585" i="29"/>
  <c r="M2585" i="29" s="1"/>
  <c r="L3593" i="29"/>
  <c r="M3593" i="29" s="1"/>
  <c r="L2144" i="29"/>
  <c r="M2144" i="29" s="1"/>
  <c r="N3089" i="29"/>
  <c r="R2" i="29"/>
  <c r="S2" i="29" s="1"/>
  <c r="K88" i="29"/>
  <c r="K25" i="29"/>
  <c r="K88" i="23"/>
  <c r="K25" i="23"/>
  <c r="K77" i="29"/>
  <c r="K14" i="29"/>
  <c r="K14" i="23"/>
  <c r="K77" i="23"/>
  <c r="K21" i="29"/>
  <c r="K84" i="29"/>
  <c r="K21" i="23"/>
  <c r="K84" i="23"/>
  <c r="K89" i="29"/>
  <c r="K26" i="29"/>
  <c r="K89" i="23"/>
  <c r="K26" i="23"/>
  <c r="K24" i="29"/>
  <c r="K87" i="29"/>
  <c r="K87" i="23"/>
  <c r="K24" i="23"/>
  <c r="K41" i="29"/>
  <c r="K104" i="29"/>
  <c r="K41" i="23"/>
  <c r="K104" i="23"/>
  <c r="K98" i="29"/>
  <c r="K35" i="29"/>
  <c r="K98" i="23"/>
  <c r="K35" i="23"/>
  <c r="K36" i="29"/>
  <c r="K99" i="29"/>
  <c r="K36" i="23"/>
  <c r="K99" i="23"/>
  <c r="K52" i="29"/>
  <c r="K115" i="29"/>
  <c r="K115" i="23"/>
  <c r="K52" i="23"/>
  <c r="K103" i="29"/>
  <c r="K40" i="29"/>
  <c r="K103" i="23"/>
  <c r="K40" i="23"/>
  <c r="K53" i="29"/>
  <c r="K53" i="23"/>
  <c r="K91" i="29"/>
  <c r="K28" i="29"/>
  <c r="K28" i="23"/>
  <c r="K91" i="23"/>
  <c r="K86" i="29"/>
  <c r="K86" i="23"/>
  <c r="K50" i="29"/>
  <c r="K50" i="23"/>
  <c r="K20" i="29"/>
  <c r="K83" i="29"/>
  <c r="K83" i="23"/>
  <c r="K20" i="23"/>
  <c r="K22" i="29"/>
  <c r="K85" i="29"/>
  <c r="K22" i="23"/>
  <c r="K85" i="23"/>
  <c r="R42" i="29"/>
  <c r="S42" i="29" s="1"/>
  <c r="K9" i="29"/>
  <c r="K9" i="23"/>
  <c r="K74" i="29"/>
  <c r="K11" i="29"/>
  <c r="K74" i="23"/>
  <c r="K11" i="23"/>
  <c r="K10" i="29"/>
  <c r="K10" i="23"/>
  <c r="R30" i="29"/>
  <c r="S30" i="29" s="1"/>
  <c r="K12" i="29"/>
  <c r="K75" i="29"/>
  <c r="K75" i="23"/>
  <c r="K12" i="23"/>
  <c r="K2081" i="29"/>
  <c r="L2081" i="29" s="1"/>
  <c r="M2081" i="29" s="1"/>
  <c r="K2018" i="29"/>
  <c r="L2018" i="29" s="1"/>
  <c r="M2018" i="29" s="1"/>
  <c r="K3554" i="29"/>
  <c r="K3491" i="29"/>
  <c r="K3428" i="29"/>
  <c r="K2995" i="29"/>
  <c r="K2932" i="29"/>
  <c r="K2806" i="29"/>
  <c r="K2743" i="29"/>
  <c r="K2869" i="29"/>
  <c r="K3058" i="29"/>
  <c r="K2867" i="29"/>
  <c r="K2993" i="29"/>
  <c r="K2930" i="29"/>
  <c r="K2804" i="29"/>
  <c r="K2741" i="29"/>
  <c r="K3056" i="29"/>
  <c r="K2381" i="29"/>
  <c r="K2255" i="29"/>
  <c r="K2318" i="29"/>
  <c r="K324" i="29"/>
  <c r="K450" i="29"/>
  <c r="K261" i="29"/>
  <c r="K135" i="29"/>
  <c r="K198" i="29"/>
  <c r="K387" i="29"/>
  <c r="K2019" i="29"/>
  <c r="K2082" i="29"/>
  <c r="K3" i="29"/>
  <c r="K3" i="23"/>
  <c r="K2020" i="29"/>
  <c r="K2083" i="29"/>
  <c r="K1961" i="29"/>
  <c r="K1835" i="29"/>
  <c r="K1898" i="29"/>
  <c r="K1900" i="29"/>
  <c r="K1837" i="29"/>
  <c r="K1963" i="29"/>
  <c r="R43" i="29"/>
  <c r="K1454" i="29"/>
  <c r="K1580" i="29"/>
  <c r="K1328" i="29"/>
  <c r="K1391" i="29"/>
  <c r="K1517" i="29"/>
  <c r="K1265" i="29"/>
  <c r="K3351" i="29"/>
  <c r="K3288" i="29"/>
  <c r="K3225" i="29"/>
  <c r="K3295" i="29"/>
  <c r="K3232" i="29"/>
  <c r="K3358" i="29"/>
  <c r="K2021" i="29"/>
  <c r="K2084" i="29"/>
  <c r="K446" i="29"/>
  <c r="K320" i="29"/>
  <c r="K194" i="29"/>
  <c r="K383" i="29"/>
  <c r="K131" i="29"/>
  <c r="K257" i="29"/>
  <c r="K3542" i="29"/>
  <c r="K3479" i="29"/>
  <c r="K3416" i="29"/>
  <c r="K1741" i="29"/>
  <c r="K1678" i="29"/>
  <c r="K1804" i="29"/>
  <c r="K1971" i="29"/>
  <c r="K1908" i="29"/>
  <c r="K1845" i="29"/>
  <c r="K1578" i="29"/>
  <c r="K1326" i="29"/>
  <c r="K1452" i="29"/>
  <c r="K1515" i="29"/>
  <c r="K1263" i="29"/>
  <c r="K1389" i="29"/>
  <c r="K1964" i="29"/>
  <c r="K1901" i="29"/>
  <c r="K1838" i="29"/>
  <c r="K632" i="29"/>
  <c r="K821" i="29"/>
  <c r="K1010" i="29"/>
  <c r="K695" i="29"/>
  <c r="L695" i="29" s="1"/>
  <c r="M695" i="29" s="1"/>
  <c r="K569" i="29"/>
  <c r="K758" i="29"/>
  <c r="K1199" i="29"/>
  <c r="K1136" i="29"/>
  <c r="K506" i="29"/>
  <c r="K947" i="29"/>
  <c r="K884" i="29"/>
  <c r="K1073" i="29"/>
  <c r="K1907" i="29"/>
  <c r="K1970" i="29"/>
  <c r="K1844" i="29"/>
  <c r="K3341" i="29"/>
  <c r="K3278" i="29"/>
  <c r="K3215" i="29"/>
  <c r="L3215" i="29" s="1"/>
  <c r="M3215" i="29" s="1"/>
  <c r="K3357" i="29"/>
  <c r="K3294" i="29"/>
  <c r="K3231" i="29"/>
  <c r="K1643" i="29"/>
  <c r="K1706" i="29"/>
  <c r="K1769" i="29"/>
  <c r="K2246" i="29"/>
  <c r="K2309" i="29"/>
  <c r="K2372" i="29"/>
  <c r="K1801" i="29"/>
  <c r="K1675" i="29"/>
  <c r="K1738" i="29"/>
  <c r="K2535" i="29"/>
  <c r="K2409" i="29"/>
  <c r="K2472" i="29"/>
  <c r="K656" i="29"/>
  <c r="K845" i="29"/>
  <c r="K1034" i="29"/>
  <c r="K593" i="29"/>
  <c r="K782" i="29"/>
  <c r="K1223" i="29"/>
  <c r="K1160" i="29"/>
  <c r="K530" i="29"/>
  <c r="K971" i="29"/>
  <c r="K719" i="29"/>
  <c r="K908" i="29"/>
  <c r="K1097" i="29"/>
  <c r="K2711" i="29"/>
  <c r="L2711" i="29" s="1"/>
  <c r="M2711" i="29" s="1"/>
  <c r="K2837" i="29"/>
  <c r="L2837" i="29" s="1"/>
  <c r="M2837" i="29" s="1"/>
  <c r="K3026" i="29"/>
  <c r="K2774" i="29"/>
  <c r="K2963" i="29"/>
  <c r="L2963" i="29" s="1"/>
  <c r="M2963" i="29" s="1"/>
  <c r="K2900" i="29"/>
  <c r="K2402" i="29"/>
  <c r="K2465" i="29"/>
  <c r="K2528" i="29"/>
  <c r="K2229" i="29"/>
  <c r="K2355" i="29"/>
  <c r="K2292" i="29"/>
  <c r="K1642" i="29"/>
  <c r="K1768" i="29"/>
  <c r="K1705" i="29"/>
  <c r="K1666" i="29"/>
  <c r="K1792" i="29"/>
  <c r="K1729" i="29"/>
  <c r="K482" i="29"/>
  <c r="K356" i="29"/>
  <c r="K293" i="29"/>
  <c r="K230" i="29"/>
  <c r="K167" i="29"/>
  <c r="K419" i="29"/>
  <c r="K2283" i="29"/>
  <c r="K2346" i="29"/>
  <c r="K2220" i="29"/>
  <c r="K319" i="29"/>
  <c r="K256" i="29"/>
  <c r="K130" i="29"/>
  <c r="K382" i="29"/>
  <c r="K445" i="29"/>
  <c r="K193" i="29"/>
  <c r="K2051" i="29"/>
  <c r="K2114" i="29"/>
  <c r="K1867" i="29"/>
  <c r="K1930" i="29"/>
  <c r="K1993" i="29"/>
  <c r="K2006" i="29"/>
  <c r="K1880" i="29"/>
  <c r="K1943" i="29"/>
  <c r="K3224" i="29"/>
  <c r="K3350" i="29"/>
  <c r="K3287" i="29"/>
  <c r="K1707" i="29"/>
  <c r="K1770" i="29"/>
  <c r="K1644" i="29"/>
  <c r="K1855" i="29"/>
  <c r="K1918" i="29"/>
  <c r="K1981" i="29"/>
  <c r="K3051" i="29"/>
  <c r="K2988" i="29"/>
  <c r="K2799" i="29"/>
  <c r="K2925" i="29"/>
  <c r="K2862" i="29"/>
  <c r="K2736" i="29"/>
  <c r="K2217" i="29"/>
  <c r="K2343" i="29"/>
  <c r="K2280" i="29"/>
  <c r="K1904" i="29"/>
  <c r="K1841" i="29"/>
  <c r="K1967" i="29"/>
  <c r="K3348" i="29"/>
  <c r="K3222" i="29"/>
  <c r="K3285" i="29"/>
  <c r="K2523" i="29"/>
  <c r="K2397" i="29"/>
  <c r="K2460" i="29"/>
  <c r="K2398" i="29"/>
  <c r="K2461" i="29"/>
  <c r="K2524" i="29"/>
  <c r="K1207" i="29"/>
  <c r="K1144" i="29"/>
  <c r="K514" i="29"/>
  <c r="K955" i="29"/>
  <c r="K892" i="29"/>
  <c r="K1081" i="29"/>
  <c r="K703" i="29"/>
  <c r="K640" i="29"/>
  <c r="K829" i="29"/>
  <c r="K1018" i="29"/>
  <c r="K577" i="29"/>
  <c r="K766" i="29"/>
  <c r="K3064" i="29"/>
  <c r="K2875" i="29"/>
  <c r="K3001" i="29"/>
  <c r="K2938" i="29"/>
  <c r="K2812" i="29"/>
  <c r="K2749" i="29"/>
  <c r="K3055" i="29"/>
  <c r="K2992" i="29"/>
  <c r="K2803" i="29"/>
  <c r="K2929" i="29"/>
  <c r="K2866" i="29"/>
  <c r="K2740" i="29"/>
  <c r="K3584" i="29"/>
  <c r="K3521" i="29"/>
  <c r="K3458" i="29"/>
  <c r="K2279" i="29"/>
  <c r="K2342" i="29"/>
  <c r="K2216" i="29"/>
  <c r="K3402" i="29"/>
  <c r="K3339" i="29"/>
  <c r="K3276" i="29"/>
  <c r="K3470" i="29"/>
  <c r="K3407" i="29"/>
  <c r="K3533" i="29"/>
  <c r="K453" i="29"/>
  <c r="K390" i="29"/>
  <c r="K201" i="29"/>
  <c r="K327" i="29"/>
  <c r="K138" i="29"/>
  <c r="K264" i="29"/>
  <c r="K3301" i="29"/>
  <c r="K3364" i="29"/>
  <c r="K3238" i="29"/>
  <c r="K2529" i="29"/>
  <c r="K2403" i="29"/>
  <c r="K2466" i="29"/>
  <c r="K1208" i="29"/>
  <c r="K578" i="29"/>
  <c r="K1019" i="29"/>
  <c r="K767" i="29"/>
  <c r="K956" i="29"/>
  <c r="K1145" i="29"/>
  <c r="K704" i="29"/>
  <c r="K893" i="29"/>
  <c r="K1082" i="29"/>
  <c r="K515" i="29"/>
  <c r="K641" i="29"/>
  <c r="K830" i="29"/>
  <c r="K1727" i="29"/>
  <c r="K1790" i="29"/>
  <c r="K1664" i="29"/>
  <c r="K1674" i="29"/>
  <c r="K1800" i="29"/>
  <c r="K1737" i="29"/>
  <c r="K447" i="29"/>
  <c r="K384" i="29"/>
  <c r="K258" i="29"/>
  <c r="K195" i="29"/>
  <c r="K132" i="29"/>
  <c r="K321" i="29"/>
  <c r="K1649" i="29"/>
  <c r="K1775" i="29"/>
  <c r="K1712" i="29"/>
  <c r="K2115" i="29"/>
  <c r="K2052" i="29"/>
  <c r="K3403" i="29"/>
  <c r="K3277" i="29"/>
  <c r="K3340" i="29"/>
  <c r="K3355" i="29"/>
  <c r="K3292" i="29"/>
  <c r="K3229" i="29"/>
  <c r="K2214" i="29"/>
  <c r="K2277" i="29"/>
  <c r="K2340" i="29"/>
  <c r="K1709" i="29"/>
  <c r="K1646" i="29"/>
  <c r="K1772" i="29"/>
  <c r="K2085" i="29"/>
  <c r="K2022" i="29"/>
  <c r="K2459" i="29"/>
  <c r="K2522" i="29"/>
  <c r="L2522" i="29" s="1"/>
  <c r="M2522" i="29" s="1"/>
  <c r="K2396" i="29"/>
  <c r="K1311" i="29"/>
  <c r="K1437" i="29"/>
  <c r="K1626" i="29"/>
  <c r="K1374" i="29"/>
  <c r="K1500" i="29"/>
  <c r="K1563" i="29"/>
  <c r="K3475" i="29"/>
  <c r="K3412" i="29"/>
  <c r="K3538" i="29"/>
  <c r="K2802" i="29"/>
  <c r="K2991" i="29"/>
  <c r="K2928" i="29"/>
  <c r="K2739" i="29"/>
  <c r="K2865" i="29"/>
  <c r="K3054" i="29"/>
  <c r="K2251" i="29"/>
  <c r="K2314" i="29"/>
  <c r="K2377" i="29"/>
  <c r="K3281" i="29"/>
  <c r="K3344" i="29"/>
  <c r="K3218" i="29"/>
  <c r="K2089" i="29"/>
  <c r="K2026" i="29"/>
  <c r="K73" i="29"/>
  <c r="K73" i="23"/>
  <c r="K2273" i="29"/>
  <c r="K2210" i="29"/>
  <c r="K2336" i="29"/>
  <c r="K1703" i="29"/>
  <c r="K1766" i="29"/>
  <c r="K1640" i="29"/>
  <c r="K1767" i="29"/>
  <c r="K1704" i="29"/>
  <c r="K1641" i="29"/>
  <c r="K3293" i="29"/>
  <c r="K3356" i="29"/>
  <c r="K3230" i="29"/>
  <c r="K3048" i="29"/>
  <c r="K2859" i="29"/>
  <c r="K2985" i="29"/>
  <c r="K2922" i="29"/>
  <c r="K2796" i="29"/>
  <c r="K2733" i="29"/>
  <c r="K539" i="29"/>
  <c r="K665" i="29"/>
  <c r="K854" i="29"/>
  <c r="K1232" i="29"/>
  <c r="K602" i="29"/>
  <c r="K1043" i="29"/>
  <c r="K980" i="29"/>
  <c r="K1169" i="29"/>
  <c r="K791" i="29"/>
  <c r="K728" i="29"/>
  <c r="K917" i="29"/>
  <c r="K1106" i="29"/>
  <c r="K2737" i="29"/>
  <c r="K3052" i="29"/>
  <c r="K2863" i="29"/>
  <c r="K2989" i="29"/>
  <c r="K2926" i="29"/>
  <c r="K2800" i="29"/>
  <c r="K2713" i="29"/>
  <c r="K3028" i="29"/>
  <c r="K2839" i="29"/>
  <c r="K2965" i="29"/>
  <c r="K2902" i="29"/>
  <c r="K2776" i="29"/>
  <c r="K2250" i="29"/>
  <c r="K2313" i="29"/>
  <c r="K2376" i="29"/>
  <c r="K3546" i="29"/>
  <c r="K3483" i="29"/>
  <c r="K3420" i="29"/>
  <c r="K1739" i="29"/>
  <c r="K1802" i="29"/>
  <c r="K1676" i="29"/>
  <c r="K2481" i="29"/>
  <c r="K2418" i="29"/>
  <c r="K2544" i="29"/>
  <c r="K2025" i="29"/>
  <c r="K2088" i="29"/>
  <c r="K72" i="29"/>
  <c r="K72" i="23"/>
  <c r="K2056" i="29"/>
  <c r="K2119" i="29"/>
  <c r="K2027" i="29"/>
  <c r="K2090" i="29"/>
  <c r="K1973" i="29"/>
  <c r="K1847" i="29"/>
  <c r="K1910" i="29"/>
  <c r="K2132" i="29"/>
  <c r="K2069" i="29"/>
  <c r="K116" i="29"/>
  <c r="K116" i="23"/>
  <c r="K3284" i="29"/>
  <c r="K3221" i="29"/>
  <c r="K3347" i="29"/>
  <c r="K3587" i="29"/>
  <c r="K3461" i="29"/>
  <c r="K3524" i="29"/>
  <c r="K3405" i="29"/>
  <c r="K3531" i="29"/>
  <c r="K3468" i="29"/>
  <c r="K2107" i="29"/>
  <c r="K2044" i="29"/>
  <c r="K1143" i="29"/>
  <c r="K639" i="29"/>
  <c r="K1080" i="29"/>
  <c r="K891" i="29"/>
  <c r="K828" i="29"/>
  <c r="K1017" i="29"/>
  <c r="K1206" i="29"/>
  <c r="K576" i="29"/>
  <c r="K765" i="29"/>
  <c r="K954" i="29"/>
  <c r="K513" i="29"/>
  <c r="K702" i="29"/>
  <c r="K2730" i="29"/>
  <c r="K2919" i="29"/>
  <c r="K3045" i="29"/>
  <c r="K2856" i="29"/>
  <c r="K2793" i="29"/>
  <c r="K2982" i="29"/>
  <c r="K3473" i="29"/>
  <c r="K3536" i="29"/>
  <c r="K3410" i="29"/>
  <c r="K2211" i="29"/>
  <c r="K2274" i="29"/>
  <c r="K2337" i="29"/>
  <c r="K2213" i="29"/>
  <c r="K2339" i="29"/>
  <c r="K2276" i="29"/>
  <c r="K1650" i="29"/>
  <c r="K1776" i="29"/>
  <c r="K1713" i="29"/>
  <c r="K2039" i="29"/>
  <c r="K2102" i="29"/>
  <c r="K23" i="29"/>
  <c r="K23" i="23"/>
  <c r="K1896" i="29"/>
  <c r="K1833" i="29"/>
  <c r="K1959" i="29"/>
  <c r="K1679" i="29"/>
  <c r="K1742" i="29"/>
  <c r="K1805" i="29"/>
  <c r="K3379" i="29"/>
  <c r="K3316" i="29"/>
  <c r="K3253" i="29"/>
  <c r="K2096" i="29"/>
  <c r="K2033" i="29"/>
  <c r="K1799" i="29"/>
  <c r="K1736" i="29"/>
  <c r="K1673" i="29"/>
  <c r="K1830" i="29"/>
  <c r="K1956" i="29"/>
  <c r="K1893" i="29"/>
  <c r="K3343" i="29"/>
  <c r="K3217" i="29"/>
  <c r="K3280" i="29"/>
  <c r="K671" i="29"/>
  <c r="K545" i="29"/>
  <c r="K734" i="29"/>
  <c r="K1175" i="29"/>
  <c r="K1112" i="29"/>
  <c r="K923" i="29"/>
  <c r="K860" i="29"/>
  <c r="K1049" i="29"/>
  <c r="K1238" i="29"/>
  <c r="K608" i="29"/>
  <c r="K797" i="29"/>
  <c r="K986" i="29"/>
  <c r="K3523" i="29"/>
  <c r="K3460" i="29"/>
  <c r="K3586" i="29"/>
  <c r="K2543" i="29"/>
  <c r="K2417" i="29"/>
  <c r="K2480" i="29"/>
  <c r="K2738" i="29"/>
  <c r="K2927" i="29"/>
  <c r="K3053" i="29"/>
  <c r="K2864" i="29"/>
  <c r="K2801" i="29"/>
  <c r="K2990" i="29"/>
  <c r="K2483" i="29"/>
  <c r="K2546" i="29"/>
  <c r="K2420" i="29"/>
  <c r="K3477" i="29"/>
  <c r="K3540" i="29"/>
  <c r="K3414" i="29"/>
  <c r="K2215" i="29"/>
  <c r="K2278" i="29"/>
  <c r="K2341" i="29"/>
  <c r="K2066" i="29"/>
  <c r="K2129" i="29"/>
  <c r="K113" i="29"/>
  <c r="K113" i="23"/>
  <c r="K1848" i="29"/>
  <c r="K1911" i="29"/>
  <c r="K1974" i="29"/>
  <c r="K3286" i="29"/>
  <c r="K3223" i="29"/>
  <c r="K3349" i="29"/>
  <c r="K3474" i="29"/>
  <c r="K3411" i="29"/>
  <c r="K3537" i="29"/>
  <c r="K134" i="29"/>
  <c r="K197" i="29"/>
  <c r="K386" i="29"/>
  <c r="K323" i="29"/>
  <c r="K260" i="29"/>
  <c r="K449" i="29"/>
  <c r="K3359" i="29"/>
  <c r="K3296" i="29"/>
  <c r="K3233" i="29"/>
  <c r="K2531" i="29"/>
  <c r="K2405" i="29"/>
  <c r="K2468" i="29"/>
  <c r="K2471" i="29"/>
  <c r="K2534" i="29"/>
  <c r="K2408" i="29"/>
  <c r="K544" i="29"/>
  <c r="K733" i="29"/>
  <c r="K922" i="29"/>
  <c r="K670" i="29"/>
  <c r="K1111" i="29"/>
  <c r="K1048" i="29"/>
  <c r="K1237" i="29"/>
  <c r="K859" i="29"/>
  <c r="K607" i="29"/>
  <c r="K796" i="29"/>
  <c r="K985" i="29"/>
  <c r="K1174" i="29"/>
  <c r="K2843" i="29"/>
  <c r="K2969" i="29"/>
  <c r="K2906" i="29"/>
  <c r="K2780" i="29"/>
  <c r="K2717" i="29"/>
  <c r="K3032" i="29"/>
  <c r="K3027" i="29"/>
  <c r="K2964" i="29"/>
  <c r="K2775" i="29"/>
  <c r="K2901" i="29"/>
  <c r="K2838" i="29"/>
  <c r="L2838" i="29" s="1"/>
  <c r="M2838" i="29" s="1"/>
  <c r="K2712" i="29"/>
  <c r="K1715" i="29"/>
  <c r="K1778" i="29"/>
  <c r="K1652" i="29"/>
  <c r="K203" i="29"/>
  <c r="K455" i="29"/>
  <c r="K140" i="29"/>
  <c r="K392" i="29"/>
  <c r="K266" i="29"/>
  <c r="K329" i="29"/>
  <c r="K3530" i="29"/>
  <c r="L3530" i="29" s="1"/>
  <c r="M3530" i="29" s="1"/>
  <c r="K3467" i="29"/>
  <c r="K3404" i="29"/>
  <c r="K2095" i="29"/>
  <c r="K2032" i="29"/>
  <c r="K79" i="29"/>
  <c r="K79" i="23"/>
  <c r="K2291" i="29"/>
  <c r="K2354" i="29"/>
  <c r="K2228" i="29"/>
  <c r="K3376" i="29"/>
  <c r="K3250" i="29"/>
  <c r="K3313" i="29"/>
  <c r="K1912" i="29"/>
  <c r="K1849" i="29"/>
  <c r="K1975" i="29"/>
  <c r="K2778" i="29"/>
  <c r="K2967" i="29"/>
  <c r="K2904" i="29"/>
  <c r="K2715" i="29"/>
  <c r="K2841" i="29"/>
  <c r="K3030" i="29"/>
  <c r="K3036" i="29"/>
  <c r="K2847" i="29"/>
  <c r="K2973" i="29"/>
  <c r="K2910" i="29"/>
  <c r="K2784" i="29"/>
  <c r="K2721" i="29"/>
  <c r="K3426" i="29"/>
  <c r="K3489" i="29"/>
  <c r="K3552" i="29"/>
  <c r="K2091" i="29"/>
  <c r="K2028" i="29"/>
  <c r="K1960" i="29"/>
  <c r="K1897" i="29"/>
  <c r="K1834" i="29"/>
  <c r="K2971" i="29"/>
  <c r="K2908" i="29"/>
  <c r="K2719" i="29"/>
  <c r="K2845" i="29"/>
  <c r="K2782" i="29"/>
  <c r="K3034" i="29"/>
  <c r="K3556" i="29"/>
  <c r="K3430" i="29"/>
  <c r="K3493" i="29"/>
  <c r="K2231" i="29"/>
  <c r="K2294" i="29"/>
  <c r="K2357" i="29"/>
  <c r="K2101" i="29"/>
  <c r="K2038" i="29"/>
  <c r="K1957" i="29"/>
  <c r="K1831" i="29"/>
  <c r="K1894" i="29"/>
  <c r="K3300" i="29"/>
  <c r="K3237" i="29"/>
  <c r="K3363" i="29"/>
  <c r="K1269" i="29"/>
  <c r="K1458" i="29"/>
  <c r="K1584" i="29"/>
  <c r="K1332" i="29"/>
  <c r="K1395" i="29"/>
  <c r="K1521" i="29"/>
  <c r="K2345" i="29"/>
  <c r="K2219" i="29"/>
  <c r="K2282" i="29"/>
  <c r="K1846" i="29"/>
  <c r="K1972" i="29"/>
  <c r="K1909" i="29"/>
  <c r="K3375" i="29"/>
  <c r="K3312" i="29"/>
  <c r="K3249" i="29"/>
  <c r="K2097" i="29"/>
  <c r="K2034" i="29"/>
  <c r="K1647" i="29"/>
  <c r="K1710" i="29"/>
  <c r="K1773" i="29"/>
  <c r="K2335" i="29"/>
  <c r="K2209" i="29"/>
  <c r="K2272" i="29"/>
  <c r="K2068" i="29"/>
  <c r="K2131" i="29"/>
  <c r="K129" i="29"/>
  <c r="K381" i="29"/>
  <c r="K255" i="29"/>
  <c r="K192" i="29"/>
  <c r="K444" i="29"/>
  <c r="K318" i="29"/>
  <c r="K2399" i="29"/>
  <c r="K2462" i="29"/>
  <c r="K2525" i="29"/>
  <c r="K2036" i="29"/>
  <c r="K2099" i="29"/>
  <c r="K1916" i="29"/>
  <c r="K1853" i="29"/>
  <c r="K1979" i="29"/>
  <c r="K3534" i="29"/>
  <c r="K3471" i="29"/>
  <c r="K3408" i="29"/>
  <c r="K1940" i="29"/>
  <c r="K1877" i="29"/>
  <c r="K2003" i="29"/>
  <c r="K2781" i="29"/>
  <c r="K2718" i="29"/>
  <c r="K2907" i="29"/>
  <c r="K3033" i="29"/>
  <c r="K2970" i="29"/>
  <c r="K2844" i="29"/>
  <c r="R35" i="29"/>
  <c r="K3337" i="29"/>
  <c r="K3400" i="29"/>
  <c r="K3274" i="29"/>
  <c r="K254" i="29"/>
  <c r="K191" i="29"/>
  <c r="K443" i="29"/>
  <c r="L443" i="29" s="1"/>
  <c r="M443" i="29" s="1"/>
  <c r="K317" i="29"/>
  <c r="K128" i="29"/>
  <c r="K380" i="29"/>
  <c r="K2317" i="29"/>
  <c r="K2254" i="29"/>
  <c r="K2380" i="29"/>
  <c r="K3273" i="29"/>
  <c r="K3336" i="29"/>
  <c r="K3399" i="29"/>
  <c r="K1850" i="29"/>
  <c r="K1976" i="29"/>
  <c r="K1913" i="29"/>
  <c r="K3353" i="29"/>
  <c r="K3290" i="29"/>
  <c r="K3227" i="29"/>
  <c r="K481" i="29"/>
  <c r="K166" i="29"/>
  <c r="K229" i="29"/>
  <c r="K355" i="29"/>
  <c r="K418" i="29"/>
  <c r="K292" i="29"/>
  <c r="K1011" i="29"/>
  <c r="K759" i="29"/>
  <c r="K948" i="29"/>
  <c r="K1137" i="29"/>
  <c r="K696" i="29"/>
  <c r="L696" i="29" s="1"/>
  <c r="M696" i="29" s="1"/>
  <c r="K885" i="29"/>
  <c r="K1074" i="29"/>
  <c r="K507" i="29"/>
  <c r="K633" i="29"/>
  <c r="K822" i="29"/>
  <c r="K1200" i="29"/>
  <c r="K570" i="29"/>
  <c r="K887" i="29"/>
  <c r="K824" i="29"/>
  <c r="K1013" i="29"/>
  <c r="K1202" i="29"/>
  <c r="K572" i="29"/>
  <c r="K761" i="29"/>
  <c r="K950" i="29"/>
  <c r="K509" i="29"/>
  <c r="K698" i="29"/>
  <c r="K635" i="29"/>
  <c r="K1139" i="29"/>
  <c r="K1076" i="29"/>
  <c r="K3532" i="29"/>
  <c r="K3406" i="29"/>
  <c r="K3469" i="29"/>
  <c r="K2207" i="29"/>
  <c r="K2270" i="29"/>
  <c r="L2270" i="29" s="1"/>
  <c r="M2270" i="29" s="1"/>
  <c r="K2333" i="29"/>
  <c r="K2271" i="29"/>
  <c r="K2334" i="29"/>
  <c r="K2208" i="29"/>
  <c r="K1751" i="29"/>
  <c r="K1814" i="29"/>
  <c r="K1688" i="29"/>
  <c r="K1771" i="29"/>
  <c r="K1708" i="29"/>
  <c r="K1645" i="29"/>
  <c r="K325" i="29"/>
  <c r="K136" i="29"/>
  <c r="K262" i="29"/>
  <c r="K199" i="29"/>
  <c r="K451" i="29"/>
  <c r="K388" i="29"/>
  <c r="K642" i="29"/>
  <c r="K1083" i="29"/>
  <c r="K1020" i="29"/>
  <c r="K1209" i="29"/>
  <c r="K831" i="29"/>
  <c r="K579" i="29"/>
  <c r="K768" i="29"/>
  <c r="K957" i="29"/>
  <c r="K1146" i="29"/>
  <c r="K516" i="29"/>
  <c r="K705" i="29"/>
  <c r="K894" i="29"/>
  <c r="K2098" i="29"/>
  <c r="K2035" i="29"/>
  <c r="K2041" i="29"/>
  <c r="K2104" i="29"/>
  <c r="K1977" i="29"/>
  <c r="K1851" i="29"/>
  <c r="K1914" i="29"/>
  <c r="K1868" i="29"/>
  <c r="K1931" i="29"/>
  <c r="K1994" i="29"/>
  <c r="K1690" i="29"/>
  <c r="K1816" i="29"/>
  <c r="K1753" i="29"/>
  <c r="K2023" i="29"/>
  <c r="K2086" i="29"/>
  <c r="K70" i="29"/>
  <c r="K70" i="23"/>
  <c r="K1839" i="29"/>
  <c r="K1902" i="29"/>
  <c r="K1965" i="29"/>
  <c r="K1691" i="29"/>
  <c r="K1754" i="29"/>
  <c r="K1817" i="29"/>
  <c r="K3297" i="29"/>
  <c r="K3360" i="29"/>
  <c r="K3234" i="29"/>
  <c r="K3549" i="29"/>
  <c r="K3486" i="29"/>
  <c r="K3423" i="29"/>
  <c r="K2463" i="29"/>
  <c r="K2526" i="29"/>
  <c r="K2400" i="29"/>
  <c r="K1079" i="29"/>
  <c r="K1016" i="29"/>
  <c r="K1205" i="29"/>
  <c r="K827" i="29"/>
  <c r="K764" i="29"/>
  <c r="K953" i="29"/>
  <c r="K1142" i="29"/>
  <c r="K575" i="29"/>
  <c r="K512" i="29"/>
  <c r="K701" i="29"/>
  <c r="K890" i="29"/>
  <c r="K638" i="29"/>
  <c r="K2994" i="29"/>
  <c r="K2742" i="29"/>
  <c r="K2931" i="29"/>
  <c r="K3057" i="29"/>
  <c r="K2868" i="29"/>
  <c r="K2805" i="29"/>
  <c r="K2783" i="29"/>
  <c r="K2909" i="29"/>
  <c r="K2846" i="29"/>
  <c r="K2720" i="29"/>
  <c r="K3035" i="29"/>
  <c r="K2972" i="29"/>
  <c r="K581" i="29"/>
  <c r="K770" i="29"/>
  <c r="K1211" i="29"/>
  <c r="K1148" i="29"/>
  <c r="K518" i="29"/>
  <c r="K959" i="29"/>
  <c r="K707" i="29"/>
  <c r="K896" i="29"/>
  <c r="K1085" i="29"/>
  <c r="K644" i="29"/>
  <c r="K833" i="29"/>
  <c r="K1022" i="29"/>
  <c r="K3505" i="29"/>
  <c r="K3568" i="29"/>
  <c r="K3442" i="29"/>
  <c r="K2030" i="29"/>
  <c r="K2093" i="29"/>
  <c r="K1843" i="29"/>
  <c r="K1906" i="29"/>
  <c r="K1969" i="29"/>
  <c r="K2005" i="29"/>
  <c r="K1879" i="29"/>
  <c r="K1942" i="29"/>
  <c r="K3239" i="29"/>
  <c r="K3365" i="29"/>
  <c r="K3302" i="29"/>
  <c r="K1955" i="29"/>
  <c r="K1892" i="29"/>
  <c r="K1829" i="29"/>
  <c r="K3522" i="29"/>
  <c r="K3459" i="29"/>
  <c r="K3585" i="29"/>
  <c r="K3413" i="29"/>
  <c r="K3539" i="29"/>
  <c r="K3476" i="29"/>
  <c r="K3219" i="29"/>
  <c r="K3345" i="29"/>
  <c r="K3282" i="29"/>
  <c r="K2037" i="29"/>
  <c r="K2100" i="29"/>
  <c r="K2438" i="29"/>
  <c r="K2501" i="29"/>
  <c r="K2564" i="29"/>
  <c r="R34" i="29"/>
  <c r="K2499" i="29"/>
  <c r="K2562" i="29"/>
  <c r="K2436" i="29"/>
  <c r="K2469" i="29"/>
  <c r="K2406" i="29"/>
  <c r="K2532" i="29"/>
  <c r="K2735" i="29"/>
  <c r="K2861" i="29"/>
  <c r="K2798" i="29"/>
  <c r="K3050" i="29"/>
  <c r="K2987" i="29"/>
  <c r="K2924" i="29"/>
  <c r="K823" i="29"/>
  <c r="K760" i="29"/>
  <c r="K949" i="29"/>
  <c r="K1138" i="29"/>
  <c r="K571" i="29"/>
  <c r="K508" i="29"/>
  <c r="K697" i="29"/>
  <c r="K886" i="29"/>
  <c r="K634" i="29"/>
  <c r="K1075" i="29"/>
  <c r="K1012" i="29"/>
  <c r="K1201" i="29"/>
  <c r="K2247" i="29"/>
  <c r="K2310" i="29"/>
  <c r="K2373" i="29"/>
  <c r="K1711" i="29"/>
  <c r="K1774" i="29"/>
  <c r="K1648" i="29"/>
  <c r="K1803" i="29"/>
  <c r="K1740" i="29"/>
  <c r="K1677" i="29"/>
  <c r="K137" i="29"/>
  <c r="K326" i="29"/>
  <c r="K452" i="29"/>
  <c r="K389" i="29"/>
  <c r="K263" i="29"/>
  <c r="K200" i="29"/>
  <c r="K1832" i="29"/>
  <c r="K1895" i="29"/>
  <c r="K1958" i="29"/>
  <c r="K2105" i="29"/>
  <c r="K2042" i="29"/>
  <c r="K3395" i="29"/>
  <c r="K3332" i="29"/>
  <c r="K3269" i="29"/>
  <c r="K2040" i="29"/>
  <c r="K2103" i="29"/>
  <c r="K3427" i="29"/>
  <c r="K3553" i="29"/>
  <c r="K3490" i="29"/>
  <c r="K3338" i="29"/>
  <c r="K3275" i="29"/>
  <c r="K3401" i="29"/>
  <c r="K1579" i="29"/>
  <c r="K1327" i="29"/>
  <c r="K1453" i="29"/>
  <c r="K1264" i="29"/>
  <c r="K1390" i="29"/>
  <c r="K1516" i="29"/>
  <c r="K1266" i="29"/>
  <c r="K1392" i="29"/>
  <c r="K1455" i="29"/>
  <c r="K1581" i="29"/>
  <c r="K1329" i="29"/>
  <c r="K1518" i="29"/>
  <c r="K2563" i="29"/>
  <c r="K2437" i="29"/>
  <c r="K2500" i="29"/>
  <c r="K2786" i="29"/>
  <c r="K3038" i="29"/>
  <c r="K2975" i="29"/>
  <c r="K2912" i="29"/>
  <c r="K2723" i="29"/>
  <c r="K2849" i="29"/>
  <c r="K2371" i="29"/>
  <c r="K2245" i="29"/>
  <c r="K2308" i="29"/>
  <c r="K1451" i="29"/>
  <c r="K1577" i="29"/>
  <c r="L1577" i="29" s="1"/>
  <c r="M1577" i="29" s="1"/>
  <c r="K1325" i="29"/>
  <c r="K1514" i="29"/>
  <c r="K1262" i="29"/>
  <c r="K1388" i="29"/>
  <c r="L1388" i="29" s="1"/>
  <c r="M1388" i="29" s="1"/>
  <c r="K2057" i="29"/>
  <c r="K2120" i="29"/>
  <c r="L2082" i="29" l="1"/>
  <c r="M2082" i="29" s="1"/>
  <c r="L3091" i="29"/>
  <c r="M3091" i="29" s="1"/>
  <c r="N3091" i="29" s="1"/>
  <c r="L2586" i="29"/>
  <c r="L2587" i="29" s="1"/>
  <c r="M2587" i="29" s="1"/>
  <c r="L3594" i="29"/>
  <c r="M3594" i="29" s="1"/>
  <c r="N3594" i="29" s="1"/>
  <c r="N2585" i="29"/>
  <c r="N3090" i="29"/>
  <c r="M2586" i="29"/>
  <c r="M3152" i="29"/>
  <c r="N3593" i="29"/>
  <c r="M2648" i="29"/>
  <c r="N2648" i="29" s="1"/>
  <c r="N2144" i="29"/>
  <c r="L1578" i="29"/>
  <c r="M1578" i="29" s="1"/>
  <c r="N1577" i="29"/>
  <c r="L1325" i="29"/>
  <c r="L1326" i="29" s="1"/>
  <c r="M1326" i="29" s="1"/>
  <c r="L444" i="29"/>
  <c r="M444" i="29" s="1"/>
  <c r="L3531" i="29"/>
  <c r="M3531" i="29" s="1"/>
  <c r="N3530" i="29"/>
  <c r="L1766" i="29"/>
  <c r="M1766" i="29" s="1"/>
  <c r="L2396" i="29"/>
  <c r="L2397" i="29" s="1"/>
  <c r="M2397" i="29" s="1"/>
  <c r="L2964" i="29"/>
  <c r="L2712" i="29"/>
  <c r="M2712" i="29" s="1"/>
  <c r="L3216" i="29"/>
  <c r="N3215" i="29"/>
  <c r="L947" i="29"/>
  <c r="M947" i="29" s="1"/>
  <c r="L758" i="29"/>
  <c r="L821" i="29"/>
  <c r="M821" i="29" s="1"/>
  <c r="L3154" i="29"/>
  <c r="M3154" i="29" s="1"/>
  <c r="N3153" i="29"/>
  <c r="L1829" i="29"/>
  <c r="M1829" i="29" s="1"/>
  <c r="L2333" i="29"/>
  <c r="L380" i="29"/>
  <c r="L191" i="29"/>
  <c r="M191" i="29" s="1"/>
  <c r="L1703" i="29"/>
  <c r="L2774" i="29"/>
  <c r="L3278" i="29"/>
  <c r="M3278" i="29" s="1"/>
  <c r="L506" i="29"/>
  <c r="M506" i="29" s="1"/>
  <c r="L569" i="29"/>
  <c r="M569" i="29" s="1"/>
  <c r="L632" i="29"/>
  <c r="M632" i="29" s="1"/>
  <c r="L1389" i="29"/>
  <c r="M1389" i="29" s="1"/>
  <c r="L2019" i="29"/>
  <c r="L1451" i="29"/>
  <c r="L1892" i="29"/>
  <c r="L70" i="29"/>
  <c r="M70" i="29" s="1"/>
  <c r="L2271" i="29"/>
  <c r="M2271" i="29" s="1"/>
  <c r="N2271" i="29" s="1"/>
  <c r="N2270" i="29"/>
  <c r="L697" i="29"/>
  <c r="M697" i="29" s="1"/>
  <c r="L128" i="29"/>
  <c r="L254" i="29"/>
  <c r="M254" i="29" s="1"/>
  <c r="L3404" i="29"/>
  <c r="L1893" i="29"/>
  <c r="M1893" i="29" s="1"/>
  <c r="L2839" i="29"/>
  <c r="M2839" i="29" s="1"/>
  <c r="L2459" i="29"/>
  <c r="M2459" i="29" s="1"/>
  <c r="L3026" i="29"/>
  <c r="M3026" i="29" s="1"/>
  <c r="L3341" i="29"/>
  <c r="M3341" i="29" s="1"/>
  <c r="L1073" i="29"/>
  <c r="M1073" i="29" s="1"/>
  <c r="L1136" i="29"/>
  <c r="M1136" i="29" s="1"/>
  <c r="L2145" i="29"/>
  <c r="M2145" i="29" s="1"/>
  <c r="L1262" i="29"/>
  <c r="M1262" i="29" s="1"/>
  <c r="L1514" i="29"/>
  <c r="M1514" i="29" s="1"/>
  <c r="L1955" i="29"/>
  <c r="M1955" i="29" s="1"/>
  <c r="L2334" i="29"/>
  <c r="M2334" i="29" s="1"/>
  <c r="L2207" i="29"/>
  <c r="L317" i="29"/>
  <c r="M317" i="29" s="1"/>
  <c r="L381" i="29"/>
  <c r="M381" i="29" s="1"/>
  <c r="L2272" i="29"/>
  <c r="M2272" i="29" s="1"/>
  <c r="L3467" i="29"/>
  <c r="M3467" i="29" s="1"/>
  <c r="L1640" i="29"/>
  <c r="L2523" i="29"/>
  <c r="M2523" i="29" s="1"/>
  <c r="L2900" i="29"/>
  <c r="L884" i="29"/>
  <c r="L1199" i="29"/>
  <c r="L1010" i="29"/>
  <c r="L2649" i="29"/>
  <c r="M2649" i="29" s="1"/>
  <c r="N1388" i="29"/>
  <c r="N443" i="29"/>
  <c r="N2522" i="29"/>
  <c r="N2963" i="29"/>
  <c r="N2838" i="29"/>
  <c r="N2837" i="29"/>
  <c r="N2711" i="29"/>
  <c r="N696" i="29"/>
  <c r="N695" i="29"/>
  <c r="N3" i="29"/>
  <c r="N2018" i="29"/>
  <c r="N2081" i="29"/>
  <c r="R6" i="29"/>
  <c r="S6" i="29" s="1"/>
  <c r="R47" i="29"/>
  <c r="S47" i="29" s="1"/>
  <c r="R9" i="29"/>
  <c r="S9" i="29" s="1"/>
  <c r="R10" i="29"/>
  <c r="S10" i="29" s="1"/>
  <c r="R32" i="29"/>
  <c r="S32" i="29" s="1"/>
  <c r="R7" i="29"/>
  <c r="S7" i="29" s="1"/>
  <c r="R17" i="29"/>
  <c r="S17" i="29" s="1"/>
  <c r="R52" i="29"/>
  <c r="S52" i="29" s="1"/>
  <c r="R41" i="29"/>
  <c r="S41" i="29" s="1"/>
  <c r="R55" i="29"/>
  <c r="S55" i="29" s="1"/>
  <c r="R4" i="29"/>
  <c r="S4" i="29" s="1"/>
  <c r="R18" i="29"/>
  <c r="R22" i="29"/>
  <c r="S22" i="29" s="1"/>
  <c r="R23" i="29"/>
  <c r="S23" i="29" s="1"/>
  <c r="R8" i="29"/>
  <c r="S8" i="29" s="1"/>
  <c r="R11" i="29"/>
  <c r="S11" i="29" s="1"/>
  <c r="R31" i="29"/>
  <c r="R46" i="29"/>
  <c r="S46" i="29" s="1"/>
  <c r="R16" i="29"/>
  <c r="S16" i="29" s="1"/>
  <c r="R13" i="29"/>
  <c r="S13" i="29" s="1"/>
  <c r="R36" i="29"/>
  <c r="R40" i="29"/>
  <c r="S40" i="29" s="1"/>
  <c r="R59" i="29"/>
  <c r="S59" i="29" s="1"/>
  <c r="R5" i="29"/>
  <c r="S5" i="29" s="1"/>
  <c r="R19" i="29"/>
  <c r="S19" i="29" s="1"/>
  <c r="R20" i="29"/>
  <c r="S20" i="29" s="1"/>
  <c r="R24" i="29"/>
  <c r="S24" i="29" s="1"/>
  <c r="R48" i="29"/>
  <c r="S48" i="29" s="1"/>
  <c r="S34" i="29"/>
  <c r="R45" i="29"/>
  <c r="S45" i="29" s="1"/>
  <c r="R12" i="29"/>
  <c r="R14" i="29"/>
  <c r="S14" i="29" s="1"/>
  <c r="S35" i="29"/>
  <c r="R37" i="29"/>
  <c r="S37" i="29" s="1"/>
  <c r="R51" i="29"/>
  <c r="R57" i="29"/>
  <c r="S57" i="29" s="1"/>
  <c r="R56" i="29"/>
  <c r="S56" i="29" s="1"/>
  <c r="R27" i="29"/>
  <c r="S27" i="29" s="1"/>
  <c r="R21" i="29"/>
  <c r="S21" i="29" s="1"/>
  <c r="R29" i="29"/>
  <c r="S29" i="29" s="1"/>
  <c r="R50" i="29"/>
  <c r="S50" i="29" s="1"/>
  <c r="R33" i="29"/>
  <c r="S33" i="29" s="1"/>
  <c r="R44" i="29"/>
  <c r="R15" i="29"/>
  <c r="S15" i="29" s="1"/>
  <c r="R38" i="29"/>
  <c r="S38" i="29" s="1"/>
  <c r="R53" i="29"/>
  <c r="S53" i="29" s="1"/>
  <c r="R39" i="29"/>
  <c r="R58" i="29"/>
  <c r="S58" i="29" s="1"/>
  <c r="R54" i="29"/>
  <c r="R3" i="29"/>
  <c r="R28" i="29"/>
  <c r="S28" i="29" s="1"/>
  <c r="R25" i="29"/>
  <c r="S25" i="29" s="1"/>
  <c r="R26" i="29"/>
  <c r="S26" i="29" s="1"/>
  <c r="S43" i="29"/>
  <c r="R49" i="29"/>
  <c r="S49" i="29" s="1"/>
  <c r="L3092" i="29" l="1"/>
  <c r="M3092" i="29" s="1"/>
  <c r="N3092" i="29" s="1"/>
  <c r="L3595" i="29"/>
  <c r="M3595" i="29" s="1"/>
  <c r="N3595" i="29" s="1"/>
  <c r="L2083" i="29"/>
  <c r="M2083" i="29" s="1"/>
  <c r="N2397" i="29"/>
  <c r="N1073" i="29"/>
  <c r="N2334" i="29"/>
  <c r="L1956" i="29"/>
  <c r="M1956" i="29" s="1"/>
  <c r="N1956" i="29" s="1"/>
  <c r="M884" i="29"/>
  <c r="N1955" i="29"/>
  <c r="M1892" i="29"/>
  <c r="M2964" i="29"/>
  <c r="N2586" i="29"/>
  <c r="N381" i="29"/>
  <c r="M2900" i="29"/>
  <c r="M2207" i="29"/>
  <c r="M3404" i="29"/>
  <c r="M1451" i="29"/>
  <c r="M380" i="29"/>
  <c r="M2396" i="29"/>
  <c r="M1010" i="29"/>
  <c r="M2774" i="29"/>
  <c r="M2333" i="29"/>
  <c r="M3216" i="29"/>
  <c r="M1325" i="29"/>
  <c r="N3152" i="29"/>
  <c r="M1199" i="29"/>
  <c r="M1640" i="29"/>
  <c r="M128" i="29"/>
  <c r="M2019" i="29"/>
  <c r="M1703" i="29"/>
  <c r="M758" i="29"/>
  <c r="L759" i="29"/>
  <c r="M759" i="29" s="1"/>
  <c r="L2965" i="29"/>
  <c r="M2965" i="29" s="1"/>
  <c r="L2650" i="29"/>
  <c r="M2650" i="29" s="1"/>
  <c r="L1957" i="29"/>
  <c r="M1957" i="29" s="1"/>
  <c r="L3468" i="29"/>
  <c r="M3468" i="29" s="1"/>
  <c r="N3467" i="29"/>
  <c r="L1515" i="29"/>
  <c r="M1515" i="29" s="1"/>
  <c r="N1514" i="29"/>
  <c r="N2145" i="29"/>
  <c r="L2146" i="29"/>
  <c r="M2146" i="29" s="1"/>
  <c r="L382" i="29"/>
  <c r="M382" i="29" s="1"/>
  <c r="L1894" i="29"/>
  <c r="M1894" i="29" s="1"/>
  <c r="N1893" i="29"/>
  <c r="L698" i="29"/>
  <c r="M698" i="29" s="1"/>
  <c r="L71" i="29"/>
  <c r="M71" i="29" s="1"/>
  <c r="N70" i="29"/>
  <c r="L2588" i="29"/>
  <c r="M2588" i="29" s="1"/>
  <c r="N2587" i="29"/>
  <c r="L1704" i="29"/>
  <c r="M1704" i="29" s="1"/>
  <c r="L2335" i="29"/>
  <c r="M2335" i="29" s="1"/>
  <c r="L3155" i="29"/>
  <c r="M3155" i="29" s="1"/>
  <c r="N3154" i="29"/>
  <c r="L129" i="29"/>
  <c r="M129" i="29" s="1"/>
  <c r="L1074" i="29"/>
  <c r="M1074" i="29" s="1"/>
  <c r="L2524" i="29"/>
  <c r="M2524" i="29" s="1"/>
  <c r="L3027" i="29"/>
  <c r="M3027" i="29" s="1"/>
  <c r="N3026" i="29"/>
  <c r="L255" i="29"/>
  <c r="M255" i="29" s="1"/>
  <c r="N254" i="29"/>
  <c r="L1011" i="29"/>
  <c r="M1011" i="29" s="1"/>
  <c r="L2208" i="29"/>
  <c r="M2208" i="29" s="1"/>
  <c r="L1327" i="29"/>
  <c r="M1327" i="29" s="1"/>
  <c r="N1326" i="29"/>
  <c r="L570" i="29"/>
  <c r="M570" i="29" s="1"/>
  <c r="N569" i="29"/>
  <c r="N3278" i="29"/>
  <c r="L3279" i="29"/>
  <c r="M3279" i="29" s="1"/>
  <c r="L885" i="29"/>
  <c r="M885" i="29" s="1"/>
  <c r="L2020" i="29"/>
  <c r="M2020" i="29" s="1"/>
  <c r="L2713" i="29"/>
  <c r="M2713" i="29" s="1"/>
  <c r="L2398" i="29"/>
  <c r="M2398" i="29" s="1"/>
  <c r="L1641" i="29"/>
  <c r="M1641" i="29" s="1"/>
  <c r="L3217" i="29"/>
  <c r="M3217" i="29" s="1"/>
  <c r="L3532" i="29"/>
  <c r="M3532" i="29" s="1"/>
  <c r="L318" i="29"/>
  <c r="M318" i="29" s="1"/>
  <c r="N317" i="29"/>
  <c r="L1263" i="29"/>
  <c r="M1263" i="29" s="1"/>
  <c r="N1262" i="29"/>
  <c r="L1137" i="29"/>
  <c r="M1137" i="29" s="1"/>
  <c r="N1136" i="29"/>
  <c r="N3341" i="29"/>
  <c r="L3342" i="29"/>
  <c r="M3342" i="29" s="1"/>
  <c r="L2840" i="29"/>
  <c r="M2840" i="29" s="1"/>
  <c r="N2839" i="29"/>
  <c r="L3596" i="29"/>
  <c r="M3596" i="29" s="1"/>
  <c r="L1390" i="29"/>
  <c r="M1390" i="29" s="1"/>
  <c r="N1389" i="29"/>
  <c r="L2966" i="29"/>
  <c r="M2966" i="29" s="1"/>
  <c r="L2775" i="29"/>
  <c r="M2775" i="29" s="1"/>
  <c r="L1452" i="29"/>
  <c r="M1452" i="29" s="1"/>
  <c r="L2273" i="29"/>
  <c r="M2273" i="29" s="1"/>
  <c r="L2901" i="29"/>
  <c r="M2901" i="29" s="1"/>
  <c r="L445" i="29"/>
  <c r="M445" i="29" s="1"/>
  <c r="L1200" i="29"/>
  <c r="M1200" i="29" s="1"/>
  <c r="L2084" i="29"/>
  <c r="M2084" i="29" s="1"/>
  <c r="L2460" i="29"/>
  <c r="M2460" i="29" s="1"/>
  <c r="N2459" i="29"/>
  <c r="L3093" i="29"/>
  <c r="M3093" i="29" s="1"/>
  <c r="L633" i="29"/>
  <c r="M633" i="29" s="1"/>
  <c r="N632" i="29"/>
  <c r="L507" i="29"/>
  <c r="M507" i="29" s="1"/>
  <c r="N506" i="29"/>
  <c r="L3405" i="29"/>
  <c r="M3405" i="29" s="1"/>
  <c r="L192" i="29"/>
  <c r="M192" i="29" s="1"/>
  <c r="N191" i="29"/>
  <c r="L760" i="29"/>
  <c r="M760" i="29" s="1"/>
  <c r="L1830" i="29"/>
  <c r="M1830" i="29" s="1"/>
  <c r="N1829" i="29"/>
  <c r="L822" i="29"/>
  <c r="M822" i="29" s="1"/>
  <c r="N821" i="29"/>
  <c r="L948" i="29"/>
  <c r="M948" i="29" s="1"/>
  <c r="N947" i="29"/>
  <c r="L1767" i="29"/>
  <c r="M1767" i="29" s="1"/>
  <c r="N1766" i="29"/>
  <c r="L1579" i="29"/>
  <c r="M1579" i="29" s="1"/>
  <c r="N1578" i="29"/>
  <c r="N2712" i="29"/>
  <c r="N2523" i="29"/>
  <c r="N2082" i="29"/>
  <c r="N4" i="29"/>
  <c r="N3531" i="29"/>
  <c r="N444" i="29"/>
  <c r="S3" i="29"/>
  <c r="S44" i="29"/>
  <c r="S51" i="29"/>
  <c r="S54" i="29"/>
  <c r="S12" i="29"/>
  <c r="S18" i="29"/>
  <c r="S39" i="29"/>
  <c r="S36" i="29"/>
  <c r="S31" i="29"/>
  <c r="N1640" i="29" l="1"/>
  <c r="N759" i="29"/>
  <c r="N2019" i="29"/>
  <c r="N1199" i="29"/>
  <c r="N1703" i="29"/>
  <c r="N128" i="29"/>
  <c r="N2900" i="29"/>
  <c r="N2964" i="29"/>
  <c r="N758" i="29"/>
  <c r="N3216" i="29"/>
  <c r="N2774" i="29"/>
  <c r="N2396" i="29"/>
  <c r="N1451" i="29"/>
  <c r="N2207" i="29"/>
  <c r="N1892" i="29"/>
  <c r="N1325" i="29"/>
  <c r="N2333" i="29"/>
  <c r="N1010" i="29"/>
  <c r="N380" i="29"/>
  <c r="N3404" i="29"/>
  <c r="N884" i="29"/>
  <c r="L508" i="29"/>
  <c r="M508" i="29" s="1"/>
  <c r="N507" i="29"/>
  <c r="L3094" i="29"/>
  <c r="M3094" i="29" s="1"/>
  <c r="N3093" i="29"/>
  <c r="L2085" i="29"/>
  <c r="M2085" i="29" s="1"/>
  <c r="N2901" i="29"/>
  <c r="L2902" i="29"/>
  <c r="M2902" i="29" s="1"/>
  <c r="L2967" i="29"/>
  <c r="M2967" i="29" s="1"/>
  <c r="N3342" i="29"/>
  <c r="L3343" i="29"/>
  <c r="M3343" i="29" s="1"/>
  <c r="N2398" i="29"/>
  <c r="L2399" i="29"/>
  <c r="M2399" i="29" s="1"/>
  <c r="L886" i="29"/>
  <c r="M886" i="29" s="1"/>
  <c r="N885" i="29"/>
  <c r="L571" i="29"/>
  <c r="M571" i="29" s="1"/>
  <c r="N570" i="29"/>
  <c r="N1011" i="29"/>
  <c r="L1012" i="29"/>
  <c r="M1012" i="29" s="1"/>
  <c r="L3028" i="29"/>
  <c r="M3028" i="29" s="1"/>
  <c r="N3027" i="29"/>
  <c r="L130" i="29"/>
  <c r="M130" i="29" s="1"/>
  <c r="N129" i="29"/>
  <c r="N1704" i="29"/>
  <c r="L1705" i="29"/>
  <c r="M1705" i="29" s="1"/>
  <c r="L72" i="29"/>
  <c r="M72" i="29" s="1"/>
  <c r="N71" i="29"/>
  <c r="L1895" i="29"/>
  <c r="M1895" i="29" s="1"/>
  <c r="N1894" i="29"/>
  <c r="L1580" i="29"/>
  <c r="M1580" i="29" s="1"/>
  <c r="N1579" i="29"/>
  <c r="L949" i="29"/>
  <c r="M949" i="29" s="1"/>
  <c r="N948" i="29"/>
  <c r="L1831" i="29"/>
  <c r="M1831" i="29" s="1"/>
  <c r="N1830" i="29"/>
  <c r="L193" i="29"/>
  <c r="M193" i="29" s="1"/>
  <c r="N192" i="29"/>
  <c r="N1200" i="29"/>
  <c r="L1201" i="29"/>
  <c r="M1201" i="29" s="1"/>
  <c r="L2274" i="29"/>
  <c r="M2274" i="29" s="1"/>
  <c r="L3597" i="29"/>
  <c r="M3597" i="29" s="1"/>
  <c r="N3596" i="29"/>
  <c r="L1264" i="29"/>
  <c r="M1264" i="29" s="1"/>
  <c r="N1263" i="29"/>
  <c r="L3533" i="29"/>
  <c r="M3533" i="29" s="1"/>
  <c r="N3532" i="29"/>
  <c r="L3280" i="29"/>
  <c r="M3280" i="29" s="1"/>
  <c r="N3279" i="29"/>
  <c r="L383" i="29"/>
  <c r="M383" i="29" s="1"/>
  <c r="L1516" i="29"/>
  <c r="M1516" i="29" s="1"/>
  <c r="N1515" i="29"/>
  <c r="L1958" i="29"/>
  <c r="M1958" i="29" s="1"/>
  <c r="N1957" i="29"/>
  <c r="N3405" i="29"/>
  <c r="L3406" i="29"/>
  <c r="M3406" i="29" s="1"/>
  <c r="L634" i="29"/>
  <c r="M634" i="29" s="1"/>
  <c r="N633" i="29"/>
  <c r="L2461" i="29"/>
  <c r="M2461" i="29" s="1"/>
  <c r="N2460" i="29"/>
  <c r="N1452" i="29"/>
  <c r="L1453" i="29"/>
  <c r="M1453" i="29" s="1"/>
  <c r="L3218" i="29"/>
  <c r="M3218" i="29" s="1"/>
  <c r="L2714" i="29"/>
  <c r="M2714" i="29" s="1"/>
  <c r="L1328" i="29"/>
  <c r="M1328" i="29" s="1"/>
  <c r="L256" i="29"/>
  <c r="M256" i="29" s="1"/>
  <c r="N255" i="29"/>
  <c r="L2525" i="29"/>
  <c r="M2525" i="29" s="1"/>
  <c r="L3156" i="29"/>
  <c r="M3156" i="29" s="1"/>
  <c r="N3155" i="29"/>
  <c r="L2589" i="29"/>
  <c r="M2589" i="29" s="1"/>
  <c r="N2588" i="29"/>
  <c r="L699" i="29"/>
  <c r="M699" i="29" s="1"/>
  <c r="L2147" i="29"/>
  <c r="M2147" i="29" s="1"/>
  <c r="N2146" i="29"/>
  <c r="L2651" i="29"/>
  <c r="M2651" i="29" s="1"/>
  <c r="N1767" i="29"/>
  <c r="L1768" i="29"/>
  <c r="M1768" i="29" s="1"/>
  <c r="N822" i="29"/>
  <c r="L823" i="29"/>
  <c r="M823" i="29" s="1"/>
  <c r="L761" i="29"/>
  <c r="M761" i="29" s="1"/>
  <c r="N760" i="29"/>
  <c r="L446" i="29"/>
  <c r="M446" i="29" s="1"/>
  <c r="N445" i="29"/>
  <c r="L2776" i="29"/>
  <c r="M2776" i="29" s="1"/>
  <c r="N2775" i="29"/>
  <c r="L1391" i="29"/>
  <c r="M1391" i="29" s="1"/>
  <c r="N1390" i="29"/>
  <c r="L2841" i="29"/>
  <c r="M2841" i="29" s="1"/>
  <c r="L1138" i="29"/>
  <c r="M1138" i="29" s="1"/>
  <c r="N1137" i="29"/>
  <c r="L319" i="29"/>
  <c r="M319" i="29" s="1"/>
  <c r="N318" i="29"/>
  <c r="N1641" i="29"/>
  <c r="L1642" i="29"/>
  <c r="M1642" i="29" s="1"/>
  <c r="L2021" i="29"/>
  <c r="M2021" i="29" s="1"/>
  <c r="N2020" i="29"/>
  <c r="N2208" i="29"/>
  <c r="L2209" i="29"/>
  <c r="M2209" i="29" s="1"/>
  <c r="L1075" i="29"/>
  <c r="M1075" i="29" s="1"/>
  <c r="N1074" i="29"/>
  <c r="L2336" i="29"/>
  <c r="M2336" i="29" s="1"/>
  <c r="N2335" i="29"/>
  <c r="N3468" i="29"/>
  <c r="L3469" i="29"/>
  <c r="M3469" i="29" s="1"/>
  <c r="N2649" i="29"/>
  <c r="N1327" i="29"/>
  <c r="N382" i="29"/>
  <c r="N2524" i="29"/>
  <c r="N2272" i="29"/>
  <c r="N2965" i="29"/>
  <c r="N2713" i="29"/>
  <c r="N2840" i="29"/>
  <c r="N697" i="29"/>
  <c r="N3217" i="29"/>
  <c r="N6" i="29"/>
  <c r="N2083" i="29"/>
  <c r="L2337" i="29" l="1"/>
  <c r="M2337" i="29" s="1"/>
  <c r="L1139" i="29"/>
  <c r="M1139" i="29" s="1"/>
  <c r="N1138" i="29"/>
  <c r="L1392" i="29"/>
  <c r="M1392" i="29" s="1"/>
  <c r="N446" i="29"/>
  <c r="L447" i="29"/>
  <c r="M447" i="29" s="1"/>
  <c r="L2652" i="29"/>
  <c r="M2652" i="29" s="1"/>
  <c r="L700" i="29"/>
  <c r="M700" i="29" s="1"/>
  <c r="L3157" i="29"/>
  <c r="M3157" i="29" s="1"/>
  <c r="N3156" i="29"/>
  <c r="L257" i="29"/>
  <c r="M257" i="29" s="1"/>
  <c r="N256" i="29"/>
  <c r="L635" i="29"/>
  <c r="M635" i="29" s="1"/>
  <c r="N634" i="29"/>
  <c r="L1959" i="29"/>
  <c r="M1959" i="29" s="1"/>
  <c r="N1958" i="29"/>
  <c r="L3534" i="29"/>
  <c r="M3534" i="29" s="1"/>
  <c r="L3598" i="29"/>
  <c r="M3598" i="29" s="1"/>
  <c r="L1832" i="29"/>
  <c r="M1832" i="29" s="1"/>
  <c r="N1831" i="29"/>
  <c r="L1581" i="29"/>
  <c r="M1581" i="29" s="1"/>
  <c r="N1580" i="29"/>
  <c r="L73" i="29"/>
  <c r="M73" i="29" s="1"/>
  <c r="N72" i="29"/>
  <c r="L131" i="29"/>
  <c r="M131" i="29" s="1"/>
  <c r="N130" i="29"/>
  <c r="N886" i="29"/>
  <c r="L887" i="29"/>
  <c r="M887" i="29" s="1"/>
  <c r="L3095" i="29"/>
  <c r="M3095" i="29" s="1"/>
  <c r="L1643" i="29"/>
  <c r="M1643" i="29" s="1"/>
  <c r="N1642" i="29"/>
  <c r="N2650" i="29"/>
  <c r="L2715" i="29"/>
  <c r="M2715" i="29" s="1"/>
  <c r="L384" i="29"/>
  <c r="M384" i="29" s="1"/>
  <c r="N383" i="29"/>
  <c r="N1012" i="29"/>
  <c r="L1013" i="29"/>
  <c r="M1013" i="29" s="1"/>
  <c r="L3344" i="29"/>
  <c r="M3344" i="29" s="1"/>
  <c r="N3343" i="29"/>
  <c r="N3469" i="29"/>
  <c r="L3470" i="29"/>
  <c r="M3470" i="29" s="1"/>
  <c r="N1768" i="29"/>
  <c r="L1769" i="29"/>
  <c r="M1769" i="29" s="1"/>
  <c r="N3406" i="29"/>
  <c r="L3407" i="29"/>
  <c r="M3407" i="29" s="1"/>
  <c r="L2275" i="29"/>
  <c r="M2275" i="29" s="1"/>
  <c r="N1705" i="29"/>
  <c r="L1706" i="29"/>
  <c r="M1706" i="29" s="1"/>
  <c r="L2400" i="29"/>
  <c r="M2400" i="29" s="1"/>
  <c r="N2399" i="29"/>
  <c r="L2968" i="29"/>
  <c r="M2968" i="29" s="1"/>
  <c r="L2210" i="29"/>
  <c r="M2210" i="29" s="1"/>
  <c r="N2209" i="29"/>
  <c r="L824" i="29"/>
  <c r="M824" i="29" s="1"/>
  <c r="N823" i="29"/>
  <c r="N1453" i="29"/>
  <c r="L1454" i="29"/>
  <c r="M1454" i="29" s="1"/>
  <c r="N1201" i="29"/>
  <c r="L1202" i="29"/>
  <c r="M1202" i="29" s="1"/>
  <c r="N2902" i="29"/>
  <c r="L2903" i="29"/>
  <c r="M2903" i="29" s="1"/>
  <c r="N1075" i="29"/>
  <c r="L1076" i="29"/>
  <c r="M1076" i="29" s="1"/>
  <c r="L2022" i="29"/>
  <c r="M2022" i="29" s="1"/>
  <c r="N2021" i="29"/>
  <c r="L320" i="29"/>
  <c r="M320" i="29" s="1"/>
  <c r="N319" i="29"/>
  <c r="L2842" i="29"/>
  <c r="M2842" i="29" s="1"/>
  <c r="N2841" i="29"/>
  <c r="L2777" i="29"/>
  <c r="M2777" i="29" s="1"/>
  <c r="N2776" i="29"/>
  <c r="L762" i="29"/>
  <c r="M762" i="29" s="1"/>
  <c r="N761" i="29"/>
  <c r="N2147" i="29"/>
  <c r="L2148" i="29"/>
  <c r="M2148" i="29" s="1"/>
  <c r="N2589" i="29"/>
  <c r="L2590" i="29"/>
  <c r="M2590" i="29" s="1"/>
  <c r="L2526" i="29"/>
  <c r="M2526" i="29" s="1"/>
  <c r="L1329" i="29"/>
  <c r="M1329" i="29" s="1"/>
  <c r="N1328" i="29"/>
  <c r="L3219" i="29"/>
  <c r="M3219" i="29" s="1"/>
  <c r="N2461" i="29"/>
  <c r="L2462" i="29"/>
  <c r="M2462" i="29" s="1"/>
  <c r="N1516" i="29"/>
  <c r="L1517" i="29"/>
  <c r="M1517" i="29" s="1"/>
  <c r="N3280" i="29"/>
  <c r="L3281" i="29"/>
  <c r="M3281" i="29" s="1"/>
  <c r="L1265" i="29"/>
  <c r="M1265" i="29" s="1"/>
  <c r="N1264" i="29"/>
  <c r="L194" i="29"/>
  <c r="M194" i="29" s="1"/>
  <c r="N193" i="29"/>
  <c r="L950" i="29"/>
  <c r="M950" i="29" s="1"/>
  <c r="N949" i="29"/>
  <c r="L1896" i="29"/>
  <c r="M1896" i="29" s="1"/>
  <c r="N1895" i="29"/>
  <c r="L3029" i="29"/>
  <c r="M3029" i="29" s="1"/>
  <c r="N3028" i="29"/>
  <c r="L572" i="29"/>
  <c r="M572" i="29" s="1"/>
  <c r="N571" i="29"/>
  <c r="L2086" i="29"/>
  <c r="M2086" i="29" s="1"/>
  <c r="L509" i="29"/>
  <c r="M509" i="29" s="1"/>
  <c r="N508" i="29"/>
  <c r="N2336" i="29"/>
  <c r="N3597" i="29"/>
  <c r="N3094" i="29"/>
  <c r="N698" i="29"/>
  <c r="N2084" i="29"/>
  <c r="N7" i="29"/>
  <c r="N3218" i="29"/>
  <c r="N2714" i="29"/>
  <c r="N2966" i="29"/>
  <c r="N2525" i="29"/>
  <c r="N1391" i="29"/>
  <c r="N2273" i="29"/>
  <c r="N3533" i="29"/>
  <c r="N509" i="29" l="1"/>
  <c r="L510" i="29"/>
  <c r="M510" i="29" s="1"/>
  <c r="L1897" i="29"/>
  <c r="M1897" i="29" s="1"/>
  <c r="N1896" i="29"/>
  <c r="L2843" i="29"/>
  <c r="M2843" i="29" s="1"/>
  <c r="L2211" i="29"/>
  <c r="M2211" i="29" s="1"/>
  <c r="N2210" i="29"/>
  <c r="L2401" i="29"/>
  <c r="M2401" i="29" s="1"/>
  <c r="N2400" i="29"/>
  <c r="L385" i="29"/>
  <c r="M385" i="29" s="1"/>
  <c r="L132" i="29"/>
  <c r="M132" i="29" s="1"/>
  <c r="N131" i="29"/>
  <c r="L1582" i="29"/>
  <c r="M1582" i="29" s="1"/>
  <c r="N1581" i="29"/>
  <c r="L701" i="29"/>
  <c r="M701" i="29" s="1"/>
  <c r="N1517" i="29"/>
  <c r="L1518" i="29"/>
  <c r="M1518" i="29" s="1"/>
  <c r="N2526" i="29"/>
  <c r="L2527" i="29"/>
  <c r="M2527" i="29" s="1"/>
  <c r="L2149" i="29"/>
  <c r="M2149" i="29" s="1"/>
  <c r="N2148" i="29"/>
  <c r="N1076" i="29"/>
  <c r="L1077" i="29"/>
  <c r="M1077" i="29" s="1"/>
  <c r="L1203" i="29"/>
  <c r="M1203" i="29" s="1"/>
  <c r="N1202" i="29"/>
  <c r="L1707" i="29"/>
  <c r="M1707" i="29" s="1"/>
  <c r="N1706" i="29"/>
  <c r="L3408" i="29"/>
  <c r="M3408" i="29" s="1"/>
  <c r="N3407" i="29"/>
  <c r="N3470" i="29"/>
  <c r="L3471" i="29"/>
  <c r="M3471" i="29" s="1"/>
  <c r="L1014" i="29"/>
  <c r="M1014" i="29" s="1"/>
  <c r="N1013" i="29"/>
  <c r="N887" i="29"/>
  <c r="L888" i="29"/>
  <c r="M888" i="29" s="1"/>
  <c r="N2651" i="29"/>
  <c r="N3598" i="29"/>
  <c r="L3599" i="29"/>
  <c r="M3599" i="29" s="1"/>
  <c r="L258" i="29"/>
  <c r="M258" i="29" s="1"/>
  <c r="N257" i="29"/>
  <c r="L3030" i="29"/>
  <c r="M3030" i="29" s="1"/>
  <c r="N3029" i="29"/>
  <c r="N950" i="29"/>
  <c r="L951" i="29"/>
  <c r="M951" i="29" s="1"/>
  <c r="L1266" i="29"/>
  <c r="M1266" i="29" s="1"/>
  <c r="N1265" i="29"/>
  <c r="L3220" i="29"/>
  <c r="M3220" i="29" s="1"/>
  <c r="N2777" i="29"/>
  <c r="L2778" i="29"/>
  <c r="M2778" i="29" s="1"/>
  <c r="L321" i="29"/>
  <c r="M321" i="29" s="1"/>
  <c r="N320" i="29"/>
  <c r="L825" i="29"/>
  <c r="M825" i="29" s="1"/>
  <c r="N824" i="29"/>
  <c r="L2969" i="29"/>
  <c r="M2969" i="29" s="1"/>
  <c r="L2716" i="29"/>
  <c r="M2716" i="29" s="1"/>
  <c r="N1643" i="29"/>
  <c r="L1644" i="29"/>
  <c r="M1644" i="29" s="1"/>
  <c r="L74" i="29"/>
  <c r="M74" i="29" s="1"/>
  <c r="N73" i="29"/>
  <c r="L1833" i="29"/>
  <c r="M1833" i="29" s="1"/>
  <c r="N1832" i="29"/>
  <c r="N3534" i="29"/>
  <c r="L3535" i="29"/>
  <c r="M3535" i="29" s="1"/>
  <c r="L636" i="29"/>
  <c r="M636" i="29" s="1"/>
  <c r="N635" i="29"/>
  <c r="L3158" i="29"/>
  <c r="M3158" i="29" s="1"/>
  <c r="N3157" i="29"/>
  <c r="L2653" i="29"/>
  <c r="M2653" i="29" s="1"/>
  <c r="L1393" i="29"/>
  <c r="M1393" i="29" s="1"/>
  <c r="N2337" i="29"/>
  <c r="L2338" i="29"/>
  <c r="M2338" i="29" s="1"/>
  <c r="L573" i="29"/>
  <c r="M573" i="29" s="1"/>
  <c r="N572" i="29"/>
  <c r="L195" i="29"/>
  <c r="M195" i="29" s="1"/>
  <c r="N194" i="29"/>
  <c r="L1330" i="29"/>
  <c r="M1330" i="29" s="1"/>
  <c r="L763" i="29"/>
  <c r="M763" i="29" s="1"/>
  <c r="N762" i="29"/>
  <c r="L2023" i="29"/>
  <c r="M2023" i="29" s="1"/>
  <c r="N2022" i="29"/>
  <c r="L2276" i="29"/>
  <c r="M2276" i="29" s="1"/>
  <c r="N3344" i="29"/>
  <c r="L3345" i="29"/>
  <c r="M3345" i="29" s="1"/>
  <c r="L3096" i="29"/>
  <c r="M3096" i="29" s="1"/>
  <c r="L1960" i="29"/>
  <c r="M1960" i="29" s="1"/>
  <c r="N1959" i="29"/>
  <c r="N1139" i="29"/>
  <c r="L1140" i="29"/>
  <c r="M1140" i="29" s="1"/>
  <c r="L2087" i="29"/>
  <c r="M2087" i="29" s="1"/>
  <c r="L3282" i="29"/>
  <c r="M3282" i="29" s="1"/>
  <c r="N3281" i="29"/>
  <c r="N2462" i="29"/>
  <c r="L2463" i="29"/>
  <c r="M2463" i="29" s="1"/>
  <c r="L2591" i="29"/>
  <c r="M2591" i="29" s="1"/>
  <c r="N2590" i="29"/>
  <c r="L2904" i="29"/>
  <c r="M2904" i="29" s="1"/>
  <c r="N2903" i="29"/>
  <c r="L1455" i="29"/>
  <c r="M1455" i="29" s="1"/>
  <c r="N1454" i="29"/>
  <c r="N1769" i="29"/>
  <c r="L1770" i="29"/>
  <c r="M1770" i="29" s="1"/>
  <c r="L448" i="29"/>
  <c r="M448" i="29" s="1"/>
  <c r="N447" i="29"/>
  <c r="N3095" i="29"/>
  <c r="N384" i="29"/>
  <c r="N1329" i="29"/>
  <c r="N1392" i="29"/>
  <c r="N2715" i="29"/>
  <c r="N3219" i="29"/>
  <c r="N699" i="29"/>
  <c r="N2274" i="29"/>
  <c r="N2967" i="29"/>
  <c r="N8" i="29"/>
  <c r="N2085" i="29"/>
  <c r="N2842" i="29"/>
  <c r="N1014" i="29" l="1"/>
  <c r="L1015" i="29"/>
  <c r="M1015" i="29" s="1"/>
  <c r="L3409" i="29"/>
  <c r="M3409" i="29" s="1"/>
  <c r="N3408" i="29"/>
  <c r="N1203" i="29"/>
  <c r="L1204" i="29"/>
  <c r="M1204" i="29" s="1"/>
  <c r="L2150" i="29"/>
  <c r="M2150" i="29" s="1"/>
  <c r="N2149" i="29"/>
  <c r="L1583" i="29"/>
  <c r="M1583" i="29" s="1"/>
  <c r="N1582" i="29"/>
  <c r="L2212" i="29"/>
  <c r="M2212" i="29" s="1"/>
  <c r="N2211" i="29"/>
  <c r="L1898" i="29"/>
  <c r="M1898" i="29" s="1"/>
  <c r="N1897" i="29"/>
  <c r="L449" i="29"/>
  <c r="M449" i="29" s="1"/>
  <c r="N448" i="29"/>
  <c r="L3283" i="29"/>
  <c r="M3283" i="29" s="1"/>
  <c r="N3282" i="29"/>
  <c r="L2277" i="29"/>
  <c r="M2277" i="29" s="1"/>
  <c r="L2654" i="29"/>
  <c r="M2654" i="29" s="1"/>
  <c r="L3221" i="29"/>
  <c r="M3221" i="29" s="1"/>
  <c r="N3220" i="29"/>
  <c r="L1771" i="29"/>
  <c r="M1771" i="29" s="1"/>
  <c r="N1770" i="29"/>
  <c r="L2464" i="29"/>
  <c r="M2464" i="29" s="1"/>
  <c r="N2463" i="29"/>
  <c r="L3346" i="29"/>
  <c r="M3346" i="29" s="1"/>
  <c r="N3345" i="29"/>
  <c r="L3536" i="29"/>
  <c r="M3536" i="29" s="1"/>
  <c r="N3535" i="29"/>
  <c r="L2779" i="29"/>
  <c r="M2779" i="29" s="1"/>
  <c r="N2778" i="29"/>
  <c r="L3600" i="29"/>
  <c r="M3600" i="29" s="1"/>
  <c r="N3599" i="29"/>
  <c r="L889" i="29"/>
  <c r="M889" i="29" s="1"/>
  <c r="N888" i="29"/>
  <c r="L3472" i="29"/>
  <c r="M3472" i="29" s="1"/>
  <c r="N3471" i="29"/>
  <c r="L1078" i="29"/>
  <c r="M1078" i="29" s="1"/>
  <c r="N1077" i="29"/>
  <c r="L2528" i="29"/>
  <c r="M2528" i="29" s="1"/>
  <c r="N2527" i="29"/>
  <c r="N510" i="29"/>
  <c r="L511" i="29"/>
  <c r="M511" i="29" s="1"/>
  <c r="L2592" i="29"/>
  <c r="M2592" i="29" s="1"/>
  <c r="N2591" i="29"/>
  <c r="L3097" i="29"/>
  <c r="M3097" i="29" s="1"/>
  <c r="L196" i="29"/>
  <c r="M196" i="29" s="1"/>
  <c r="N195" i="29"/>
  <c r="L637" i="29"/>
  <c r="M637" i="29" s="1"/>
  <c r="N636" i="29"/>
  <c r="L2970" i="29"/>
  <c r="M2970" i="29" s="1"/>
  <c r="L259" i="29"/>
  <c r="M259" i="29" s="1"/>
  <c r="N258" i="29"/>
  <c r="L2905" i="29"/>
  <c r="M2905" i="29" s="1"/>
  <c r="N2904" i="29"/>
  <c r="L2088" i="29"/>
  <c r="M2088" i="29" s="1"/>
  <c r="L1961" i="29"/>
  <c r="M1961" i="29" s="1"/>
  <c r="N1960" i="29"/>
  <c r="L2024" i="29"/>
  <c r="M2024" i="29" s="1"/>
  <c r="N2023" i="29"/>
  <c r="L1331" i="29"/>
  <c r="M1331" i="29" s="1"/>
  <c r="N1330" i="29"/>
  <c r="L574" i="29"/>
  <c r="M574" i="29" s="1"/>
  <c r="N573" i="29"/>
  <c r="L1394" i="29"/>
  <c r="M1394" i="29" s="1"/>
  <c r="L3159" i="29"/>
  <c r="M3159" i="29" s="1"/>
  <c r="N3158" i="29"/>
  <c r="L75" i="29"/>
  <c r="M75" i="29" s="1"/>
  <c r="N74" i="29"/>
  <c r="L2717" i="29"/>
  <c r="M2717" i="29" s="1"/>
  <c r="L826" i="29"/>
  <c r="M826" i="29" s="1"/>
  <c r="N825" i="29"/>
  <c r="L1267" i="29"/>
  <c r="M1267" i="29" s="1"/>
  <c r="N1266" i="29"/>
  <c r="L3031" i="29"/>
  <c r="M3031" i="29" s="1"/>
  <c r="N3030" i="29"/>
  <c r="L1708" i="29"/>
  <c r="M1708" i="29" s="1"/>
  <c r="N1707" i="29"/>
  <c r="L702" i="29"/>
  <c r="M702" i="29" s="1"/>
  <c r="L133" i="29"/>
  <c r="M133" i="29" s="1"/>
  <c r="N132" i="29"/>
  <c r="L2402" i="29"/>
  <c r="M2402" i="29" s="1"/>
  <c r="N2401" i="29"/>
  <c r="L2844" i="29"/>
  <c r="M2844" i="29" s="1"/>
  <c r="L1456" i="29"/>
  <c r="M1456" i="29" s="1"/>
  <c r="N1455" i="29"/>
  <c r="N763" i="29"/>
  <c r="L764" i="29"/>
  <c r="M764" i="29" s="1"/>
  <c r="L1834" i="29"/>
  <c r="M1834" i="29" s="1"/>
  <c r="N1833" i="29"/>
  <c r="L322" i="29"/>
  <c r="M322" i="29" s="1"/>
  <c r="N321" i="29"/>
  <c r="L1141" i="29"/>
  <c r="M1141" i="29" s="1"/>
  <c r="N1140" i="29"/>
  <c r="N2338" i="29"/>
  <c r="L2339" i="29"/>
  <c r="M2339" i="29" s="1"/>
  <c r="N2652" i="29"/>
  <c r="L1645" i="29"/>
  <c r="M1645" i="29" s="1"/>
  <c r="N1644" i="29"/>
  <c r="N951" i="29"/>
  <c r="L952" i="29"/>
  <c r="M952" i="29" s="1"/>
  <c r="L1519" i="29"/>
  <c r="M1519" i="29" s="1"/>
  <c r="N1518" i="29"/>
  <c r="L386" i="29"/>
  <c r="M386" i="29" s="1"/>
  <c r="N385" i="29"/>
  <c r="N3096" i="29"/>
  <c r="N2086" i="29"/>
  <c r="N2968" i="29"/>
  <c r="N2716" i="29"/>
  <c r="N2843" i="29"/>
  <c r="N9" i="29"/>
  <c r="N2275" i="29"/>
  <c r="N700" i="29"/>
  <c r="N1393" i="29"/>
  <c r="L1835" i="29" l="1"/>
  <c r="M1835" i="29" s="1"/>
  <c r="N1834" i="29"/>
  <c r="N1456" i="29"/>
  <c r="L1457" i="29"/>
  <c r="M1457" i="29" s="1"/>
  <c r="L2403" i="29"/>
  <c r="M2403" i="29" s="1"/>
  <c r="N2402" i="29"/>
  <c r="L703" i="29"/>
  <c r="M703" i="29" s="1"/>
  <c r="L3032" i="29"/>
  <c r="M3032" i="29" s="1"/>
  <c r="N3031" i="29"/>
  <c r="L827" i="29"/>
  <c r="M827" i="29" s="1"/>
  <c r="N826" i="29"/>
  <c r="L76" i="29"/>
  <c r="L77" i="29" s="1"/>
  <c r="M77" i="29" s="1"/>
  <c r="N75" i="29"/>
  <c r="L1395" i="29"/>
  <c r="M1395" i="29" s="1"/>
  <c r="N1394" i="29"/>
  <c r="L1332" i="29"/>
  <c r="M1332" i="29" s="1"/>
  <c r="L1962" i="29"/>
  <c r="M1962" i="29" s="1"/>
  <c r="N1961" i="29"/>
  <c r="L2906" i="29"/>
  <c r="M2906" i="29" s="1"/>
  <c r="N2905" i="29"/>
  <c r="L2971" i="29"/>
  <c r="M2971" i="29" s="1"/>
  <c r="L197" i="29"/>
  <c r="M197" i="29" s="1"/>
  <c r="N196" i="29"/>
  <c r="L2593" i="29"/>
  <c r="M2593" i="29" s="1"/>
  <c r="N2592" i="29"/>
  <c r="L2529" i="29"/>
  <c r="M2529" i="29" s="1"/>
  <c r="L3473" i="29"/>
  <c r="M3473" i="29" s="1"/>
  <c r="N3472" i="29"/>
  <c r="L3601" i="29"/>
  <c r="M3601" i="29" s="1"/>
  <c r="L3537" i="29"/>
  <c r="M3537" i="29" s="1"/>
  <c r="N3536" i="29"/>
  <c r="L2465" i="29"/>
  <c r="M2465" i="29" s="1"/>
  <c r="N2464" i="29"/>
  <c r="L3222" i="29"/>
  <c r="M3222" i="29" s="1"/>
  <c r="N3221" i="29"/>
  <c r="L2278" i="29"/>
  <c r="M2278" i="29" s="1"/>
  <c r="L450" i="29"/>
  <c r="M450" i="29" s="1"/>
  <c r="N449" i="29"/>
  <c r="L2213" i="29"/>
  <c r="M2213" i="29" s="1"/>
  <c r="N2212" i="29"/>
  <c r="L2151" i="29"/>
  <c r="M2151" i="29" s="1"/>
  <c r="N2150" i="29"/>
  <c r="L3410" i="29"/>
  <c r="M3410" i="29" s="1"/>
  <c r="N3409" i="29"/>
  <c r="L953" i="29"/>
  <c r="M953" i="29" s="1"/>
  <c r="N952" i="29"/>
  <c r="L387" i="29"/>
  <c r="M387" i="29" s="1"/>
  <c r="L1142" i="29"/>
  <c r="M1142" i="29" s="1"/>
  <c r="N1141" i="29"/>
  <c r="L2340" i="29"/>
  <c r="M2340" i="29" s="1"/>
  <c r="L765" i="29"/>
  <c r="M765" i="29" s="1"/>
  <c r="N764" i="29"/>
  <c r="L512" i="29"/>
  <c r="M512" i="29" s="1"/>
  <c r="N511" i="29"/>
  <c r="N2653" i="29"/>
  <c r="L1205" i="29"/>
  <c r="M1205" i="29" s="1"/>
  <c r="N1204" i="29"/>
  <c r="L1016" i="29"/>
  <c r="M1016" i="29" s="1"/>
  <c r="N1015" i="29"/>
  <c r="L1520" i="29"/>
  <c r="M1520" i="29" s="1"/>
  <c r="N1519" i="29"/>
  <c r="L1646" i="29"/>
  <c r="M1646" i="29" s="1"/>
  <c r="N1645" i="29"/>
  <c r="L323" i="29"/>
  <c r="M323" i="29" s="1"/>
  <c r="N322" i="29"/>
  <c r="L2845" i="29"/>
  <c r="M2845" i="29" s="1"/>
  <c r="N2844" i="29"/>
  <c r="L134" i="29"/>
  <c r="M134" i="29" s="1"/>
  <c r="N133" i="29"/>
  <c r="L1709" i="29"/>
  <c r="M1709" i="29" s="1"/>
  <c r="N1708" i="29"/>
  <c r="L1268" i="29"/>
  <c r="M1268" i="29" s="1"/>
  <c r="N1267" i="29"/>
  <c r="L2718" i="29"/>
  <c r="M2718" i="29" s="1"/>
  <c r="L3160" i="29"/>
  <c r="M3160" i="29" s="1"/>
  <c r="N3159" i="29"/>
  <c r="N574" i="29"/>
  <c r="L575" i="29"/>
  <c r="M575" i="29" s="1"/>
  <c r="L2025" i="29"/>
  <c r="M2025" i="29" s="1"/>
  <c r="N2024" i="29"/>
  <c r="L2089" i="29"/>
  <c r="M2089" i="29" s="1"/>
  <c r="L260" i="29"/>
  <c r="M260" i="29" s="1"/>
  <c r="N259" i="29"/>
  <c r="L638" i="29"/>
  <c r="M638" i="29" s="1"/>
  <c r="N637" i="29"/>
  <c r="L3098" i="29"/>
  <c r="M3098" i="29" s="1"/>
  <c r="L1079" i="29"/>
  <c r="M1079" i="29" s="1"/>
  <c r="N1078" i="29"/>
  <c r="L890" i="29"/>
  <c r="M890" i="29" s="1"/>
  <c r="N889" i="29"/>
  <c r="L2780" i="29"/>
  <c r="M2780" i="29" s="1"/>
  <c r="N2779" i="29"/>
  <c r="L3347" i="29"/>
  <c r="M3347" i="29" s="1"/>
  <c r="N3346" i="29"/>
  <c r="L1772" i="29"/>
  <c r="M1772" i="29" s="1"/>
  <c r="N1771" i="29"/>
  <c r="L2655" i="29"/>
  <c r="M2655" i="29" s="1"/>
  <c r="L3284" i="29"/>
  <c r="M3284" i="29" s="1"/>
  <c r="N3283" i="29"/>
  <c r="L1899" i="29"/>
  <c r="M1899" i="29" s="1"/>
  <c r="N1898" i="29"/>
  <c r="L1584" i="29"/>
  <c r="M1584" i="29" s="1"/>
  <c r="N1583" i="29"/>
  <c r="N3097" i="29"/>
  <c r="N1331" i="29"/>
  <c r="N386" i="29"/>
  <c r="N3600" i="29"/>
  <c r="N2339" i="29"/>
  <c r="N701" i="29"/>
  <c r="N10" i="29"/>
  <c r="N2276" i="29"/>
  <c r="N2969" i="29"/>
  <c r="N2087" i="29"/>
  <c r="N2528" i="29"/>
  <c r="N2717" i="29"/>
  <c r="L766" i="29" l="1"/>
  <c r="M766" i="29" s="1"/>
  <c r="N765" i="29"/>
  <c r="L1143" i="29"/>
  <c r="M1143" i="29" s="1"/>
  <c r="N1142" i="29"/>
  <c r="L954" i="29"/>
  <c r="M954" i="29" s="1"/>
  <c r="N953" i="29"/>
  <c r="N2151" i="29"/>
  <c r="L2152" i="29"/>
  <c r="M2152" i="29" s="1"/>
  <c r="L451" i="29"/>
  <c r="M451" i="29" s="1"/>
  <c r="L3223" i="29"/>
  <c r="M3223" i="29" s="1"/>
  <c r="N3222" i="29"/>
  <c r="L3538" i="29"/>
  <c r="M3538" i="29" s="1"/>
  <c r="L3474" i="29"/>
  <c r="M3474" i="29" s="1"/>
  <c r="N3473" i="29"/>
  <c r="L2594" i="29"/>
  <c r="M2594" i="29" s="1"/>
  <c r="N2593" i="29"/>
  <c r="L2972" i="29"/>
  <c r="M2972" i="29" s="1"/>
  <c r="L1963" i="29"/>
  <c r="M1963" i="29" s="1"/>
  <c r="N1962" i="29"/>
  <c r="L1396" i="29"/>
  <c r="M1396" i="29" s="1"/>
  <c r="N1395" i="29"/>
  <c r="L828" i="29"/>
  <c r="M828" i="29" s="1"/>
  <c r="N827" i="29"/>
  <c r="L1458" i="29"/>
  <c r="M1458" i="29" s="1"/>
  <c r="N1457" i="29"/>
  <c r="L3285" i="29"/>
  <c r="M3285" i="29" s="1"/>
  <c r="N3284" i="29"/>
  <c r="L2781" i="29"/>
  <c r="M2781" i="29" s="1"/>
  <c r="N2780" i="29"/>
  <c r="N638" i="29"/>
  <c r="L639" i="29"/>
  <c r="M639" i="29" s="1"/>
  <c r="L2719" i="29"/>
  <c r="M2719" i="29" s="1"/>
  <c r="N2718" i="29"/>
  <c r="L1710" i="29"/>
  <c r="M1710" i="29" s="1"/>
  <c r="N1709" i="29"/>
  <c r="L2846" i="29"/>
  <c r="M2846" i="29" s="1"/>
  <c r="L1647" i="29"/>
  <c r="M1647" i="29" s="1"/>
  <c r="N1646" i="29"/>
  <c r="N1016" i="29"/>
  <c r="L1017" i="29"/>
  <c r="M1017" i="29" s="1"/>
  <c r="N2654" i="29"/>
  <c r="L2279" i="29"/>
  <c r="M2279" i="29" s="1"/>
  <c r="L576" i="29"/>
  <c r="M576" i="29" s="1"/>
  <c r="N575" i="29"/>
  <c r="L704" i="29"/>
  <c r="M704" i="29" s="1"/>
  <c r="L1585" i="29"/>
  <c r="M1585" i="29" s="1"/>
  <c r="N1584" i="29"/>
  <c r="L1773" i="29"/>
  <c r="M1773" i="29" s="1"/>
  <c r="N1772" i="29"/>
  <c r="L1080" i="29"/>
  <c r="M1080" i="29" s="1"/>
  <c r="N1079" i="29"/>
  <c r="L2090" i="29"/>
  <c r="M2090" i="29" s="1"/>
  <c r="L1900" i="29"/>
  <c r="M1900" i="29" s="1"/>
  <c r="N1899" i="29"/>
  <c r="L2656" i="29"/>
  <c r="M2656" i="29" s="1"/>
  <c r="L3348" i="29"/>
  <c r="M3348" i="29" s="1"/>
  <c r="N3347" i="29"/>
  <c r="L891" i="29"/>
  <c r="M891" i="29" s="1"/>
  <c r="N890" i="29"/>
  <c r="L3099" i="29"/>
  <c r="M3099" i="29" s="1"/>
  <c r="L261" i="29"/>
  <c r="M261" i="29" s="1"/>
  <c r="N260" i="29"/>
  <c r="L2026" i="29"/>
  <c r="M2026" i="29" s="1"/>
  <c r="N2025" i="29"/>
  <c r="L3161" i="29"/>
  <c r="M3161" i="29" s="1"/>
  <c r="N3160" i="29"/>
  <c r="L1269" i="29"/>
  <c r="M1269" i="29" s="1"/>
  <c r="N1268" i="29"/>
  <c r="L135" i="29"/>
  <c r="M135" i="29" s="1"/>
  <c r="N134" i="29"/>
  <c r="L324" i="29"/>
  <c r="M324" i="29" s="1"/>
  <c r="N323" i="29"/>
  <c r="N1520" i="29"/>
  <c r="L1521" i="29"/>
  <c r="M1521" i="29" s="1"/>
  <c r="L1206" i="29"/>
  <c r="M1206" i="29" s="1"/>
  <c r="N1205" i="29"/>
  <c r="L513" i="29"/>
  <c r="M513" i="29" s="1"/>
  <c r="N512" i="29"/>
  <c r="L2341" i="29"/>
  <c r="M2341" i="29" s="1"/>
  <c r="L388" i="29"/>
  <c r="M388" i="29" s="1"/>
  <c r="N387" i="29"/>
  <c r="L3411" i="29"/>
  <c r="M3411" i="29" s="1"/>
  <c r="N3410" i="29"/>
  <c r="L2214" i="29"/>
  <c r="M2214" i="29" s="1"/>
  <c r="N2213" i="29"/>
  <c r="L2466" i="29"/>
  <c r="M2466" i="29" s="1"/>
  <c r="N2465" i="29"/>
  <c r="L3602" i="29"/>
  <c r="M3602" i="29" s="1"/>
  <c r="N3601" i="29"/>
  <c r="L2530" i="29"/>
  <c r="M2530" i="29" s="1"/>
  <c r="L198" i="29"/>
  <c r="M198" i="29" s="1"/>
  <c r="N197" i="29"/>
  <c r="L2907" i="29"/>
  <c r="M2907" i="29" s="1"/>
  <c r="N2906" i="29"/>
  <c r="L1333" i="29"/>
  <c r="M1333" i="29" s="1"/>
  <c r="N1332" i="29"/>
  <c r="L78" i="29"/>
  <c r="L79" i="29" s="1"/>
  <c r="M79" i="29" s="1"/>
  <c r="N77" i="29"/>
  <c r="L3033" i="29"/>
  <c r="M3033" i="29" s="1"/>
  <c r="N3032" i="29"/>
  <c r="L2404" i="29"/>
  <c r="M2404" i="29" s="1"/>
  <c r="N2403" i="29"/>
  <c r="L1836" i="29"/>
  <c r="M1836" i="29" s="1"/>
  <c r="N1835" i="29"/>
  <c r="N2340" i="29"/>
  <c r="N3098" i="29"/>
  <c r="N11" i="29"/>
  <c r="N2845" i="29"/>
  <c r="N2088" i="29"/>
  <c r="N2277" i="29"/>
  <c r="N2529" i="29"/>
  <c r="N2970" i="29"/>
  <c r="N450" i="29"/>
  <c r="N702" i="29"/>
  <c r="N3537" i="29"/>
  <c r="L80" i="29" l="1"/>
  <c r="M80" i="29" s="1"/>
  <c r="N79" i="29"/>
  <c r="L2531" i="29"/>
  <c r="M2531" i="29" s="1"/>
  <c r="N2530" i="29"/>
  <c r="L3412" i="29"/>
  <c r="M3412" i="29" s="1"/>
  <c r="N3411" i="29"/>
  <c r="L1207" i="29"/>
  <c r="M1207" i="29" s="1"/>
  <c r="N1206" i="29"/>
  <c r="L1270" i="29"/>
  <c r="M1270" i="29" s="1"/>
  <c r="N1269" i="29"/>
  <c r="L2027" i="29"/>
  <c r="M2027" i="29" s="1"/>
  <c r="N2026" i="29"/>
  <c r="L3349" i="29"/>
  <c r="M3349" i="29" s="1"/>
  <c r="N3348" i="29"/>
  <c r="L1081" i="29"/>
  <c r="M1081" i="29" s="1"/>
  <c r="N1080" i="29"/>
  <c r="L577" i="29"/>
  <c r="M577" i="29" s="1"/>
  <c r="N576" i="29"/>
  <c r="L705" i="29"/>
  <c r="M705" i="29" s="1"/>
  <c r="L1018" i="29"/>
  <c r="M1018" i="29" s="1"/>
  <c r="N1017" i="29"/>
  <c r="L2153" i="29"/>
  <c r="M2153" i="29" s="1"/>
  <c r="N2152" i="29"/>
  <c r="L3034" i="29"/>
  <c r="M3034" i="29" s="1"/>
  <c r="N3033" i="29"/>
  <c r="L1334" i="29"/>
  <c r="M1334" i="29" s="1"/>
  <c r="N1333" i="29"/>
  <c r="L199" i="29"/>
  <c r="M199" i="29" s="1"/>
  <c r="N198" i="29"/>
  <c r="L3603" i="29"/>
  <c r="M3603" i="29" s="1"/>
  <c r="N3602" i="29"/>
  <c r="L2215" i="29"/>
  <c r="M2215" i="29" s="1"/>
  <c r="N2214" i="29"/>
  <c r="L389" i="29"/>
  <c r="M389" i="29" s="1"/>
  <c r="N388" i="29"/>
  <c r="L514" i="29"/>
  <c r="M514" i="29" s="1"/>
  <c r="N513" i="29"/>
  <c r="L136" i="29"/>
  <c r="M136" i="29" s="1"/>
  <c r="N135" i="29"/>
  <c r="L3162" i="29"/>
  <c r="M3162" i="29" s="1"/>
  <c r="N3161" i="29"/>
  <c r="L262" i="29"/>
  <c r="M262" i="29" s="1"/>
  <c r="N261" i="29"/>
  <c r="N891" i="29"/>
  <c r="L892" i="29"/>
  <c r="M892" i="29" s="1"/>
  <c r="L2657" i="29"/>
  <c r="M2657" i="29" s="1"/>
  <c r="L2091" i="29"/>
  <c r="M2091" i="29" s="1"/>
  <c r="N1773" i="29"/>
  <c r="L1774" i="29"/>
  <c r="M1774" i="29" s="1"/>
  <c r="L2280" i="29"/>
  <c r="M2280" i="29" s="1"/>
  <c r="L2847" i="29"/>
  <c r="M2847" i="29" s="1"/>
  <c r="N2846" i="29"/>
  <c r="L2720" i="29"/>
  <c r="M2720" i="29" s="1"/>
  <c r="L2782" i="29"/>
  <c r="M2782" i="29" s="1"/>
  <c r="N2781" i="29"/>
  <c r="L1459" i="29"/>
  <c r="M1459" i="29" s="1"/>
  <c r="N1458" i="29"/>
  <c r="L1397" i="29"/>
  <c r="M1397" i="29" s="1"/>
  <c r="N1396" i="29"/>
  <c r="L2973" i="29"/>
  <c r="M2973" i="29" s="1"/>
  <c r="L3475" i="29"/>
  <c r="M3475" i="29" s="1"/>
  <c r="N3474" i="29"/>
  <c r="L3224" i="29"/>
  <c r="M3224" i="29" s="1"/>
  <c r="L1144" i="29"/>
  <c r="M1144" i="29" s="1"/>
  <c r="N1143" i="29"/>
  <c r="L2405" i="29"/>
  <c r="M2405" i="29" s="1"/>
  <c r="N2404" i="29"/>
  <c r="L2908" i="29"/>
  <c r="M2908" i="29" s="1"/>
  <c r="N2907" i="29"/>
  <c r="L2467" i="29"/>
  <c r="M2467" i="29" s="1"/>
  <c r="N2466" i="29"/>
  <c r="L2342" i="29"/>
  <c r="M2342" i="29" s="1"/>
  <c r="N2341" i="29"/>
  <c r="L325" i="29"/>
  <c r="M325" i="29" s="1"/>
  <c r="N324" i="29"/>
  <c r="L3100" i="29"/>
  <c r="M3100" i="29" s="1"/>
  <c r="N3099" i="29"/>
  <c r="L1901" i="29"/>
  <c r="M1901" i="29" s="1"/>
  <c r="N1900" i="29"/>
  <c r="L1586" i="29"/>
  <c r="M1586" i="29" s="1"/>
  <c r="N1585" i="29"/>
  <c r="L1522" i="29"/>
  <c r="M1522" i="29" s="1"/>
  <c r="N1521" i="29"/>
  <c r="N2655" i="29"/>
  <c r="L1837" i="29"/>
  <c r="M1837" i="29" s="1"/>
  <c r="N1836" i="29"/>
  <c r="N639" i="29"/>
  <c r="L640" i="29"/>
  <c r="M640" i="29" s="1"/>
  <c r="N1647" i="29"/>
  <c r="L1648" i="29"/>
  <c r="M1648" i="29" s="1"/>
  <c r="L1711" i="29"/>
  <c r="M1711" i="29" s="1"/>
  <c r="N1710" i="29"/>
  <c r="N3285" i="29"/>
  <c r="L3286" i="29"/>
  <c r="M3286" i="29" s="1"/>
  <c r="L829" i="29"/>
  <c r="M829" i="29" s="1"/>
  <c r="N828" i="29"/>
  <c r="L1964" i="29"/>
  <c r="M1964" i="29" s="1"/>
  <c r="N1963" i="29"/>
  <c r="L2595" i="29"/>
  <c r="M2595" i="29" s="1"/>
  <c r="N2594" i="29"/>
  <c r="L3539" i="29"/>
  <c r="M3539" i="29" s="1"/>
  <c r="N3538" i="29"/>
  <c r="L452" i="29"/>
  <c r="M452" i="29" s="1"/>
  <c r="N451" i="29"/>
  <c r="L955" i="29"/>
  <c r="M955" i="29" s="1"/>
  <c r="N954" i="29"/>
  <c r="N766" i="29"/>
  <c r="L767" i="29"/>
  <c r="M767" i="29" s="1"/>
  <c r="N703" i="29"/>
  <c r="N2719" i="29"/>
  <c r="N3223" i="29"/>
  <c r="N2971" i="29"/>
  <c r="N2278" i="29"/>
  <c r="N2089" i="29"/>
  <c r="N12" i="29"/>
  <c r="L3101" i="29" l="1"/>
  <c r="M3101" i="29" s="1"/>
  <c r="L2343" i="29"/>
  <c r="M2343" i="29" s="1"/>
  <c r="L2909" i="29"/>
  <c r="M2909" i="29" s="1"/>
  <c r="N2908" i="29"/>
  <c r="L1145" i="29"/>
  <c r="M1145" i="29" s="1"/>
  <c r="N1144" i="29"/>
  <c r="L3476" i="29"/>
  <c r="M3476" i="29" s="1"/>
  <c r="N3475" i="29"/>
  <c r="L1398" i="29"/>
  <c r="M1398" i="29" s="1"/>
  <c r="N1397" i="29"/>
  <c r="L2783" i="29"/>
  <c r="M2783" i="29" s="1"/>
  <c r="N2782" i="29"/>
  <c r="L2848" i="29"/>
  <c r="M2848" i="29" s="1"/>
  <c r="N2847" i="29"/>
  <c r="L2658" i="29"/>
  <c r="M2658" i="29" s="1"/>
  <c r="L263" i="29"/>
  <c r="M263" i="29" s="1"/>
  <c r="N262" i="29"/>
  <c r="L137" i="29"/>
  <c r="M137" i="29" s="1"/>
  <c r="N136" i="29"/>
  <c r="L390" i="29"/>
  <c r="M390" i="29" s="1"/>
  <c r="L3604" i="29"/>
  <c r="M3604" i="29" s="1"/>
  <c r="L1335" i="29"/>
  <c r="M1335" i="29" s="1"/>
  <c r="L2154" i="29"/>
  <c r="M2154" i="29" s="1"/>
  <c r="N2153" i="29"/>
  <c r="L706" i="29"/>
  <c r="M706" i="29" s="1"/>
  <c r="L1082" i="29"/>
  <c r="M1082" i="29" s="1"/>
  <c r="N1081" i="29"/>
  <c r="L2028" i="29"/>
  <c r="M2028" i="29" s="1"/>
  <c r="N2027" i="29"/>
  <c r="N1207" i="29"/>
  <c r="L1208" i="29"/>
  <c r="M1208" i="29" s="1"/>
  <c r="L2532" i="29"/>
  <c r="M2532" i="29" s="1"/>
  <c r="N2531" i="29"/>
  <c r="L768" i="29"/>
  <c r="M768" i="29" s="1"/>
  <c r="N767" i="29"/>
  <c r="L641" i="29"/>
  <c r="M641" i="29" s="1"/>
  <c r="N640" i="29"/>
  <c r="N2656" i="29"/>
  <c r="L453" i="29"/>
  <c r="M453" i="29" s="1"/>
  <c r="N452" i="29"/>
  <c r="L2596" i="29"/>
  <c r="M2596" i="29" s="1"/>
  <c r="N2595" i="29"/>
  <c r="L830" i="29"/>
  <c r="M830" i="29" s="1"/>
  <c r="N829" i="29"/>
  <c r="L1712" i="29"/>
  <c r="M1712" i="29" s="1"/>
  <c r="N1711" i="29"/>
  <c r="L1587" i="29"/>
  <c r="M1587" i="29" s="1"/>
  <c r="N1586" i="29"/>
  <c r="L3287" i="29"/>
  <c r="M3287" i="29" s="1"/>
  <c r="N3286" i="29"/>
  <c r="N1648" i="29"/>
  <c r="L1649" i="29"/>
  <c r="M1649" i="29" s="1"/>
  <c r="L893" i="29"/>
  <c r="M893" i="29" s="1"/>
  <c r="N892" i="29"/>
  <c r="L1775" i="29"/>
  <c r="M1775" i="29" s="1"/>
  <c r="N1774" i="29"/>
  <c r="N955" i="29"/>
  <c r="L956" i="29"/>
  <c r="M956" i="29" s="1"/>
  <c r="L3540" i="29"/>
  <c r="M3540" i="29" s="1"/>
  <c r="N3539" i="29"/>
  <c r="L1965" i="29"/>
  <c r="M1965" i="29" s="1"/>
  <c r="N1964" i="29"/>
  <c r="L1838" i="29"/>
  <c r="M1838" i="29" s="1"/>
  <c r="N1837" i="29"/>
  <c r="L1523" i="29"/>
  <c r="M1523" i="29" s="1"/>
  <c r="N1522" i="29"/>
  <c r="L1902" i="29"/>
  <c r="M1902" i="29" s="1"/>
  <c r="N1901" i="29"/>
  <c r="N325" i="29"/>
  <c r="L326" i="29"/>
  <c r="M326" i="29" s="1"/>
  <c r="L2468" i="29"/>
  <c r="M2468" i="29" s="1"/>
  <c r="N2467" i="29"/>
  <c r="L2406" i="29"/>
  <c r="M2406" i="29" s="1"/>
  <c r="N2405" i="29"/>
  <c r="L3225" i="29"/>
  <c r="M3225" i="29" s="1"/>
  <c r="L2974" i="29"/>
  <c r="M2974" i="29" s="1"/>
  <c r="L1460" i="29"/>
  <c r="M1460" i="29" s="1"/>
  <c r="N1459" i="29"/>
  <c r="L2721" i="29"/>
  <c r="M2721" i="29" s="1"/>
  <c r="L2281" i="29"/>
  <c r="M2281" i="29" s="1"/>
  <c r="L2092" i="29"/>
  <c r="M2092" i="29" s="1"/>
  <c r="L3163" i="29"/>
  <c r="M3163" i="29" s="1"/>
  <c r="N3162" i="29"/>
  <c r="N514" i="29"/>
  <c r="L515" i="29"/>
  <c r="M515" i="29" s="1"/>
  <c r="L2216" i="29"/>
  <c r="M2216" i="29" s="1"/>
  <c r="N2215" i="29"/>
  <c r="L200" i="29"/>
  <c r="M200" i="29" s="1"/>
  <c r="N199" i="29"/>
  <c r="L3035" i="29"/>
  <c r="M3035" i="29" s="1"/>
  <c r="N3034" i="29"/>
  <c r="L1019" i="29"/>
  <c r="M1019" i="29" s="1"/>
  <c r="N1018" i="29"/>
  <c r="L578" i="29"/>
  <c r="M578" i="29" s="1"/>
  <c r="N577" i="29"/>
  <c r="N3349" i="29"/>
  <c r="L3350" i="29"/>
  <c r="M3350" i="29" s="1"/>
  <c r="L1271" i="29"/>
  <c r="M1271" i="29" s="1"/>
  <c r="N1270" i="29"/>
  <c r="L3413" i="29"/>
  <c r="M3413" i="29" s="1"/>
  <c r="N3412" i="29"/>
  <c r="L81" i="29"/>
  <c r="M81" i="29" s="1"/>
  <c r="N80" i="29"/>
  <c r="N2342" i="29"/>
  <c r="N3100" i="29"/>
  <c r="N3603" i="29"/>
  <c r="N389" i="29"/>
  <c r="N1334" i="29"/>
  <c r="N2972" i="29"/>
  <c r="N2279" i="29"/>
  <c r="N3224" i="29"/>
  <c r="N2720" i="29"/>
  <c r="N704" i="29"/>
  <c r="N14" i="29"/>
  <c r="N2090" i="29"/>
  <c r="L3414" i="29" l="1"/>
  <c r="M3414" i="29" s="1"/>
  <c r="N3413" i="29"/>
  <c r="L1020" i="29"/>
  <c r="M1020" i="29" s="1"/>
  <c r="N1019" i="29"/>
  <c r="L2722" i="29"/>
  <c r="M2722" i="29" s="1"/>
  <c r="L2407" i="29"/>
  <c r="M2407" i="29" s="1"/>
  <c r="N2406" i="29"/>
  <c r="L1524" i="29"/>
  <c r="M1524" i="29" s="1"/>
  <c r="N1523" i="29"/>
  <c r="L894" i="29"/>
  <c r="M894" i="29" s="1"/>
  <c r="N893" i="29"/>
  <c r="L1713" i="29"/>
  <c r="M1713" i="29" s="1"/>
  <c r="N1712" i="29"/>
  <c r="L1272" i="29"/>
  <c r="M1272" i="29" s="1"/>
  <c r="N1271" i="29"/>
  <c r="L579" i="29"/>
  <c r="M579" i="29" s="1"/>
  <c r="N578" i="29"/>
  <c r="L2217" i="29"/>
  <c r="M2217" i="29" s="1"/>
  <c r="N2216" i="29"/>
  <c r="L2282" i="29"/>
  <c r="M2282" i="29" s="1"/>
  <c r="L1461" i="29"/>
  <c r="M1461" i="29" s="1"/>
  <c r="N1460" i="29"/>
  <c r="L3226" i="29"/>
  <c r="M3226" i="29" s="1"/>
  <c r="L2469" i="29"/>
  <c r="M2469" i="29" s="1"/>
  <c r="N2468" i="29"/>
  <c r="L1903" i="29"/>
  <c r="M1903" i="29" s="1"/>
  <c r="N1902" i="29"/>
  <c r="L1839" i="29"/>
  <c r="M1839" i="29" s="1"/>
  <c r="N1838" i="29"/>
  <c r="L3541" i="29"/>
  <c r="M3541" i="29" s="1"/>
  <c r="N1775" i="29"/>
  <c r="L1776" i="29"/>
  <c r="M1776" i="29" s="1"/>
  <c r="L1588" i="29"/>
  <c r="M1588" i="29" s="1"/>
  <c r="N1587" i="29"/>
  <c r="L831" i="29"/>
  <c r="M831" i="29" s="1"/>
  <c r="N830" i="29"/>
  <c r="L454" i="29"/>
  <c r="M454" i="29" s="1"/>
  <c r="L642" i="29"/>
  <c r="M642" i="29" s="1"/>
  <c r="N641" i="29"/>
  <c r="L2533" i="29"/>
  <c r="M2533" i="29" s="1"/>
  <c r="L2029" i="29"/>
  <c r="M2029" i="29" s="1"/>
  <c r="N2028" i="29"/>
  <c r="L707" i="29"/>
  <c r="M707" i="29" s="1"/>
  <c r="L1336" i="29"/>
  <c r="M1336" i="29" s="1"/>
  <c r="N1335" i="29"/>
  <c r="L391" i="29"/>
  <c r="M391" i="29" s="1"/>
  <c r="L264" i="29"/>
  <c r="M264" i="29" s="1"/>
  <c r="N263" i="29"/>
  <c r="L2849" i="29"/>
  <c r="M2849" i="29" s="1"/>
  <c r="L1399" i="29"/>
  <c r="M1399" i="29" s="1"/>
  <c r="L1146" i="29"/>
  <c r="M1146" i="29" s="1"/>
  <c r="N1145" i="29"/>
  <c r="L2344" i="29"/>
  <c r="M2344" i="29" s="1"/>
  <c r="N2343" i="29"/>
  <c r="L201" i="29"/>
  <c r="M201" i="29" s="1"/>
  <c r="N200" i="29"/>
  <c r="L2093" i="29"/>
  <c r="M2093" i="29" s="1"/>
  <c r="L2975" i="29"/>
  <c r="M2975" i="29" s="1"/>
  <c r="L1966" i="29"/>
  <c r="M1966" i="29" s="1"/>
  <c r="N1965" i="29"/>
  <c r="L3288" i="29"/>
  <c r="M3288" i="29" s="1"/>
  <c r="N3287" i="29"/>
  <c r="L2597" i="29"/>
  <c r="M2597" i="29" s="1"/>
  <c r="N2596" i="29"/>
  <c r="L1650" i="29"/>
  <c r="M1650" i="29" s="1"/>
  <c r="N1649" i="29"/>
  <c r="L82" i="29"/>
  <c r="L83" i="29" s="1"/>
  <c r="M83" i="29" s="1"/>
  <c r="N81" i="29"/>
  <c r="L3036" i="29"/>
  <c r="M3036" i="29" s="1"/>
  <c r="N3035" i="29"/>
  <c r="L3164" i="29"/>
  <c r="M3164" i="29" s="1"/>
  <c r="N3163" i="29"/>
  <c r="L3351" i="29"/>
  <c r="M3351" i="29" s="1"/>
  <c r="N3350" i="29"/>
  <c r="L516" i="29"/>
  <c r="M516" i="29" s="1"/>
  <c r="N515" i="29"/>
  <c r="N326" i="29"/>
  <c r="L327" i="29"/>
  <c r="M327" i="29" s="1"/>
  <c r="L957" i="29"/>
  <c r="M957" i="29" s="1"/>
  <c r="N956" i="29"/>
  <c r="N1208" i="29"/>
  <c r="L1209" i="29"/>
  <c r="M1209" i="29" s="1"/>
  <c r="N2657" i="29"/>
  <c r="L769" i="29"/>
  <c r="M769" i="29" s="1"/>
  <c r="N768" i="29"/>
  <c r="L1083" i="29"/>
  <c r="M1083" i="29" s="1"/>
  <c r="N1082" i="29"/>
  <c r="L2155" i="29"/>
  <c r="M2155" i="29" s="1"/>
  <c r="N2154" i="29"/>
  <c r="L3605" i="29"/>
  <c r="M3605" i="29" s="1"/>
  <c r="N3604" i="29"/>
  <c r="L138" i="29"/>
  <c r="M138" i="29" s="1"/>
  <c r="N137" i="29"/>
  <c r="L2659" i="29"/>
  <c r="M2659" i="29" s="1"/>
  <c r="L2784" i="29"/>
  <c r="M2784" i="29" s="1"/>
  <c r="N2783" i="29"/>
  <c r="N3476" i="29"/>
  <c r="L3477" i="29"/>
  <c r="M3477" i="29" s="1"/>
  <c r="L2910" i="29"/>
  <c r="M2910" i="29" s="1"/>
  <c r="N2909" i="29"/>
  <c r="L3102" i="29"/>
  <c r="M3102" i="29" s="1"/>
  <c r="N390" i="29"/>
  <c r="N3101" i="29"/>
  <c r="N2091" i="29"/>
  <c r="N3225" i="29"/>
  <c r="N453" i="29"/>
  <c r="N2280" i="29"/>
  <c r="N2973" i="29"/>
  <c r="N2848" i="29"/>
  <c r="N16" i="29"/>
  <c r="N705" i="29"/>
  <c r="N2721" i="29"/>
  <c r="N2532" i="29"/>
  <c r="N1398" i="29"/>
  <c r="N3540" i="29"/>
  <c r="L3606" i="29" l="1"/>
  <c r="M3606" i="29" s="1"/>
  <c r="L2785" i="29"/>
  <c r="M2785" i="29" s="1"/>
  <c r="N2784" i="29"/>
  <c r="L2156" i="29"/>
  <c r="M2156" i="29" s="1"/>
  <c r="N2155" i="29"/>
  <c r="L3478" i="29"/>
  <c r="M3478" i="29" s="1"/>
  <c r="N3477" i="29"/>
  <c r="N2658" i="29"/>
  <c r="L1777" i="29"/>
  <c r="M1777" i="29" s="1"/>
  <c r="N1776" i="29"/>
  <c r="L517" i="29"/>
  <c r="M517" i="29" s="1"/>
  <c r="N516" i="29"/>
  <c r="L3165" i="29"/>
  <c r="M3165" i="29" s="1"/>
  <c r="N3164" i="29"/>
  <c r="L2598" i="29"/>
  <c r="M2598" i="29" s="1"/>
  <c r="N2597" i="29"/>
  <c r="L1967" i="29"/>
  <c r="M1967" i="29" s="1"/>
  <c r="N1966" i="29"/>
  <c r="L2094" i="29"/>
  <c r="M2094" i="29" s="1"/>
  <c r="L2345" i="29"/>
  <c r="M2345" i="29" s="1"/>
  <c r="L1400" i="29"/>
  <c r="M1400" i="29" s="1"/>
  <c r="L265" i="29"/>
  <c r="M265" i="29" s="1"/>
  <c r="N264" i="29"/>
  <c r="L1337" i="29"/>
  <c r="M1337" i="29" s="1"/>
  <c r="L2030" i="29"/>
  <c r="M2030" i="29" s="1"/>
  <c r="N2029" i="29"/>
  <c r="L643" i="29"/>
  <c r="M643" i="29" s="1"/>
  <c r="N642" i="29"/>
  <c r="L832" i="29"/>
  <c r="M832" i="29" s="1"/>
  <c r="N831" i="29"/>
  <c r="L1840" i="29"/>
  <c r="M1840" i="29" s="1"/>
  <c r="N1839" i="29"/>
  <c r="L2470" i="29"/>
  <c r="M2470" i="29" s="1"/>
  <c r="N2469" i="29"/>
  <c r="L1462" i="29"/>
  <c r="M1462" i="29" s="1"/>
  <c r="N1461" i="29"/>
  <c r="L2218" i="29"/>
  <c r="M2218" i="29" s="1"/>
  <c r="N2217" i="29"/>
  <c r="L1273" i="29"/>
  <c r="M1273" i="29" s="1"/>
  <c r="N1272" i="29"/>
  <c r="L895" i="29"/>
  <c r="M895" i="29" s="1"/>
  <c r="N894" i="29"/>
  <c r="L2408" i="29"/>
  <c r="M2408" i="29" s="1"/>
  <c r="N2407" i="29"/>
  <c r="L1021" i="29"/>
  <c r="M1021" i="29" s="1"/>
  <c r="N1020" i="29"/>
  <c r="L3103" i="29"/>
  <c r="M3103" i="29" s="1"/>
  <c r="L2660" i="29"/>
  <c r="M2660" i="29" s="1"/>
  <c r="L1084" i="29"/>
  <c r="M1084" i="29" s="1"/>
  <c r="N1083" i="29"/>
  <c r="L958" i="29"/>
  <c r="M958" i="29" s="1"/>
  <c r="N957" i="29"/>
  <c r="L84" i="29"/>
  <c r="M84" i="29" s="1"/>
  <c r="N83" i="29"/>
  <c r="L1210" i="29"/>
  <c r="M1210" i="29" s="1"/>
  <c r="N1209" i="29"/>
  <c r="L328" i="29"/>
  <c r="M328" i="29" s="1"/>
  <c r="N327" i="29"/>
  <c r="L3542" i="29"/>
  <c r="M3542" i="29" s="1"/>
  <c r="L2911" i="29"/>
  <c r="M2911" i="29" s="1"/>
  <c r="N2910" i="29"/>
  <c r="L139" i="29"/>
  <c r="M139" i="29" s="1"/>
  <c r="N138" i="29"/>
  <c r="L770" i="29"/>
  <c r="M770" i="29" s="1"/>
  <c r="N769" i="29"/>
  <c r="L3352" i="29"/>
  <c r="M3352" i="29" s="1"/>
  <c r="N3351" i="29"/>
  <c r="L3037" i="29"/>
  <c r="M3037" i="29" s="1"/>
  <c r="N3036" i="29"/>
  <c r="L1651" i="29"/>
  <c r="M1651" i="29" s="1"/>
  <c r="N1650" i="29"/>
  <c r="L3289" i="29"/>
  <c r="M3289" i="29" s="1"/>
  <c r="N3288" i="29"/>
  <c r="L2976" i="29"/>
  <c r="M2976" i="29" s="1"/>
  <c r="L202" i="29"/>
  <c r="M202" i="29" s="1"/>
  <c r="N201" i="29"/>
  <c r="L1147" i="29"/>
  <c r="M1147" i="29" s="1"/>
  <c r="N1146" i="29"/>
  <c r="L2850" i="29"/>
  <c r="M2850" i="29" s="1"/>
  <c r="L392" i="29"/>
  <c r="M392" i="29" s="1"/>
  <c r="N391" i="29"/>
  <c r="L708" i="29"/>
  <c r="M708" i="29" s="1"/>
  <c r="L2534" i="29"/>
  <c r="M2534" i="29" s="1"/>
  <c r="L455" i="29"/>
  <c r="M455" i="29" s="1"/>
  <c r="L1589" i="29"/>
  <c r="M1589" i="29" s="1"/>
  <c r="N1588" i="29"/>
  <c r="L1904" i="29"/>
  <c r="M1904" i="29" s="1"/>
  <c r="N1903" i="29"/>
  <c r="L3227" i="29"/>
  <c r="M3227" i="29" s="1"/>
  <c r="N3226" i="29"/>
  <c r="L2283" i="29"/>
  <c r="M2283" i="29" s="1"/>
  <c r="L580" i="29"/>
  <c r="M580" i="29" s="1"/>
  <c r="N579" i="29"/>
  <c r="L1714" i="29"/>
  <c r="M1714" i="29" s="1"/>
  <c r="N1713" i="29"/>
  <c r="L1525" i="29"/>
  <c r="M1525" i="29" s="1"/>
  <c r="N1524" i="29"/>
  <c r="L2723" i="29"/>
  <c r="M2723" i="29" s="1"/>
  <c r="L3415" i="29"/>
  <c r="M3415" i="29" s="1"/>
  <c r="N3414" i="29"/>
  <c r="N2344" i="29"/>
  <c r="N1336" i="29"/>
  <c r="N3102" i="29"/>
  <c r="N3605" i="29"/>
  <c r="N706" i="29"/>
  <c r="N2974" i="29"/>
  <c r="N1399" i="29"/>
  <c r="N17" i="29"/>
  <c r="N2849" i="29"/>
  <c r="N2533" i="29"/>
  <c r="N2722" i="29"/>
  <c r="N2281" i="29"/>
  <c r="N454" i="29"/>
  <c r="N2092" i="29"/>
  <c r="N3541" i="29"/>
  <c r="L1715" i="29" l="1"/>
  <c r="M1715" i="29" s="1"/>
  <c r="N1714" i="29"/>
  <c r="L2851" i="29"/>
  <c r="M2851" i="29" s="1"/>
  <c r="N2850" i="29"/>
  <c r="L3290" i="29"/>
  <c r="M3290" i="29" s="1"/>
  <c r="N3289" i="29"/>
  <c r="L771" i="29"/>
  <c r="M771" i="29" s="1"/>
  <c r="N770" i="29"/>
  <c r="L85" i="29"/>
  <c r="M85" i="29" s="1"/>
  <c r="N84" i="29"/>
  <c r="L2409" i="29"/>
  <c r="M2409" i="29" s="1"/>
  <c r="N2408" i="29"/>
  <c r="L1463" i="29"/>
  <c r="M1463" i="29" s="1"/>
  <c r="N1462" i="29"/>
  <c r="L1338" i="29"/>
  <c r="M1338" i="29" s="1"/>
  <c r="L1401" i="29"/>
  <c r="M1401" i="29" s="1"/>
  <c r="L2095" i="29"/>
  <c r="M2095" i="29" s="1"/>
  <c r="L2599" i="29"/>
  <c r="M2599" i="29" s="1"/>
  <c r="N2598" i="29"/>
  <c r="L518" i="29"/>
  <c r="M518" i="29" s="1"/>
  <c r="N517" i="29"/>
  <c r="N2659" i="29"/>
  <c r="L2284" i="29"/>
  <c r="M2284" i="29" s="1"/>
  <c r="L709" i="29"/>
  <c r="M709" i="29" s="1"/>
  <c r="L203" i="29"/>
  <c r="M203" i="29" s="1"/>
  <c r="N202" i="29"/>
  <c r="L2912" i="29"/>
  <c r="M2912" i="29" s="1"/>
  <c r="N2911" i="29"/>
  <c r="L1085" i="29"/>
  <c r="M1085" i="29" s="1"/>
  <c r="N1084" i="29"/>
  <c r="L1841" i="29"/>
  <c r="M1841" i="29" s="1"/>
  <c r="N1840" i="29"/>
  <c r="N1525" i="29"/>
  <c r="L1526" i="29"/>
  <c r="M1526" i="29" s="1"/>
  <c r="L3228" i="29"/>
  <c r="M3228" i="29" s="1"/>
  <c r="L1590" i="29"/>
  <c r="M1590" i="29" s="1"/>
  <c r="N1589" i="29"/>
  <c r="L393" i="29"/>
  <c r="M393" i="29" s="1"/>
  <c r="L1148" i="29"/>
  <c r="M1148" i="29" s="1"/>
  <c r="N1147" i="29"/>
  <c r="L2977" i="29"/>
  <c r="M2977" i="29" s="1"/>
  <c r="L1652" i="29"/>
  <c r="M1652" i="29" s="1"/>
  <c r="N1651" i="29"/>
  <c r="L3353" i="29"/>
  <c r="M3353" i="29" s="1"/>
  <c r="N3352" i="29"/>
  <c r="L140" i="29"/>
  <c r="M140" i="29" s="1"/>
  <c r="N139" i="29"/>
  <c r="L3543" i="29"/>
  <c r="M3543" i="29" s="1"/>
  <c r="L1211" i="29"/>
  <c r="M1211" i="29" s="1"/>
  <c r="N1210" i="29"/>
  <c r="L959" i="29"/>
  <c r="M959" i="29" s="1"/>
  <c r="N958" i="29"/>
  <c r="L2661" i="29"/>
  <c r="M2661" i="29" s="1"/>
  <c r="L1022" i="29"/>
  <c r="M1022" i="29" s="1"/>
  <c r="N1021" i="29"/>
  <c r="L896" i="29"/>
  <c r="M896" i="29" s="1"/>
  <c r="N895" i="29"/>
  <c r="L2219" i="29"/>
  <c r="M2219" i="29" s="1"/>
  <c r="N2218" i="29"/>
  <c r="L2471" i="29"/>
  <c r="M2471" i="29" s="1"/>
  <c r="N2470" i="29"/>
  <c r="L833" i="29"/>
  <c r="M833" i="29" s="1"/>
  <c r="N832" i="29"/>
  <c r="L2031" i="29"/>
  <c r="M2031" i="29" s="1"/>
  <c r="N2030" i="29"/>
  <c r="L266" i="29"/>
  <c r="M266" i="29" s="1"/>
  <c r="N265" i="29"/>
  <c r="L2346" i="29"/>
  <c r="M2346" i="29" s="1"/>
  <c r="L1968" i="29"/>
  <c r="M1968" i="29" s="1"/>
  <c r="N1967" i="29"/>
  <c r="L3166" i="29"/>
  <c r="M3166" i="29" s="1"/>
  <c r="N3165" i="29"/>
  <c r="L1778" i="29"/>
  <c r="M1778" i="29" s="1"/>
  <c r="N1777" i="29"/>
  <c r="L3479" i="29"/>
  <c r="M3479" i="29" s="1"/>
  <c r="N3478" i="29"/>
  <c r="L2786" i="29"/>
  <c r="M2786" i="29" s="1"/>
  <c r="N2785" i="29"/>
  <c r="L2724" i="29"/>
  <c r="M2724" i="29" s="1"/>
  <c r="L1905" i="29"/>
  <c r="M1905" i="29" s="1"/>
  <c r="N1904" i="29"/>
  <c r="L456" i="29"/>
  <c r="M456" i="29" s="1"/>
  <c r="N455" i="29"/>
  <c r="L3038" i="29"/>
  <c r="M3038" i="29" s="1"/>
  <c r="N3037" i="29"/>
  <c r="L329" i="29"/>
  <c r="M329" i="29" s="1"/>
  <c r="N328" i="29"/>
  <c r="L3104" i="29"/>
  <c r="M3104" i="29" s="1"/>
  <c r="L1274" i="29"/>
  <c r="M1274" i="29" s="1"/>
  <c r="N1273" i="29"/>
  <c r="L644" i="29"/>
  <c r="M644" i="29" s="1"/>
  <c r="N643" i="29"/>
  <c r="L3416" i="29"/>
  <c r="M3416" i="29" s="1"/>
  <c r="N3415" i="29"/>
  <c r="L581" i="29"/>
  <c r="M581" i="29" s="1"/>
  <c r="N580" i="29"/>
  <c r="L2535" i="29"/>
  <c r="M2535" i="29" s="1"/>
  <c r="L2157" i="29"/>
  <c r="M2157" i="29" s="1"/>
  <c r="N2156" i="29"/>
  <c r="L3607" i="29"/>
  <c r="M3607" i="29" s="1"/>
  <c r="N3606" i="29"/>
  <c r="N392" i="29"/>
  <c r="N3103" i="29"/>
  <c r="N1337" i="29"/>
  <c r="N2345" i="29"/>
  <c r="N707" i="29"/>
  <c r="N2723" i="29"/>
  <c r="N1400" i="29"/>
  <c r="N2093" i="29"/>
  <c r="N2975" i="29"/>
  <c r="N3227" i="29"/>
  <c r="N18" i="29"/>
  <c r="N2282" i="29"/>
  <c r="N2534" i="29"/>
  <c r="N3542" i="29"/>
  <c r="L582" i="29" l="1"/>
  <c r="M582" i="29" s="1"/>
  <c r="N581" i="29"/>
  <c r="L3039" i="29"/>
  <c r="M3039" i="29" s="1"/>
  <c r="N3038" i="29"/>
  <c r="L1779" i="29"/>
  <c r="M1779" i="29" s="1"/>
  <c r="N1778" i="29"/>
  <c r="L834" i="29"/>
  <c r="M834" i="29" s="1"/>
  <c r="N833" i="29"/>
  <c r="L960" i="29"/>
  <c r="M960" i="29" s="1"/>
  <c r="N959" i="29"/>
  <c r="L3354" i="29"/>
  <c r="M3354" i="29" s="1"/>
  <c r="N3353" i="29"/>
  <c r="L394" i="29"/>
  <c r="M394" i="29" s="1"/>
  <c r="L1842" i="29"/>
  <c r="M1842" i="29" s="1"/>
  <c r="N1841" i="29"/>
  <c r="L2913" i="29"/>
  <c r="M2913" i="29" s="1"/>
  <c r="N2912" i="29"/>
  <c r="L710" i="29"/>
  <c r="M710" i="29" s="1"/>
  <c r="N2660" i="29"/>
  <c r="L1527" i="29"/>
  <c r="M1527" i="29" s="1"/>
  <c r="N1526" i="29"/>
  <c r="L2158" i="29"/>
  <c r="M2158" i="29" s="1"/>
  <c r="N2157" i="29"/>
  <c r="L3105" i="29"/>
  <c r="M3105" i="29" s="1"/>
  <c r="N3104" i="29"/>
  <c r="L2787" i="29"/>
  <c r="M2787" i="29" s="1"/>
  <c r="N2786" i="29"/>
  <c r="L267" i="29"/>
  <c r="M267" i="29" s="1"/>
  <c r="N266" i="29"/>
  <c r="N1022" i="29"/>
  <c r="L1023" i="29"/>
  <c r="M1023" i="29" s="1"/>
  <c r="L2978" i="29"/>
  <c r="M2978" i="29" s="1"/>
  <c r="L3608" i="29"/>
  <c r="M3608" i="29" s="1"/>
  <c r="L3417" i="29"/>
  <c r="M3417" i="29" s="1"/>
  <c r="N3416" i="29"/>
  <c r="L330" i="29"/>
  <c r="M330" i="29" s="1"/>
  <c r="N329" i="29"/>
  <c r="L2725" i="29"/>
  <c r="M2725" i="29" s="1"/>
  <c r="N2724" i="29"/>
  <c r="L3480" i="29"/>
  <c r="M3480" i="29" s="1"/>
  <c r="N3479" i="29"/>
  <c r="L3167" i="29"/>
  <c r="M3167" i="29" s="1"/>
  <c r="N3166" i="29"/>
  <c r="L2347" i="29"/>
  <c r="M2347" i="29" s="1"/>
  <c r="L2032" i="29"/>
  <c r="M2032" i="29" s="1"/>
  <c r="N2031" i="29"/>
  <c r="L2472" i="29"/>
  <c r="M2472" i="29" s="1"/>
  <c r="N2471" i="29"/>
  <c r="L897" i="29"/>
  <c r="M897" i="29" s="1"/>
  <c r="N896" i="29"/>
  <c r="L2662" i="29"/>
  <c r="M2662" i="29" s="1"/>
  <c r="L1212" i="29"/>
  <c r="M1212" i="29" s="1"/>
  <c r="N1211" i="29"/>
  <c r="L141" i="29"/>
  <c r="M141" i="29" s="1"/>
  <c r="N140" i="29"/>
  <c r="L1653" i="29"/>
  <c r="M1653" i="29" s="1"/>
  <c r="N1652" i="29"/>
  <c r="L1149" i="29"/>
  <c r="M1149" i="29" s="1"/>
  <c r="N1148" i="29"/>
  <c r="L1591" i="29"/>
  <c r="M1591" i="29" s="1"/>
  <c r="N1590" i="29"/>
  <c r="L1086" i="29"/>
  <c r="M1086" i="29" s="1"/>
  <c r="N1085" i="29"/>
  <c r="L204" i="29"/>
  <c r="M204" i="29" s="1"/>
  <c r="N203" i="29"/>
  <c r="L2285" i="29"/>
  <c r="M2285" i="29" s="1"/>
  <c r="L519" i="29"/>
  <c r="M519" i="29" s="1"/>
  <c r="N518" i="29"/>
  <c r="L2096" i="29"/>
  <c r="M2096" i="29" s="1"/>
  <c r="L1339" i="29"/>
  <c r="M1339" i="29" s="1"/>
  <c r="N1338" i="29"/>
  <c r="L2410" i="29"/>
  <c r="M2410" i="29" s="1"/>
  <c r="N2409" i="29"/>
  <c r="L772" i="29"/>
  <c r="M772" i="29" s="1"/>
  <c r="N771" i="29"/>
  <c r="L2852" i="29"/>
  <c r="M2852" i="29" s="1"/>
  <c r="L645" i="29"/>
  <c r="M645" i="29" s="1"/>
  <c r="N644" i="29"/>
  <c r="L1906" i="29"/>
  <c r="M1906" i="29" s="1"/>
  <c r="N1905" i="29"/>
  <c r="L1969" i="29"/>
  <c r="M1969" i="29" s="1"/>
  <c r="N1968" i="29"/>
  <c r="L2220" i="29"/>
  <c r="M2220" i="29" s="1"/>
  <c r="N2219" i="29"/>
  <c r="L3544" i="29"/>
  <c r="M3544" i="29" s="1"/>
  <c r="L3229" i="29"/>
  <c r="M3229" i="29" s="1"/>
  <c r="L2536" i="29"/>
  <c r="M2536" i="29" s="1"/>
  <c r="N2535" i="29"/>
  <c r="L1275" i="29"/>
  <c r="M1275" i="29" s="1"/>
  <c r="N1274" i="29"/>
  <c r="L457" i="29"/>
  <c r="M457" i="29" s="1"/>
  <c r="N456" i="29"/>
  <c r="L2600" i="29"/>
  <c r="M2600" i="29" s="1"/>
  <c r="N2599" i="29"/>
  <c r="L1402" i="29"/>
  <c r="M1402" i="29" s="1"/>
  <c r="L1464" i="29"/>
  <c r="M1464" i="29" s="1"/>
  <c r="N1463" i="29"/>
  <c r="L86" i="29"/>
  <c r="M86" i="29" s="1"/>
  <c r="N85" i="29"/>
  <c r="N3290" i="29"/>
  <c r="L3291" i="29"/>
  <c r="M3291" i="29" s="1"/>
  <c r="L1716" i="29"/>
  <c r="M1716" i="29" s="1"/>
  <c r="N1715" i="29"/>
  <c r="N2346" i="29"/>
  <c r="N393" i="29"/>
  <c r="N3607" i="29"/>
  <c r="N2283" i="29"/>
  <c r="N20" i="29"/>
  <c r="N2976" i="29"/>
  <c r="N1401" i="29"/>
  <c r="N708" i="29"/>
  <c r="N3228" i="29"/>
  <c r="N2851" i="29"/>
  <c r="N2094" i="29"/>
  <c r="N3543" i="29"/>
  <c r="L1465" i="29" l="1"/>
  <c r="M1465" i="29" s="1"/>
  <c r="N1464" i="29"/>
  <c r="L3230" i="29"/>
  <c r="M3230" i="29" s="1"/>
  <c r="N3229" i="29"/>
  <c r="L1907" i="29"/>
  <c r="M1907" i="29" s="1"/>
  <c r="N1906" i="29"/>
  <c r="L2286" i="29"/>
  <c r="M2286" i="29" s="1"/>
  <c r="L142" i="29"/>
  <c r="M142" i="29" s="1"/>
  <c r="N141" i="29"/>
  <c r="L2473" i="29"/>
  <c r="M2473" i="29" s="1"/>
  <c r="N2472" i="29"/>
  <c r="L3481" i="29"/>
  <c r="M3481" i="29" s="1"/>
  <c r="N3480" i="29"/>
  <c r="L331" i="29"/>
  <c r="M331" i="29" s="1"/>
  <c r="N330" i="29"/>
  <c r="L3609" i="29"/>
  <c r="M3609" i="29" s="1"/>
  <c r="L2788" i="29"/>
  <c r="M2788" i="29" s="1"/>
  <c r="N2787" i="29"/>
  <c r="L2159" i="29"/>
  <c r="M2159" i="29" s="1"/>
  <c r="N2158" i="29"/>
  <c r="L1276" i="29"/>
  <c r="M1276" i="29" s="1"/>
  <c r="N1275" i="29"/>
  <c r="L2853" i="29"/>
  <c r="M2853" i="29" s="1"/>
  <c r="L1087" i="29"/>
  <c r="M1087" i="29" s="1"/>
  <c r="N1086" i="29"/>
  <c r="L2663" i="29"/>
  <c r="M2663" i="29" s="1"/>
  <c r="L1717" i="29"/>
  <c r="M1717" i="29" s="1"/>
  <c r="N1716" i="29"/>
  <c r="L1403" i="29"/>
  <c r="M1403" i="29" s="1"/>
  <c r="L2537" i="29"/>
  <c r="M2537" i="29" s="1"/>
  <c r="N2536" i="29"/>
  <c r="L1970" i="29"/>
  <c r="M1970" i="29" s="1"/>
  <c r="N1969" i="29"/>
  <c r="L773" i="29"/>
  <c r="M773" i="29" s="1"/>
  <c r="N772" i="29"/>
  <c r="L1340" i="29"/>
  <c r="M1340" i="29" s="1"/>
  <c r="L520" i="29"/>
  <c r="M520" i="29" s="1"/>
  <c r="N519" i="29"/>
  <c r="L205" i="29"/>
  <c r="M205" i="29" s="1"/>
  <c r="N204" i="29"/>
  <c r="L1592" i="29"/>
  <c r="M1592" i="29" s="1"/>
  <c r="N1591" i="29"/>
  <c r="L1654" i="29"/>
  <c r="M1654" i="29" s="1"/>
  <c r="N1653" i="29"/>
  <c r="L1213" i="29"/>
  <c r="M1213" i="29" s="1"/>
  <c r="N1212" i="29"/>
  <c r="L898" i="29"/>
  <c r="M898" i="29" s="1"/>
  <c r="N897" i="29"/>
  <c r="L2033" i="29"/>
  <c r="M2033" i="29" s="1"/>
  <c r="N2032" i="29"/>
  <c r="L3168" i="29"/>
  <c r="M3168" i="29" s="1"/>
  <c r="N3167" i="29"/>
  <c r="L2726" i="29"/>
  <c r="M2726" i="29" s="1"/>
  <c r="N2725" i="29"/>
  <c r="L3418" i="29"/>
  <c r="M3418" i="29" s="1"/>
  <c r="N3417" i="29"/>
  <c r="L2979" i="29"/>
  <c r="M2979" i="29" s="1"/>
  <c r="L268" i="29"/>
  <c r="M268" i="29" s="1"/>
  <c r="N267" i="29"/>
  <c r="L3106" i="29"/>
  <c r="M3106" i="29" s="1"/>
  <c r="N3105" i="29"/>
  <c r="L1528" i="29"/>
  <c r="M1528" i="29" s="1"/>
  <c r="N1527" i="29"/>
  <c r="L711" i="29"/>
  <c r="M711" i="29" s="1"/>
  <c r="L1843" i="29"/>
  <c r="M1843" i="29" s="1"/>
  <c r="N1842" i="29"/>
  <c r="N3354" i="29"/>
  <c r="L3355" i="29"/>
  <c r="M3355" i="29" s="1"/>
  <c r="L835" i="29"/>
  <c r="M835" i="29" s="1"/>
  <c r="N834" i="29"/>
  <c r="L3040" i="29"/>
  <c r="M3040" i="29" s="1"/>
  <c r="N3039" i="29"/>
  <c r="L2601" i="29"/>
  <c r="M2601" i="29" s="1"/>
  <c r="N2600" i="29"/>
  <c r="L2221" i="29"/>
  <c r="M2221" i="29" s="1"/>
  <c r="N2220" i="29"/>
  <c r="L2411" i="29"/>
  <c r="M2411" i="29" s="1"/>
  <c r="N2410" i="29"/>
  <c r="L2097" i="29"/>
  <c r="M2097" i="29" s="1"/>
  <c r="L1150" i="29"/>
  <c r="M1150" i="29" s="1"/>
  <c r="N1149" i="29"/>
  <c r="L2348" i="29"/>
  <c r="M2348" i="29" s="1"/>
  <c r="L87" i="29"/>
  <c r="M87" i="29" s="1"/>
  <c r="N86" i="29"/>
  <c r="L458" i="29"/>
  <c r="M458" i="29" s="1"/>
  <c r="N457" i="29"/>
  <c r="L3545" i="29"/>
  <c r="M3545" i="29" s="1"/>
  <c r="L646" i="29"/>
  <c r="M646" i="29" s="1"/>
  <c r="N645" i="29"/>
  <c r="L3292" i="29"/>
  <c r="M3292" i="29" s="1"/>
  <c r="N3291" i="29"/>
  <c r="N2661" i="29"/>
  <c r="N1023" i="29"/>
  <c r="L1024" i="29"/>
  <c r="M1024" i="29" s="1"/>
  <c r="N394" i="29"/>
  <c r="L395" i="29"/>
  <c r="M395" i="29" s="1"/>
  <c r="L2914" i="29"/>
  <c r="M2914" i="29" s="1"/>
  <c r="N2913" i="29"/>
  <c r="L961" i="29"/>
  <c r="M961" i="29" s="1"/>
  <c r="N960" i="29"/>
  <c r="L1780" i="29"/>
  <c r="M1780" i="29" s="1"/>
  <c r="N1779" i="29"/>
  <c r="L583" i="29"/>
  <c r="M583" i="29" s="1"/>
  <c r="N582" i="29"/>
  <c r="N1339" i="29"/>
  <c r="N3608" i="29"/>
  <c r="N2347" i="29"/>
  <c r="N2977" i="29"/>
  <c r="N2284" i="29"/>
  <c r="N2095" i="29"/>
  <c r="N709" i="29"/>
  <c r="N1402" i="29"/>
  <c r="N21" i="29"/>
  <c r="N2852" i="29"/>
  <c r="N3544" i="29"/>
  <c r="L2915" i="29" l="1"/>
  <c r="M2915" i="29" s="1"/>
  <c r="N2914" i="29"/>
  <c r="L3546" i="29"/>
  <c r="M3546" i="29" s="1"/>
  <c r="L2412" i="29"/>
  <c r="M2412" i="29" s="1"/>
  <c r="N2411" i="29"/>
  <c r="L396" i="29"/>
  <c r="M396" i="29" s="1"/>
  <c r="L3356" i="29"/>
  <c r="M3356" i="29" s="1"/>
  <c r="N3355" i="29"/>
  <c r="L584" i="29"/>
  <c r="M584" i="29" s="1"/>
  <c r="N583" i="29"/>
  <c r="L962" i="29"/>
  <c r="M962" i="29" s="1"/>
  <c r="N961" i="29"/>
  <c r="L647" i="29"/>
  <c r="M647" i="29" s="1"/>
  <c r="N646" i="29"/>
  <c r="L2349" i="29"/>
  <c r="M2349" i="29" s="1"/>
  <c r="L2222" i="29"/>
  <c r="M2222" i="29" s="1"/>
  <c r="N2221" i="29"/>
  <c r="L3041" i="29"/>
  <c r="M3041" i="29" s="1"/>
  <c r="N3040" i="29"/>
  <c r="L712" i="29"/>
  <c r="M712" i="29" s="1"/>
  <c r="L3107" i="29"/>
  <c r="M3107" i="29" s="1"/>
  <c r="L2980" i="29"/>
  <c r="M2980" i="29" s="1"/>
  <c r="L2727" i="29"/>
  <c r="M2727" i="29" s="1"/>
  <c r="L2034" i="29"/>
  <c r="M2034" i="29" s="1"/>
  <c r="N2033" i="29"/>
  <c r="L1214" i="29"/>
  <c r="M1214" i="29" s="1"/>
  <c r="N1213" i="29"/>
  <c r="L1593" i="29"/>
  <c r="M1593" i="29" s="1"/>
  <c r="N1592" i="29"/>
  <c r="L521" i="29"/>
  <c r="M521" i="29" s="1"/>
  <c r="N520" i="29"/>
  <c r="L774" i="29"/>
  <c r="M774" i="29" s="1"/>
  <c r="N773" i="29"/>
  <c r="L2538" i="29"/>
  <c r="M2538" i="29" s="1"/>
  <c r="L1718" i="29"/>
  <c r="M1718" i="29" s="1"/>
  <c r="N1717" i="29"/>
  <c r="L1088" i="29"/>
  <c r="M1088" i="29" s="1"/>
  <c r="N1087" i="29"/>
  <c r="L1277" i="29"/>
  <c r="M1277" i="29" s="1"/>
  <c r="N1276" i="29"/>
  <c r="L2789" i="29"/>
  <c r="M2789" i="29" s="1"/>
  <c r="N2788" i="29"/>
  <c r="L332" i="29"/>
  <c r="M332" i="29" s="1"/>
  <c r="N331" i="29"/>
  <c r="L2474" i="29"/>
  <c r="M2474" i="29" s="1"/>
  <c r="N2473" i="29"/>
  <c r="L2287" i="29"/>
  <c r="M2287" i="29" s="1"/>
  <c r="L3231" i="29"/>
  <c r="M3231" i="29" s="1"/>
  <c r="L459" i="29"/>
  <c r="M459" i="29" s="1"/>
  <c r="L2098" i="29"/>
  <c r="M2098" i="29" s="1"/>
  <c r="L1025" i="29"/>
  <c r="M1025" i="29" s="1"/>
  <c r="N1024" i="29"/>
  <c r="N2662" i="29"/>
  <c r="L1781" i="29"/>
  <c r="M1781" i="29" s="1"/>
  <c r="N1780" i="29"/>
  <c r="L3293" i="29"/>
  <c r="M3293" i="29" s="1"/>
  <c r="N3292" i="29"/>
  <c r="L88" i="29"/>
  <c r="M88" i="29" s="1"/>
  <c r="N87" i="29"/>
  <c r="L1151" i="29"/>
  <c r="M1151" i="29" s="1"/>
  <c r="N1150" i="29"/>
  <c r="L2602" i="29"/>
  <c r="M2602" i="29" s="1"/>
  <c r="N2601" i="29"/>
  <c r="L836" i="29"/>
  <c r="M836" i="29" s="1"/>
  <c r="N835" i="29"/>
  <c r="L1844" i="29"/>
  <c r="M1844" i="29" s="1"/>
  <c r="N1843" i="29"/>
  <c r="N1528" i="29"/>
  <c r="L1529" i="29"/>
  <c r="M1529" i="29" s="1"/>
  <c r="L269" i="29"/>
  <c r="M269" i="29" s="1"/>
  <c r="N268" i="29"/>
  <c r="L3419" i="29"/>
  <c r="M3419" i="29" s="1"/>
  <c r="N3418" i="29"/>
  <c r="L3169" i="29"/>
  <c r="M3169" i="29" s="1"/>
  <c r="N3168" i="29"/>
  <c r="L899" i="29"/>
  <c r="M899" i="29" s="1"/>
  <c r="N898" i="29"/>
  <c r="L1655" i="29"/>
  <c r="M1655" i="29" s="1"/>
  <c r="N1654" i="29"/>
  <c r="L206" i="29"/>
  <c r="M206" i="29" s="1"/>
  <c r="N205" i="29"/>
  <c r="L1341" i="29"/>
  <c r="M1341" i="29" s="1"/>
  <c r="N1340" i="29"/>
  <c r="L1971" i="29"/>
  <c r="M1971" i="29" s="1"/>
  <c r="N1970" i="29"/>
  <c r="L1404" i="29"/>
  <c r="M1404" i="29" s="1"/>
  <c r="N1403" i="29"/>
  <c r="L2664" i="29"/>
  <c r="M2664" i="29" s="1"/>
  <c r="L2854" i="29"/>
  <c r="M2854" i="29" s="1"/>
  <c r="L2160" i="29"/>
  <c r="M2160" i="29" s="1"/>
  <c r="N2159" i="29"/>
  <c r="L3610" i="29"/>
  <c r="M3610" i="29" s="1"/>
  <c r="L3482" i="29"/>
  <c r="M3482" i="29" s="1"/>
  <c r="N3481" i="29"/>
  <c r="L143" i="29"/>
  <c r="M143" i="29" s="1"/>
  <c r="N142" i="29"/>
  <c r="L1908" i="29"/>
  <c r="M1908" i="29" s="1"/>
  <c r="N1907" i="29"/>
  <c r="L1466" i="29"/>
  <c r="M1466" i="29" s="1"/>
  <c r="N1465" i="29"/>
  <c r="N395" i="29"/>
  <c r="N2348" i="29"/>
  <c r="N3106" i="29"/>
  <c r="N3609" i="29"/>
  <c r="N2096" i="29"/>
  <c r="N2978" i="29"/>
  <c r="N2853" i="29"/>
  <c r="N22" i="29"/>
  <c r="N710" i="29"/>
  <c r="N2537" i="29"/>
  <c r="N2726" i="29"/>
  <c r="N2285" i="29"/>
  <c r="N3230" i="29"/>
  <c r="N458" i="29"/>
  <c r="N3545" i="29"/>
  <c r="L1909" i="29" l="1"/>
  <c r="M1909" i="29" s="1"/>
  <c r="N1908" i="29"/>
  <c r="L1972" i="29"/>
  <c r="M1972" i="29" s="1"/>
  <c r="N1971" i="29"/>
  <c r="L207" i="29"/>
  <c r="M207" i="29" s="1"/>
  <c r="N206" i="29"/>
  <c r="L837" i="29"/>
  <c r="M837" i="29" s="1"/>
  <c r="N836" i="29"/>
  <c r="L1152" i="29"/>
  <c r="M1152" i="29" s="1"/>
  <c r="N1151" i="29"/>
  <c r="L3294" i="29"/>
  <c r="M3294" i="29" s="1"/>
  <c r="N3293" i="29"/>
  <c r="L3483" i="29"/>
  <c r="M3483" i="29" s="1"/>
  <c r="N3482" i="29"/>
  <c r="L2665" i="29"/>
  <c r="M2665" i="29" s="1"/>
  <c r="L900" i="29"/>
  <c r="M900" i="29" s="1"/>
  <c r="N899" i="29"/>
  <c r="L1467" i="29"/>
  <c r="M1467" i="29" s="1"/>
  <c r="N1466" i="29"/>
  <c r="L3611" i="29"/>
  <c r="M3611" i="29" s="1"/>
  <c r="L1405" i="29"/>
  <c r="M1405" i="29" s="1"/>
  <c r="N1404" i="29"/>
  <c r="L1656" i="29"/>
  <c r="M1656" i="29" s="1"/>
  <c r="N1655" i="29"/>
  <c r="L3170" i="29"/>
  <c r="M3170" i="29" s="1"/>
  <c r="N3169" i="29"/>
  <c r="L270" i="29"/>
  <c r="M270" i="29" s="1"/>
  <c r="N269" i="29"/>
  <c r="L1845" i="29"/>
  <c r="M1845" i="29" s="1"/>
  <c r="N1844" i="29"/>
  <c r="L2603" i="29"/>
  <c r="M2603" i="29" s="1"/>
  <c r="N2602" i="29"/>
  <c r="L89" i="29"/>
  <c r="M89" i="29" s="1"/>
  <c r="N88" i="29"/>
  <c r="L1782" i="29"/>
  <c r="M1782" i="29" s="1"/>
  <c r="N1781" i="29"/>
  <c r="L1026" i="29"/>
  <c r="M1026" i="29" s="1"/>
  <c r="N1025" i="29"/>
  <c r="L460" i="29"/>
  <c r="M460" i="29" s="1"/>
  <c r="L2288" i="29"/>
  <c r="M2288" i="29" s="1"/>
  <c r="L333" i="29"/>
  <c r="M333" i="29" s="1"/>
  <c r="N332" i="29"/>
  <c r="L1278" i="29"/>
  <c r="M1278" i="29" s="1"/>
  <c r="N1277" i="29"/>
  <c r="L1719" i="29"/>
  <c r="M1719" i="29" s="1"/>
  <c r="N1718" i="29"/>
  <c r="L775" i="29"/>
  <c r="M775" i="29" s="1"/>
  <c r="N774" i="29"/>
  <c r="L1594" i="29"/>
  <c r="M1594" i="29" s="1"/>
  <c r="N1593" i="29"/>
  <c r="L2035" i="29"/>
  <c r="M2035" i="29" s="1"/>
  <c r="N2034" i="29"/>
  <c r="L2981" i="29"/>
  <c r="M2981" i="29" s="1"/>
  <c r="L713" i="29"/>
  <c r="M713" i="29" s="1"/>
  <c r="L2223" i="29"/>
  <c r="M2223" i="29" s="1"/>
  <c r="N2222" i="29"/>
  <c r="L648" i="29"/>
  <c r="M648" i="29" s="1"/>
  <c r="N647" i="29"/>
  <c r="L585" i="29"/>
  <c r="M585" i="29" s="1"/>
  <c r="N584" i="29"/>
  <c r="L397" i="29"/>
  <c r="M397" i="29" s="1"/>
  <c r="N396" i="29"/>
  <c r="L3547" i="29"/>
  <c r="M3547" i="29" s="1"/>
  <c r="L2161" i="29"/>
  <c r="M2161" i="29" s="1"/>
  <c r="N2160" i="29"/>
  <c r="L3420" i="29"/>
  <c r="M3420" i="29" s="1"/>
  <c r="N3419" i="29"/>
  <c r="L144" i="29"/>
  <c r="M144" i="29" s="1"/>
  <c r="N143" i="29"/>
  <c r="L2855" i="29"/>
  <c r="M2855" i="29" s="1"/>
  <c r="L1342" i="29"/>
  <c r="M1342" i="29" s="1"/>
  <c r="N2663" i="29"/>
  <c r="L1530" i="29"/>
  <c r="M1530" i="29" s="1"/>
  <c r="N1529" i="29"/>
  <c r="L2099" i="29"/>
  <c r="M2099" i="29" s="1"/>
  <c r="L3232" i="29"/>
  <c r="M3232" i="29" s="1"/>
  <c r="L2475" i="29"/>
  <c r="M2475" i="29" s="1"/>
  <c r="N2474" i="29"/>
  <c r="L2790" i="29"/>
  <c r="M2790" i="29" s="1"/>
  <c r="N2789" i="29"/>
  <c r="L1089" i="29"/>
  <c r="M1089" i="29" s="1"/>
  <c r="N1088" i="29"/>
  <c r="L2539" i="29"/>
  <c r="M2539" i="29" s="1"/>
  <c r="N521" i="29"/>
  <c r="L522" i="29"/>
  <c r="M522" i="29" s="1"/>
  <c r="L1215" i="29"/>
  <c r="M1215" i="29" s="1"/>
  <c r="N1214" i="29"/>
  <c r="L2728" i="29"/>
  <c r="M2728" i="29" s="1"/>
  <c r="L3108" i="29"/>
  <c r="M3108" i="29" s="1"/>
  <c r="L3042" i="29"/>
  <c r="M3042" i="29" s="1"/>
  <c r="N3041" i="29"/>
  <c r="L2350" i="29"/>
  <c r="M2350" i="29" s="1"/>
  <c r="N962" i="29"/>
  <c r="L963" i="29"/>
  <c r="M963" i="29" s="1"/>
  <c r="L3357" i="29"/>
  <c r="M3357" i="29" s="1"/>
  <c r="N3356" i="29"/>
  <c r="L2413" i="29"/>
  <c r="M2413" i="29" s="1"/>
  <c r="N2412" i="29"/>
  <c r="L2916" i="29"/>
  <c r="M2916" i="29" s="1"/>
  <c r="N2915" i="29"/>
  <c r="N3107" i="29"/>
  <c r="N3610" i="29"/>
  <c r="N2349" i="29"/>
  <c r="N1341" i="29"/>
  <c r="N459" i="29"/>
  <c r="N23" i="29"/>
  <c r="N3231" i="29"/>
  <c r="N711" i="29"/>
  <c r="N2979" i="29"/>
  <c r="N2097" i="29"/>
  <c r="N2286" i="29"/>
  <c r="N2538" i="29"/>
  <c r="N2854" i="29"/>
  <c r="N2727" i="29"/>
  <c r="N3546" i="29"/>
  <c r="L2414" i="29" l="1"/>
  <c r="M2414" i="29" s="1"/>
  <c r="N2413" i="29"/>
  <c r="L3043" i="29"/>
  <c r="M3043" i="29" s="1"/>
  <c r="N3042" i="29"/>
  <c r="L2729" i="29"/>
  <c r="M2729" i="29" s="1"/>
  <c r="L1090" i="29"/>
  <c r="M1090" i="29" s="1"/>
  <c r="N1089" i="29"/>
  <c r="L2476" i="29"/>
  <c r="M2476" i="29" s="1"/>
  <c r="N2475" i="29"/>
  <c r="L2100" i="29"/>
  <c r="M2100" i="29" s="1"/>
  <c r="N2664" i="29"/>
  <c r="L3358" i="29"/>
  <c r="M3358" i="29" s="1"/>
  <c r="N3357" i="29"/>
  <c r="L3109" i="29"/>
  <c r="M3109" i="29" s="1"/>
  <c r="L2540" i="29"/>
  <c r="M2540" i="29" s="1"/>
  <c r="N2539" i="29"/>
  <c r="L2791" i="29"/>
  <c r="M2791" i="29" s="1"/>
  <c r="N2790" i="29"/>
  <c r="L3233" i="29"/>
  <c r="M3233" i="29" s="1"/>
  <c r="N3232" i="29"/>
  <c r="L1531" i="29"/>
  <c r="M1531" i="29" s="1"/>
  <c r="N1530" i="29"/>
  <c r="L1343" i="29"/>
  <c r="M1343" i="29" s="1"/>
  <c r="N1342" i="29"/>
  <c r="L145" i="29"/>
  <c r="M145" i="29" s="1"/>
  <c r="N144" i="29"/>
  <c r="L2162" i="29"/>
  <c r="M2162" i="29" s="1"/>
  <c r="N2161" i="29"/>
  <c r="L398" i="29"/>
  <c r="M398" i="29" s="1"/>
  <c r="L649" i="29"/>
  <c r="M649" i="29" s="1"/>
  <c r="N648" i="29"/>
  <c r="L714" i="29"/>
  <c r="M714" i="29" s="1"/>
  <c r="L2036" i="29"/>
  <c r="M2036" i="29" s="1"/>
  <c r="N2035" i="29"/>
  <c r="L776" i="29"/>
  <c r="M776" i="29" s="1"/>
  <c r="N775" i="29"/>
  <c r="L1279" i="29"/>
  <c r="M1279" i="29" s="1"/>
  <c r="N1278" i="29"/>
  <c r="L2289" i="29"/>
  <c r="M2289" i="29" s="1"/>
  <c r="L1027" i="29"/>
  <c r="M1027" i="29" s="1"/>
  <c r="N1026" i="29"/>
  <c r="L90" i="29"/>
  <c r="M90" i="29" s="1"/>
  <c r="N89" i="29"/>
  <c r="L1846" i="29"/>
  <c r="M1846" i="29" s="1"/>
  <c r="N1845" i="29"/>
  <c r="L3171" i="29"/>
  <c r="M3171" i="29" s="1"/>
  <c r="N3170" i="29"/>
  <c r="L1406" i="29"/>
  <c r="M1406" i="29" s="1"/>
  <c r="N1405" i="29"/>
  <c r="L1468" i="29"/>
  <c r="M1468" i="29" s="1"/>
  <c r="N1467" i="29"/>
  <c r="L2666" i="29"/>
  <c r="M2666" i="29" s="1"/>
  <c r="L3295" i="29"/>
  <c r="M3295" i="29" s="1"/>
  <c r="N3294" i="29"/>
  <c r="L838" i="29"/>
  <c r="M838" i="29" s="1"/>
  <c r="N837" i="29"/>
  <c r="L1973" i="29"/>
  <c r="M1973" i="29" s="1"/>
  <c r="N1972" i="29"/>
  <c r="L2917" i="29"/>
  <c r="M2917" i="29" s="1"/>
  <c r="N2916" i="29"/>
  <c r="L2351" i="29"/>
  <c r="M2351" i="29" s="1"/>
  <c r="L1216" i="29"/>
  <c r="M1216" i="29" s="1"/>
  <c r="N1215" i="29"/>
  <c r="L964" i="29"/>
  <c r="M964" i="29" s="1"/>
  <c r="N963" i="29"/>
  <c r="L523" i="29"/>
  <c r="M523" i="29" s="1"/>
  <c r="N522" i="29"/>
  <c r="L2856" i="29"/>
  <c r="M2856" i="29" s="1"/>
  <c r="L3421" i="29"/>
  <c r="M3421" i="29" s="1"/>
  <c r="N3420" i="29"/>
  <c r="L3548" i="29"/>
  <c r="M3548" i="29" s="1"/>
  <c r="L586" i="29"/>
  <c r="M586" i="29" s="1"/>
  <c r="N585" i="29"/>
  <c r="L2224" i="29"/>
  <c r="M2224" i="29" s="1"/>
  <c r="N2223" i="29"/>
  <c r="L2982" i="29"/>
  <c r="M2982" i="29" s="1"/>
  <c r="L1595" i="29"/>
  <c r="M1595" i="29" s="1"/>
  <c r="N1594" i="29"/>
  <c r="L1720" i="29"/>
  <c r="M1720" i="29" s="1"/>
  <c r="N1719" i="29"/>
  <c r="L334" i="29"/>
  <c r="M334" i="29" s="1"/>
  <c r="N333" i="29"/>
  <c r="L461" i="29"/>
  <c r="M461" i="29" s="1"/>
  <c r="L1783" i="29"/>
  <c r="M1783" i="29" s="1"/>
  <c r="N1782" i="29"/>
  <c r="L2604" i="29"/>
  <c r="M2604" i="29" s="1"/>
  <c r="N2603" i="29"/>
  <c r="L271" i="29"/>
  <c r="M271" i="29" s="1"/>
  <c r="N270" i="29"/>
  <c r="L1657" i="29"/>
  <c r="M1657" i="29" s="1"/>
  <c r="N1656" i="29"/>
  <c r="L3612" i="29"/>
  <c r="M3612" i="29" s="1"/>
  <c r="L901" i="29"/>
  <c r="M901" i="29" s="1"/>
  <c r="N900" i="29"/>
  <c r="L3484" i="29"/>
  <c r="M3484" i="29" s="1"/>
  <c r="N3483" i="29"/>
  <c r="L1153" i="29"/>
  <c r="M1153" i="29" s="1"/>
  <c r="N1152" i="29"/>
  <c r="L208" i="29"/>
  <c r="M208" i="29" s="1"/>
  <c r="N207" i="29"/>
  <c r="L1910" i="29"/>
  <c r="M1910" i="29" s="1"/>
  <c r="N1909" i="29"/>
  <c r="N2350" i="29"/>
  <c r="N3611" i="29"/>
  <c r="N397" i="29"/>
  <c r="N3108" i="29"/>
  <c r="N24" i="29"/>
  <c r="N2728" i="29"/>
  <c r="N2855" i="29"/>
  <c r="N2287" i="29"/>
  <c r="N2098" i="29"/>
  <c r="N2980" i="29"/>
  <c r="N712" i="29"/>
  <c r="N460" i="29"/>
  <c r="N3547" i="29"/>
  <c r="L3613" i="29" l="1"/>
  <c r="M3613" i="29" s="1"/>
  <c r="N3612" i="29"/>
  <c r="L335" i="29"/>
  <c r="M335" i="29" s="1"/>
  <c r="N334" i="29"/>
  <c r="L3549" i="29"/>
  <c r="M3549" i="29" s="1"/>
  <c r="N3548" i="29"/>
  <c r="L2352" i="29"/>
  <c r="M2352" i="29" s="1"/>
  <c r="L1469" i="29"/>
  <c r="M1469" i="29" s="1"/>
  <c r="N1468" i="29"/>
  <c r="L2290" i="29"/>
  <c r="M2290" i="29" s="1"/>
  <c r="L715" i="29"/>
  <c r="M715" i="29" s="1"/>
  <c r="L1532" i="29"/>
  <c r="M1532" i="29" s="1"/>
  <c r="N1531" i="29"/>
  <c r="L2792" i="29"/>
  <c r="M2792" i="29" s="1"/>
  <c r="N2791" i="29"/>
  <c r="L3110" i="29"/>
  <c r="M3110" i="29" s="1"/>
  <c r="N2665" i="29"/>
  <c r="L209" i="29"/>
  <c r="M209" i="29" s="1"/>
  <c r="N208" i="29"/>
  <c r="L272" i="29"/>
  <c r="M272" i="29" s="1"/>
  <c r="N271" i="29"/>
  <c r="L1596" i="29"/>
  <c r="M1596" i="29" s="1"/>
  <c r="N1595" i="29"/>
  <c r="L2857" i="29"/>
  <c r="M2857" i="29" s="1"/>
  <c r="N2856" i="29"/>
  <c r="L1974" i="29"/>
  <c r="M1974" i="29" s="1"/>
  <c r="N1973" i="29"/>
  <c r="L3172" i="29"/>
  <c r="M3172" i="29" s="1"/>
  <c r="N3171" i="29"/>
  <c r="L777" i="29"/>
  <c r="M777" i="29" s="1"/>
  <c r="N776" i="29"/>
  <c r="L146" i="29"/>
  <c r="M146" i="29" s="1"/>
  <c r="N145" i="29"/>
  <c r="L1911" i="29"/>
  <c r="M1911" i="29" s="1"/>
  <c r="N1910" i="29"/>
  <c r="L902" i="29"/>
  <c r="M902" i="29" s="1"/>
  <c r="N901" i="29"/>
  <c r="L2605" i="29"/>
  <c r="M2605" i="29" s="1"/>
  <c r="N2604" i="29"/>
  <c r="L462" i="29"/>
  <c r="M462" i="29" s="1"/>
  <c r="N461" i="29"/>
  <c r="L2983" i="29"/>
  <c r="M2983" i="29" s="1"/>
  <c r="L587" i="29"/>
  <c r="M587" i="29" s="1"/>
  <c r="N586" i="29"/>
  <c r="L3422" i="29"/>
  <c r="M3422" i="29" s="1"/>
  <c r="N3421" i="29"/>
  <c r="L524" i="29"/>
  <c r="M524" i="29" s="1"/>
  <c r="N523" i="29"/>
  <c r="L1217" i="29"/>
  <c r="M1217" i="29" s="1"/>
  <c r="N1216" i="29"/>
  <c r="L2918" i="29"/>
  <c r="M2918" i="29" s="1"/>
  <c r="N2917" i="29"/>
  <c r="L839" i="29"/>
  <c r="M839" i="29" s="1"/>
  <c r="N838" i="29"/>
  <c r="L2667" i="29"/>
  <c r="M2667" i="29" s="1"/>
  <c r="L1407" i="29"/>
  <c r="M1407" i="29" s="1"/>
  <c r="N1406" i="29"/>
  <c r="L1847" i="29"/>
  <c r="M1847" i="29" s="1"/>
  <c r="N1846" i="29"/>
  <c r="L1028" i="29"/>
  <c r="M1028" i="29" s="1"/>
  <c r="N1027" i="29"/>
  <c r="L1280" i="29"/>
  <c r="M1280" i="29" s="1"/>
  <c r="N1279" i="29"/>
  <c r="L2037" i="29"/>
  <c r="M2037" i="29" s="1"/>
  <c r="N2036" i="29"/>
  <c r="L650" i="29"/>
  <c r="M650" i="29" s="1"/>
  <c r="N649" i="29"/>
  <c r="L2163" i="29"/>
  <c r="M2163" i="29" s="1"/>
  <c r="N2162" i="29"/>
  <c r="L1344" i="29"/>
  <c r="M1344" i="29" s="1"/>
  <c r="N1343" i="29"/>
  <c r="L3234" i="29"/>
  <c r="M3234" i="29" s="1"/>
  <c r="L2541" i="29"/>
  <c r="M2541" i="29" s="1"/>
  <c r="N2540" i="29"/>
  <c r="L3359" i="29"/>
  <c r="M3359" i="29" s="1"/>
  <c r="N3358" i="29"/>
  <c r="L2101" i="29"/>
  <c r="M2101" i="29" s="1"/>
  <c r="L1091" i="29"/>
  <c r="M1091" i="29" s="1"/>
  <c r="N1090" i="29"/>
  <c r="L3044" i="29"/>
  <c r="M3044" i="29" s="1"/>
  <c r="N3043" i="29"/>
  <c r="L3485" i="29"/>
  <c r="M3485" i="29" s="1"/>
  <c r="N3484" i="29"/>
  <c r="L1784" i="29"/>
  <c r="M1784" i="29" s="1"/>
  <c r="N1783" i="29"/>
  <c r="L2225" i="29"/>
  <c r="M2225" i="29" s="1"/>
  <c r="N2224" i="29"/>
  <c r="L965" i="29"/>
  <c r="M965" i="29" s="1"/>
  <c r="N964" i="29"/>
  <c r="L3296" i="29"/>
  <c r="M3296" i="29" s="1"/>
  <c r="N3295" i="29"/>
  <c r="L91" i="29"/>
  <c r="M91" i="29" s="1"/>
  <c r="N90" i="29"/>
  <c r="L399" i="29"/>
  <c r="M399" i="29" s="1"/>
  <c r="N398" i="29"/>
  <c r="L1154" i="29"/>
  <c r="M1154" i="29" s="1"/>
  <c r="N1153" i="29"/>
  <c r="L1658" i="29"/>
  <c r="M1658" i="29" s="1"/>
  <c r="N1657" i="29"/>
  <c r="L1721" i="29"/>
  <c r="M1721" i="29" s="1"/>
  <c r="N1720" i="29"/>
  <c r="L2477" i="29"/>
  <c r="M2477" i="29" s="1"/>
  <c r="N2476" i="29"/>
  <c r="L2730" i="29"/>
  <c r="M2730" i="29" s="1"/>
  <c r="N2729" i="29"/>
  <c r="L2415" i="29"/>
  <c r="M2415" i="29" s="1"/>
  <c r="N2414" i="29"/>
  <c r="N3109" i="29"/>
  <c r="N2351" i="29"/>
  <c r="N713" i="29"/>
  <c r="N2099" i="29"/>
  <c r="N25" i="29"/>
  <c r="N2981" i="29"/>
  <c r="N2288" i="29"/>
  <c r="N3233" i="29"/>
  <c r="L1155" i="29" l="1"/>
  <c r="M1155" i="29" s="1"/>
  <c r="N1154" i="29"/>
  <c r="L3045" i="29"/>
  <c r="M3045" i="29" s="1"/>
  <c r="N3044" i="29"/>
  <c r="L1345" i="29"/>
  <c r="M1345" i="29" s="1"/>
  <c r="L1848" i="29"/>
  <c r="M1848" i="29" s="1"/>
  <c r="N1847" i="29"/>
  <c r="L525" i="29"/>
  <c r="M525" i="29" s="1"/>
  <c r="N524" i="29"/>
  <c r="L463" i="29"/>
  <c r="M463" i="29" s="1"/>
  <c r="L903" i="29"/>
  <c r="M903" i="29" s="1"/>
  <c r="N902" i="29"/>
  <c r="L2858" i="29"/>
  <c r="M2858" i="29" s="1"/>
  <c r="L273" i="29"/>
  <c r="M273" i="29" s="1"/>
  <c r="N272" i="29"/>
  <c r="L2731" i="29"/>
  <c r="M2731" i="29" s="1"/>
  <c r="N2730" i="29"/>
  <c r="L92" i="29"/>
  <c r="M92" i="29" s="1"/>
  <c r="N91" i="29"/>
  <c r="L1785" i="29"/>
  <c r="M1785" i="29" s="1"/>
  <c r="N1784" i="29"/>
  <c r="L2542" i="29"/>
  <c r="M2542" i="29" s="1"/>
  <c r="L1281" i="29"/>
  <c r="M1281" i="29" s="1"/>
  <c r="N1280" i="29"/>
  <c r="L2668" i="29"/>
  <c r="M2668" i="29" s="1"/>
  <c r="L588" i="29"/>
  <c r="M588" i="29" s="1"/>
  <c r="N587" i="29"/>
  <c r="L147" i="29"/>
  <c r="M147" i="29" s="1"/>
  <c r="N146" i="29"/>
  <c r="L2416" i="29"/>
  <c r="M2416" i="29" s="1"/>
  <c r="N2415" i="29"/>
  <c r="L1659" i="29"/>
  <c r="M1659" i="29" s="1"/>
  <c r="N1658" i="29"/>
  <c r="L400" i="29"/>
  <c r="M400" i="29" s="1"/>
  <c r="L2226" i="29"/>
  <c r="M2226" i="29" s="1"/>
  <c r="N2225" i="29"/>
  <c r="L1092" i="29"/>
  <c r="M1092" i="29" s="1"/>
  <c r="N1091" i="29"/>
  <c r="L3360" i="29"/>
  <c r="M3360" i="29" s="1"/>
  <c r="N3359" i="29"/>
  <c r="L3235" i="29"/>
  <c r="M3235" i="29" s="1"/>
  <c r="N3234" i="29"/>
  <c r="L2164" i="29"/>
  <c r="M2164" i="29" s="1"/>
  <c r="N2163" i="29"/>
  <c r="L2038" i="29"/>
  <c r="M2038" i="29" s="1"/>
  <c r="N2037" i="29"/>
  <c r="L1029" i="29"/>
  <c r="M1029" i="29" s="1"/>
  <c r="N1028" i="29"/>
  <c r="L1408" i="29"/>
  <c r="M1408" i="29" s="1"/>
  <c r="L840" i="29"/>
  <c r="M840" i="29" s="1"/>
  <c r="N839" i="29"/>
  <c r="N1217" i="29"/>
  <c r="L1218" i="29"/>
  <c r="M1218" i="29" s="1"/>
  <c r="L3423" i="29"/>
  <c r="M3423" i="29" s="1"/>
  <c r="N3422" i="29"/>
  <c r="L2984" i="29"/>
  <c r="M2984" i="29" s="1"/>
  <c r="L2606" i="29"/>
  <c r="M2606" i="29" s="1"/>
  <c r="N2605" i="29"/>
  <c r="L1912" i="29"/>
  <c r="M1912" i="29" s="1"/>
  <c r="N1911" i="29"/>
  <c r="L778" i="29"/>
  <c r="M778" i="29" s="1"/>
  <c r="N777" i="29"/>
  <c r="L1975" i="29"/>
  <c r="M1975" i="29" s="1"/>
  <c r="N1974" i="29"/>
  <c r="L1597" i="29"/>
  <c r="M1597" i="29" s="1"/>
  <c r="N1596" i="29"/>
  <c r="L210" i="29"/>
  <c r="M210" i="29" s="1"/>
  <c r="N209" i="29"/>
  <c r="L3111" i="29"/>
  <c r="M3111" i="29" s="1"/>
  <c r="L1533" i="29"/>
  <c r="M1533" i="29" s="1"/>
  <c r="N1532" i="29"/>
  <c r="L2291" i="29"/>
  <c r="M2291" i="29" s="1"/>
  <c r="L2353" i="29"/>
  <c r="M2353" i="29" s="1"/>
  <c r="L336" i="29"/>
  <c r="M336" i="29" s="1"/>
  <c r="N335" i="29"/>
  <c r="L1722" i="29"/>
  <c r="M1722" i="29" s="1"/>
  <c r="N1721" i="29"/>
  <c r="L966" i="29"/>
  <c r="M966" i="29" s="1"/>
  <c r="N965" i="29"/>
  <c r="L2102" i="29"/>
  <c r="M2102" i="29" s="1"/>
  <c r="L651" i="29"/>
  <c r="M651" i="29" s="1"/>
  <c r="N650" i="29"/>
  <c r="L2919" i="29"/>
  <c r="M2919" i="29" s="1"/>
  <c r="N2918" i="29"/>
  <c r="L3173" i="29"/>
  <c r="M3173" i="29" s="1"/>
  <c r="N3172" i="29"/>
  <c r="L2478" i="29"/>
  <c r="M2478" i="29" s="1"/>
  <c r="N2477" i="29"/>
  <c r="L3297" i="29"/>
  <c r="M3297" i="29" s="1"/>
  <c r="N3296" i="29"/>
  <c r="L3486" i="29"/>
  <c r="M3486" i="29" s="1"/>
  <c r="N3485" i="29"/>
  <c r="N2666" i="29"/>
  <c r="L2793" i="29"/>
  <c r="M2793" i="29" s="1"/>
  <c r="N2792" i="29"/>
  <c r="L716" i="29"/>
  <c r="M716" i="29" s="1"/>
  <c r="L1470" i="29"/>
  <c r="M1470" i="29" s="1"/>
  <c r="N1469" i="29"/>
  <c r="L3550" i="29"/>
  <c r="M3550" i="29" s="1"/>
  <c r="L3614" i="29"/>
  <c r="M3614" i="29" s="1"/>
  <c r="N2352" i="29"/>
  <c r="N3110" i="29"/>
  <c r="N1344" i="29"/>
  <c r="N399" i="29"/>
  <c r="N3613" i="29"/>
  <c r="N2289" i="29"/>
  <c r="N2982" i="29"/>
  <c r="N462" i="29"/>
  <c r="N714" i="29"/>
  <c r="N2857" i="29"/>
  <c r="N1407" i="29"/>
  <c r="N26" i="29"/>
  <c r="N2541" i="29"/>
  <c r="N2100" i="29"/>
  <c r="N3549" i="29"/>
  <c r="L3551" i="29" l="1"/>
  <c r="M3551" i="29" s="1"/>
  <c r="L717" i="29"/>
  <c r="M717" i="29" s="1"/>
  <c r="L3174" i="29"/>
  <c r="M3174" i="29" s="1"/>
  <c r="N3173" i="29"/>
  <c r="L1219" i="29"/>
  <c r="M1219" i="29" s="1"/>
  <c r="N1218" i="29"/>
  <c r="L1471" i="29"/>
  <c r="M1471" i="29" s="1"/>
  <c r="N1470" i="29"/>
  <c r="L3487" i="29"/>
  <c r="M3487" i="29" s="1"/>
  <c r="N3486" i="29"/>
  <c r="L2479" i="29"/>
  <c r="M2479" i="29" s="1"/>
  <c r="N2478" i="29"/>
  <c r="L2103" i="29"/>
  <c r="M2103" i="29" s="1"/>
  <c r="L1723" i="29"/>
  <c r="M1723" i="29" s="1"/>
  <c r="N1722" i="29"/>
  <c r="L2354" i="29"/>
  <c r="M2354" i="29" s="1"/>
  <c r="L1534" i="29"/>
  <c r="M1534" i="29" s="1"/>
  <c r="N1533" i="29"/>
  <c r="L211" i="29"/>
  <c r="M211" i="29" s="1"/>
  <c r="N210" i="29"/>
  <c r="L1976" i="29"/>
  <c r="M1976" i="29" s="1"/>
  <c r="N1975" i="29"/>
  <c r="L1913" i="29"/>
  <c r="M1913" i="29" s="1"/>
  <c r="N1912" i="29"/>
  <c r="L2985" i="29"/>
  <c r="M2985" i="29" s="1"/>
  <c r="L1409" i="29"/>
  <c r="M1409" i="29" s="1"/>
  <c r="N1408" i="29"/>
  <c r="L2039" i="29"/>
  <c r="M2039" i="29" s="1"/>
  <c r="N2038" i="29"/>
  <c r="L3236" i="29"/>
  <c r="M3236" i="29" s="1"/>
  <c r="N3235" i="29"/>
  <c r="L1093" i="29"/>
  <c r="M1093" i="29" s="1"/>
  <c r="N1092" i="29"/>
  <c r="L401" i="29"/>
  <c r="M401" i="29" s="1"/>
  <c r="N400" i="29"/>
  <c r="L2417" i="29"/>
  <c r="M2417" i="29" s="1"/>
  <c r="N2416" i="29"/>
  <c r="L589" i="29"/>
  <c r="M589" i="29" s="1"/>
  <c r="N588" i="29"/>
  <c r="L1282" i="29"/>
  <c r="M1282" i="29" s="1"/>
  <c r="N1281" i="29"/>
  <c r="L1786" i="29"/>
  <c r="M1786" i="29" s="1"/>
  <c r="N1785" i="29"/>
  <c r="L2732" i="29"/>
  <c r="M2732" i="29" s="1"/>
  <c r="L2859" i="29"/>
  <c r="M2859" i="29" s="1"/>
  <c r="N2858" i="29"/>
  <c r="L464" i="29"/>
  <c r="M464" i="29" s="1"/>
  <c r="L1849" i="29"/>
  <c r="M1849" i="29" s="1"/>
  <c r="N1848" i="29"/>
  <c r="L3046" i="29"/>
  <c r="M3046" i="29" s="1"/>
  <c r="N3045" i="29"/>
  <c r="L3615" i="29"/>
  <c r="M3615" i="29" s="1"/>
  <c r="L2794" i="29"/>
  <c r="M2794" i="29" s="1"/>
  <c r="N2793" i="29"/>
  <c r="L2920" i="29"/>
  <c r="M2920" i="29" s="1"/>
  <c r="N2919" i="29"/>
  <c r="N2667" i="29"/>
  <c r="L3298" i="29"/>
  <c r="M3298" i="29" s="1"/>
  <c r="N3297" i="29"/>
  <c r="L652" i="29"/>
  <c r="M652" i="29" s="1"/>
  <c r="N651" i="29"/>
  <c r="N966" i="29"/>
  <c r="L967" i="29"/>
  <c r="M967" i="29" s="1"/>
  <c r="L337" i="29"/>
  <c r="M337" i="29" s="1"/>
  <c r="N336" i="29"/>
  <c r="L2292" i="29"/>
  <c r="M2292" i="29" s="1"/>
  <c r="L3112" i="29"/>
  <c r="M3112" i="29" s="1"/>
  <c r="L1598" i="29"/>
  <c r="M1598" i="29" s="1"/>
  <c r="N1597" i="29"/>
  <c r="L779" i="29"/>
  <c r="M779" i="29" s="1"/>
  <c r="N778" i="29"/>
  <c r="L2607" i="29"/>
  <c r="M2607" i="29" s="1"/>
  <c r="N2606" i="29"/>
  <c r="L3424" i="29"/>
  <c r="M3424" i="29" s="1"/>
  <c r="N3423" i="29"/>
  <c r="L841" i="29"/>
  <c r="M841" i="29" s="1"/>
  <c r="N840" i="29"/>
  <c r="L1030" i="29"/>
  <c r="M1030" i="29" s="1"/>
  <c r="N1029" i="29"/>
  <c r="L2165" i="29"/>
  <c r="M2165" i="29" s="1"/>
  <c r="N2164" i="29"/>
  <c r="N3360" i="29"/>
  <c r="L3361" i="29"/>
  <c r="M3361" i="29" s="1"/>
  <c r="L2227" i="29"/>
  <c r="M2227" i="29" s="1"/>
  <c r="N2226" i="29"/>
  <c r="L1660" i="29"/>
  <c r="M1660" i="29" s="1"/>
  <c r="N1659" i="29"/>
  <c r="L148" i="29"/>
  <c r="M148" i="29" s="1"/>
  <c r="N147" i="29"/>
  <c r="L2669" i="29"/>
  <c r="M2669" i="29" s="1"/>
  <c r="L2543" i="29"/>
  <c r="M2543" i="29" s="1"/>
  <c r="L93" i="29"/>
  <c r="M93" i="29" s="1"/>
  <c r="N92" i="29"/>
  <c r="L274" i="29"/>
  <c r="M274" i="29" s="1"/>
  <c r="N273" i="29"/>
  <c r="L904" i="29"/>
  <c r="M904" i="29" s="1"/>
  <c r="N903" i="29"/>
  <c r="N525" i="29"/>
  <c r="L526" i="29"/>
  <c r="M526" i="29" s="1"/>
  <c r="L1346" i="29"/>
  <c r="M1346" i="29" s="1"/>
  <c r="N1345" i="29"/>
  <c r="L1156" i="29"/>
  <c r="M1156" i="29" s="1"/>
  <c r="N1155" i="29"/>
  <c r="N3614" i="29"/>
  <c r="N3111" i="29"/>
  <c r="N2353" i="29"/>
  <c r="N2542" i="29"/>
  <c r="N2983" i="29"/>
  <c r="N2101" i="29"/>
  <c r="N27" i="29"/>
  <c r="N715" i="29"/>
  <c r="N2731" i="29"/>
  <c r="N463" i="29"/>
  <c r="N2290" i="29"/>
  <c r="N3550" i="29"/>
  <c r="L905" i="29" l="1"/>
  <c r="M905" i="29" s="1"/>
  <c r="N904" i="29"/>
  <c r="L1661" i="29"/>
  <c r="M1661" i="29" s="1"/>
  <c r="N1660" i="29"/>
  <c r="L3425" i="29"/>
  <c r="M3425" i="29" s="1"/>
  <c r="N3424" i="29"/>
  <c r="N779" i="29"/>
  <c r="L780" i="29"/>
  <c r="M780" i="29" s="1"/>
  <c r="L3113" i="29"/>
  <c r="M3113" i="29" s="1"/>
  <c r="L338" i="29"/>
  <c r="M338" i="29" s="1"/>
  <c r="N337" i="29"/>
  <c r="L653" i="29"/>
  <c r="M653" i="29" s="1"/>
  <c r="N652" i="29"/>
  <c r="L527" i="29"/>
  <c r="M527" i="29" s="1"/>
  <c r="N526" i="29"/>
  <c r="L968" i="29"/>
  <c r="M968" i="29" s="1"/>
  <c r="N967" i="29"/>
  <c r="L1347" i="29"/>
  <c r="M1347" i="29" s="1"/>
  <c r="N1346" i="29"/>
  <c r="L2670" i="29"/>
  <c r="M2670" i="29" s="1"/>
  <c r="L2544" i="29"/>
  <c r="M2544" i="29" s="1"/>
  <c r="L149" i="29"/>
  <c r="M149" i="29" s="1"/>
  <c r="N148" i="29"/>
  <c r="L2166" i="29"/>
  <c r="M2166" i="29" s="1"/>
  <c r="N2165" i="29"/>
  <c r="L842" i="29"/>
  <c r="M842" i="29" s="1"/>
  <c r="N841" i="29"/>
  <c r="L2608" i="29"/>
  <c r="M2608" i="29" s="1"/>
  <c r="N2607" i="29"/>
  <c r="L1599" i="29"/>
  <c r="M1599" i="29" s="1"/>
  <c r="N1598" i="29"/>
  <c r="L2293" i="29"/>
  <c r="M2293" i="29" s="1"/>
  <c r="L3299" i="29"/>
  <c r="M3299" i="29" s="1"/>
  <c r="N3298" i="29"/>
  <c r="L2921" i="29"/>
  <c r="M2921" i="29" s="1"/>
  <c r="N2920" i="29"/>
  <c r="L3616" i="29"/>
  <c r="M3616" i="29" s="1"/>
  <c r="L1850" i="29"/>
  <c r="M1850" i="29" s="1"/>
  <c r="N1849" i="29"/>
  <c r="L2860" i="29"/>
  <c r="M2860" i="29" s="1"/>
  <c r="L1787" i="29"/>
  <c r="M1787" i="29" s="1"/>
  <c r="N1786" i="29"/>
  <c r="L590" i="29"/>
  <c r="M590" i="29" s="1"/>
  <c r="N589" i="29"/>
  <c r="L402" i="29"/>
  <c r="M402" i="29" s="1"/>
  <c r="L3237" i="29"/>
  <c r="M3237" i="29" s="1"/>
  <c r="L1410" i="29"/>
  <c r="M1410" i="29" s="1"/>
  <c r="N1409" i="29"/>
  <c r="L1914" i="29"/>
  <c r="M1914" i="29" s="1"/>
  <c r="N1913" i="29"/>
  <c r="L212" i="29"/>
  <c r="M212" i="29" s="1"/>
  <c r="N211" i="29"/>
  <c r="L2355" i="29"/>
  <c r="M2355" i="29" s="1"/>
  <c r="L2104" i="29"/>
  <c r="M2104" i="29" s="1"/>
  <c r="L3488" i="29"/>
  <c r="M3488" i="29" s="1"/>
  <c r="N3487" i="29"/>
  <c r="N1219" i="29"/>
  <c r="L1220" i="29"/>
  <c r="M1220" i="29" s="1"/>
  <c r="L718" i="29"/>
  <c r="M718" i="29" s="1"/>
  <c r="L94" i="29"/>
  <c r="L95" i="29" s="1"/>
  <c r="L96" i="29" s="1"/>
  <c r="L97" i="29" s="1"/>
  <c r="L98" i="29" s="1"/>
  <c r="M98" i="29" s="1"/>
  <c r="N93" i="29"/>
  <c r="L1031" i="29"/>
  <c r="M1031" i="29" s="1"/>
  <c r="N1030" i="29"/>
  <c r="L1157" i="29"/>
  <c r="M1157" i="29" s="1"/>
  <c r="N1156" i="29"/>
  <c r="L275" i="29"/>
  <c r="M275" i="29" s="1"/>
  <c r="N274" i="29"/>
  <c r="L2228" i="29"/>
  <c r="M2228" i="29" s="1"/>
  <c r="N2227" i="29"/>
  <c r="N2668" i="29"/>
  <c r="L3362" i="29"/>
  <c r="M3362" i="29" s="1"/>
  <c r="N3361" i="29"/>
  <c r="L2795" i="29"/>
  <c r="M2795" i="29" s="1"/>
  <c r="N2794" i="29"/>
  <c r="L3047" i="29"/>
  <c r="M3047" i="29" s="1"/>
  <c r="N3046" i="29"/>
  <c r="L465" i="29"/>
  <c r="M465" i="29" s="1"/>
  <c r="L2733" i="29"/>
  <c r="M2733" i="29" s="1"/>
  <c r="L1283" i="29"/>
  <c r="M1283" i="29" s="1"/>
  <c r="N1282" i="29"/>
  <c r="L2418" i="29"/>
  <c r="M2418" i="29" s="1"/>
  <c r="N2417" i="29"/>
  <c r="L1094" i="29"/>
  <c r="M1094" i="29" s="1"/>
  <c r="N1093" i="29"/>
  <c r="L2040" i="29"/>
  <c r="M2040" i="29" s="1"/>
  <c r="N2039" i="29"/>
  <c r="L2986" i="29"/>
  <c r="M2986" i="29" s="1"/>
  <c r="L1977" i="29"/>
  <c r="M1977" i="29" s="1"/>
  <c r="N1976" i="29"/>
  <c r="L1535" i="29"/>
  <c r="M1535" i="29" s="1"/>
  <c r="N1534" i="29"/>
  <c r="L1724" i="29"/>
  <c r="M1724" i="29" s="1"/>
  <c r="N1723" i="29"/>
  <c r="L2480" i="29"/>
  <c r="M2480" i="29" s="1"/>
  <c r="N2479" i="29"/>
  <c r="L1472" i="29"/>
  <c r="M1472" i="29" s="1"/>
  <c r="N1471" i="29"/>
  <c r="L3175" i="29"/>
  <c r="M3175" i="29" s="1"/>
  <c r="N3174" i="29"/>
  <c r="L3552" i="29"/>
  <c r="M3552" i="29" s="1"/>
  <c r="N401" i="29"/>
  <c r="N2354" i="29"/>
  <c r="N3112" i="29"/>
  <c r="N3615" i="29"/>
  <c r="N28" i="29"/>
  <c r="N2102" i="29"/>
  <c r="N2859" i="29"/>
  <c r="N3236" i="29"/>
  <c r="N2291" i="29"/>
  <c r="N464" i="29"/>
  <c r="N2732" i="29"/>
  <c r="N716" i="29"/>
  <c r="N2984" i="29"/>
  <c r="N2543" i="29"/>
  <c r="N3551" i="29"/>
  <c r="L3176" i="29" l="1"/>
  <c r="M3176" i="29" s="1"/>
  <c r="N3175" i="29"/>
  <c r="L1536" i="29"/>
  <c r="M1536" i="29" s="1"/>
  <c r="N1535" i="29"/>
  <c r="L2987" i="29"/>
  <c r="M2987" i="29" s="1"/>
  <c r="L1095" i="29"/>
  <c r="M1095" i="29" s="1"/>
  <c r="N1094" i="29"/>
  <c r="L1284" i="29"/>
  <c r="M1284" i="29" s="1"/>
  <c r="N1283" i="29"/>
  <c r="L466" i="29"/>
  <c r="M466" i="29" s="1"/>
  <c r="L2796" i="29"/>
  <c r="M2796" i="29" s="1"/>
  <c r="N2795" i="29"/>
  <c r="L1221" i="29"/>
  <c r="M1221" i="29" s="1"/>
  <c r="N1220" i="29"/>
  <c r="N780" i="29"/>
  <c r="L781" i="29"/>
  <c r="M781" i="29" s="1"/>
  <c r="L3553" i="29"/>
  <c r="M3553" i="29" s="1"/>
  <c r="N3552" i="29"/>
  <c r="L1725" i="29"/>
  <c r="M1725" i="29" s="1"/>
  <c r="N1724" i="29"/>
  <c r="L2041" i="29"/>
  <c r="M2041" i="29" s="1"/>
  <c r="N2040" i="29"/>
  <c r="L2734" i="29"/>
  <c r="M2734" i="29" s="1"/>
  <c r="L3363" i="29"/>
  <c r="M3363" i="29" s="1"/>
  <c r="N3362" i="29"/>
  <c r="L1158" i="29"/>
  <c r="M1158" i="29" s="1"/>
  <c r="N1157" i="29"/>
  <c r="L99" i="29"/>
  <c r="M99" i="29" s="1"/>
  <c r="N98" i="29"/>
  <c r="L2105" i="29"/>
  <c r="M2105" i="29" s="1"/>
  <c r="L213" i="29"/>
  <c r="M213" i="29" s="1"/>
  <c r="N212" i="29"/>
  <c r="L1411" i="29"/>
  <c r="M1411" i="29" s="1"/>
  <c r="L403" i="29"/>
  <c r="M403" i="29" s="1"/>
  <c r="N402" i="29"/>
  <c r="L1788" i="29"/>
  <c r="M1788" i="29" s="1"/>
  <c r="N1787" i="29"/>
  <c r="L1851" i="29"/>
  <c r="M1851" i="29" s="1"/>
  <c r="N1850" i="29"/>
  <c r="L2922" i="29"/>
  <c r="M2922" i="29" s="1"/>
  <c r="N2921" i="29"/>
  <c r="L2294" i="29"/>
  <c r="M2294" i="29" s="1"/>
  <c r="L2609" i="29"/>
  <c r="M2609" i="29" s="1"/>
  <c r="N2608" i="29"/>
  <c r="L2167" i="29"/>
  <c r="M2167" i="29" s="1"/>
  <c r="N2166" i="29"/>
  <c r="L2545" i="29"/>
  <c r="M2545" i="29" s="1"/>
  <c r="L1348" i="29"/>
  <c r="M1348" i="29" s="1"/>
  <c r="N1347" i="29"/>
  <c r="L528" i="29"/>
  <c r="M528" i="29" s="1"/>
  <c r="N527" i="29"/>
  <c r="L339" i="29"/>
  <c r="M339" i="29" s="1"/>
  <c r="N338" i="29"/>
  <c r="L1662" i="29"/>
  <c r="M1662" i="29" s="1"/>
  <c r="N1661" i="29"/>
  <c r="L2481" i="29"/>
  <c r="M2481" i="29" s="1"/>
  <c r="N2480" i="29"/>
  <c r="L1473" i="29"/>
  <c r="M1473" i="29" s="1"/>
  <c r="N1472" i="29"/>
  <c r="L1978" i="29"/>
  <c r="M1978" i="29" s="1"/>
  <c r="N1977" i="29"/>
  <c r="L2419" i="29"/>
  <c r="M2419" i="29" s="1"/>
  <c r="N2418" i="29"/>
  <c r="L3048" i="29"/>
  <c r="M3048" i="29" s="1"/>
  <c r="N3047" i="29"/>
  <c r="L2229" i="29"/>
  <c r="M2229" i="29" s="1"/>
  <c r="N2228" i="29"/>
  <c r="N2669" i="29"/>
  <c r="L276" i="29"/>
  <c r="M276" i="29" s="1"/>
  <c r="N275" i="29"/>
  <c r="L1032" i="29"/>
  <c r="M1032" i="29" s="1"/>
  <c r="N1031" i="29"/>
  <c r="L719" i="29"/>
  <c r="M719" i="29" s="1"/>
  <c r="L3489" i="29"/>
  <c r="M3489" i="29" s="1"/>
  <c r="N3488" i="29"/>
  <c r="L2356" i="29"/>
  <c r="M2356" i="29" s="1"/>
  <c r="L1915" i="29"/>
  <c r="M1915" i="29" s="1"/>
  <c r="N1914" i="29"/>
  <c r="L3238" i="29"/>
  <c r="M3238" i="29" s="1"/>
  <c r="L591" i="29"/>
  <c r="M591" i="29" s="1"/>
  <c r="N590" i="29"/>
  <c r="L2861" i="29"/>
  <c r="M2861" i="29" s="1"/>
  <c r="L3617" i="29"/>
  <c r="M3617" i="29" s="1"/>
  <c r="N3616" i="29"/>
  <c r="L3300" i="29"/>
  <c r="M3300" i="29" s="1"/>
  <c r="N3299" i="29"/>
  <c r="L1600" i="29"/>
  <c r="M1600" i="29" s="1"/>
  <c r="N1599" i="29"/>
  <c r="L843" i="29"/>
  <c r="M843" i="29" s="1"/>
  <c r="N842" i="29"/>
  <c r="L150" i="29"/>
  <c r="M150" i="29" s="1"/>
  <c r="N149" i="29"/>
  <c r="L2671" i="29"/>
  <c r="M2671" i="29" s="1"/>
  <c r="L969" i="29"/>
  <c r="M969" i="29" s="1"/>
  <c r="N968" i="29"/>
  <c r="L654" i="29"/>
  <c r="M654" i="29" s="1"/>
  <c r="N653" i="29"/>
  <c r="L3114" i="29"/>
  <c r="M3114" i="29" s="1"/>
  <c r="N3113" i="29"/>
  <c r="L3426" i="29"/>
  <c r="M3426" i="29" s="1"/>
  <c r="N3425" i="29"/>
  <c r="L906" i="29"/>
  <c r="M906" i="29" s="1"/>
  <c r="N905" i="29"/>
  <c r="N2355" i="29"/>
  <c r="N717" i="29"/>
  <c r="N2292" i="29"/>
  <c r="N29" i="29"/>
  <c r="N2544" i="29"/>
  <c r="N2985" i="29"/>
  <c r="N2733" i="29"/>
  <c r="N465" i="29"/>
  <c r="N3237" i="29"/>
  <c r="N2860" i="29"/>
  <c r="N2103" i="29"/>
  <c r="N1410" i="29"/>
  <c r="L907" i="29" l="1"/>
  <c r="M907" i="29" s="1"/>
  <c r="N906" i="29"/>
  <c r="L151" i="29"/>
  <c r="M151" i="29" s="1"/>
  <c r="N150" i="29"/>
  <c r="L3427" i="29"/>
  <c r="M3427" i="29" s="1"/>
  <c r="N3426" i="29"/>
  <c r="L2672" i="29"/>
  <c r="M2672" i="29" s="1"/>
  <c r="L3301" i="29"/>
  <c r="M3301" i="29" s="1"/>
  <c r="N3300" i="29"/>
  <c r="L3239" i="29"/>
  <c r="M3239" i="29" s="1"/>
  <c r="N3238" i="29"/>
  <c r="L3049" i="29"/>
  <c r="M3049" i="29" s="1"/>
  <c r="N3048" i="29"/>
  <c r="L1979" i="29"/>
  <c r="M1979" i="29" s="1"/>
  <c r="N1978" i="29"/>
  <c r="L2482" i="29"/>
  <c r="M2482" i="29" s="1"/>
  <c r="N2481" i="29"/>
  <c r="L340" i="29"/>
  <c r="M340" i="29" s="1"/>
  <c r="N339" i="29"/>
  <c r="L1349" i="29"/>
  <c r="M1349" i="29" s="1"/>
  <c r="L2168" i="29"/>
  <c r="M2168" i="29" s="1"/>
  <c r="N2167" i="29"/>
  <c r="L2295" i="29"/>
  <c r="M2295" i="29" s="1"/>
  <c r="L1852" i="29"/>
  <c r="M1852" i="29" s="1"/>
  <c r="N1851" i="29"/>
  <c r="L404" i="29"/>
  <c r="M404" i="29" s="1"/>
  <c r="L214" i="29"/>
  <c r="M214" i="29" s="1"/>
  <c r="N213" i="29"/>
  <c r="L100" i="29"/>
  <c r="M100" i="29" s="1"/>
  <c r="N99" i="29"/>
  <c r="L3364" i="29"/>
  <c r="M3364" i="29" s="1"/>
  <c r="N3363" i="29"/>
  <c r="L2042" i="29"/>
  <c r="M2042" i="29" s="1"/>
  <c r="N2041" i="29"/>
  <c r="L3554" i="29"/>
  <c r="M3554" i="29" s="1"/>
  <c r="N3553" i="29"/>
  <c r="L1222" i="29"/>
  <c r="M1222" i="29" s="1"/>
  <c r="N1221" i="29"/>
  <c r="L467" i="29"/>
  <c r="M467" i="29" s="1"/>
  <c r="L1096" i="29"/>
  <c r="M1096" i="29" s="1"/>
  <c r="N1095" i="29"/>
  <c r="L1537" i="29"/>
  <c r="M1537" i="29" s="1"/>
  <c r="N1536" i="29"/>
  <c r="L3115" i="29"/>
  <c r="M3115" i="29" s="1"/>
  <c r="L1601" i="29"/>
  <c r="M1601" i="29" s="1"/>
  <c r="N1600" i="29"/>
  <c r="L3618" i="29"/>
  <c r="M3618" i="29" s="1"/>
  <c r="N591" i="29"/>
  <c r="L592" i="29"/>
  <c r="M592" i="29" s="1"/>
  <c r="L1916" i="29"/>
  <c r="M1916" i="29" s="1"/>
  <c r="N1915" i="29"/>
  <c r="L3490" i="29"/>
  <c r="M3490" i="29" s="1"/>
  <c r="N3489" i="29"/>
  <c r="L1033" i="29"/>
  <c r="M1033" i="29" s="1"/>
  <c r="N1032" i="29"/>
  <c r="N2670" i="29"/>
  <c r="L782" i="29"/>
  <c r="M782" i="29" s="1"/>
  <c r="N781" i="29"/>
  <c r="L970" i="29"/>
  <c r="M970" i="29" s="1"/>
  <c r="N969" i="29"/>
  <c r="N654" i="29"/>
  <c r="L655" i="29"/>
  <c r="M655" i="29" s="1"/>
  <c r="L844" i="29"/>
  <c r="M844" i="29" s="1"/>
  <c r="N843" i="29"/>
  <c r="L2862" i="29"/>
  <c r="M2862" i="29" s="1"/>
  <c r="L2357" i="29"/>
  <c r="M2357" i="29" s="1"/>
  <c r="N2356" i="29"/>
  <c r="L720" i="29"/>
  <c r="M720" i="29" s="1"/>
  <c r="L277" i="29"/>
  <c r="M277" i="29" s="1"/>
  <c r="N276" i="29"/>
  <c r="L2230" i="29"/>
  <c r="M2230" i="29" s="1"/>
  <c r="N2229" i="29"/>
  <c r="L2420" i="29"/>
  <c r="M2420" i="29" s="1"/>
  <c r="N2419" i="29"/>
  <c r="L1474" i="29"/>
  <c r="M1474" i="29" s="1"/>
  <c r="N1473" i="29"/>
  <c r="L1663" i="29"/>
  <c r="M1663" i="29" s="1"/>
  <c r="N1662" i="29"/>
  <c r="L529" i="29"/>
  <c r="M529" i="29" s="1"/>
  <c r="N528" i="29"/>
  <c r="L2546" i="29"/>
  <c r="M2546" i="29" s="1"/>
  <c r="N2545" i="29"/>
  <c r="L2610" i="29"/>
  <c r="M2610" i="29" s="1"/>
  <c r="N2609" i="29"/>
  <c r="L2923" i="29"/>
  <c r="M2923" i="29" s="1"/>
  <c r="N2922" i="29"/>
  <c r="L1789" i="29"/>
  <c r="M1789" i="29" s="1"/>
  <c r="N1788" i="29"/>
  <c r="L1412" i="29"/>
  <c r="M1412" i="29" s="1"/>
  <c r="N1411" i="29"/>
  <c r="L2106" i="29"/>
  <c r="M2106" i="29" s="1"/>
  <c r="L1159" i="29"/>
  <c r="M1159" i="29" s="1"/>
  <c r="N1158" i="29"/>
  <c r="L2735" i="29"/>
  <c r="M2735" i="29" s="1"/>
  <c r="L1726" i="29"/>
  <c r="M1726" i="29" s="1"/>
  <c r="N1725" i="29"/>
  <c r="L2797" i="29"/>
  <c r="M2797" i="29" s="1"/>
  <c r="N2796" i="29"/>
  <c r="L1285" i="29"/>
  <c r="M1285" i="29" s="1"/>
  <c r="N1284" i="29"/>
  <c r="L2988" i="29"/>
  <c r="M2988" i="29" s="1"/>
  <c r="L3177" i="29"/>
  <c r="M3177" i="29" s="1"/>
  <c r="N3176" i="29"/>
  <c r="N3617" i="29"/>
  <c r="N1348" i="29"/>
  <c r="N403" i="29"/>
  <c r="N3114" i="29"/>
  <c r="N2734" i="29"/>
  <c r="N2293" i="29"/>
  <c r="N2104" i="29"/>
  <c r="N30" i="29"/>
  <c r="N718" i="29"/>
  <c r="N2986" i="29"/>
  <c r="N2861" i="29"/>
  <c r="N466" i="29"/>
  <c r="L3178" i="29" l="1"/>
  <c r="M3178" i="29" s="1"/>
  <c r="N3177" i="29"/>
  <c r="L1160" i="29"/>
  <c r="M1160" i="29" s="1"/>
  <c r="N1159" i="29"/>
  <c r="L2547" i="29"/>
  <c r="M2547" i="29" s="1"/>
  <c r="L2798" i="29"/>
  <c r="M2798" i="29" s="1"/>
  <c r="N2797" i="29"/>
  <c r="L2107" i="29"/>
  <c r="M2107" i="29" s="1"/>
  <c r="L2611" i="29"/>
  <c r="M2611" i="29" s="1"/>
  <c r="N2610" i="29"/>
  <c r="L593" i="29"/>
  <c r="M593" i="29" s="1"/>
  <c r="N592" i="29"/>
  <c r="N2671" i="29"/>
  <c r="L3491" i="29"/>
  <c r="M3491" i="29" s="1"/>
  <c r="N3490" i="29"/>
  <c r="L1602" i="29"/>
  <c r="M1602" i="29" s="1"/>
  <c r="N1601" i="29"/>
  <c r="L1538" i="29"/>
  <c r="M1538" i="29" s="1"/>
  <c r="N1537" i="29"/>
  <c r="L468" i="29"/>
  <c r="M468" i="29" s="1"/>
  <c r="N467" i="29"/>
  <c r="L3555" i="29"/>
  <c r="M3555" i="29" s="1"/>
  <c r="L3365" i="29"/>
  <c r="M3365" i="29" s="1"/>
  <c r="N3364" i="29"/>
  <c r="L215" i="29"/>
  <c r="M215" i="29" s="1"/>
  <c r="N214" i="29"/>
  <c r="L1853" i="29"/>
  <c r="M1853" i="29" s="1"/>
  <c r="N1852" i="29"/>
  <c r="L2169" i="29"/>
  <c r="M2169" i="29" s="1"/>
  <c r="N2168" i="29"/>
  <c r="L341" i="29"/>
  <c r="M341" i="29" s="1"/>
  <c r="N340" i="29"/>
  <c r="L1980" i="29"/>
  <c r="M1980" i="29" s="1"/>
  <c r="N1979" i="29"/>
  <c r="L3240" i="29"/>
  <c r="M3240" i="29" s="1"/>
  <c r="L2673" i="29"/>
  <c r="M2673" i="29" s="1"/>
  <c r="L152" i="29"/>
  <c r="M152" i="29" s="1"/>
  <c r="N151" i="29"/>
  <c r="L1727" i="29"/>
  <c r="M1727" i="29" s="1"/>
  <c r="N1726" i="29"/>
  <c r="L1413" i="29"/>
  <c r="M1413" i="29" s="1"/>
  <c r="N1412" i="29"/>
  <c r="L1664" i="29"/>
  <c r="M1664" i="29" s="1"/>
  <c r="N1663" i="29"/>
  <c r="L2421" i="29"/>
  <c r="M2421" i="29" s="1"/>
  <c r="N2420" i="29"/>
  <c r="L278" i="29"/>
  <c r="M278" i="29" s="1"/>
  <c r="N277" i="29"/>
  <c r="L2358" i="29"/>
  <c r="M2358" i="29" s="1"/>
  <c r="N2357" i="29"/>
  <c r="L845" i="29"/>
  <c r="M845" i="29" s="1"/>
  <c r="N844" i="29"/>
  <c r="L971" i="29"/>
  <c r="M971" i="29" s="1"/>
  <c r="N970" i="29"/>
  <c r="N655" i="29"/>
  <c r="L656" i="29"/>
  <c r="M656" i="29" s="1"/>
  <c r="L1286" i="29"/>
  <c r="M1286" i="29" s="1"/>
  <c r="N1285" i="29"/>
  <c r="L2924" i="29"/>
  <c r="M2924" i="29" s="1"/>
  <c r="N2923" i="29"/>
  <c r="L2989" i="29"/>
  <c r="M2989" i="29" s="1"/>
  <c r="L2736" i="29"/>
  <c r="M2736" i="29" s="1"/>
  <c r="L1790" i="29"/>
  <c r="M1790" i="29" s="1"/>
  <c r="N1789" i="29"/>
  <c r="L530" i="29"/>
  <c r="M530" i="29" s="1"/>
  <c r="N529" i="29"/>
  <c r="L1475" i="29"/>
  <c r="M1475" i="29" s="1"/>
  <c r="N1474" i="29"/>
  <c r="L2231" i="29"/>
  <c r="M2231" i="29" s="1"/>
  <c r="N2230" i="29"/>
  <c r="L721" i="29"/>
  <c r="M721" i="29" s="1"/>
  <c r="L2863" i="29"/>
  <c r="M2863" i="29" s="1"/>
  <c r="L783" i="29"/>
  <c r="M783" i="29" s="1"/>
  <c r="N782" i="29"/>
  <c r="L1034" i="29"/>
  <c r="M1034" i="29" s="1"/>
  <c r="N1033" i="29"/>
  <c r="L1917" i="29"/>
  <c r="M1917" i="29" s="1"/>
  <c r="N1916" i="29"/>
  <c r="L3619" i="29"/>
  <c r="M3619" i="29" s="1"/>
  <c r="L3116" i="29"/>
  <c r="M3116" i="29" s="1"/>
  <c r="N3115" i="29"/>
  <c r="L1097" i="29"/>
  <c r="M1097" i="29" s="1"/>
  <c r="N1096" i="29"/>
  <c r="L1223" i="29"/>
  <c r="M1223" i="29" s="1"/>
  <c r="N1222" i="29"/>
  <c r="L2043" i="29"/>
  <c r="M2043" i="29" s="1"/>
  <c r="N2042" i="29"/>
  <c r="L101" i="29"/>
  <c r="M101" i="29" s="1"/>
  <c r="N100" i="29"/>
  <c r="L405" i="29"/>
  <c r="M405" i="29" s="1"/>
  <c r="L2296" i="29"/>
  <c r="M2296" i="29" s="1"/>
  <c r="L1350" i="29"/>
  <c r="M1350" i="29" s="1"/>
  <c r="L2483" i="29"/>
  <c r="M2483" i="29" s="1"/>
  <c r="N2482" i="29"/>
  <c r="L3050" i="29"/>
  <c r="M3050" i="29" s="1"/>
  <c r="N3049" i="29"/>
  <c r="L3302" i="29"/>
  <c r="M3302" i="29" s="1"/>
  <c r="N3301" i="29"/>
  <c r="L3428" i="29"/>
  <c r="M3428" i="29" s="1"/>
  <c r="N3427" i="29"/>
  <c r="L908" i="29"/>
  <c r="M908" i="29" s="1"/>
  <c r="N907" i="29"/>
  <c r="N3618" i="29"/>
  <c r="N404" i="29"/>
  <c r="N1349" i="29"/>
  <c r="N2862" i="29"/>
  <c r="N2987" i="29"/>
  <c r="N3239" i="29"/>
  <c r="N2546" i="29"/>
  <c r="N719" i="29"/>
  <c r="N31" i="29"/>
  <c r="N2105" i="29"/>
  <c r="N2294" i="29"/>
  <c r="N2735" i="29"/>
  <c r="N3554" i="29"/>
  <c r="L2297" i="29" l="1"/>
  <c r="M2297" i="29" s="1"/>
  <c r="L3117" i="29"/>
  <c r="M3117" i="29" s="1"/>
  <c r="N3116" i="29"/>
  <c r="L722" i="29"/>
  <c r="M722" i="29" s="1"/>
  <c r="L2990" i="29"/>
  <c r="M2990" i="29" s="1"/>
  <c r="L2359" i="29"/>
  <c r="M2359" i="29" s="1"/>
  <c r="L153" i="29"/>
  <c r="M153" i="29" s="1"/>
  <c r="N152" i="29"/>
  <c r="L3429" i="29"/>
  <c r="M3429" i="29" s="1"/>
  <c r="N3428" i="29"/>
  <c r="L1351" i="29"/>
  <c r="M1351" i="29" s="1"/>
  <c r="N1350" i="29"/>
  <c r="L406" i="29"/>
  <c r="M406" i="29" s="1"/>
  <c r="L1098" i="29"/>
  <c r="M1098" i="29" s="1"/>
  <c r="N1097" i="29"/>
  <c r="L1035" i="29"/>
  <c r="M1035" i="29" s="1"/>
  <c r="N1034" i="29"/>
  <c r="L2612" i="29"/>
  <c r="M2612" i="29" s="1"/>
  <c r="N2611" i="29"/>
  <c r="L2799" i="29"/>
  <c r="M2799" i="29" s="1"/>
  <c r="N2798" i="29"/>
  <c r="L1161" i="29"/>
  <c r="M1161" i="29" s="1"/>
  <c r="N1160" i="29"/>
  <c r="L3303" i="29"/>
  <c r="M3303" i="29" s="1"/>
  <c r="N3302" i="29"/>
  <c r="L102" i="29"/>
  <c r="M102" i="29" s="1"/>
  <c r="N101" i="29"/>
  <c r="L1918" i="29"/>
  <c r="M1918" i="29" s="1"/>
  <c r="N1917" i="29"/>
  <c r="L1476" i="29"/>
  <c r="M1476" i="29" s="1"/>
  <c r="N1475" i="29"/>
  <c r="L1287" i="29"/>
  <c r="M1287" i="29" s="1"/>
  <c r="N1286" i="29"/>
  <c r="L2422" i="29"/>
  <c r="M2422" i="29" s="1"/>
  <c r="N2421" i="29"/>
  <c r="L3241" i="29"/>
  <c r="M3241" i="29" s="1"/>
  <c r="L342" i="29"/>
  <c r="M342" i="29" s="1"/>
  <c r="N341" i="29"/>
  <c r="L1854" i="29"/>
  <c r="M1854" i="29" s="1"/>
  <c r="N1853" i="29"/>
  <c r="L3366" i="29"/>
  <c r="M3366" i="29" s="1"/>
  <c r="N3365" i="29"/>
  <c r="L469" i="29"/>
  <c r="M469" i="29" s="1"/>
  <c r="L1603" i="29"/>
  <c r="M1603" i="29" s="1"/>
  <c r="N1602" i="29"/>
  <c r="L657" i="29"/>
  <c r="M657" i="29" s="1"/>
  <c r="N656" i="29"/>
  <c r="N2672" i="29"/>
  <c r="N908" i="29"/>
  <c r="L909" i="29"/>
  <c r="M909" i="29" s="1"/>
  <c r="L2484" i="29"/>
  <c r="M2484" i="29" s="1"/>
  <c r="N2483" i="29"/>
  <c r="L1224" i="29"/>
  <c r="M1224" i="29" s="1"/>
  <c r="N1223" i="29"/>
  <c r="L784" i="29"/>
  <c r="M784" i="29" s="1"/>
  <c r="N783" i="29"/>
  <c r="L1791" i="29"/>
  <c r="M1791" i="29" s="1"/>
  <c r="N1790" i="29"/>
  <c r="L972" i="29"/>
  <c r="M972" i="29" s="1"/>
  <c r="N971" i="29"/>
  <c r="L1414" i="29"/>
  <c r="M1414" i="29" s="1"/>
  <c r="L3051" i="29"/>
  <c r="M3051" i="29" s="1"/>
  <c r="N3050" i="29"/>
  <c r="L2044" i="29"/>
  <c r="M2044" i="29" s="1"/>
  <c r="N2043" i="29"/>
  <c r="L3620" i="29"/>
  <c r="M3620" i="29" s="1"/>
  <c r="N3619" i="29"/>
  <c r="L2864" i="29"/>
  <c r="M2864" i="29" s="1"/>
  <c r="L2232" i="29"/>
  <c r="M2232" i="29" s="1"/>
  <c r="N2231" i="29"/>
  <c r="L531" i="29"/>
  <c r="M531" i="29" s="1"/>
  <c r="N530" i="29"/>
  <c r="L2737" i="29"/>
  <c r="M2737" i="29" s="1"/>
  <c r="N2736" i="29"/>
  <c r="L2925" i="29"/>
  <c r="M2925" i="29" s="1"/>
  <c r="N2924" i="29"/>
  <c r="L846" i="29"/>
  <c r="M846" i="29" s="1"/>
  <c r="N845" i="29"/>
  <c r="L279" i="29"/>
  <c r="M279" i="29" s="1"/>
  <c r="N278" i="29"/>
  <c r="L1665" i="29"/>
  <c r="M1665" i="29" s="1"/>
  <c r="N1664" i="29"/>
  <c r="L1728" i="29"/>
  <c r="M1728" i="29" s="1"/>
  <c r="N1727" i="29"/>
  <c r="L2674" i="29"/>
  <c r="M2674" i="29" s="1"/>
  <c r="L1981" i="29"/>
  <c r="M1981" i="29" s="1"/>
  <c r="N1980" i="29"/>
  <c r="L2170" i="29"/>
  <c r="M2170" i="29" s="1"/>
  <c r="N2169" i="29"/>
  <c r="L216" i="29"/>
  <c r="M216" i="29" s="1"/>
  <c r="N215" i="29"/>
  <c r="L3556" i="29"/>
  <c r="M3556" i="29" s="1"/>
  <c r="N3555" i="29"/>
  <c r="L1539" i="29"/>
  <c r="M1539" i="29" s="1"/>
  <c r="N1538" i="29"/>
  <c r="L3492" i="29"/>
  <c r="M3492" i="29" s="1"/>
  <c r="N3491" i="29"/>
  <c r="L594" i="29"/>
  <c r="M594" i="29" s="1"/>
  <c r="N593" i="29"/>
  <c r="L2108" i="29"/>
  <c r="M2108" i="29" s="1"/>
  <c r="L2548" i="29"/>
  <c r="M2548" i="29" s="1"/>
  <c r="L3179" i="29"/>
  <c r="M3179" i="29" s="1"/>
  <c r="N3178" i="29"/>
  <c r="N2358" i="29"/>
  <c r="N405" i="29"/>
  <c r="N2295" i="29"/>
  <c r="N32" i="29"/>
  <c r="N720" i="29"/>
  <c r="N468" i="29"/>
  <c r="N2547" i="29"/>
  <c r="N2106" i="29"/>
  <c r="N1413" i="29"/>
  <c r="N3240" i="29"/>
  <c r="N2988" i="29"/>
  <c r="N2863" i="29"/>
  <c r="L3180" i="29" l="1"/>
  <c r="M3180" i="29" s="1"/>
  <c r="N3179" i="29"/>
  <c r="L3557" i="29"/>
  <c r="M3557" i="29" s="1"/>
  <c r="L1666" i="29"/>
  <c r="M1666" i="29" s="1"/>
  <c r="N1665" i="29"/>
  <c r="L2233" i="29"/>
  <c r="M2233" i="29" s="1"/>
  <c r="N2232" i="29"/>
  <c r="L595" i="29"/>
  <c r="M595" i="29" s="1"/>
  <c r="N594" i="29"/>
  <c r="L1540" i="29"/>
  <c r="M1540" i="29" s="1"/>
  <c r="N1539" i="29"/>
  <c r="L1982" i="29"/>
  <c r="M1982" i="29" s="1"/>
  <c r="N1981" i="29"/>
  <c r="L280" i="29"/>
  <c r="M280" i="29" s="1"/>
  <c r="N279" i="29"/>
  <c r="N2673" i="29"/>
  <c r="L1604" i="29"/>
  <c r="M1604" i="29" s="1"/>
  <c r="N1603" i="29"/>
  <c r="L3367" i="29"/>
  <c r="M3367" i="29" s="1"/>
  <c r="N3366" i="29"/>
  <c r="L343" i="29"/>
  <c r="M343" i="29" s="1"/>
  <c r="N342" i="29"/>
  <c r="L2423" i="29"/>
  <c r="M2423" i="29" s="1"/>
  <c r="N2422" i="29"/>
  <c r="L1477" i="29"/>
  <c r="M1477" i="29" s="1"/>
  <c r="N1476" i="29"/>
  <c r="L103" i="29"/>
  <c r="M103" i="29" s="1"/>
  <c r="N102" i="29"/>
  <c r="L1162" i="29"/>
  <c r="M1162" i="29" s="1"/>
  <c r="N1161" i="29"/>
  <c r="L2613" i="29"/>
  <c r="M2613" i="29" s="1"/>
  <c r="N2612" i="29"/>
  <c r="L1099" i="29"/>
  <c r="M1099" i="29" s="1"/>
  <c r="N1098" i="29"/>
  <c r="L1352" i="29"/>
  <c r="M1352" i="29" s="1"/>
  <c r="L154" i="29"/>
  <c r="M154" i="29" s="1"/>
  <c r="N153" i="29"/>
  <c r="L2991" i="29"/>
  <c r="M2991" i="29" s="1"/>
  <c r="L3118" i="29"/>
  <c r="M3118" i="29" s="1"/>
  <c r="L3493" i="29"/>
  <c r="M3493" i="29" s="1"/>
  <c r="N3492" i="29"/>
  <c r="L2675" i="29"/>
  <c r="M2675" i="29" s="1"/>
  <c r="L2738" i="29"/>
  <c r="M2738" i="29" s="1"/>
  <c r="L3621" i="29"/>
  <c r="M3621" i="29" s="1"/>
  <c r="N3620" i="29"/>
  <c r="L3052" i="29"/>
  <c r="M3052" i="29" s="1"/>
  <c r="N3051" i="29"/>
  <c r="L973" i="29"/>
  <c r="M973" i="29" s="1"/>
  <c r="N972" i="29"/>
  <c r="L785" i="29"/>
  <c r="M785" i="29" s="1"/>
  <c r="N784" i="29"/>
  <c r="L2485" i="29"/>
  <c r="M2485" i="29" s="1"/>
  <c r="N2484" i="29"/>
  <c r="L910" i="29"/>
  <c r="M910" i="29" s="1"/>
  <c r="N909" i="29"/>
  <c r="L2109" i="29"/>
  <c r="M2109" i="29" s="1"/>
  <c r="L2171" i="29"/>
  <c r="M2171" i="29" s="1"/>
  <c r="N2170" i="29"/>
  <c r="L847" i="29"/>
  <c r="M847" i="29" s="1"/>
  <c r="N846" i="29"/>
  <c r="L2549" i="29"/>
  <c r="M2549" i="29" s="1"/>
  <c r="L217" i="29"/>
  <c r="M217" i="29" s="1"/>
  <c r="N216" i="29"/>
  <c r="L1729" i="29"/>
  <c r="M1729" i="29" s="1"/>
  <c r="N1728" i="29"/>
  <c r="L2926" i="29"/>
  <c r="M2926" i="29" s="1"/>
  <c r="N2925" i="29"/>
  <c r="L532" i="29"/>
  <c r="M532" i="29" s="1"/>
  <c r="N531" i="29"/>
  <c r="L2865" i="29"/>
  <c r="M2865" i="29" s="1"/>
  <c r="L2045" i="29"/>
  <c r="M2045" i="29" s="1"/>
  <c r="N2044" i="29"/>
  <c r="L1415" i="29"/>
  <c r="M1415" i="29" s="1"/>
  <c r="N1414" i="29"/>
  <c r="L1792" i="29"/>
  <c r="M1792" i="29" s="1"/>
  <c r="N1791" i="29"/>
  <c r="L1225" i="29"/>
  <c r="M1225" i="29" s="1"/>
  <c r="N1224" i="29"/>
  <c r="L658" i="29"/>
  <c r="M658" i="29" s="1"/>
  <c r="N657" i="29"/>
  <c r="L470" i="29"/>
  <c r="M470" i="29" s="1"/>
  <c r="L1855" i="29"/>
  <c r="M1855" i="29" s="1"/>
  <c r="N1854" i="29"/>
  <c r="L3242" i="29"/>
  <c r="M3242" i="29" s="1"/>
  <c r="N3241" i="29"/>
  <c r="L1288" i="29"/>
  <c r="M1288" i="29" s="1"/>
  <c r="N1287" i="29"/>
  <c r="L1919" i="29"/>
  <c r="M1919" i="29" s="1"/>
  <c r="N1918" i="29"/>
  <c r="L3304" i="29"/>
  <c r="M3304" i="29" s="1"/>
  <c r="N3303" i="29"/>
  <c r="L2800" i="29"/>
  <c r="M2800" i="29" s="1"/>
  <c r="N2799" i="29"/>
  <c r="L1036" i="29"/>
  <c r="M1036" i="29" s="1"/>
  <c r="N1035" i="29"/>
  <c r="L407" i="29"/>
  <c r="M407" i="29" s="1"/>
  <c r="N406" i="29"/>
  <c r="L3430" i="29"/>
  <c r="M3430" i="29" s="1"/>
  <c r="N3429" i="29"/>
  <c r="L2360" i="29"/>
  <c r="M2360" i="29" s="1"/>
  <c r="L723" i="29"/>
  <c r="M723" i="29" s="1"/>
  <c r="L2298" i="29"/>
  <c r="M2298" i="29" s="1"/>
  <c r="N1351" i="29"/>
  <c r="N3117" i="29"/>
  <c r="N2359" i="29"/>
  <c r="N2107" i="29"/>
  <c r="N469" i="29"/>
  <c r="N33" i="29"/>
  <c r="N2296" i="29"/>
  <c r="N2864" i="29"/>
  <c r="N2989" i="29"/>
  <c r="N2548" i="29"/>
  <c r="N721" i="29"/>
  <c r="N2737" i="29"/>
  <c r="N3556" i="29"/>
  <c r="L724" i="29" l="1"/>
  <c r="M724" i="29" s="1"/>
  <c r="L3305" i="29"/>
  <c r="M3305" i="29" s="1"/>
  <c r="N3304" i="29"/>
  <c r="L659" i="29"/>
  <c r="M659" i="29" s="1"/>
  <c r="N658" i="29"/>
  <c r="L533" i="29"/>
  <c r="M533" i="29" s="1"/>
  <c r="N532" i="29"/>
  <c r="L2550" i="29"/>
  <c r="M2550" i="29" s="1"/>
  <c r="L786" i="29"/>
  <c r="M786" i="29" s="1"/>
  <c r="N785" i="29"/>
  <c r="L3494" i="29"/>
  <c r="M3494" i="29" s="1"/>
  <c r="N3493" i="29"/>
  <c r="L2992" i="29"/>
  <c r="M2992" i="29" s="1"/>
  <c r="L1353" i="29"/>
  <c r="M1353" i="29" s="1"/>
  <c r="L2614" i="29"/>
  <c r="M2614" i="29" s="1"/>
  <c r="N2613" i="29"/>
  <c r="L104" i="29"/>
  <c r="M104" i="29" s="1"/>
  <c r="N103" i="29"/>
  <c r="L2424" i="29"/>
  <c r="M2424" i="29" s="1"/>
  <c r="N2423" i="29"/>
  <c r="L3368" i="29"/>
  <c r="M3368" i="29" s="1"/>
  <c r="N3367" i="29"/>
  <c r="N2674" i="29"/>
  <c r="L1037" i="29"/>
  <c r="M1037" i="29" s="1"/>
  <c r="N1036" i="29"/>
  <c r="L1856" i="29"/>
  <c r="M1856" i="29" s="1"/>
  <c r="N1855" i="29"/>
  <c r="L2046" i="29"/>
  <c r="M2046" i="29" s="1"/>
  <c r="N2045" i="29"/>
  <c r="L2172" i="29"/>
  <c r="M2172" i="29" s="1"/>
  <c r="N2171" i="29"/>
  <c r="L3053" i="29"/>
  <c r="M3053" i="29" s="1"/>
  <c r="N3052" i="29"/>
  <c r="L2299" i="29"/>
  <c r="M2299" i="29" s="1"/>
  <c r="L408" i="29"/>
  <c r="M408" i="29" s="1"/>
  <c r="L1920" i="29"/>
  <c r="M1920" i="29" s="1"/>
  <c r="N1919" i="29"/>
  <c r="L471" i="29"/>
  <c r="M471" i="29" s="1"/>
  <c r="L1226" i="29"/>
  <c r="M1226" i="29" s="1"/>
  <c r="N1225" i="29"/>
  <c r="L1416" i="29"/>
  <c r="M1416" i="29" s="1"/>
  <c r="L2866" i="29"/>
  <c r="M2866" i="29" s="1"/>
  <c r="L2927" i="29"/>
  <c r="M2927" i="29" s="1"/>
  <c r="N2926" i="29"/>
  <c r="L218" i="29"/>
  <c r="M218" i="29" s="1"/>
  <c r="N217" i="29"/>
  <c r="L848" i="29"/>
  <c r="M848" i="29" s="1"/>
  <c r="N847" i="29"/>
  <c r="L2110" i="29"/>
  <c r="M2110" i="29" s="1"/>
  <c r="L2486" i="29"/>
  <c r="M2486" i="29" s="1"/>
  <c r="N2485" i="29"/>
  <c r="L974" i="29"/>
  <c r="M974" i="29" s="1"/>
  <c r="N973" i="29"/>
  <c r="L3622" i="29"/>
  <c r="M3622" i="29" s="1"/>
  <c r="L2676" i="29"/>
  <c r="M2676" i="29" s="1"/>
  <c r="L3119" i="29"/>
  <c r="M3119" i="29" s="1"/>
  <c r="L155" i="29"/>
  <c r="M155" i="29" s="1"/>
  <c r="N154" i="29"/>
  <c r="L1100" i="29"/>
  <c r="M1100" i="29" s="1"/>
  <c r="N1099" i="29"/>
  <c r="L1163" i="29"/>
  <c r="M1163" i="29" s="1"/>
  <c r="N1162" i="29"/>
  <c r="L1478" i="29"/>
  <c r="M1478" i="29" s="1"/>
  <c r="N1477" i="29"/>
  <c r="L344" i="29"/>
  <c r="M344" i="29" s="1"/>
  <c r="N343" i="29"/>
  <c r="L1605" i="29"/>
  <c r="M1605" i="29" s="1"/>
  <c r="N1604" i="29"/>
  <c r="L281" i="29"/>
  <c r="M281" i="29" s="1"/>
  <c r="N280" i="29"/>
  <c r="L1541" i="29"/>
  <c r="M1541" i="29" s="1"/>
  <c r="N1540" i="29"/>
  <c r="L2234" i="29"/>
  <c r="M2234" i="29" s="1"/>
  <c r="N2233" i="29"/>
  <c r="L3558" i="29"/>
  <c r="M3558" i="29" s="1"/>
  <c r="L3431" i="29"/>
  <c r="M3431" i="29" s="1"/>
  <c r="N3430" i="29"/>
  <c r="L1289" i="29"/>
  <c r="M1289" i="29" s="1"/>
  <c r="N1288" i="29"/>
  <c r="L1793" i="29"/>
  <c r="M1793" i="29" s="1"/>
  <c r="N1792" i="29"/>
  <c r="L1730" i="29"/>
  <c r="M1730" i="29" s="1"/>
  <c r="N1729" i="29"/>
  <c r="L911" i="29"/>
  <c r="M911" i="29" s="1"/>
  <c r="N910" i="29"/>
  <c r="L2739" i="29"/>
  <c r="M2739" i="29" s="1"/>
  <c r="N2738" i="29"/>
  <c r="L2361" i="29"/>
  <c r="M2361" i="29" s="1"/>
  <c r="N2360" i="29"/>
  <c r="L2801" i="29"/>
  <c r="M2801" i="29" s="1"/>
  <c r="N2800" i="29"/>
  <c r="L3243" i="29"/>
  <c r="M3243" i="29" s="1"/>
  <c r="N3242" i="29"/>
  <c r="L1983" i="29"/>
  <c r="M1983" i="29" s="1"/>
  <c r="N1982" i="29"/>
  <c r="L596" i="29"/>
  <c r="M596" i="29" s="1"/>
  <c r="N595" i="29"/>
  <c r="L1667" i="29"/>
  <c r="M1667" i="29" s="1"/>
  <c r="N1666" i="29"/>
  <c r="L3181" i="29"/>
  <c r="M3181" i="29" s="1"/>
  <c r="N3180" i="29"/>
  <c r="N407" i="29"/>
  <c r="N1352" i="29"/>
  <c r="N3118" i="29"/>
  <c r="N3621" i="29"/>
  <c r="N34" i="29"/>
  <c r="N2865" i="29"/>
  <c r="N2990" i="29"/>
  <c r="N2297" i="29"/>
  <c r="N470" i="29"/>
  <c r="N2108" i="29"/>
  <c r="N1415" i="29"/>
  <c r="N722" i="29"/>
  <c r="N2549" i="29"/>
  <c r="N3557" i="29"/>
  <c r="L597" i="29" l="1"/>
  <c r="M597" i="29" s="1"/>
  <c r="N596" i="29"/>
  <c r="L912" i="29"/>
  <c r="M912" i="29" s="1"/>
  <c r="N911" i="29"/>
  <c r="L2235" i="29"/>
  <c r="M2235" i="29" s="1"/>
  <c r="N2234" i="29"/>
  <c r="L345" i="29"/>
  <c r="M345" i="29" s="1"/>
  <c r="N344" i="29"/>
  <c r="L2677" i="29"/>
  <c r="M2677" i="29" s="1"/>
  <c r="L219" i="29"/>
  <c r="M219" i="29" s="1"/>
  <c r="N218" i="29"/>
  <c r="L1984" i="29"/>
  <c r="M1984" i="29" s="1"/>
  <c r="N1983" i="29"/>
  <c r="L2740" i="29"/>
  <c r="M2740" i="29" s="1"/>
  <c r="N2739" i="29"/>
  <c r="L1290" i="29"/>
  <c r="M1290" i="29" s="1"/>
  <c r="N1289" i="29"/>
  <c r="N2675" i="29"/>
  <c r="L2425" i="29"/>
  <c r="M2425" i="29" s="1"/>
  <c r="N2424" i="29"/>
  <c r="L2615" i="29"/>
  <c r="M2615" i="29" s="1"/>
  <c r="N2614" i="29"/>
  <c r="L2993" i="29"/>
  <c r="M2993" i="29" s="1"/>
  <c r="L787" i="29"/>
  <c r="M787" i="29" s="1"/>
  <c r="N786" i="29"/>
  <c r="L534" i="29"/>
  <c r="M534" i="29" s="1"/>
  <c r="N533" i="29"/>
  <c r="L3306" i="29"/>
  <c r="M3306" i="29" s="1"/>
  <c r="N3305" i="29"/>
  <c r="L3182" i="29"/>
  <c r="M3182" i="29" s="1"/>
  <c r="N3181" i="29"/>
  <c r="L2362" i="29"/>
  <c r="M2362" i="29" s="1"/>
  <c r="L3432" i="29"/>
  <c r="M3432" i="29" s="1"/>
  <c r="N3431" i="29"/>
  <c r="L1164" i="29"/>
  <c r="M1164" i="29" s="1"/>
  <c r="N1163" i="29"/>
  <c r="L975" i="29"/>
  <c r="M975" i="29" s="1"/>
  <c r="N974" i="29"/>
  <c r="L2867" i="29"/>
  <c r="M2867" i="29" s="1"/>
  <c r="L1227" i="29"/>
  <c r="M1227" i="29" s="1"/>
  <c r="N1226" i="29"/>
  <c r="L1921" i="29"/>
  <c r="M1921" i="29" s="1"/>
  <c r="N1920" i="29"/>
  <c r="L2300" i="29"/>
  <c r="M2300" i="29" s="1"/>
  <c r="L2173" i="29"/>
  <c r="M2173" i="29" s="1"/>
  <c r="N2172" i="29"/>
  <c r="L1857" i="29"/>
  <c r="M1857" i="29" s="1"/>
  <c r="N1856" i="29"/>
  <c r="L3244" i="29"/>
  <c r="M3244" i="29" s="1"/>
  <c r="N3243" i="29"/>
  <c r="L1794" i="29"/>
  <c r="M1794" i="29" s="1"/>
  <c r="N1793" i="29"/>
  <c r="L282" i="29"/>
  <c r="M282" i="29" s="1"/>
  <c r="N281" i="29"/>
  <c r="L156" i="29"/>
  <c r="M156" i="29" s="1"/>
  <c r="N155" i="29"/>
  <c r="L2111" i="29"/>
  <c r="M2111" i="29" s="1"/>
  <c r="L1668" i="29"/>
  <c r="M1668" i="29" s="1"/>
  <c r="N1667" i="29"/>
  <c r="L2802" i="29"/>
  <c r="M2802" i="29" s="1"/>
  <c r="N2801" i="29"/>
  <c r="L1731" i="29"/>
  <c r="M1731" i="29" s="1"/>
  <c r="N1730" i="29"/>
  <c r="L3559" i="29"/>
  <c r="M3559" i="29" s="1"/>
  <c r="N3558" i="29"/>
  <c r="L1542" i="29"/>
  <c r="M1542" i="29" s="1"/>
  <c r="N1541" i="29"/>
  <c r="L1606" i="29"/>
  <c r="M1606" i="29" s="1"/>
  <c r="N1605" i="29"/>
  <c r="L1479" i="29"/>
  <c r="M1479" i="29" s="1"/>
  <c r="N1478" i="29"/>
  <c r="L1101" i="29"/>
  <c r="M1101" i="29" s="1"/>
  <c r="N1100" i="29"/>
  <c r="L3120" i="29"/>
  <c r="M3120" i="29" s="1"/>
  <c r="L3623" i="29"/>
  <c r="M3623" i="29" s="1"/>
  <c r="N3622" i="29"/>
  <c r="L2487" i="29"/>
  <c r="M2487" i="29" s="1"/>
  <c r="N2486" i="29"/>
  <c r="L849" i="29"/>
  <c r="M849" i="29" s="1"/>
  <c r="N848" i="29"/>
  <c r="L2928" i="29"/>
  <c r="M2928" i="29" s="1"/>
  <c r="N2927" i="29"/>
  <c r="L1417" i="29"/>
  <c r="M1417" i="29" s="1"/>
  <c r="L472" i="29"/>
  <c r="M472" i="29" s="1"/>
  <c r="L409" i="29"/>
  <c r="M409" i="29" s="1"/>
  <c r="N408" i="29"/>
  <c r="L3054" i="29"/>
  <c r="M3054" i="29" s="1"/>
  <c r="N3053" i="29"/>
  <c r="L2047" i="29"/>
  <c r="M2047" i="29" s="1"/>
  <c r="N2046" i="29"/>
  <c r="L1038" i="29"/>
  <c r="M1038" i="29" s="1"/>
  <c r="N1037" i="29"/>
  <c r="L3369" i="29"/>
  <c r="M3369" i="29" s="1"/>
  <c r="N3368" i="29"/>
  <c r="L105" i="29"/>
  <c r="M105" i="29" s="1"/>
  <c r="N104" i="29"/>
  <c r="L1354" i="29"/>
  <c r="M1354" i="29" s="1"/>
  <c r="N1353" i="29"/>
  <c r="L3495" i="29"/>
  <c r="M3495" i="29" s="1"/>
  <c r="N3494" i="29"/>
  <c r="L2551" i="29"/>
  <c r="M2551" i="29" s="1"/>
  <c r="N2550" i="29"/>
  <c r="L660" i="29"/>
  <c r="M660" i="29" s="1"/>
  <c r="N659" i="29"/>
  <c r="L725" i="29"/>
  <c r="M725" i="29" s="1"/>
  <c r="N3119" i="29"/>
  <c r="N2361" i="29"/>
  <c r="N2298" i="29"/>
  <c r="N2866" i="29"/>
  <c r="N723" i="29"/>
  <c r="N1416" i="29"/>
  <c r="N2109" i="29"/>
  <c r="N471" i="29"/>
  <c r="N2991" i="29"/>
  <c r="N35" i="29"/>
  <c r="L1355" i="29" l="1"/>
  <c r="M1355" i="29" s="1"/>
  <c r="L410" i="29"/>
  <c r="M410" i="29" s="1"/>
  <c r="L850" i="29"/>
  <c r="M850" i="29" s="1"/>
  <c r="N849" i="29"/>
  <c r="L3560" i="29"/>
  <c r="M3560" i="29" s="1"/>
  <c r="L283" i="29"/>
  <c r="M283" i="29" s="1"/>
  <c r="N282" i="29"/>
  <c r="L1922" i="29"/>
  <c r="M1922" i="29" s="1"/>
  <c r="N1921" i="29"/>
  <c r="L661" i="29"/>
  <c r="M661" i="29" s="1"/>
  <c r="N660" i="29"/>
  <c r="L106" i="29"/>
  <c r="M106" i="29" s="1"/>
  <c r="N105" i="29"/>
  <c r="L3055" i="29"/>
  <c r="M3055" i="29" s="1"/>
  <c r="N3054" i="29"/>
  <c r="L2929" i="29"/>
  <c r="M2929" i="29" s="1"/>
  <c r="N2928" i="29"/>
  <c r="L2741" i="29"/>
  <c r="M2741" i="29" s="1"/>
  <c r="L220" i="29"/>
  <c r="M220" i="29" s="1"/>
  <c r="N219" i="29"/>
  <c r="L346" i="29"/>
  <c r="M346" i="29" s="1"/>
  <c r="N345" i="29"/>
  <c r="N912" i="29"/>
  <c r="L913" i="29"/>
  <c r="M913" i="29" s="1"/>
  <c r="L726" i="29"/>
  <c r="M726" i="29" s="1"/>
  <c r="L3370" i="29"/>
  <c r="M3370" i="29" s="1"/>
  <c r="N3369" i="29"/>
  <c r="L1418" i="29"/>
  <c r="M1418" i="29" s="1"/>
  <c r="L1102" i="29"/>
  <c r="M1102" i="29" s="1"/>
  <c r="N1101" i="29"/>
  <c r="L2803" i="29"/>
  <c r="M2803" i="29" s="1"/>
  <c r="N2802" i="29"/>
  <c r="L3245" i="29"/>
  <c r="M3245" i="29" s="1"/>
  <c r="N3244" i="29"/>
  <c r="L2868" i="29"/>
  <c r="M2868" i="29" s="1"/>
  <c r="L1165" i="29"/>
  <c r="M1165" i="29" s="1"/>
  <c r="N1164" i="29"/>
  <c r="L2363" i="29"/>
  <c r="M2363" i="29" s="1"/>
  <c r="L3307" i="29"/>
  <c r="M3307" i="29" s="1"/>
  <c r="N3306" i="29"/>
  <c r="L788" i="29"/>
  <c r="M788" i="29" s="1"/>
  <c r="N787" i="29"/>
  <c r="L2616" i="29"/>
  <c r="M2616" i="29" s="1"/>
  <c r="N2615" i="29"/>
  <c r="N2676" i="29"/>
  <c r="L2552" i="29"/>
  <c r="M2552" i="29" s="1"/>
  <c r="L2048" i="29"/>
  <c r="M2048" i="29" s="1"/>
  <c r="N2047" i="29"/>
  <c r="L3624" i="29"/>
  <c r="M3624" i="29" s="1"/>
  <c r="N3623" i="29"/>
  <c r="L1607" i="29"/>
  <c r="M1607" i="29" s="1"/>
  <c r="N1606" i="29"/>
  <c r="L2112" i="29"/>
  <c r="M2112" i="29" s="1"/>
  <c r="L2174" i="29"/>
  <c r="M2174" i="29" s="1"/>
  <c r="N2173" i="29"/>
  <c r="L3496" i="29"/>
  <c r="M3496" i="29" s="1"/>
  <c r="N3495" i="29"/>
  <c r="L1039" i="29"/>
  <c r="M1039" i="29" s="1"/>
  <c r="N1038" i="29"/>
  <c r="L473" i="29"/>
  <c r="M473" i="29" s="1"/>
  <c r="N472" i="29"/>
  <c r="L2488" i="29"/>
  <c r="M2488" i="29" s="1"/>
  <c r="N2487" i="29"/>
  <c r="L3121" i="29"/>
  <c r="M3121" i="29" s="1"/>
  <c r="L1480" i="29"/>
  <c r="M1480" i="29" s="1"/>
  <c r="N1479" i="29"/>
  <c r="L1543" i="29"/>
  <c r="M1543" i="29" s="1"/>
  <c r="N1542" i="29"/>
  <c r="L1732" i="29"/>
  <c r="M1732" i="29" s="1"/>
  <c r="N1731" i="29"/>
  <c r="L1669" i="29"/>
  <c r="M1669" i="29" s="1"/>
  <c r="N1668" i="29"/>
  <c r="L157" i="29"/>
  <c r="M157" i="29" s="1"/>
  <c r="N156" i="29"/>
  <c r="L1795" i="29"/>
  <c r="M1795" i="29" s="1"/>
  <c r="N1794" i="29"/>
  <c r="L1858" i="29"/>
  <c r="M1858" i="29" s="1"/>
  <c r="N1857" i="29"/>
  <c r="L2301" i="29"/>
  <c r="M2301" i="29" s="1"/>
  <c r="L1228" i="29"/>
  <c r="M1228" i="29" s="1"/>
  <c r="N1227" i="29"/>
  <c r="L976" i="29"/>
  <c r="M976" i="29" s="1"/>
  <c r="N975" i="29"/>
  <c r="L3433" i="29"/>
  <c r="M3433" i="29" s="1"/>
  <c r="N3432" i="29"/>
  <c r="L3183" i="29"/>
  <c r="M3183" i="29" s="1"/>
  <c r="N3182" i="29"/>
  <c r="L535" i="29"/>
  <c r="M535" i="29" s="1"/>
  <c r="N534" i="29"/>
  <c r="L2994" i="29"/>
  <c r="M2994" i="29" s="1"/>
  <c r="L2426" i="29"/>
  <c r="M2426" i="29" s="1"/>
  <c r="N2425" i="29"/>
  <c r="L1291" i="29"/>
  <c r="M1291" i="29" s="1"/>
  <c r="N1290" i="29"/>
  <c r="L1985" i="29"/>
  <c r="M1985" i="29" s="1"/>
  <c r="N1984" i="29"/>
  <c r="L2678" i="29"/>
  <c r="M2678" i="29" s="1"/>
  <c r="L2236" i="29"/>
  <c r="M2236" i="29" s="1"/>
  <c r="N2235" i="29"/>
  <c r="L598" i="29"/>
  <c r="M598" i="29" s="1"/>
  <c r="N597" i="29"/>
  <c r="N2362" i="29"/>
  <c r="N1354" i="29"/>
  <c r="N409" i="29"/>
  <c r="N3120" i="29"/>
  <c r="N2992" i="29"/>
  <c r="N2110" i="29"/>
  <c r="N1417" i="29"/>
  <c r="N724" i="29"/>
  <c r="N2867" i="29"/>
  <c r="N2740" i="29"/>
  <c r="N2299" i="29"/>
  <c r="N36" i="29"/>
  <c r="N2551" i="29"/>
  <c r="N3559" i="29"/>
  <c r="L2427" i="29" l="1"/>
  <c r="M2427" i="29" s="1"/>
  <c r="N2426" i="29"/>
  <c r="L1229" i="29"/>
  <c r="M1229" i="29" s="1"/>
  <c r="N1228" i="29"/>
  <c r="L158" i="29"/>
  <c r="M158" i="29" s="1"/>
  <c r="N157" i="29"/>
  <c r="L1481" i="29"/>
  <c r="M1481" i="29" s="1"/>
  <c r="N1480" i="29"/>
  <c r="L2489" i="29"/>
  <c r="M2489" i="29" s="1"/>
  <c r="N2488" i="29"/>
  <c r="L1040" i="29"/>
  <c r="M1040" i="29" s="1"/>
  <c r="N1039" i="29"/>
  <c r="L2175" i="29"/>
  <c r="M2175" i="29" s="1"/>
  <c r="N2174" i="29"/>
  <c r="L1608" i="29"/>
  <c r="M1608" i="29" s="1"/>
  <c r="N1607" i="29"/>
  <c r="L2049" i="29"/>
  <c r="M2049" i="29" s="1"/>
  <c r="N2048" i="29"/>
  <c r="N2677" i="29"/>
  <c r="L914" i="29"/>
  <c r="M914" i="29" s="1"/>
  <c r="N913" i="29"/>
  <c r="L2237" i="29"/>
  <c r="M2237" i="29" s="1"/>
  <c r="N2236" i="29"/>
  <c r="L536" i="29"/>
  <c r="M536" i="29" s="1"/>
  <c r="N535" i="29"/>
  <c r="L1859" i="29"/>
  <c r="M1859" i="29" s="1"/>
  <c r="N1858" i="29"/>
  <c r="L599" i="29"/>
  <c r="M599" i="29" s="1"/>
  <c r="N598" i="29"/>
  <c r="L1292" i="29"/>
  <c r="M1292" i="29" s="1"/>
  <c r="N1291" i="29"/>
  <c r="L3184" i="29"/>
  <c r="M3184" i="29" s="1"/>
  <c r="N3183" i="29"/>
  <c r="L2302" i="29"/>
  <c r="M2302" i="29" s="1"/>
  <c r="L1670" i="29"/>
  <c r="M1670" i="29" s="1"/>
  <c r="N1669" i="29"/>
  <c r="L1544" i="29"/>
  <c r="M1544" i="29" s="1"/>
  <c r="N1543" i="29"/>
  <c r="L3122" i="29"/>
  <c r="M3122" i="29" s="1"/>
  <c r="L474" i="29"/>
  <c r="M474" i="29" s="1"/>
  <c r="L3497" i="29"/>
  <c r="M3497" i="29" s="1"/>
  <c r="N3496" i="29"/>
  <c r="L2113" i="29"/>
  <c r="M2113" i="29" s="1"/>
  <c r="L3625" i="29"/>
  <c r="M3625" i="29" s="1"/>
  <c r="L2553" i="29"/>
  <c r="M2553" i="29" s="1"/>
  <c r="N2552" i="29"/>
  <c r="L2617" i="29"/>
  <c r="M2617" i="29" s="1"/>
  <c r="N2616" i="29"/>
  <c r="L3308" i="29"/>
  <c r="M3308" i="29" s="1"/>
  <c r="N3307" i="29"/>
  <c r="L1166" i="29"/>
  <c r="M1166" i="29" s="1"/>
  <c r="N1165" i="29"/>
  <c r="L3246" i="29"/>
  <c r="M3246" i="29" s="1"/>
  <c r="L1103" i="29"/>
  <c r="M1103" i="29" s="1"/>
  <c r="N1102" i="29"/>
  <c r="L3371" i="29"/>
  <c r="M3371" i="29" s="1"/>
  <c r="N3370" i="29"/>
  <c r="L221" i="29"/>
  <c r="M221" i="29" s="1"/>
  <c r="N220" i="29"/>
  <c r="L2930" i="29"/>
  <c r="M2930" i="29" s="1"/>
  <c r="N2929" i="29"/>
  <c r="L107" i="29"/>
  <c r="M107" i="29" s="1"/>
  <c r="N106" i="29"/>
  <c r="L1923" i="29"/>
  <c r="M1923" i="29" s="1"/>
  <c r="N1922" i="29"/>
  <c r="L3561" i="29"/>
  <c r="M3561" i="29" s="1"/>
  <c r="L411" i="29"/>
  <c r="M411" i="29" s="1"/>
  <c r="N410" i="29"/>
  <c r="L1986" i="29"/>
  <c r="M1986" i="29" s="1"/>
  <c r="N1985" i="29"/>
  <c r="L3434" i="29"/>
  <c r="M3434" i="29" s="1"/>
  <c r="N3433" i="29"/>
  <c r="L1733" i="29"/>
  <c r="M1733" i="29" s="1"/>
  <c r="N1732" i="29"/>
  <c r="L2679" i="29"/>
  <c r="M2679" i="29" s="1"/>
  <c r="L2995" i="29"/>
  <c r="M2995" i="29" s="1"/>
  <c r="L977" i="29"/>
  <c r="M977" i="29" s="1"/>
  <c r="N976" i="29"/>
  <c r="L1796" i="29"/>
  <c r="M1796" i="29" s="1"/>
  <c r="N1795" i="29"/>
  <c r="L789" i="29"/>
  <c r="M789" i="29" s="1"/>
  <c r="N788" i="29"/>
  <c r="L2364" i="29"/>
  <c r="M2364" i="29" s="1"/>
  <c r="L2869" i="29"/>
  <c r="M2869" i="29" s="1"/>
  <c r="N2868" i="29"/>
  <c r="L2804" i="29"/>
  <c r="M2804" i="29" s="1"/>
  <c r="N2803" i="29"/>
  <c r="L1419" i="29"/>
  <c r="M1419" i="29" s="1"/>
  <c r="N1418" i="29"/>
  <c r="L727" i="29"/>
  <c r="M727" i="29" s="1"/>
  <c r="N346" i="29"/>
  <c r="L347" i="29"/>
  <c r="M347" i="29" s="1"/>
  <c r="L2742" i="29"/>
  <c r="M2742" i="29" s="1"/>
  <c r="L3056" i="29"/>
  <c r="M3056" i="29" s="1"/>
  <c r="N3055" i="29"/>
  <c r="L662" i="29"/>
  <c r="M662" i="29" s="1"/>
  <c r="N661" i="29"/>
  <c r="L284" i="29"/>
  <c r="M284" i="29" s="1"/>
  <c r="N283" i="29"/>
  <c r="L851" i="29"/>
  <c r="M851" i="29" s="1"/>
  <c r="N850" i="29"/>
  <c r="L1356" i="29"/>
  <c r="M1356" i="29" s="1"/>
  <c r="N3624" i="29"/>
  <c r="N3121" i="29"/>
  <c r="N1355" i="29"/>
  <c r="N2363" i="29"/>
  <c r="N2300" i="29"/>
  <c r="N2741" i="29"/>
  <c r="N3245" i="29"/>
  <c r="N2111" i="29"/>
  <c r="N2993" i="29"/>
  <c r="N37" i="29"/>
  <c r="N725" i="29"/>
  <c r="N473" i="29"/>
  <c r="N3560" i="29"/>
  <c r="L285" i="29" l="1"/>
  <c r="M285" i="29" s="1"/>
  <c r="N284" i="29"/>
  <c r="L2870" i="29"/>
  <c r="M2870" i="29" s="1"/>
  <c r="L978" i="29"/>
  <c r="M978" i="29" s="1"/>
  <c r="N977" i="29"/>
  <c r="L412" i="29"/>
  <c r="M412" i="29" s="1"/>
  <c r="L3372" i="29"/>
  <c r="M3372" i="29" s="1"/>
  <c r="N3371" i="29"/>
  <c r="L2554" i="29"/>
  <c r="M2554" i="29" s="1"/>
  <c r="N2553" i="29"/>
  <c r="L852" i="29"/>
  <c r="M852" i="29" s="1"/>
  <c r="N851" i="29"/>
  <c r="L663" i="29"/>
  <c r="M663" i="29" s="1"/>
  <c r="N662" i="29"/>
  <c r="L728" i="29"/>
  <c r="M728" i="29" s="1"/>
  <c r="L2365" i="29"/>
  <c r="M2365" i="29" s="1"/>
  <c r="L2996" i="29"/>
  <c r="M2996" i="29" s="1"/>
  <c r="L348" i="29"/>
  <c r="M348" i="29" s="1"/>
  <c r="N347" i="29"/>
  <c r="N2678" i="29"/>
  <c r="L1609" i="29"/>
  <c r="M1609" i="29" s="1"/>
  <c r="N1608" i="29"/>
  <c r="L1041" i="29"/>
  <c r="M1041" i="29" s="1"/>
  <c r="N1040" i="29"/>
  <c r="L1482" i="29"/>
  <c r="M1482" i="29" s="1"/>
  <c r="N1481" i="29"/>
  <c r="L1230" i="29"/>
  <c r="M1230" i="29" s="1"/>
  <c r="N1229" i="29"/>
  <c r="L1357" i="29"/>
  <c r="M1357" i="29" s="1"/>
  <c r="N1356" i="29"/>
  <c r="L790" i="29"/>
  <c r="M790" i="29" s="1"/>
  <c r="N789" i="29"/>
  <c r="L2680" i="29"/>
  <c r="M2680" i="29" s="1"/>
  <c r="L1924" i="29"/>
  <c r="M1924" i="29" s="1"/>
  <c r="N1923" i="29"/>
  <c r="L3247" i="29"/>
  <c r="M3247" i="29" s="1"/>
  <c r="L2114" i="29"/>
  <c r="M2114" i="29" s="1"/>
  <c r="L475" i="29"/>
  <c r="M475" i="29" s="1"/>
  <c r="N474" i="29"/>
  <c r="L1545" i="29"/>
  <c r="M1545" i="29" s="1"/>
  <c r="N1544" i="29"/>
  <c r="L2303" i="29"/>
  <c r="M2303" i="29" s="1"/>
  <c r="L1293" i="29"/>
  <c r="M1293" i="29" s="1"/>
  <c r="N1292" i="29"/>
  <c r="L1860" i="29"/>
  <c r="M1860" i="29" s="1"/>
  <c r="N1859" i="29"/>
  <c r="L2238" i="29"/>
  <c r="M2238" i="29" s="1"/>
  <c r="N2237" i="29"/>
  <c r="L3057" i="29"/>
  <c r="M3057" i="29" s="1"/>
  <c r="N3056" i="29"/>
  <c r="L1420" i="29"/>
  <c r="M1420" i="29" s="1"/>
  <c r="L3435" i="29"/>
  <c r="M3435" i="29" s="1"/>
  <c r="N3434" i="29"/>
  <c r="L2931" i="29"/>
  <c r="M2931" i="29" s="1"/>
  <c r="N2930" i="29"/>
  <c r="L3309" i="29"/>
  <c r="M3309" i="29" s="1"/>
  <c r="N3308" i="29"/>
  <c r="L2743" i="29"/>
  <c r="M2743" i="29" s="1"/>
  <c r="L2805" i="29"/>
  <c r="M2805" i="29" s="1"/>
  <c r="N2804" i="29"/>
  <c r="L1797" i="29"/>
  <c r="M1797" i="29" s="1"/>
  <c r="N1796" i="29"/>
  <c r="L1734" i="29"/>
  <c r="M1734" i="29" s="1"/>
  <c r="N1733" i="29"/>
  <c r="L1987" i="29"/>
  <c r="M1987" i="29" s="1"/>
  <c r="N1986" i="29"/>
  <c r="L3562" i="29"/>
  <c r="M3562" i="29" s="1"/>
  <c r="L108" i="29"/>
  <c r="M108" i="29" s="1"/>
  <c r="N107" i="29"/>
  <c r="L222" i="29"/>
  <c r="M222" i="29" s="1"/>
  <c r="N221" i="29"/>
  <c r="L1104" i="29"/>
  <c r="M1104" i="29" s="1"/>
  <c r="N1103" i="29"/>
  <c r="L1167" i="29"/>
  <c r="M1167" i="29" s="1"/>
  <c r="N1166" i="29"/>
  <c r="L2618" i="29"/>
  <c r="M2618" i="29" s="1"/>
  <c r="N2617" i="29"/>
  <c r="L3626" i="29"/>
  <c r="M3626" i="29" s="1"/>
  <c r="L3498" i="29"/>
  <c r="M3498" i="29" s="1"/>
  <c r="N3497" i="29"/>
  <c r="L3123" i="29"/>
  <c r="M3123" i="29" s="1"/>
  <c r="N3122" i="29"/>
  <c r="L1671" i="29"/>
  <c r="M1671" i="29" s="1"/>
  <c r="N1670" i="29"/>
  <c r="L3185" i="29"/>
  <c r="M3185" i="29" s="1"/>
  <c r="N3184" i="29"/>
  <c r="L600" i="29"/>
  <c r="M600" i="29" s="1"/>
  <c r="N599" i="29"/>
  <c r="L537" i="29"/>
  <c r="M537" i="29" s="1"/>
  <c r="N536" i="29"/>
  <c r="L915" i="29"/>
  <c r="M915" i="29" s="1"/>
  <c r="N914" i="29"/>
  <c r="L2050" i="29"/>
  <c r="M2050" i="29" s="1"/>
  <c r="N2049" i="29"/>
  <c r="L2176" i="29"/>
  <c r="M2176" i="29" s="1"/>
  <c r="N2175" i="29"/>
  <c r="L2490" i="29"/>
  <c r="M2490" i="29" s="1"/>
  <c r="N2489" i="29"/>
  <c r="L159" i="29"/>
  <c r="M159" i="29" s="1"/>
  <c r="N158" i="29"/>
  <c r="L2428" i="29"/>
  <c r="M2428" i="29" s="1"/>
  <c r="N2427" i="29"/>
  <c r="N2364" i="29"/>
  <c r="N411" i="29"/>
  <c r="N3625" i="29"/>
  <c r="N2112" i="29"/>
  <c r="N3246" i="29"/>
  <c r="N2301" i="29"/>
  <c r="N1419" i="29"/>
  <c r="N726" i="29"/>
  <c r="N2869" i="29"/>
  <c r="N38" i="29"/>
  <c r="N2994" i="29"/>
  <c r="N2742" i="29"/>
  <c r="N3561" i="29"/>
  <c r="L160" i="29" l="1"/>
  <c r="M160" i="29" s="1"/>
  <c r="N159" i="29"/>
  <c r="L601" i="29"/>
  <c r="M601" i="29" s="1"/>
  <c r="N600" i="29"/>
  <c r="L2619" i="29"/>
  <c r="M2619" i="29" s="1"/>
  <c r="N2618" i="29"/>
  <c r="L1988" i="29"/>
  <c r="M1988" i="29" s="1"/>
  <c r="N1987" i="29"/>
  <c r="L2932" i="29"/>
  <c r="M2932" i="29" s="1"/>
  <c r="N2931" i="29"/>
  <c r="L1294" i="29"/>
  <c r="M1294" i="29" s="1"/>
  <c r="N1293" i="29"/>
  <c r="L1546" i="29"/>
  <c r="M1546" i="29" s="1"/>
  <c r="N1545" i="29"/>
  <c r="L2115" i="29"/>
  <c r="M2115" i="29" s="1"/>
  <c r="L1925" i="29"/>
  <c r="M1925" i="29" s="1"/>
  <c r="N1924" i="29"/>
  <c r="L791" i="29"/>
  <c r="M791" i="29" s="1"/>
  <c r="N790" i="29"/>
  <c r="L1231" i="29"/>
  <c r="M1231" i="29" s="1"/>
  <c r="N1230" i="29"/>
  <c r="L1042" i="29"/>
  <c r="M1042" i="29" s="1"/>
  <c r="N1041" i="29"/>
  <c r="N2679" i="29"/>
  <c r="L2177" i="29"/>
  <c r="M2177" i="29" s="1"/>
  <c r="N2176" i="29"/>
  <c r="L1672" i="29"/>
  <c r="M1672" i="29" s="1"/>
  <c r="N1671" i="29"/>
  <c r="L109" i="29"/>
  <c r="M109" i="29" s="1"/>
  <c r="N108" i="29"/>
  <c r="L1798" i="29"/>
  <c r="M1798" i="29" s="1"/>
  <c r="N1797" i="29"/>
  <c r="L1421" i="29"/>
  <c r="M1421" i="29" s="1"/>
  <c r="L2491" i="29"/>
  <c r="M2491" i="29" s="1"/>
  <c r="N2490" i="29"/>
  <c r="L538" i="29"/>
  <c r="M538" i="29" s="1"/>
  <c r="N537" i="29"/>
  <c r="L3124" i="29"/>
  <c r="M3124" i="29" s="1"/>
  <c r="L1168" i="29"/>
  <c r="M1168" i="29" s="1"/>
  <c r="N1167" i="29"/>
  <c r="L223" i="29"/>
  <c r="M223" i="29" s="1"/>
  <c r="N222" i="29"/>
  <c r="L3563" i="29"/>
  <c r="M3563" i="29" s="1"/>
  <c r="L1735" i="29"/>
  <c r="M1735" i="29" s="1"/>
  <c r="N1734" i="29"/>
  <c r="L2806" i="29"/>
  <c r="M2806" i="29" s="1"/>
  <c r="N2805" i="29"/>
  <c r="L3310" i="29"/>
  <c r="M3310" i="29" s="1"/>
  <c r="N3309" i="29"/>
  <c r="L3436" i="29"/>
  <c r="M3436" i="29" s="1"/>
  <c r="N3435" i="29"/>
  <c r="L3058" i="29"/>
  <c r="M3058" i="29" s="1"/>
  <c r="N3057" i="29"/>
  <c r="L1861" i="29"/>
  <c r="M1861" i="29" s="1"/>
  <c r="N1860" i="29"/>
  <c r="L2304" i="29"/>
  <c r="M2304" i="29" s="1"/>
  <c r="L476" i="29"/>
  <c r="M476" i="29" s="1"/>
  <c r="L3248" i="29"/>
  <c r="M3248" i="29" s="1"/>
  <c r="L2681" i="29"/>
  <c r="M2681" i="29" s="1"/>
  <c r="L1358" i="29"/>
  <c r="M1358" i="29" s="1"/>
  <c r="L1483" i="29"/>
  <c r="M1483" i="29" s="1"/>
  <c r="N1482" i="29"/>
  <c r="L1610" i="29"/>
  <c r="M1610" i="29" s="1"/>
  <c r="N1609" i="29"/>
  <c r="L349" i="29"/>
  <c r="M349" i="29" s="1"/>
  <c r="N348" i="29"/>
  <c r="L2366" i="29"/>
  <c r="M2366" i="29" s="1"/>
  <c r="L664" i="29"/>
  <c r="M664" i="29" s="1"/>
  <c r="N663" i="29"/>
  <c r="L2555" i="29"/>
  <c r="M2555" i="29" s="1"/>
  <c r="L413" i="29"/>
  <c r="M413" i="29" s="1"/>
  <c r="N412" i="29"/>
  <c r="L2871" i="29"/>
  <c r="M2871" i="29" s="1"/>
  <c r="L916" i="29"/>
  <c r="M916" i="29" s="1"/>
  <c r="N915" i="29"/>
  <c r="L3499" i="29"/>
  <c r="M3499" i="29" s="1"/>
  <c r="N3498" i="29"/>
  <c r="L1105" i="29"/>
  <c r="M1105" i="29" s="1"/>
  <c r="N1104" i="29"/>
  <c r="L2744" i="29"/>
  <c r="M2744" i="29" s="1"/>
  <c r="L2239" i="29"/>
  <c r="M2239" i="29" s="1"/>
  <c r="N2238" i="29"/>
  <c r="L2429" i="29"/>
  <c r="M2429" i="29" s="1"/>
  <c r="N2428" i="29"/>
  <c r="L2051" i="29"/>
  <c r="M2051" i="29" s="1"/>
  <c r="N2050" i="29"/>
  <c r="L3186" i="29"/>
  <c r="M3186" i="29" s="1"/>
  <c r="N3185" i="29"/>
  <c r="L3627" i="29"/>
  <c r="M3627" i="29" s="1"/>
  <c r="N3626" i="29"/>
  <c r="L2997" i="29"/>
  <c r="M2997" i="29" s="1"/>
  <c r="L729" i="29"/>
  <c r="M729" i="29" s="1"/>
  <c r="L853" i="29"/>
  <c r="M853" i="29" s="1"/>
  <c r="N852" i="29"/>
  <c r="L3373" i="29"/>
  <c r="M3373" i="29" s="1"/>
  <c r="N3372" i="29"/>
  <c r="L979" i="29"/>
  <c r="M979" i="29" s="1"/>
  <c r="N978" i="29"/>
  <c r="L286" i="29"/>
  <c r="M286" i="29" s="1"/>
  <c r="N285" i="29"/>
  <c r="N1357" i="29"/>
  <c r="N3123" i="29"/>
  <c r="N2365" i="29"/>
  <c r="N2743" i="29"/>
  <c r="N2554" i="29"/>
  <c r="N2870" i="29"/>
  <c r="N1420" i="29"/>
  <c r="N3247" i="29"/>
  <c r="N2113" i="29"/>
  <c r="N475" i="29"/>
  <c r="N2995" i="29"/>
  <c r="N39" i="29"/>
  <c r="N727" i="29"/>
  <c r="N2302" i="29"/>
  <c r="N3562" i="29"/>
  <c r="L854" i="29" l="1"/>
  <c r="M854" i="29" s="1"/>
  <c r="N853" i="29"/>
  <c r="L2430" i="29"/>
  <c r="M2430" i="29" s="1"/>
  <c r="N2429" i="29"/>
  <c r="L2872" i="29"/>
  <c r="M2872" i="29" s="1"/>
  <c r="L1611" i="29"/>
  <c r="M1611" i="29" s="1"/>
  <c r="N1610" i="29"/>
  <c r="L2305" i="29"/>
  <c r="M2305" i="29" s="1"/>
  <c r="L3311" i="29"/>
  <c r="M3311" i="29" s="1"/>
  <c r="N3310" i="29"/>
  <c r="L224" i="29"/>
  <c r="M224" i="29" s="1"/>
  <c r="N223" i="29"/>
  <c r="L3125" i="29"/>
  <c r="M3125" i="29" s="1"/>
  <c r="L2492" i="29"/>
  <c r="M2492" i="29" s="1"/>
  <c r="N2491" i="29"/>
  <c r="L1799" i="29"/>
  <c r="M1799" i="29" s="1"/>
  <c r="N1798" i="29"/>
  <c r="L1673" i="29"/>
  <c r="M1673" i="29" s="1"/>
  <c r="N1672" i="29"/>
  <c r="N2680" i="29"/>
  <c r="L2998" i="29"/>
  <c r="M2998" i="29" s="1"/>
  <c r="L2745" i="29"/>
  <c r="M2745" i="29" s="1"/>
  <c r="L2556" i="29"/>
  <c r="M2556" i="29" s="1"/>
  <c r="L1359" i="29"/>
  <c r="M1359" i="29" s="1"/>
  <c r="N1358" i="29"/>
  <c r="L3059" i="29"/>
  <c r="M3059" i="29" s="1"/>
  <c r="N3058" i="29"/>
  <c r="L287" i="29"/>
  <c r="M287" i="29" s="1"/>
  <c r="N286" i="29"/>
  <c r="L730" i="29"/>
  <c r="M730" i="29" s="1"/>
  <c r="L2052" i="29"/>
  <c r="M2052" i="29" s="1"/>
  <c r="N2051" i="29"/>
  <c r="L1106" i="29"/>
  <c r="M1106" i="29" s="1"/>
  <c r="N1105" i="29"/>
  <c r="L414" i="29"/>
  <c r="M414" i="29" s="1"/>
  <c r="N413" i="29"/>
  <c r="L665" i="29"/>
  <c r="M665" i="29" s="1"/>
  <c r="N664" i="29"/>
  <c r="L350" i="29"/>
  <c r="M350" i="29" s="1"/>
  <c r="N349" i="29"/>
  <c r="L1484" i="29"/>
  <c r="M1484" i="29" s="1"/>
  <c r="N1483" i="29"/>
  <c r="L2682" i="29"/>
  <c r="M2682" i="29" s="1"/>
  <c r="L477" i="29"/>
  <c r="M477" i="29" s="1"/>
  <c r="L1862" i="29"/>
  <c r="M1862" i="29" s="1"/>
  <c r="N1861" i="29"/>
  <c r="L3437" i="29"/>
  <c r="M3437" i="29" s="1"/>
  <c r="N3436" i="29"/>
  <c r="L2807" i="29"/>
  <c r="M2807" i="29" s="1"/>
  <c r="N2806" i="29"/>
  <c r="L3564" i="29"/>
  <c r="M3564" i="29" s="1"/>
  <c r="L1169" i="29"/>
  <c r="M1169" i="29" s="1"/>
  <c r="N1168" i="29"/>
  <c r="L539" i="29"/>
  <c r="M539" i="29" s="1"/>
  <c r="N538" i="29"/>
  <c r="L1422" i="29"/>
  <c r="M1422" i="29" s="1"/>
  <c r="N1421" i="29"/>
  <c r="L110" i="29"/>
  <c r="M110" i="29" s="1"/>
  <c r="N109" i="29"/>
  <c r="L2178" i="29"/>
  <c r="M2178" i="29" s="1"/>
  <c r="N2177" i="29"/>
  <c r="L1043" i="29"/>
  <c r="M1043" i="29" s="1"/>
  <c r="N1042" i="29"/>
  <c r="L792" i="29"/>
  <c r="M792" i="29" s="1"/>
  <c r="N791" i="29"/>
  <c r="L2116" i="29"/>
  <c r="M2116" i="29" s="1"/>
  <c r="L1295" i="29"/>
  <c r="M1295" i="29" s="1"/>
  <c r="N1294" i="29"/>
  <c r="L1989" i="29"/>
  <c r="M1989" i="29" s="1"/>
  <c r="N1988" i="29"/>
  <c r="L602" i="29"/>
  <c r="M602" i="29" s="1"/>
  <c r="N601" i="29"/>
  <c r="L980" i="29"/>
  <c r="M980" i="29" s="1"/>
  <c r="N979" i="29"/>
  <c r="L3187" i="29"/>
  <c r="M3187" i="29" s="1"/>
  <c r="N3186" i="29"/>
  <c r="L3500" i="29"/>
  <c r="M3500" i="29" s="1"/>
  <c r="N3499" i="29"/>
  <c r="L2367" i="29"/>
  <c r="M2367" i="29" s="1"/>
  <c r="N2366" i="29"/>
  <c r="L3249" i="29"/>
  <c r="M3249" i="29" s="1"/>
  <c r="L1736" i="29"/>
  <c r="M1736" i="29" s="1"/>
  <c r="N1735" i="29"/>
  <c r="L3374" i="29"/>
  <c r="M3374" i="29" s="1"/>
  <c r="N3373" i="29"/>
  <c r="L3628" i="29"/>
  <c r="M3628" i="29" s="1"/>
  <c r="N3627" i="29"/>
  <c r="L2240" i="29"/>
  <c r="M2240" i="29" s="1"/>
  <c r="N2239" i="29"/>
  <c r="L917" i="29"/>
  <c r="M917" i="29" s="1"/>
  <c r="N916" i="29"/>
  <c r="L1232" i="29"/>
  <c r="M1232" i="29" s="1"/>
  <c r="N1231" i="29"/>
  <c r="L1926" i="29"/>
  <c r="M1926" i="29" s="1"/>
  <c r="N1925" i="29"/>
  <c r="L1547" i="29"/>
  <c r="M1547" i="29" s="1"/>
  <c r="N1546" i="29"/>
  <c r="L2933" i="29"/>
  <c r="M2933" i="29" s="1"/>
  <c r="N2932" i="29"/>
  <c r="L2620" i="29"/>
  <c r="M2620" i="29" s="1"/>
  <c r="N2619" i="29"/>
  <c r="L161" i="29"/>
  <c r="M161" i="29" s="1"/>
  <c r="N160" i="29"/>
  <c r="N3124" i="29"/>
  <c r="N2303" i="29"/>
  <c r="N728" i="29"/>
  <c r="N40" i="29"/>
  <c r="N2996" i="29"/>
  <c r="N2114" i="29"/>
  <c r="N2871" i="29"/>
  <c r="N476" i="29"/>
  <c r="N3248" i="29"/>
  <c r="N2555" i="29"/>
  <c r="N2744" i="29"/>
  <c r="N3563" i="29"/>
  <c r="L162" i="29" l="1"/>
  <c r="M162" i="29" s="1"/>
  <c r="N161" i="29"/>
  <c r="L3629" i="29"/>
  <c r="M3629" i="29" s="1"/>
  <c r="N3628" i="29"/>
  <c r="L2368" i="29"/>
  <c r="M2368" i="29" s="1"/>
  <c r="L1296" i="29"/>
  <c r="M1296" i="29" s="1"/>
  <c r="N1295" i="29"/>
  <c r="L1423" i="29"/>
  <c r="M1423" i="29" s="1"/>
  <c r="L1863" i="29"/>
  <c r="M1863" i="29" s="1"/>
  <c r="N1862" i="29"/>
  <c r="L1548" i="29"/>
  <c r="M1548" i="29" s="1"/>
  <c r="N1547" i="29"/>
  <c r="L2241" i="29"/>
  <c r="M2241" i="29" s="1"/>
  <c r="N2240" i="29"/>
  <c r="L3250" i="29"/>
  <c r="M3250" i="29" s="1"/>
  <c r="L981" i="29"/>
  <c r="M981" i="29" s="1"/>
  <c r="N980" i="29"/>
  <c r="N2681" i="29"/>
  <c r="L1800" i="29"/>
  <c r="M1800" i="29" s="1"/>
  <c r="N1799" i="29"/>
  <c r="L3126" i="29"/>
  <c r="M3126" i="29" s="1"/>
  <c r="L3312" i="29"/>
  <c r="M3312" i="29" s="1"/>
  <c r="N3311" i="29"/>
  <c r="L1612" i="29"/>
  <c r="M1612" i="29" s="1"/>
  <c r="N1611" i="29"/>
  <c r="L2431" i="29"/>
  <c r="M2431" i="29" s="1"/>
  <c r="N2430" i="29"/>
  <c r="L1927" i="29"/>
  <c r="M1927" i="29" s="1"/>
  <c r="N1926" i="29"/>
  <c r="L1737" i="29"/>
  <c r="M1737" i="29" s="1"/>
  <c r="N1736" i="29"/>
  <c r="L603" i="29"/>
  <c r="M603" i="29" s="1"/>
  <c r="N602" i="29"/>
  <c r="L793" i="29"/>
  <c r="M793" i="29" s="1"/>
  <c r="N792" i="29"/>
  <c r="L1170" i="29"/>
  <c r="M1170" i="29" s="1"/>
  <c r="N1169" i="29"/>
  <c r="L2683" i="29"/>
  <c r="M2683" i="29" s="1"/>
  <c r="L351" i="29"/>
  <c r="M351" i="29" s="1"/>
  <c r="N350" i="29"/>
  <c r="L415" i="29"/>
  <c r="M415" i="29" s="1"/>
  <c r="L2053" i="29"/>
  <c r="M2053" i="29" s="1"/>
  <c r="N2052" i="29"/>
  <c r="L288" i="29"/>
  <c r="M288" i="29" s="1"/>
  <c r="N287" i="29"/>
  <c r="L1360" i="29"/>
  <c r="M1360" i="29" s="1"/>
  <c r="L2746" i="29"/>
  <c r="M2746" i="29" s="1"/>
  <c r="N2745" i="29"/>
  <c r="L2934" i="29"/>
  <c r="M2934" i="29" s="1"/>
  <c r="N2933" i="29"/>
  <c r="L918" i="29"/>
  <c r="M918" i="29" s="1"/>
  <c r="N917" i="29"/>
  <c r="L3188" i="29"/>
  <c r="M3188" i="29" s="1"/>
  <c r="N3187" i="29"/>
  <c r="L2179" i="29"/>
  <c r="M2179" i="29" s="1"/>
  <c r="N2178" i="29"/>
  <c r="L2808" i="29"/>
  <c r="M2808" i="29" s="1"/>
  <c r="N2807" i="29"/>
  <c r="L2621" i="29"/>
  <c r="M2621" i="29" s="1"/>
  <c r="N2620" i="29"/>
  <c r="L1233" i="29"/>
  <c r="M1233" i="29" s="1"/>
  <c r="N1232" i="29"/>
  <c r="L3375" i="29"/>
  <c r="M3375" i="29" s="1"/>
  <c r="N3374" i="29"/>
  <c r="L3501" i="29"/>
  <c r="M3501" i="29" s="1"/>
  <c r="N3500" i="29"/>
  <c r="L1990" i="29"/>
  <c r="M1990" i="29" s="1"/>
  <c r="N1989" i="29"/>
  <c r="L2117" i="29"/>
  <c r="M2117" i="29" s="1"/>
  <c r="L1044" i="29"/>
  <c r="M1044" i="29" s="1"/>
  <c r="N1043" i="29"/>
  <c r="L111" i="29"/>
  <c r="M111" i="29" s="1"/>
  <c r="N110" i="29"/>
  <c r="L540" i="29"/>
  <c r="M540" i="29" s="1"/>
  <c r="N539" i="29"/>
  <c r="L3565" i="29"/>
  <c r="M3565" i="29" s="1"/>
  <c r="L3438" i="29"/>
  <c r="M3438" i="29" s="1"/>
  <c r="N3437" i="29"/>
  <c r="L478" i="29"/>
  <c r="M478" i="29" s="1"/>
  <c r="L1485" i="29"/>
  <c r="M1485" i="29" s="1"/>
  <c r="N1484" i="29"/>
  <c r="L666" i="29"/>
  <c r="M666" i="29" s="1"/>
  <c r="N665" i="29"/>
  <c r="L1107" i="29"/>
  <c r="M1107" i="29" s="1"/>
  <c r="N1106" i="29"/>
  <c r="L731" i="29"/>
  <c r="M731" i="29" s="1"/>
  <c r="L3060" i="29"/>
  <c r="M3060" i="29" s="1"/>
  <c r="N3059" i="29"/>
  <c r="L2557" i="29"/>
  <c r="M2557" i="29" s="1"/>
  <c r="L2999" i="29"/>
  <c r="M2999" i="29" s="1"/>
  <c r="L1674" i="29"/>
  <c r="M1674" i="29" s="1"/>
  <c r="N1673" i="29"/>
  <c r="L2493" i="29"/>
  <c r="M2493" i="29" s="1"/>
  <c r="N2492" i="29"/>
  <c r="L225" i="29"/>
  <c r="M225" i="29" s="1"/>
  <c r="N224" i="29"/>
  <c r="L2306" i="29"/>
  <c r="M2306" i="29" s="1"/>
  <c r="L2873" i="29"/>
  <c r="M2873" i="29" s="1"/>
  <c r="L855" i="29"/>
  <c r="M855" i="29" s="1"/>
  <c r="N854" i="29"/>
  <c r="N3125" i="29"/>
  <c r="N414" i="29"/>
  <c r="N2367" i="29"/>
  <c r="N1359" i="29"/>
  <c r="N3249" i="29"/>
  <c r="N477" i="29"/>
  <c r="N2872" i="29"/>
  <c r="N2115" i="29"/>
  <c r="N729" i="29"/>
  <c r="N2556" i="29"/>
  <c r="N1422" i="29"/>
  <c r="N2997" i="29"/>
  <c r="N41" i="29"/>
  <c r="N2304" i="29"/>
  <c r="N3564" i="29"/>
  <c r="L2558" i="29" l="1"/>
  <c r="M2558" i="29" s="1"/>
  <c r="L3566" i="29"/>
  <c r="M3566" i="29" s="1"/>
  <c r="N3565" i="29"/>
  <c r="L3502" i="29"/>
  <c r="M3502" i="29" s="1"/>
  <c r="N3501" i="29"/>
  <c r="L3189" i="29"/>
  <c r="M3189" i="29" s="1"/>
  <c r="N3188" i="29"/>
  <c r="L1361" i="29"/>
  <c r="M1361" i="29" s="1"/>
  <c r="L1171" i="29"/>
  <c r="M1171" i="29" s="1"/>
  <c r="N1170" i="29"/>
  <c r="L604" i="29"/>
  <c r="M604" i="29" s="1"/>
  <c r="N603" i="29"/>
  <c r="L1928" i="29"/>
  <c r="M1928" i="29" s="1"/>
  <c r="N1927" i="29"/>
  <c r="L1613" i="29"/>
  <c r="M1613" i="29" s="1"/>
  <c r="N1612" i="29"/>
  <c r="L3127" i="29"/>
  <c r="M3127" i="29" s="1"/>
  <c r="N3126" i="29"/>
  <c r="L416" i="29"/>
  <c r="M416" i="29" s="1"/>
  <c r="N2682" i="29"/>
  <c r="L226" i="29"/>
  <c r="M226" i="29" s="1"/>
  <c r="N225" i="29"/>
  <c r="L732" i="29"/>
  <c r="M732" i="29" s="1"/>
  <c r="L479" i="29"/>
  <c r="M479" i="29" s="1"/>
  <c r="L2118" i="29"/>
  <c r="M2118" i="29" s="1"/>
  <c r="L2809" i="29"/>
  <c r="M2809" i="29" s="1"/>
  <c r="N2808" i="29"/>
  <c r="L2054" i="29"/>
  <c r="M2054" i="29" s="1"/>
  <c r="N2053" i="29"/>
  <c r="L856" i="29"/>
  <c r="M856" i="29" s="1"/>
  <c r="N855" i="29"/>
  <c r="L2494" i="29"/>
  <c r="M2494" i="29" s="1"/>
  <c r="N2493" i="29"/>
  <c r="L3061" i="29"/>
  <c r="M3061" i="29" s="1"/>
  <c r="N3060" i="29"/>
  <c r="L1486" i="29"/>
  <c r="M1486" i="29" s="1"/>
  <c r="N1485" i="29"/>
  <c r="L541" i="29"/>
  <c r="M541" i="29" s="1"/>
  <c r="N540" i="29"/>
  <c r="L1045" i="29"/>
  <c r="M1045" i="29" s="1"/>
  <c r="N1044" i="29"/>
  <c r="L1991" i="29"/>
  <c r="M1991" i="29" s="1"/>
  <c r="N1990" i="29"/>
  <c r="L3376" i="29"/>
  <c r="M3376" i="29" s="1"/>
  <c r="N3375" i="29"/>
  <c r="L2622" i="29"/>
  <c r="M2622" i="29" s="1"/>
  <c r="N2621" i="29"/>
  <c r="L2180" i="29"/>
  <c r="M2180" i="29" s="1"/>
  <c r="N2179" i="29"/>
  <c r="L919" i="29"/>
  <c r="M919" i="29" s="1"/>
  <c r="N918" i="29"/>
  <c r="L2747" i="29"/>
  <c r="M2747" i="29" s="1"/>
  <c r="L289" i="29"/>
  <c r="M289" i="29" s="1"/>
  <c r="N288" i="29"/>
  <c r="L2684" i="29"/>
  <c r="M2684" i="29" s="1"/>
  <c r="L794" i="29"/>
  <c r="M794" i="29" s="1"/>
  <c r="N793" i="29"/>
  <c r="L1738" i="29"/>
  <c r="M1738" i="29" s="1"/>
  <c r="N1737" i="29"/>
  <c r="L2432" i="29"/>
  <c r="M2432" i="29" s="1"/>
  <c r="N2431" i="29"/>
  <c r="L3313" i="29"/>
  <c r="M3313" i="29" s="1"/>
  <c r="N3312" i="29"/>
  <c r="L1801" i="29"/>
  <c r="M1801" i="29" s="1"/>
  <c r="N1800" i="29"/>
  <c r="L982" i="29"/>
  <c r="M982" i="29" s="1"/>
  <c r="N981" i="29"/>
  <c r="L2242" i="29"/>
  <c r="M2242" i="29" s="1"/>
  <c r="N2241" i="29"/>
  <c r="L1864" i="29"/>
  <c r="M1864" i="29" s="1"/>
  <c r="N1863" i="29"/>
  <c r="L1297" i="29"/>
  <c r="M1297" i="29" s="1"/>
  <c r="N1296" i="29"/>
  <c r="L3630" i="29"/>
  <c r="M3630" i="29" s="1"/>
  <c r="N3629" i="29"/>
  <c r="L2874" i="29"/>
  <c r="M2874" i="29" s="1"/>
  <c r="L1675" i="29"/>
  <c r="M1675" i="29" s="1"/>
  <c r="N1674" i="29"/>
  <c r="L667" i="29"/>
  <c r="M667" i="29" s="1"/>
  <c r="N666" i="29"/>
  <c r="L112" i="29"/>
  <c r="M112" i="29" s="1"/>
  <c r="N111" i="29"/>
  <c r="L1234" i="29"/>
  <c r="M1234" i="29" s="1"/>
  <c r="N1233" i="29"/>
  <c r="L2935" i="29"/>
  <c r="M2935" i="29" s="1"/>
  <c r="N2934" i="29"/>
  <c r="L352" i="29"/>
  <c r="M352" i="29" s="1"/>
  <c r="N351" i="29"/>
  <c r="L2307" i="29"/>
  <c r="M2307" i="29" s="1"/>
  <c r="L3000" i="29"/>
  <c r="M3000" i="29" s="1"/>
  <c r="L1108" i="29"/>
  <c r="M1108" i="29" s="1"/>
  <c r="N1107" i="29"/>
  <c r="L3439" i="29"/>
  <c r="M3439" i="29" s="1"/>
  <c r="N3438" i="29"/>
  <c r="L3251" i="29"/>
  <c r="M3251" i="29" s="1"/>
  <c r="L1549" i="29"/>
  <c r="M1549" i="29" s="1"/>
  <c r="N1548" i="29"/>
  <c r="L1424" i="29"/>
  <c r="M1424" i="29" s="1"/>
  <c r="N1423" i="29"/>
  <c r="L2369" i="29"/>
  <c r="M2369" i="29" s="1"/>
  <c r="N2368" i="29"/>
  <c r="L163" i="29"/>
  <c r="M163" i="29" s="1"/>
  <c r="N162" i="29"/>
  <c r="N1360" i="29"/>
  <c r="N415" i="29"/>
  <c r="N2998" i="29"/>
  <c r="N2557" i="29"/>
  <c r="N730" i="29"/>
  <c r="N2305" i="29"/>
  <c r="N42" i="29"/>
  <c r="N2746" i="29"/>
  <c r="N2116" i="29"/>
  <c r="N2873" i="29"/>
  <c r="N478" i="29"/>
  <c r="N3250" i="29"/>
  <c r="L3252" i="29" l="1"/>
  <c r="M3252" i="29" s="1"/>
  <c r="L2308" i="29"/>
  <c r="M2308" i="29" s="1"/>
  <c r="L3631" i="29"/>
  <c r="M3631" i="29" s="1"/>
  <c r="L983" i="29"/>
  <c r="M983" i="29" s="1"/>
  <c r="N982" i="29"/>
  <c r="L2685" i="29"/>
  <c r="M2685" i="29" s="1"/>
  <c r="L3377" i="29"/>
  <c r="M3377" i="29" s="1"/>
  <c r="N3376" i="29"/>
  <c r="L1550" i="29"/>
  <c r="M1550" i="29" s="1"/>
  <c r="N1549" i="29"/>
  <c r="L3440" i="29"/>
  <c r="M3440" i="29" s="1"/>
  <c r="N3439" i="29"/>
  <c r="L353" i="29"/>
  <c r="M353" i="29" s="1"/>
  <c r="N352" i="29"/>
  <c r="L668" i="29"/>
  <c r="M668" i="29" s="1"/>
  <c r="N667" i="29"/>
  <c r="N2683" i="29"/>
  <c r="L3128" i="29"/>
  <c r="M3128" i="29" s="1"/>
  <c r="N3127" i="29"/>
  <c r="L1929" i="29"/>
  <c r="M1929" i="29" s="1"/>
  <c r="N1928" i="29"/>
  <c r="L1172" i="29"/>
  <c r="M1172" i="29" s="1"/>
  <c r="N1171" i="29"/>
  <c r="L3190" i="29"/>
  <c r="M3190" i="29" s="1"/>
  <c r="N3189" i="29"/>
  <c r="L3567" i="29"/>
  <c r="M3567" i="29" s="1"/>
  <c r="L164" i="29"/>
  <c r="M164" i="29" s="1"/>
  <c r="N163" i="29"/>
  <c r="L1109" i="29"/>
  <c r="M1109" i="29" s="1"/>
  <c r="N1108" i="29"/>
  <c r="L113" i="29"/>
  <c r="M113" i="29" s="1"/>
  <c r="N112" i="29"/>
  <c r="L1865" i="29"/>
  <c r="M1865" i="29" s="1"/>
  <c r="N1864" i="29"/>
  <c r="L1739" i="29"/>
  <c r="M1739" i="29" s="1"/>
  <c r="N1738" i="29"/>
  <c r="L2181" i="29"/>
  <c r="M2181" i="29" s="1"/>
  <c r="N2180" i="29"/>
  <c r="L1046" i="29"/>
  <c r="M1046" i="29" s="1"/>
  <c r="N1045" i="29"/>
  <c r="L1487" i="29"/>
  <c r="M1487" i="29" s="1"/>
  <c r="N1486" i="29"/>
  <c r="L2495" i="29"/>
  <c r="M2495" i="29" s="1"/>
  <c r="N2494" i="29"/>
  <c r="L2055" i="29"/>
  <c r="M2055" i="29" s="1"/>
  <c r="N2054" i="29"/>
  <c r="L2119" i="29"/>
  <c r="M2119" i="29" s="1"/>
  <c r="L733" i="29"/>
  <c r="M733" i="29" s="1"/>
  <c r="L417" i="29"/>
  <c r="M417" i="29" s="1"/>
  <c r="L1425" i="29"/>
  <c r="M1425" i="29" s="1"/>
  <c r="N1424" i="29"/>
  <c r="L2936" i="29"/>
  <c r="M2936" i="29" s="1"/>
  <c r="N2935" i="29"/>
  <c r="L1676" i="29"/>
  <c r="M1676" i="29" s="1"/>
  <c r="N1675" i="29"/>
  <c r="L3314" i="29"/>
  <c r="M3314" i="29" s="1"/>
  <c r="N3313" i="29"/>
  <c r="L2748" i="29"/>
  <c r="M2748" i="29" s="1"/>
  <c r="N2747" i="29"/>
  <c r="L2370" i="29"/>
  <c r="M2370" i="29" s="1"/>
  <c r="L3001" i="29"/>
  <c r="M3001" i="29" s="1"/>
  <c r="L1235" i="29"/>
  <c r="M1235" i="29" s="1"/>
  <c r="N1234" i="29"/>
  <c r="L2875" i="29"/>
  <c r="M2875" i="29" s="1"/>
  <c r="N2874" i="29"/>
  <c r="L1298" i="29"/>
  <c r="M1298" i="29" s="1"/>
  <c r="N1297" i="29"/>
  <c r="L2243" i="29"/>
  <c r="M2243" i="29" s="1"/>
  <c r="N2242" i="29"/>
  <c r="L1802" i="29"/>
  <c r="M1802" i="29" s="1"/>
  <c r="N1801" i="29"/>
  <c r="L2433" i="29"/>
  <c r="M2433" i="29" s="1"/>
  <c r="N2432" i="29"/>
  <c r="L795" i="29"/>
  <c r="M795" i="29" s="1"/>
  <c r="N794" i="29"/>
  <c r="L290" i="29"/>
  <c r="M290" i="29" s="1"/>
  <c r="N289" i="29"/>
  <c r="L920" i="29"/>
  <c r="M920" i="29" s="1"/>
  <c r="N919" i="29"/>
  <c r="L2623" i="29"/>
  <c r="M2623" i="29" s="1"/>
  <c r="N2622" i="29"/>
  <c r="L1992" i="29"/>
  <c r="M1992" i="29" s="1"/>
  <c r="N1991" i="29"/>
  <c r="L542" i="29"/>
  <c r="M542" i="29" s="1"/>
  <c r="N541" i="29"/>
  <c r="L3062" i="29"/>
  <c r="M3062" i="29" s="1"/>
  <c r="N3061" i="29"/>
  <c r="L857" i="29"/>
  <c r="M857" i="29" s="1"/>
  <c r="N856" i="29"/>
  <c r="L2810" i="29"/>
  <c r="M2810" i="29" s="1"/>
  <c r="N2809" i="29"/>
  <c r="L480" i="29"/>
  <c r="M480" i="29" s="1"/>
  <c r="N479" i="29"/>
  <c r="L227" i="29"/>
  <c r="M227" i="29" s="1"/>
  <c r="N226" i="29"/>
  <c r="L1614" i="29"/>
  <c r="M1614" i="29" s="1"/>
  <c r="N1613" i="29"/>
  <c r="L605" i="29"/>
  <c r="M605" i="29" s="1"/>
  <c r="N604" i="29"/>
  <c r="L1362" i="29"/>
  <c r="M1362" i="29" s="1"/>
  <c r="N1361" i="29"/>
  <c r="L3503" i="29"/>
  <c r="M3503" i="29" s="1"/>
  <c r="N3502" i="29"/>
  <c r="L2559" i="29"/>
  <c r="M2559" i="29" s="1"/>
  <c r="N2558" i="29"/>
  <c r="N3630" i="29"/>
  <c r="N416" i="29"/>
  <c r="N2369" i="29"/>
  <c r="N2117" i="29"/>
  <c r="N43" i="29"/>
  <c r="N731" i="29"/>
  <c r="N3251" i="29"/>
  <c r="N2306" i="29"/>
  <c r="N2999" i="29"/>
  <c r="N3566" i="29"/>
  <c r="L606" i="29" l="1"/>
  <c r="M606" i="29" s="1"/>
  <c r="N605" i="29"/>
  <c r="L2811" i="29"/>
  <c r="M2811" i="29" s="1"/>
  <c r="N2810" i="29"/>
  <c r="L1993" i="29"/>
  <c r="M1993" i="29" s="1"/>
  <c r="N1992" i="29"/>
  <c r="L921" i="29"/>
  <c r="M921" i="29" s="1"/>
  <c r="N920" i="29"/>
  <c r="L1803" i="29"/>
  <c r="M1803" i="29" s="1"/>
  <c r="N1802" i="29"/>
  <c r="L2371" i="29"/>
  <c r="M2371" i="29" s="1"/>
  <c r="L2937" i="29"/>
  <c r="M2937" i="29" s="1"/>
  <c r="N2936" i="29"/>
  <c r="L2120" i="29"/>
  <c r="M2120" i="29" s="1"/>
  <c r="L1047" i="29"/>
  <c r="M1047" i="29" s="1"/>
  <c r="N1046" i="29"/>
  <c r="L165" i="29"/>
  <c r="M165" i="29" s="1"/>
  <c r="N164" i="29"/>
  <c r="L1930" i="29"/>
  <c r="M1930" i="29" s="1"/>
  <c r="N1929" i="29"/>
  <c r="L2560" i="29"/>
  <c r="M2560" i="29" s="1"/>
  <c r="N2559" i="29"/>
  <c r="L1615" i="29"/>
  <c r="M1615" i="29" s="1"/>
  <c r="N1614" i="29"/>
  <c r="N542" i="29"/>
  <c r="L543" i="29"/>
  <c r="M543" i="29" s="1"/>
  <c r="L291" i="29"/>
  <c r="M291" i="29" s="1"/>
  <c r="N290" i="29"/>
  <c r="L2434" i="29"/>
  <c r="M2434" i="29" s="1"/>
  <c r="N2433" i="29"/>
  <c r="L2876" i="29"/>
  <c r="M2876" i="29" s="1"/>
  <c r="L3002" i="29"/>
  <c r="M3002" i="29" s="1"/>
  <c r="L2749" i="29"/>
  <c r="M2749" i="29" s="1"/>
  <c r="L1677" i="29"/>
  <c r="M1677" i="29" s="1"/>
  <c r="N1676" i="29"/>
  <c r="L1426" i="29"/>
  <c r="M1426" i="29" s="1"/>
  <c r="L734" i="29"/>
  <c r="M734" i="29" s="1"/>
  <c r="L2056" i="29"/>
  <c r="M2056" i="29" s="1"/>
  <c r="N2055" i="29"/>
  <c r="L1488" i="29"/>
  <c r="M1488" i="29" s="1"/>
  <c r="N1487" i="29"/>
  <c r="L2182" i="29"/>
  <c r="M2182" i="29" s="1"/>
  <c r="N2181" i="29"/>
  <c r="L1866" i="29"/>
  <c r="M1866" i="29" s="1"/>
  <c r="N1865" i="29"/>
  <c r="L1110" i="29"/>
  <c r="M1110" i="29" s="1"/>
  <c r="N1109" i="29"/>
  <c r="L3568" i="29"/>
  <c r="M3568" i="29" s="1"/>
  <c r="L1173" i="29"/>
  <c r="M1173" i="29" s="1"/>
  <c r="N1172" i="29"/>
  <c r="L3129" i="29"/>
  <c r="M3129" i="29" s="1"/>
  <c r="N3128" i="29"/>
  <c r="L669" i="29"/>
  <c r="M669" i="29" s="1"/>
  <c r="N668" i="29"/>
  <c r="L3441" i="29"/>
  <c r="M3441" i="29" s="1"/>
  <c r="N3440" i="29"/>
  <c r="L3378" i="29"/>
  <c r="M3378" i="29" s="1"/>
  <c r="N3377" i="29"/>
  <c r="L984" i="29"/>
  <c r="M984" i="29" s="1"/>
  <c r="N983" i="29"/>
  <c r="L2309" i="29"/>
  <c r="M2309" i="29" s="1"/>
  <c r="L3504" i="29"/>
  <c r="M3504" i="29" s="1"/>
  <c r="N3503" i="29"/>
  <c r="L228" i="29"/>
  <c r="M228" i="29" s="1"/>
  <c r="N227" i="29"/>
  <c r="L3063" i="29"/>
  <c r="M3063" i="29" s="1"/>
  <c r="N3062" i="29"/>
  <c r="L796" i="29"/>
  <c r="M796" i="29" s="1"/>
  <c r="N795" i="29"/>
  <c r="L1299" i="29"/>
  <c r="M1299" i="29" s="1"/>
  <c r="N1298" i="29"/>
  <c r="L1236" i="29"/>
  <c r="M1236" i="29" s="1"/>
  <c r="N1235" i="29"/>
  <c r="L3315" i="29"/>
  <c r="M3315" i="29" s="1"/>
  <c r="N3314" i="29"/>
  <c r="L418" i="29"/>
  <c r="M418" i="29" s="1"/>
  <c r="L2496" i="29"/>
  <c r="M2496" i="29" s="1"/>
  <c r="N2495" i="29"/>
  <c r="L1740" i="29"/>
  <c r="M1740" i="29" s="1"/>
  <c r="N1739" i="29"/>
  <c r="L114" i="29"/>
  <c r="M114" i="29" s="1"/>
  <c r="N113" i="29"/>
  <c r="L3191" i="29"/>
  <c r="M3191" i="29" s="1"/>
  <c r="N3190" i="29"/>
  <c r="L1363" i="29"/>
  <c r="M1363" i="29" s="1"/>
  <c r="N1362" i="29"/>
  <c r="L481" i="29"/>
  <c r="M481" i="29" s="1"/>
  <c r="L858" i="29"/>
  <c r="M858" i="29" s="1"/>
  <c r="N857" i="29"/>
  <c r="L2624" i="29"/>
  <c r="M2624" i="29" s="1"/>
  <c r="N2623" i="29"/>
  <c r="L2244" i="29"/>
  <c r="M2244" i="29" s="1"/>
  <c r="N2243" i="29"/>
  <c r="N2684" i="29"/>
  <c r="L354" i="29"/>
  <c r="M354" i="29" s="1"/>
  <c r="N353" i="29"/>
  <c r="L1551" i="29"/>
  <c r="M1551" i="29" s="1"/>
  <c r="N1550" i="29"/>
  <c r="L2686" i="29"/>
  <c r="M2686" i="29" s="1"/>
  <c r="L3632" i="29"/>
  <c r="M3632" i="29" s="1"/>
  <c r="L3253" i="29"/>
  <c r="M3253" i="29" s="1"/>
  <c r="N3252" i="29"/>
  <c r="N2370" i="29"/>
  <c r="N417" i="29"/>
  <c r="N3631" i="29"/>
  <c r="N3000" i="29"/>
  <c r="N2875" i="29"/>
  <c r="N732" i="29"/>
  <c r="N1425" i="29"/>
  <c r="N480" i="29"/>
  <c r="N2307" i="29"/>
  <c r="N2748" i="29"/>
  <c r="N44" i="29"/>
  <c r="N2118" i="29"/>
  <c r="N3567" i="29"/>
  <c r="L482" i="29" l="1"/>
  <c r="M482" i="29" s="1"/>
  <c r="N2685" i="29"/>
  <c r="L544" i="29"/>
  <c r="M544" i="29" s="1"/>
  <c r="N543" i="29"/>
  <c r="L3254" i="29"/>
  <c r="M3254" i="29" s="1"/>
  <c r="L355" i="29"/>
  <c r="M355" i="29" s="1"/>
  <c r="N354" i="29"/>
  <c r="L859" i="29"/>
  <c r="M859" i="29" s="1"/>
  <c r="N858" i="29"/>
  <c r="L115" i="29"/>
  <c r="M115" i="29" s="1"/>
  <c r="N114" i="29"/>
  <c r="L2497" i="29"/>
  <c r="M2497" i="29" s="1"/>
  <c r="N2496" i="29"/>
  <c r="L3316" i="29"/>
  <c r="M3316" i="29" s="1"/>
  <c r="N3315" i="29"/>
  <c r="L1300" i="29"/>
  <c r="M1300" i="29" s="1"/>
  <c r="N1299" i="29"/>
  <c r="L3064" i="29"/>
  <c r="M3064" i="29" s="1"/>
  <c r="N3063" i="29"/>
  <c r="L3505" i="29"/>
  <c r="M3505" i="29" s="1"/>
  <c r="N3504" i="29"/>
  <c r="L985" i="29"/>
  <c r="M985" i="29" s="1"/>
  <c r="N984" i="29"/>
  <c r="L3442" i="29"/>
  <c r="M3442" i="29" s="1"/>
  <c r="N3441" i="29"/>
  <c r="L3130" i="29"/>
  <c r="M3130" i="29" s="1"/>
  <c r="L3569" i="29"/>
  <c r="M3569" i="29" s="1"/>
  <c r="N3568" i="29"/>
  <c r="L1867" i="29"/>
  <c r="M1867" i="29" s="1"/>
  <c r="N1866" i="29"/>
  <c r="L1489" i="29"/>
  <c r="M1489" i="29" s="1"/>
  <c r="N1488" i="29"/>
  <c r="L735" i="29"/>
  <c r="M735" i="29" s="1"/>
  <c r="L1678" i="29"/>
  <c r="M1678" i="29" s="1"/>
  <c r="N1677" i="29"/>
  <c r="L3003" i="29"/>
  <c r="M3003" i="29" s="1"/>
  <c r="L2435" i="29"/>
  <c r="M2435" i="29" s="1"/>
  <c r="N2434" i="29"/>
  <c r="L2561" i="29"/>
  <c r="M2561" i="29" s="1"/>
  <c r="L166" i="29"/>
  <c r="M166" i="29" s="1"/>
  <c r="N165" i="29"/>
  <c r="L2121" i="29"/>
  <c r="M2121" i="29" s="1"/>
  <c r="L2372" i="29"/>
  <c r="M2372" i="29" s="1"/>
  <c r="N2371" i="29"/>
  <c r="L922" i="29"/>
  <c r="M922" i="29" s="1"/>
  <c r="N921" i="29"/>
  <c r="L2812" i="29"/>
  <c r="M2812" i="29" s="1"/>
  <c r="N2811" i="29"/>
  <c r="L2687" i="29"/>
  <c r="M2687" i="29" s="1"/>
  <c r="L2245" i="29"/>
  <c r="M2245" i="29" s="1"/>
  <c r="N2244" i="29"/>
  <c r="L1364" i="29"/>
  <c r="M1364" i="29" s="1"/>
  <c r="L3633" i="29"/>
  <c r="M3633" i="29" s="1"/>
  <c r="N3632" i="29"/>
  <c r="L1552" i="29"/>
  <c r="M1552" i="29" s="1"/>
  <c r="N1551" i="29"/>
  <c r="L2625" i="29"/>
  <c r="M2625" i="29" s="1"/>
  <c r="N2624" i="29"/>
  <c r="L3192" i="29"/>
  <c r="M3192" i="29" s="1"/>
  <c r="N3191" i="29"/>
  <c r="L1741" i="29"/>
  <c r="M1741" i="29" s="1"/>
  <c r="N1740" i="29"/>
  <c r="L419" i="29"/>
  <c r="M419" i="29" s="1"/>
  <c r="L1237" i="29"/>
  <c r="M1237" i="29" s="1"/>
  <c r="N1236" i="29"/>
  <c r="L797" i="29"/>
  <c r="M797" i="29" s="1"/>
  <c r="N796" i="29"/>
  <c r="L229" i="29"/>
  <c r="M229" i="29" s="1"/>
  <c r="N228" i="29"/>
  <c r="L2310" i="29"/>
  <c r="M2310" i="29" s="1"/>
  <c r="L3379" i="29"/>
  <c r="M3379" i="29" s="1"/>
  <c r="N3378" i="29"/>
  <c r="L670" i="29"/>
  <c r="M670" i="29" s="1"/>
  <c r="N669" i="29"/>
  <c r="L1174" i="29"/>
  <c r="M1174" i="29" s="1"/>
  <c r="N1173" i="29"/>
  <c r="L1111" i="29"/>
  <c r="M1111" i="29" s="1"/>
  <c r="N1110" i="29"/>
  <c r="L2183" i="29"/>
  <c r="M2183" i="29" s="1"/>
  <c r="N2182" i="29"/>
  <c r="L2057" i="29"/>
  <c r="M2057" i="29" s="1"/>
  <c r="N2056" i="29"/>
  <c r="L1427" i="29"/>
  <c r="M1427" i="29" s="1"/>
  <c r="N1426" i="29"/>
  <c r="L2750" i="29"/>
  <c r="M2750" i="29" s="1"/>
  <c r="L2877" i="29"/>
  <c r="M2877" i="29" s="1"/>
  <c r="N2876" i="29"/>
  <c r="L292" i="29"/>
  <c r="M292" i="29" s="1"/>
  <c r="N291" i="29"/>
  <c r="L1616" i="29"/>
  <c r="M1616" i="29" s="1"/>
  <c r="N1615" i="29"/>
  <c r="L1931" i="29"/>
  <c r="M1931" i="29" s="1"/>
  <c r="N1930" i="29"/>
  <c r="L1048" i="29"/>
  <c r="M1048" i="29" s="1"/>
  <c r="N1047" i="29"/>
  <c r="L2938" i="29"/>
  <c r="M2938" i="29" s="1"/>
  <c r="N2937" i="29"/>
  <c r="L1804" i="29"/>
  <c r="M1804" i="29" s="1"/>
  <c r="N1803" i="29"/>
  <c r="L1994" i="29"/>
  <c r="M1994" i="29" s="1"/>
  <c r="N1993" i="29"/>
  <c r="N606" i="29"/>
  <c r="L607" i="29"/>
  <c r="M607" i="29" s="1"/>
  <c r="N1363" i="29"/>
  <c r="N418" i="29"/>
  <c r="N3129" i="29"/>
  <c r="N2749" i="29"/>
  <c r="N733" i="29"/>
  <c r="N2119" i="29"/>
  <c r="N45" i="29"/>
  <c r="N3253" i="29"/>
  <c r="N2308" i="29"/>
  <c r="N2560" i="29"/>
  <c r="N481" i="29"/>
  <c r="N3001" i="29"/>
  <c r="L2878" i="29" l="1"/>
  <c r="M2878" i="29" s="1"/>
  <c r="L1175" i="29"/>
  <c r="M1175" i="29" s="1"/>
  <c r="N1174" i="29"/>
  <c r="L230" i="29"/>
  <c r="M230" i="29" s="1"/>
  <c r="N229" i="29"/>
  <c r="L2626" i="29"/>
  <c r="M2626" i="29" s="1"/>
  <c r="N2625" i="29"/>
  <c r="L2813" i="29"/>
  <c r="M2813" i="29" s="1"/>
  <c r="N2812" i="29"/>
  <c r="L1679" i="29"/>
  <c r="M1679" i="29" s="1"/>
  <c r="N1678" i="29"/>
  <c r="L1995" i="29"/>
  <c r="M1995" i="29" s="1"/>
  <c r="N1994" i="29"/>
  <c r="L1932" i="29"/>
  <c r="M1932" i="29" s="1"/>
  <c r="N1931" i="29"/>
  <c r="L293" i="29"/>
  <c r="M293" i="29" s="1"/>
  <c r="N292" i="29"/>
  <c r="L2058" i="29"/>
  <c r="M2058" i="29" s="1"/>
  <c r="N2057" i="29"/>
  <c r="L608" i="29"/>
  <c r="M608" i="29" s="1"/>
  <c r="N607" i="29"/>
  <c r="L1805" i="29"/>
  <c r="M1805" i="29" s="1"/>
  <c r="N1804" i="29"/>
  <c r="L1617" i="29"/>
  <c r="M1617" i="29" s="1"/>
  <c r="N1616" i="29"/>
  <c r="L2184" i="29"/>
  <c r="M2184" i="29" s="1"/>
  <c r="N2183" i="29"/>
  <c r="L1238" i="29"/>
  <c r="M1238" i="29" s="1"/>
  <c r="N1237" i="29"/>
  <c r="L3634" i="29"/>
  <c r="M3634" i="29" s="1"/>
  <c r="L2373" i="29"/>
  <c r="M2373" i="29" s="1"/>
  <c r="L167" i="29"/>
  <c r="M167" i="29" s="1"/>
  <c r="N166" i="29"/>
  <c r="L1490" i="29"/>
  <c r="M1490" i="29" s="1"/>
  <c r="N1489" i="29"/>
  <c r="L3570" i="29"/>
  <c r="M3570" i="29" s="1"/>
  <c r="L3443" i="29"/>
  <c r="M3443" i="29" s="1"/>
  <c r="N3442" i="29"/>
  <c r="L3506" i="29"/>
  <c r="M3506" i="29" s="1"/>
  <c r="N3505" i="29"/>
  <c r="L1301" i="29"/>
  <c r="M1301" i="29" s="1"/>
  <c r="N1300" i="29"/>
  <c r="L2498" i="29"/>
  <c r="M2498" i="29" s="1"/>
  <c r="N2497" i="29"/>
  <c r="L860" i="29"/>
  <c r="M860" i="29" s="1"/>
  <c r="N859" i="29"/>
  <c r="L3255" i="29"/>
  <c r="M3255" i="29" s="1"/>
  <c r="N2686" i="29"/>
  <c r="L1049" i="29"/>
  <c r="M1049" i="29" s="1"/>
  <c r="N1048" i="29"/>
  <c r="L1428" i="29"/>
  <c r="M1428" i="29" s="1"/>
  <c r="L3380" i="29"/>
  <c r="M3380" i="29" s="1"/>
  <c r="N3379" i="29"/>
  <c r="L1742" i="29"/>
  <c r="M1742" i="29" s="1"/>
  <c r="N1741" i="29"/>
  <c r="L2246" i="29"/>
  <c r="M2246" i="29" s="1"/>
  <c r="N2245" i="29"/>
  <c r="L2436" i="29"/>
  <c r="M2436" i="29" s="1"/>
  <c r="N2435" i="29"/>
  <c r="L2939" i="29"/>
  <c r="M2939" i="29" s="1"/>
  <c r="N2938" i="29"/>
  <c r="L2751" i="29"/>
  <c r="M2751" i="29" s="1"/>
  <c r="L1112" i="29"/>
  <c r="M1112" i="29" s="1"/>
  <c r="N1111" i="29"/>
  <c r="L671" i="29"/>
  <c r="M671" i="29" s="1"/>
  <c r="N670" i="29"/>
  <c r="L2311" i="29"/>
  <c r="M2311" i="29" s="1"/>
  <c r="L798" i="29"/>
  <c r="M798" i="29" s="1"/>
  <c r="N797" i="29"/>
  <c r="L420" i="29"/>
  <c r="M420" i="29" s="1"/>
  <c r="L3193" i="29"/>
  <c r="M3193" i="29" s="1"/>
  <c r="N3192" i="29"/>
  <c r="L1553" i="29"/>
  <c r="M1553" i="29" s="1"/>
  <c r="N1552" i="29"/>
  <c r="L1365" i="29"/>
  <c r="M1365" i="29" s="1"/>
  <c r="L2688" i="29"/>
  <c r="M2688" i="29" s="1"/>
  <c r="L923" i="29"/>
  <c r="M923" i="29" s="1"/>
  <c r="N922" i="29"/>
  <c r="L2122" i="29"/>
  <c r="M2122" i="29" s="1"/>
  <c r="L2562" i="29"/>
  <c r="M2562" i="29" s="1"/>
  <c r="L3004" i="29"/>
  <c r="M3004" i="29" s="1"/>
  <c r="L736" i="29"/>
  <c r="M736" i="29" s="1"/>
  <c r="L1868" i="29"/>
  <c r="M1868" i="29" s="1"/>
  <c r="N1867" i="29"/>
  <c r="L3131" i="29"/>
  <c r="M3131" i="29" s="1"/>
  <c r="L986" i="29"/>
  <c r="M986" i="29" s="1"/>
  <c r="N985" i="29"/>
  <c r="L3065" i="29"/>
  <c r="M3065" i="29" s="1"/>
  <c r="N3064" i="29"/>
  <c r="L3317" i="29"/>
  <c r="M3317" i="29" s="1"/>
  <c r="N3316" i="29"/>
  <c r="L116" i="29"/>
  <c r="M116" i="29" s="1"/>
  <c r="N115" i="29"/>
  <c r="L356" i="29"/>
  <c r="M356" i="29" s="1"/>
  <c r="N355" i="29"/>
  <c r="L545" i="29"/>
  <c r="M545" i="29" s="1"/>
  <c r="N544" i="29"/>
  <c r="L483" i="29"/>
  <c r="M483" i="29" s="1"/>
  <c r="N482" i="29"/>
  <c r="N419" i="29"/>
  <c r="N1364" i="29"/>
  <c r="N2372" i="29"/>
  <c r="N3130" i="29"/>
  <c r="N3633" i="29"/>
  <c r="N2309" i="29"/>
  <c r="N2877" i="29"/>
  <c r="N2561" i="29"/>
  <c r="N3254" i="29"/>
  <c r="N46" i="29"/>
  <c r="N2120" i="29"/>
  <c r="N734" i="29"/>
  <c r="N2750" i="29"/>
  <c r="N1427" i="29"/>
  <c r="N3002" i="29"/>
  <c r="N3569" i="29"/>
  <c r="L3066" i="29" l="1"/>
  <c r="M3066" i="29" s="1"/>
  <c r="N3065" i="29"/>
  <c r="L2563" i="29"/>
  <c r="M2563" i="29" s="1"/>
  <c r="L1366" i="29"/>
  <c r="M1366" i="29" s="1"/>
  <c r="L799" i="29"/>
  <c r="M799" i="29" s="1"/>
  <c r="N798" i="29"/>
  <c r="L2437" i="29"/>
  <c r="M2437" i="29" s="1"/>
  <c r="N2436" i="29"/>
  <c r="L1429" i="29"/>
  <c r="M1429" i="29" s="1"/>
  <c r="N1428" i="29"/>
  <c r="N2687" i="29"/>
  <c r="L546" i="29"/>
  <c r="M546" i="29" s="1"/>
  <c r="N545" i="29"/>
  <c r="L3132" i="29"/>
  <c r="M3132" i="29" s="1"/>
  <c r="L924" i="29"/>
  <c r="M924" i="29" s="1"/>
  <c r="N923" i="29"/>
  <c r="L2752" i="29"/>
  <c r="M2752" i="29" s="1"/>
  <c r="L484" i="29"/>
  <c r="M484" i="29" s="1"/>
  <c r="L3318" i="29"/>
  <c r="M3318" i="29" s="1"/>
  <c r="N3317" i="29"/>
  <c r="L3005" i="29"/>
  <c r="M3005" i="29" s="1"/>
  <c r="L2689" i="29"/>
  <c r="M2689" i="29" s="1"/>
  <c r="L1554" i="29"/>
  <c r="M1554" i="29" s="1"/>
  <c r="N1553" i="29"/>
  <c r="L421" i="29"/>
  <c r="M421" i="29" s="1"/>
  <c r="L2312" i="29"/>
  <c r="M2312" i="29" s="1"/>
  <c r="L1113" i="29"/>
  <c r="M1113" i="29" s="1"/>
  <c r="N1112" i="29"/>
  <c r="L2940" i="29"/>
  <c r="M2940" i="29" s="1"/>
  <c r="N2939" i="29"/>
  <c r="L2247" i="29"/>
  <c r="M2247" i="29" s="1"/>
  <c r="N2246" i="29"/>
  <c r="L3381" i="29"/>
  <c r="M3381" i="29" s="1"/>
  <c r="N3380" i="29"/>
  <c r="L1050" i="29"/>
  <c r="M1050" i="29" s="1"/>
  <c r="N1049" i="29"/>
  <c r="L3256" i="29"/>
  <c r="M3256" i="29" s="1"/>
  <c r="L2499" i="29"/>
  <c r="M2499" i="29" s="1"/>
  <c r="N2498" i="29"/>
  <c r="L3507" i="29"/>
  <c r="M3507" i="29" s="1"/>
  <c r="N3506" i="29"/>
  <c r="L3571" i="29"/>
  <c r="M3571" i="29" s="1"/>
  <c r="L168" i="29"/>
  <c r="M168" i="29" s="1"/>
  <c r="N167" i="29"/>
  <c r="L3635" i="29"/>
  <c r="M3635" i="29" s="1"/>
  <c r="L2185" i="29"/>
  <c r="M2185" i="29" s="1"/>
  <c r="N2184" i="29"/>
  <c r="L1806" i="29"/>
  <c r="M1806" i="29" s="1"/>
  <c r="N1805" i="29"/>
  <c r="L2059" i="29"/>
  <c r="M2059" i="29" s="1"/>
  <c r="N2058" i="29"/>
  <c r="L1933" i="29"/>
  <c r="M1933" i="29" s="1"/>
  <c r="N1932" i="29"/>
  <c r="L1680" i="29"/>
  <c r="M1680" i="29" s="1"/>
  <c r="N1679" i="29"/>
  <c r="L2627" i="29"/>
  <c r="M2627" i="29" s="1"/>
  <c r="N2626" i="29"/>
  <c r="L1176" i="29"/>
  <c r="M1176" i="29" s="1"/>
  <c r="N1175" i="29"/>
  <c r="L117" i="29"/>
  <c r="M117" i="29" s="1"/>
  <c r="N116" i="29"/>
  <c r="L737" i="29"/>
  <c r="M737" i="29" s="1"/>
  <c r="L3194" i="29"/>
  <c r="M3194" i="29" s="1"/>
  <c r="N3193" i="29"/>
  <c r="L672" i="29"/>
  <c r="M672" i="29" s="1"/>
  <c r="N671" i="29"/>
  <c r="L1743" i="29"/>
  <c r="M1743" i="29" s="1"/>
  <c r="N1742" i="29"/>
  <c r="L357" i="29"/>
  <c r="M357" i="29" s="1"/>
  <c r="N356" i="29"/>
  <c r="L987" i="29"/>
  <c r="M987" i="29" s="1"/>
  <c r="N986" i="29"/>
  <c r="L1869" i="29"/>
  <c r="M1869" i="29" s="1"/>
  <c r="N1868" i="29"/>
  <c r="L2123" i="29"/>
  <c r="M2123" i="29" s="1"/>
  <c r="L861" i="29"/>
  <c r="M861" i="29" s="1"/>
  <c r="N860" i="29"/>
  <c r="L1302" i="29"/>
  <c r="M1302" i="29" s="1"/>
  <c r="N1301" i="29"/>
  <c r="L3444" i="29"/>
  <c r="M3444" i="29" s="1"/>
  <c r="N3443" i="29"/>
  <c r="L1491" i="29"/>
  <c r="M1491" i="29" s="1"/>
  <c r="N1490" i="29"/>
  <c r="L2374" i="29"/>
  <c r="M2374" i="29" s="1"/>
  <c r="L1239" i="29"/>
  <c r="M1239" i="29" s="1"/>
  <c r="N1238" i="29"/>
  <c r="L1618" i="29"/>
  <c r="M1618" i="29" s="1"/>
  <c r="N1617" i="29"/>
  <c r="L609" i="29"/>
  <c r="M609" i="29" s="1"/>
  <c r="N608" i="29"/>
  <c r="L294" i="29"/>
  <c r="M294" i="29" s="1"/>
  <c r="N293" i="29"/>
  <c r="L1996" i="29"/>
  <c r="M1996" i="29" s="1"/>
  <c r="N1995" i="29"/>
  <c r="L2814" i="29"/>
  <c r="M2814" i="29" s="1"/>
  <c r="N2813" i="29"/>
  <c r="L231" i="29"/>
  <c r="M231" i="29" s="1"/>
  <c r="N230" i="29"/>
  <c r="L2879" i="29"/>
  <c r="M2879" i="29" s="1"/>
  <c r="N2878" i="29"/>
  <c r="N3131" i="29"/>
  <c r="N420" i="29"/>
  <c r="N3634" i="29"/>
  <c r="N2373" i="29"/>
  <c r="N1365" i="29"/>
  <c r="N3003" i="29"/>
  <c r="N483" i="29"/>
  <c r="N2751" i="29"/>
  <c r="N2121" i="29"/>
  <c r="N735" i="29"/>
  <c r="N47" i="29"/>
  <c r="N3255" i="29"/>
  <c r="N2562" i="29"/>
  <c r="N2310" i="29"/>
  <c r="N3570" i="29"/>
  <c r="L232" i="29" l="1"/>
  <c r="M232" i="29" s="1"/>
  <c r="N231" i="29"/>
  <c r="L1240" i="29"/>
  <c r="M1240" i="29" s="1"/>
  <c r="N1239" i="29"/>
  <c r="L2124" i="29"/>
  <c r="M2124" i="29" s="1"/>
  <c r="L3195" i="29"/>
  <c r="M3195" i="29" s="1"/>
  <c r="N3194" i="29"/>
  <c r="L1934" i="29"/>
  <c r="M1934" i="29" s="1"/>
  <c r="N1933" i="29"/>
  <c r="L3572" i="29"/>
  <c r="M3572" i="29" s="1"/>
  <c r="L1051" i="29"/>
  <c r="M1051" i="29" s="1"/>
  <c r="N1050" i="29"/>
  <c r="L422" i="29"/>
  <c r="M422" i="29" s="1"/>
  <c r="L2690" i="29"/>
  <c r="M2690" i="29" s="1"/>
  <c r="L3319" i="29"/>
  <c r="M3319" i="29" s="1"/>
  <c r="N3318" i="29"/>
  <c r="L2753" i="29"/>
  <c r="M2753" i="29" s="1"/>
  <c r="L3133" i="29"/>
  <c r="M3133" i="29" s="1"/>
  <c r="L610" i="29"/>
  <c r="M610" i="29" s="1"/>
  <c r="N609" i="29"/>
  <c r="L1303" i="29"/>
  <c r="M1303" i="29" s="1"/>
  <c r="N1302" i="29"/>
  <c r="L1744" i="29"/>
  <c r="M1744" i="29" s="1"/>
  <c r="N1743" i="29"/>
  <c r="L2628" i="29"/>
  <c r="M2628" i="29" s="1"/>
  <c r="N2627" i="29"/>
  <c r="L3636" i="29"/>
  <c r="M3636" i="29" s="1"/>
  <c r="L2248" i="29"/>
  <c r="M2248" i="29" s="1"/>
  <c r="N2247" i="29"/>
  <c r="L2815" i="29"/>
  <c r="M2815" i="29" s="1"/>
  <c r="N2814" i="29"/>
  <c r="L1619" i="29"/>
  <c r="M1619" i="29" s="1"/>
  <c r="N1618" i="29"/>
  <c r="L3445" i="29"/>
  <c r="M3445" i="29" s="1"/>
  <c r="N3444" i="29"/>
  <c r="L862" i="29"/>
  <c r="M862" i="29" s="1"/>
  <c r="N861" i="29"/>
  <c r="L358" i="29"/>
  <c r="M358" i="29" s="1"/>
  <c r="N357" i="29"/>
  <c r="L673" i="29"/>
  <c r="M673" i="29" s="1"/>
  <c r="N672" i="29"/>
  <c r="L738" i="29"/>
  <c r="M738" i="29" s="1"/>
  <c r="L1177" i="29"/>
  <c r="M1177" i="29" s="1"/>
  <c r="N1176" i="29"/>
  <c r="L1681" i="29"/>
  <c r="M1681" i="29" s="1"/>
  <c r="N1680" i="29"/>
  <c r="L2060" i="29"/>
  <c r="M2060" i="29" s="1"/>
  <c r="N2059" i="29"/>
  <c r="L2186" i="29"/>
  <c r="M2186" i="29" s="1"/>
  <c r="N2185" i="29"/>
  <c r="L169" i="29"/>
  <c r="M169" i="29" s="1"/>
  <c r="N168" i="29"/>
  <c r="L3508" i="29"/>
  <c r="M3508" i="29" s="1"/>
  <c r="N3507" i="29"/>
  <c r="L3257" i="29"/>
  <c r="M3257" i="29" s="1"/>
  <c r="L3382" i="29"/>
  <c r="M3382" i="29" s="1"/>
  <c r="N3381" i="29"/>
  <c r="L2941" i="29"/>
  <c r="M2941" i="29" s="1"/>
  <c r="N2940" i="29"/>
  <c r="L2313" i="29"/>
  <c r="M2313" i="29" s="1"/>
  <c r="L1555" i="29"/>
  <c r="M1555" i="29" s="1"/>
  <c r="N1554" i="29"/>
  <c r="L3006" i="29"/>
  <c r="M3006" i="29" s="1"/>
  <c r="L485" i="29"/>
  <c r="M485" i="29" s="1"/>
  <c r="N484" i="29"/>
  <c r="L925" i="29"/>
  <c r="M925" i="29" s="1"/>
  <c r="N924" i="29"/>
  <c r="N546" i="29"/>
  <c r="L547" i="29"/>
  <c r="M547" i="29" s="1"/>
  <c r="L1430" i="29"/>
  <c r="M1430" i="29" s="1"/>
  <c r="L800" i="29"/>
  <c r="M800" i="29" s="1"/>
  <c r="N799" i="29"/>
  <c r="L2564" i="29"/>
  <c r="M2564" i="29" s="1"/>
  <c r="L1997" i="29"/>
  <c r="M1997" i="29" s="1"/>
  <c r="N1996" i="29"/>
  <c r="L1492" i="29"/>
  <c r="M1492" i="29" s="1"/>
  <c r="N1491" i="29"/>
  <c r="L988" i="29"/>
  <c r="M988" i="29" s="1"/>
  <c r="N987" i="29"/>
  <c r="L118" i="29"/>
  <c r="M118" i="29" s="1"/>
  <c r="N117" i="29"/>
  <c r="L1807" i="29"/>
  <c r="M1807" i="29" s="1"/>
  <c r="N1806" i="29"/>
  <c r="L2500" i="29"/>
  <c r="M2500" i="29" s="1"/>
  <c r="N2499" i="29"/>
  <c r="L1114" i="29"/>
  <c r="M1114" i="29" s="1"/>
  <c r="N1113" i="29"/>
  <c r="L2880" i="29"/>
  <c r="M2880" i="29" s="1"/>
  <c r="N2879" i="29"/>
  <c r="L295" i="29"/>
  <c r="M295" i="29" s="1"/>
  <c r="N294" i="29"/>
  <c r="L2375" i="29"/>
  <c r="M2375" i="29" s="1"/>
  <c r="L1870" i="29"/>
  <c r="M1870" i="29" s="1"/>
  <c r="N1869" i="29"/>
  <c r="N2688" i="29"/>
  <c r="L2438" i="29"/>
  <c r="M2438" i="29" s="1"/>
  <c r="N2437" i="29"/>
  <c r="L1367" i="29"/>
  <c r="M1367" i="29" s="1"/>
  <c r="N1366" i="29"/>
  <c r="L3067" i="29"/>
  <c r="M3067" i="29" s="1"/>
  <c r="N3066" i="29"/>
  <c r="N2374" i="29"/>
  <c r="N3635" i="29"/>
  <c r="N421" i="29"/>
  <c r="N3132" i="29"/>
  <c r="N2311" i="29"/>
  <c r="N2563" i="29"/>
  <c r="N48" i="29"/>
  <c r="N2122" i="29"/>
  <c r="N1429" i="29"/>
  <c r="N3256" i="29"/>
  <c r="N736" i="29"/>
  <c r="N2752" i="29"/>
  <c r="N3004" i="29"/>
  <c r="N3571" i="29"/>
  <c r="L2376" i="29" l="1"/>
  <c r="M2376" i="29" s="1"/>
  <c r="L2501" i="29"/>
  <c r="M2501" i="29" s="1"/>
  <c r="N2500" i="29"/>
  <c r="L548" i="29"/>
  <c r="M548" i="29" s="1"/>
  <c r="N547" i="29"/>
  <c r="L1871" i="29"/>
  <c r="M1871" i="29" s="1"/>
  <c r="N1870" i="29"/>
  <c r="L296" i="29"/>
  <c r="M296" i="29" s="1"/>
  <c r="N295" i="29"/>
  <c r="L1808" i="29"/>
  <c r="M1808" i="29" s="1"/>
  <c r="N1807" i="29"/>
  <c r="L1998" i="29"/>
  <c r="M1998" i="29" s="1"/>
  <c r="N1997" i="29"/>
  <c r="L801" i="29"/>
  <c r="M801" i="29" s="1"/>
  <c r="N800" i="29"/>
  <c r="L486" i="29"/>
  <c r="M486" i="29" s="1"/>
  <c r="L1556" i="29"/>
  <c r="M1556" i="29" s="1"/>
  <c r="N1555" i="29"/>
  <c r="L2942" i="29"/>
  <c r="M2942" i="29" s="1"/>
  <c r="N2941" i="29"/>
  <c r="L3258" i="29"/>
  <c r="M3258" i="29" s="1"/>
  <c r="N3257" i="29"/>
  <c r="L170" i="29"/>
  <c r="M170" i="29" s="1"/>
  <c r="N169" i="29"/>
  <c r="L2061" i="29"/>
  <c r="M2061" i="29" s="1"/>
  <c r="N2060" i="29"/>
  <c r="L1178" i="29"/>
  <c r="M1178" i="29" s="1"/>
  <c r="N1177" i="29"/>
  <c r="L674" i="29"/>
  <c r="M674" i="29" s="1"/>
  <c r="N673" i="29"/>
  <c r="L863" i="29"/>
  <c r="M863" i="29" s="1"/>
  <c r="N862" i="29"/>
  <c r="L1620" i="29"/>
  <c r="M1620" i="29" s="1"/>
  <c r="N1619" i="29"/>
  <c r="L2249" i="29"/>
  <c r="M2249" i="29" s="1"/>
  <c r="N2248" i="29"/>
  <c r="L2629" i="29"/>
  <c r="M2629" i="29" s="1"/>
  <c r="N2628" i="29"/>
  <c r="L1304" i="29"/>
  <c r="M1304" i="29" s="1"/>
  <c r="N1303" i="29"/>
  <c r="L3134" i="29"/>
  <c r="M3134" i="29" s="1"/>
  <c r="N3133" i="29"/>
  <c r="L3320" i="29"/>
  <c r="M3320" i="29" s="1"/>
  <c r="N3319" i="29"/>
  <c r="L423" i="29"/>
  <c r="M423" i="29" s="1"/>
  <c r="N422" i="29"/>
  <c r="L3573" i="29"/>
  <c r="M3573" i="29" s="1"/>
  <c r="L3196" i="29"/>
  <c r="M3196" i="29" s="1"/>
  <c r="N3195" i="29"/>
  <c r="L1241" i="29"/>
  <c r="M1241" i="29" s="1"/>
  <c r="N1240" i="29"/>
  <c r="L3068" i="29"/>
  <c r="M3068" i="29" s="1"/>
  <c r="N3067" i="29"/>
  <c r="L2439" i="29"/>
  <c r="M2439" i="29" s="1"/>
  <c r="N2438" i="29"/>
  <c r="L1115" i="29"/>
  <c r="M1115" i="29" s="1"/>
  <c r="N1114" i="29"/>
  <c r="L989" i="29"/>
  <c r="M989" i="29" s="1"/>
  <c r="N988" i="29"/>
  <c r="N2689" i="29"/>
  <c r="L1368" i="29"/>
  <c r="M1368" i="29" s="1"/>
  <c r="L2881" i="29"/>
  <c r="M2881" i="29" s="1"/>
  <c r="N2880" i="29"/>
  <c r="L119" i="29"/>
  <c r="M119" i="29" s="1"/>
  <c r="N118" i="29"/>
  <c r="L1493" i="29"/>
  <c r="M1493" i="29" s="1"/>
  <c r="N1492" i="29"/>
  <c r="L2565" i="29"/>
  <c r="M2565" i="29" s="1"/>
  <c r="L1431" i="29"/>
  <c r="M1431" i="29" s="1"/>
  <c r="N1430" i="29"/>
  <c r="L926" i="29"/>
  <c r="M926" i="29" s="1"/>
  <c r="N925" i="29"/>
  <c r="L3007" i="29"/>
  <c r="M3007" i="29" s="1"/>
  <c r="L2314" i="29"/>
  <c r="M2314" i="29" s="1"/>
  <c r="L3383" i="29"/>
  <c r="M3383" i="29" s="1"/>
  <c r="N3382" i="29"/>
  <c r="L3509" i="29"/>
  <c r="M3509" i="29" s="1"/>
  <c r="N3508" i="29"/>
  <c r="L2187" i="29"/>
  <c r="M2187" i="29" s="1"/>
  <c r="N2186" i="29"/>
  <c r="L1682" i="29"/>
  <c r="M1682" i="29" s="1"/>
  <c r="N1681" i="29"/>
  <c r="L739" i="29"/>
  <c r="M739" i="29" s="1"/>
  <c r="L359" i="29"/>
  <c r="M359" i="29" s="1"/>
  <c r="N358" i="29"/>
  <c r="L3446" i="29"/>
  <c r="M3446" i="29" s="1"/>
  <c r="N3445" i="29"/>
  <c r="L2816" i="29"/>
  <c r="M2816" i="29" s="1"/>
  <c r="N2815" i="29"/>
  <c r="L3637" i="29"/>
  <c r="M3637" i="29" s="1"/>
  <c r="N3636" i="29"/>
  <c r="L1745" i="29"/>
  <c r="M1745" i="29" s="1"/>
  <c r="N1744" i="29"/>
  <c r="L611" i="29"/>
  <c r="M611" i="29" s="1"/>
  <c r="N610" i="29"/>
  <c r="L2754" i="29"/>
  <c r="M2754" i="29" s="1"/>
  <c r="L2691" i="29"/>
  <c r="M2691" i="29" s="1"/>
  <c r="L1052" i="29"/>
  <c r="M1052" i="29" s="1"/>
  <c r="N1051" i="29"/>
  <c r="L1935" i="29"/>
  <c r="M1935" i="29" s="1"/>
  <c r="N1934" i="29"/>
  <c r="L2125" i="29"/>
  <c r="M2125" i="29" s="1"/>
  <c r="L233" i="29"/>
  <c r="M233" i="29" s="1"/>
  <c r="N232" i="29"/>
  <c r="N1367" i="29"/>
  <c r="N2375" i="29"/>
  <c r="N3005" i="29"/>
  <c r="N485" i="29"/>
  <c r="N2753" i="29"/>
  <c r="N2123" i="29"/>
  <c r="N49" i="29"/>
  <c r="N737" i="29"/>
  <c r="N2564" i="29"/>
  <c r="N2312" i="29"/>
  <c r="N3572" i="29"/>
  <c r="L1936" i="29" l="1"/>
  <c r="M1936" i="29" s="1"/>
  <c r="N1935" i="29"/>
  <c r="L612" i="29"/>
  <c r="M612" i="29" s="1"/>
  <c r="N611" i="29"/>
  <c r="L740" i="29"/>
  <c r="M740" i="29" s="1"/>
  <c r="L1053" i="29"/>
  <c r="M1053" i="29" s="1"/>
  <c r="N1052" i="29"/>
  <c r="L2817" i="29"/>
  <c r="M2817" i="29" s="1"/>
  <c r="N2816" i="29"/>
  <c r="N2690" i="29"/>
  <c r="L1116" i="29"/>
  <c r="M1116" i="29" s="1"/>
  <c r="N1115" i="29"/>
  <c r="L3069" i="29"/>
  <c r="M3069" i="29" s="1"/>
  <c r="N3068" i="29"/>
  <c r="L3197" i="29"/>
  <c r="M3197" i="29" s="1"/>
  <c r="N3196" i="29"/>
  <c r="L424" i="29"/>
  <c r="M424" i="29" s="1"/>
  <c r="L3135" i="29"/>
  <c r="M3135" i="29" s="1"/>
  <c r="L2630" i="29"/>
  <c r="M2630" i="29" s="1"/>
  <c r="N2629" i="29"/>
  <c r="L1621" i="29"/>
  <c r="M1621" i="29" s="1"/>
  <c r="N1620" i="29"/>
  <c r="L675" i="29"/>
  <c r="M675" i="29" s="1"/>
  <c r="N674" i="29"/>
  <c r="L2062" i="29"/>
  <c r="M2062" i="29" s="1"/>
  <c r="N2061" i="29"/>
  <c r="L3259" i="29"/>
  <c r="M3259" i="29" s="1"/>
  <c r="N3258" i="29"/>
  <c r="L1557" i="29"/>
  <c r="M1557" i="29" s="1"/>
  <c r="N1556" i="29"/>
  <c r="L802" i="29"/>
  <c r="M802" i="29" s="1"/>
  <c r="N801" i="29"/>
  <c r="L1809" i="29"/>
  <c r="M1809" i="29" s="1"/>
  <c r="N1808" i="29"/>
  <c r="L1872" i="29"/>
  <c r="M1872" i="29" s="1"/>
  <c r="N1871" i="29"/>
  <c r="L2502" i="29"/>
  <c r="M2502" i="29" s="1"/>
  <c r="N2501" i="29"/>
  <c r="L2692" i="29"/>
  <c r="M2692" i="29" s="1"/>
  <c r="L3447" i="29"/>
  <c r="M3447" i="29" s="1"/>
  <c r="N3446" i="29"/>
  <c r="L3384" i="29"/>
  <c r="M3384" i="29" s="1"/>
  <c r="N3383" i="29"/>
  <c r="L3008" i="29"/>
  <c r="M3008" i="29" s="1"/>
  <c r="L1432" i="29"/>
  <c r="M1432" i="29" s="1"/>
  <c r="N1431" i="29"/>
  <c r="L1494" i="29"/>
  <c r="M1494" i="29" s="1"/>
  <c r="N1493" i="29"/>
  <c r="L2882" i="29"/>
  <c r="M2882" i="29" s="1"/>
  <c r="N2881" i="29"/>
  <c r="L234" i="29"/>
  <c r="M234" i="29" s="1"/>
  <c r="N233" i="29"/>
  <c r="L3638" i="29"/>
  <c r="M3638" i="29" s="1"/>
  <c r="N3637" i="29"/>
  <c r="L2188" i="29"/>
  <c r="M2188" i="29" s="1"/>
  <c r="N2187" i="29"/>
  <c r="L2126" i="29"/>
  <c r="M2126" i="29" s="1"/>
  <c r="L2755" i="29"/>
  <c r="M2755" i="29" s="1"/>
  <c r="L1746" i="29"/>
  <c r="M1746" i="29" s="1"/>
  <c r="N1745" i="29"/>
  <c r="L360" i="29"/>
  <c r="M360" i="29" s="1"/>
  <c r="N359" i="29"/>
  <c r="L1683" i="29"/>
  <c r="M1683" i="29" s="1"/>
  <c r="N1682" i="29"/>
  <c r="L3510" i="29"/>
  <c r="M3510" i="29" s="1"/>
  <c r="N3509" i="29"/>
  <c r="L2315" i="29"/>
  <c r="M2315" i="29" s="1"/>
  <c r="L927" i="29"/>
  <c r="M927" i="29" s="1"/>
  <c r="N926" i="29"/>
  <c r="L2566" i="29"/>
  <c r="M2566" i="29" s="1"/>
  <c r="N2565" i="29"/>
  <c r="L120" i="29"/>
  <c r="M120" i="29" s="1"/>
  <c r="N119" i="29"/>
  <c r="L1369" i="29"/>
  <c r="M1369" i="29" s="1"/>
  <c r="N1368" i="29"/>
  <c r="L990" i="29"/>
  <c r="M990" i="29" s="1"/>
  <c r="N989" i="29"/>
  <c r="L2440" i="29"/>
  <c r="M2440" i="29" s="1"/>
  <c r="N2439" i="29"/>
  <c r="L1242" i="29"/>
  <c r="M1242" i="29" s="1"/>
  <c r="N1241" i="29"/>
  <c r="L3574" i="29"/>
  <c r="M3574" i="29" s="1"/>
  <c r="N3573" i="29"/>
  <c r="L3321" i="29"/>
  <c r="M3321" i="29" s="1"/>
  <c r="N3320" i="29"/>
  <c r="L1305" i="29"/>
  <c r="M1305" i="29" s="1"/>
  <c r="N1304" i="29"/>
  <c r="L2250" i="29"/>
  <c r="M2250" i="29" s="1"/>
  <c r="N2249" i="29"/>
  <c r="L864" i="29"/>
  <c r="M864" i="29" s="1"/>
  <c r="N863" i="29"/>
  <c r="L1179" i="29"/>
  <c r="M1179" i="29" s="1"/>
  <c r="N1178" i="29"/>
  <c r="L171" i="29"/>
  <c r="M171" i="29" s="1"/>
  <c r="N170" i="29"/>
  <c r="L2943" i="29"/>
  <c r="M2943" i="29" s="1"/>
  <c r="N2942" i="29"/>
  <c r="L487" i="29"/>
  <c r="M487" i="29" s="1"/>
  <c r="N486" i="29"/>
  <c r="L1999" i="29"/>
  <c r="M1999" i="29" s="1"/>
  <c r="N1998" i="29"/>
  <c r="L297" i="29"/>
  <c r="M297" i="29" s="1"/>
  <c r="N296" i="29"/>
  <c r="L549" i="29"/>
  <c r="M549" i="29" s="1"/>
  <c r="N548" i="29"/>
  <c r="L2377" i="29"/>
  <c r="M2377" i="29" s="1"/>
  <c r="N2376" i="29"/>
  <c r="N3134" i="29"/>
  <c r="N423" i="29"/>
  <c r="N50" i="29"/>
  <c r="N3006" i="29"/>
  <c r="N738" i="29"/>
  <c r="N2124" i="29"/>
  <c r="N2313" i="29"/>
  <c r="N2754" i="29"/>
  <c r="L298" i="29" l="1"/>
  <c r="M298" i="29" s="1"/>
  <c r="N297" i="29"/>
  <c r="L865" i="29"/>
  <c r="M865" i="29" s="1"/>
  <c r="N864" i="29"/>
  <c r="L2441" i="29"/>
  <c r="M2441" i="29" s="1"/>
  <c r="N2440" i="29"/>
  <c r="L2316" i="29"/>
  <c r="M2316" i="29" s="1"/>
  <c r="L2127" i="29"/>
  <c r="M2127" i="29" s="1"/>
  <c r="L1433" i="29"/>
  <c r="M1433" i="29" s="1"/>
  <c r="N1432" i="29"/>
  <c r="L1873" i="29"/>
  <c r="M1873" i="29" s="1"/>
  <c r="N1872" i="29"/>
  <c r="L550" i="29"/>
  <c r="M550" i="29" s="1"/>
  <c r="N549" i="29"/>
  <c r="L2944" i="29"/>
  <c r="M2944" i="29" s="1"/>
  <c r="N2943" i="29"/>
  <c r="L1180" i="29"/>
  <c r="M1180" i="29" s="1"/>
  <c r="N1179" i="29"/>
  <c r="L3322" i="29"/>
  <c r="M3322" i="29" s="1"/>
  <c r="N3321" i="29"/>
  <c r="L121" i="29"/>
  <c r="M121" i="29" s="1"/>
  <c r="N120" i="29"/>
  <c r="N2691" i="29"/>
  <c r="L1054" i="29"/>
  <c r="M1054" i="29" s="1"/>
  <c r="N1053" i="29"/>
  <c r="L613" i="29"/>
  <c r="M613" i="29" s="1"/>
  <c r="N612" i="29"/>
  <c r="L2378" i="29"/>
  <c r="M2378" i="29" s="1"/>
  <c r="L172" i="29"/>
  <c r="M172" i="29" s="1"/>
  <c r="N171" i="29"/>
  <c r="L3575" i="29"/>
  <c r="M3575" i="29" s="1"/>
  <c r="L2567" i="29"/>
  <c r="M2567" i="29" s="1"/>
  <c r="L1747" i="29"/>
  <c r="M1747" i="29" s="1"/>
  <c r="N1746" i="29"/>
  <c r="L3639" i="29"/>
  <c r="M3639" i="29" s="1"/>
  <c r="L3385" i="29"/>
  <c r="M3385" i="29" s="1"/>
  <c r="N3384" i="29"/>
  <c r="L803" i="29"/>
  <c r="M803" i="29" s="1"/>
  <c r="N802" i="29"/>
  <c r="L3260" i="29"/>
  <c r="M3260" i="29" s="1"/>
  <c r="N3259" i="29"/>
  <c r="L676" i="29"/>
  <c r="M676" i="29" s="1"/>
  <c r="N675" i="29"/>
  <c r="L2631" i="29"/>
  <c r="M2631" i="29" s="1"/>
  <c r="N2630" i="29"/>
  <c r="L425" i="29"/>
  <c r="M425" i="29" s="1"/>
  <c r="L3070" i="29"/>
  <c r="M3070" i="29" s="1"/>
  <c r="N3069" i="29"/>
  <c r="L488" i="29"/>
  <c r="M488" i="29" s="1"/>
  <c r="L1306" i="29"/>
  <c r="M1306" i="29" s="1"/>
  <c r="N1305" i="29"/>
  <c r="L1370" i="29"/>
  <c r="M1370" i="29" s="1"/>
  <c r="L1684" i="29"/>
  <c r="M1684" i="29" s="1"/>
  <c r="N1683" i="29"/>
  <c r="L2883" i="29"/>
  <c r="M2883" i="29" s="1"/>
  <c r="L2693" i="29"/>
  <c r="M2693" i="29" s="1"/>
  <c r="L2000" i="29"/>
  <c r="M2000" i="29" s="1"/>
  <c r="N1999" i="29"/>
  <c r="L2251" i="29"/>
  <c r="M2251" i="29" s="1"/>
  <c r="N2250" i="29"/>
  <c r="L1243" i="29"/>
  <c r="M1243" i="29" s="1"/>
  <c r="N1242" i="29"/>
  <c r="L991" i="29"/>
  <c r="M991" i="29" s="1"/>
  <c r="N990" i="29"/>
  <c r="L928" i="29"/>
  <c r="M928" i="29" s="1"/>
  <c r="N927" i="29"/>
  <c r="L3511" i="29"/>
  <c r="M3511" i="29" s="1"/>
  <c r="N3510" i="29"/>
  <c r="L361" i="29"/>
  <c r="M361" i="29" s="1"/>
  <c r="N360" i="29"/>
  <c r="L2756" i="29"/>
  <c r="M2756" i="29" s="1"/>
  <c r="L2189" i="29"/>
  <c r="M2189" i="29" s="1"/>
  <c r="N2188" i="29"/>
  <c r="L235" i="29"/>
  <c r="M235" i="29" s="1"/>
  <c r="N234" i="29"/>
  <c r="L1495" i="29"/>
  <c r="M1495" i="29" s="1"/>
  <c r="N1494" i="29"/>
  <c r="L3009" i="29"/>
  <c r="M3009" i="29" s="1"/>
  <c r="L3448" i="29"/>
  <c r="M3448" i="29" s="1"/>
  <c r="N3447" i="29"/>
  <c r="L2503" i="29"/>
  <c r="M2503" i="29" s="1"/>
  <c r="N2502" i="29"/>
  <c r="L1810" i="29"/>
  <c r="M1810" i="29" s="1"/>
  <c r="N1809" i="29"/>
  <c r="L1558" i="29"/>
  <c r="M1558" i="29" s="1"/>
  <c r="N1557" i="29"/>
  <c r="L2063" i="29"/>
  <c r="M2063" i="29" s="1"/>
  <c r="N2062" i="29"/>
  <c r="L1622" i="29"/>
  <c r="M1622" i="29" s="1"/>
  <c r="N1621" i="29"/>
  <c r="L3136" i="29"/>
  <c r="M3136" i="29" s="1"/>
  <c r="L3198" i="29"/>
  <c r="M3198" i="29" s="1"/>
  <c r="N3197" i="29"/>
  <c r="L1117" i="29"/>
  <c r="M1117" i="29" s="1"/>
  <c r="N1116" i="29"/>
  <c r="L2818" i="29"/>
  <c r="M2818" i="29" s="1"/>
  <c r="N2817" i="29"/>
  <c r="L741" i="29"/>
  <c r="M741" i="29" s="1"/>
  <c r="L1937" i="29"/>
  <c r="M1937" i="29" s="1"/>
  <c r="N1936" i="29"/>
  <c r="N1369" i="29"/>
  <c r="N3638" i="29"/>
  <c r="N424" i="29"/>
  <c r="N3135" i="29"/>
  <c r="N2377" i="29"/>
  <c r="N487" i="29"/>
  <c r="N2125" i="29"/>
  <c r="N739" i="29"/>
  <c r="N2566" i="29"/>
  <c r="N2755" i="29"/>
  <c r="N2314" i="29"/>
  <c r="N3007" i="29"/>
  <c r="N51" i="29"/>
  <c r="N2882" i="29"/>
  <c r="N3574" i="29"/>
  <c r="L3137" i="29" l="1"/>
  <c r="M3137" i="29" s="1"/>
  <c r="L1811" i="29"/>
  <c r="M1811" i="29" s="1"/>
  <c r="N1810" i="29"/>
  <c r="L2190" i="29"/>
  <c r="M2190" i="29" s="1"/>
  <c r="N2189" i="29"/>
  <c r="L2001" i="29"/>
  <c r="M2001" i="29" s="1"/>
  <c r="N2000" i="29"/>
  <c r="L1371" i="29"/>
  <c r="M1371" i="29" s="1"/>
  <c r="L677" i="29"/>
  <c r="M677" i="29" s="1"/>
  <c r="N676" i="29"/>
  <c r="L804" i="29"/>
  <c r="M804" i="29" s="1"/>
  <c r="N803" i="29"/>
  <c r="L3640" i="29"/>
  <c r="M3640" i="29" s="1"/>
  <c r="N3639" i="29"/>
  <c r="L2568" i="29"/>
  <c r="M2568" i="29" s="1"/>
  <c r="L173" i="29"/>
  <c r="M173" i="29" s="1"/>
  <c r="N172" i="29"/>
  <c r="L614" i="29"/>
  <c r="M614" i="29" s="1"/>
  <c r="N613" i="29"/>
  <c r="N2692" i="29"/>
  <c r="L1118" i="29"/>
  <c r="M1118" i="29" s="1"/>
  <c r="N1117" i="29"/>
  <c r="L3449" i="29"/>
  <c r="M3449" i="29" s="1"/>
  <c r="N3448" i="29"/>
  <c r="L362" i="29"/>
  <c r="M362" i="29" s="1"/>
  <c r="N361" i="29"/>
  <c r="L1244" i="29"/>
  <c r="M1244" i="29" s="1"/>
  <c r="N1243" i="29"/>
  <c r="L489" i="29"/>
  <c r="M489" i="29" s="1"/>
  <c r="L2819" i="29"/>
  <c r="M2819" i="29" s="1"/>
  <c r="N2818" i="29"/>
  <c r="L1623" i="29"/>
  <c r="M1623" i="29" s="1"/>
  <c r="N1622" i="29"/>
  <c r="L3010" i="29"/>
  <c r="M3010" i="29" s="1"/>
  <c r="L236" i="29"/>
  <c r="M236" i="29" s="1"/>
  <c r="N235" i="29"/>
  <c r="L3512" i="29"/>
  <c r="M3512" i="29" s="1"/>
  <c r="N3511" i="29"/>
  <c r="L992" i="29"/>
  <c r="M992" i="29" s="1"/>
  <c r="N991" i="29"/>
  <c r="L2252" i="29"/>
  <c r="M2252" i="29" s="1"/>
  <c r="N2251" i="29"/>
  <c r="L2694" i="29"/>
  <c r="M2694" i="29" s="1"/>
  <c r="L1685" i="29"/>
  <c r="M1685" i="29" s="1"/>
  <c r="N1684" i="29"/>
  <c r="L1307" i="29"/>
  <c r="M1307" i="29" s="1"/>
  <c r="N1306" i="29"/>
  <c r="L3071" i="29"/>
  <c r="M3071" i="29" s="1"/>
  <c r="N3070" i="29"/>
  <c r="L2632" i="29"/>
  <c r="M2632" i="29" s="1"/>
  <c r="N2631" i="29"/>
  <c r="L3261" i="29"/>
  <c r="M3261" i="29" s="1"/>
  <c r="L3386" i="29"/>
  <c r="M3386" i="29" s="1"/>
  <c r="N3385" i="29"/>
  <c r="L1748" i="29"/>
  <c r="M1748" i="29" s="1"/>
  <c r="N1747" i="29"/>
  <c r="L3576" i="29"/>
  <c r="M3576" i="29" s="1"/>
  <c r="L2379" i="29"/>
  <c r="M2379" i="29" s="1"/>
  <c r="N2378" i="29"/>
  <c r="L1055" i="29"/>
  <c r="M1055" i="29" s="1"/>
  <c r="N1054" i="29"/>
  <c r="L122" i="29"/>
  <c r="M122" i="29" s="1"/>
  <c r="N121" i="29"/>
  <c r="L1181" i="29"/>
  <c r="M1181" i="29" s="1"/>
  <c r="N1180" i="29"/>
  <c r="L551" i="29"/>
  <c r="M551" i="29" s="1"/>
  <c r="N550" i="29"/>
  <c r="L1434" i="29"/>
  <c r="M1434" i="29" s="1"/>
  <c r="L2317" i="29"/>
  <c r="M2317" i="29" s="1"/>
  <c r="L866" i="29"/>
  <c r="M866" i="29" s="1"/>
  <c r="N865" i="29"/>
  <c r="L742" i="29"/>
  <c r="M742" i="29" s="1"/>
  <c r="L2064" i="29"/>
  <c r="M2064" i="29" s="1"/>
  <c r="N2063" i="29"/>
  <c r="L1496" i="29"/>
  <c r="M1496" i="29" s="1"/>
  <c r="N1495" i="29"/>
  <c r="L929" i="29"/>
  <c r="M929" i="29" s="1"/>
  <c r="N928" i="29"/>
  <c r="L2884" i="29"/>
  <c r="M2884" i="29" s="1"/>
  <c r="N2883" i="29"/>
  <c r="L426" i="29"/>
  <c r="M426" i="29" s="1"/>
  <c r="N425" i="29"/>
  <c r="L1938" i="29"/>
  <c r="M1938" i="29" s="1"/>
  <c r="N1937" i="29"/>
  <c r="L3199" i="29"/>
  <c r="M3199" i="29" s="1"/>
  <c r="N3198" i="29"/>
  <c r="L1559" i="29"/>
  <c r="M1559" i="29" s="1"/>
  <c r="N1558" i="29"/>
  <c r="L2504" i="29"/>
  <c r="M2504" i="29" s="1"/>
  <c r="N2503" i="29"/>
  <c r="L2757" i="29"/>
  <c r="M2757" i="29" s="1"/>
  <c r="N2756" i="29"/>
  <c r="L3323" i="29"/>
  <c r="M3323" i="29" s="1"/>
  <c r="N3322" i="29"/>
  <c r="L2945" i="29"/>
  <c r="M2945" i="29" s="1"/>
  <c r="N2944" i="29"/>
  <c r="L1874" i="29"/>
  <c r="M1874" i="29" s="1"/>
  <c r="N1873" i="29"/>
  <c r="L2128" i="29"/>
  <c r="M2128" i="29" s="1"/>
  <c r="L2442" i="29"/>
  <c r="M2442" i="29" s="1"/>
  <c r="N2441" i="29"/>
  <c r="L299" i="29"/>
  <c r="M299" i="29" s="1"/>
  <c r="N298" i="29"/>
  <c r="N1370" i="29"/>
  <c r="N3136" i="29"/>
  <c r="N52" i="29"/>
  <c r="N3260" i="29"/>
  <c r="N488" i="29"/>
  <c r="N3008" i="29"/>
  <c r="N2315" i="29"/>
  <c r="N2567" i="29"/>
  <c r="N740" i="29"/>
  <c r="N2126" i="29"/>
  <c r="N1433" i="29"/>
  <c r="N3575" i="29"/>
  <c r="L300" i="29" l="1"/>
  <c r="M300" i="29" s="1"/>
  <c r="N299" i="29"/>
  <c r="L2129" i="29"/>
  <c r="M2129" i="29" s="1"/>
  <c r="L1939" i="29"/>
  <c r="M1939" i="29" s="1"/>
  <c r="N1938" i="29"/>
  <c r="L743" i="29"/>
  <c r="M743" i="29" s="1"/>
  <c r="L123" i="29"/>
  <c r="M123" i="29" s="1"/>
  <c r="N122" i="29"/>
  <c r="L3262" i="29"/>
  <c r="M3262" i="29" s="1"/>
  <c r="N3261" i="29"/>
  <c r="L2253" i="29"/>
  <c r="M2253" i="29" s="1"/>
  <c r="N2252" i="29"/>
  <c r="L2443" i="29"/>
  <c r="M2443" i="29" s="1"/>
  <c r="N2442" i="29"/>
  <c r="L3324" i="29"/>
  <c r="M3324" i="29" s="1"/>
  <c r="N3323" i="29"/>
  <c r="L3200" i="29"/>
  <c r="M3200" i="29" s="1"/>
  <c r="N3199" i="29"/>
  <c r="L930" i="29"/>
  <c r="M930" i="29" s="1"/>
  <c r="N929" i="29"/>
  <c r="L174" i="29"/>
  <c r="M174" i="29" s="1"/>
  <c r="N173" i="29"/>
  <c r="L3641" i="29"/>
  <c r="M3641" i="29" s="1"/>
  <c r="L678" i="29"/>
  <c r="M678" i="29" s="1"/>
  <c r="N677" i="29"/>
  <c r="L2002" i="29"/>
  <c r="M2002" i="29" s="1"/>
  <c r="N2001" i="29"/>
  <c r="L1812" i="29"/>
  <c r="M1812" i="29" s="1"/>
  <c r="N1811" i="29"/>
  <c r="L2946" i="29"/>
  <c r="M2946" i="29" s="1"/>
  <c r="N2945" i="29"/>
  <c r="L2885" i="29"/>
  <c r="M2885" i="29" s="1"/>
  <c r="L2318" i="29"/>
  <c r="M2318" i="29" s="1"/>
  <c r="L2380" i="29"/>
  <c r="M2380" i="29" s="1"/>
  <c r="L3072" i="29"/>
  <c r="M3072" i="29" s="1"/>
  <c r="N3071" i="29"/>
  <c r="L3513" i="29"/>
  <c r="M3513" i="29" s="1"/>
  <c r="N3512" i="29"/>
  <c r="L3011" i="29"/>
  <c r="M3011" i="29" s="1"/>
  <c r="L2820" i="29"/>
  <c r="M2820" i="29" s="1"/>
  <c r="N2819" i="29"/>
  <c r="L1245" i="29"/>
  <c r="M1245" i="29" s="1"/>
  <c r="N1244" i="29"/>
  <c r="L3450" i="29"/>
  <c r="M3450" i="29" s="1"/>
  <c r="N3449" i="29"/>
  <c r="N2693" i="29"/>
  <c r="L2758" i="29"/>
  <c r="M2758" i="29" s="1"/>
  <c r="N2757" i="29"/>
  <c r="L1560" i="29"/>
  <c r="M1560" i="29" s="1"/>
  <c r="N1559" i="29"/>
  <c r="L1497" i="29"/>
  <c r="M1497" i="29" s="1"/>
  <c r="N1496" i="29"/>
  <c r="L552" i="29"/>
  <c r="M552" i="29" s="1"/>
  <c r="N551" i="29"/>
  <c r="L1749" i="29"/>
  <c r="M1749" i="29" s="1"/>
  <c r="N1748" i="29"/>
  <c r="L1686" i="29"/>
  <c r="M1686" i="29" s="1"/>
  <c r="N1685" i="29"/>
  <c r="L1875" i="29"/>
  <c r="M1875" i="29" s="1"/>
  <c r="N1874" i="29"/>
  <c r="L2505" i="29"/>
  <c r="M2505" i="29" s="1"/>
  <c r="N2504" i="29"/>
  <c r="L427" i="29"/>
  <c r="M427" i="29" s="1"/>
  <c r="N426" i="29"/>
  <c r="L2065" i="29"/>
  <c r="M2065" i="29" s="1"/>
  <c r="N2064" i="29"/>
  <c r="L867" i="29"/>
  <c r="M867" i="29" s="1"/>
  <c r="N866" i="29"/>
  <c r="L1435" i="29"/>
  <c r="M1435" i="29" s="1"/>
  <c r="L1182" i="29"/>
  <c r="M1182" i="29" s="1"/>
  <c r="N1181" i="29"/>
  <c r="L1056" i="29"/>
  <c r="M1056" i="29" s="1"/>
  <c r="N1055" i="29"/>
  <c r="L3577" i="29"/>
  <c r="M3577" i="29" s="1"/>
  <c r="L3387" i="29"/>
  <c r="M3387" i="29" s="1"/>
  <c r="N3386" i="29"/>
  <c r="L2633" i="29"/>
  <c r="M2633" i="29" s="1"/>
  <c r="N2632" i="29"/>
  <c r="L1308" i="29"/>
  <c r="M1308" i="29" s="1"/>
  <c r="N1307" i="29"/>
  <c r="L2695" i="29"/>
  <c r="M2695" i="29" s="1"/>
  <c r="L993" i="29"/>
  <c r="M993" i="29" s="1"/>
  <c r="N992" i="29"/>
  <c r="L237" i="29"/>
  <c r="M237" i="29" s="1"/>
  <c r="N236" i="29"/>
  <c r="L1624" i="29"/>
  <c r="M1624" i="29" s="1"/>
  <c r="N1623" i="29"/>
  <c r="N489" i="29"/>
  <c r="L490" i="29"/>
  <c r="M490" i="29" s="1"/>
  <c r="L363" i="29"/>
  <c r="M363" i="29" s="1"/>
  <c r="N362" i="29"/>
  <c r="L1119" i="29"/>
  <c r="M1119" i="29" s="1"/>
  <c r="N1118" i="29"/>
  <c r="L615" i="29"/>
  <c r="M615" i="29" s="1"/>
  <c r="N614" i="29"/>
  <c r="L2569" i="29"/>
  <c r="M2569" i="29" s="1"/>
  <c r="N2568" i="29"/>
  <c r="L805" i="29"/>
  <c r="M805" i="29" s="1"/>
  <c r="N804" i="29"/>
  <c r="L1372" i="29"/>
  <c r="M1372" i="29" s="1"/>
  <c r="L2191" i="29"/>
  <c r="M2191" i="29" s="1"/>
  <c r="N2190" i="29"/>
  <c r="L3138" i="29"/>
  <c r="M3138" i="29" s="1"/>
  <c r="N3137" i="29"/>
  <c r="N3640" i="29"/>
  <c r="N2379" i="29"/>
  <c r="N1371" i="29"/>
  <c r="N1434" i="29"/>
  <c r="N2127" i="29"/>
  <c r="N2884" i="29"/>
  <c r="N741" i="29"/>
  <c r="N2316" i="29"/>
  <c r="N3009" i="29"/>
  <c r="N53" i="29"/>
  <c r="N3576" i="29"/>
  <c r="L806" i="29" l="1"/>
  <c r="M806" i="29" s="1"/>
  <c r="N805" i="29"/>
  <c r="L1625" i="29"/>
  <c r="M1625" i="29" s="1"/>
  <c r="N1624" i="29"/>
  <c r="L1309" i="29"/>
  <c r="M1309" i="29" s="1"/>
  <c r="N1308" i="29"/>
  <c r="L1057" i="29"/>
  <c r="M1057" i="29" s="1"/>
  <c r="N1056" i="29"/>
  <c r="L1436" i="29"/>
  <c r="M1436" i="29" s="1"/>
  <c r="L2066" i="29"/>
  <c r="M2066" i="29" s="1"/>
  <c r="N2065" i="29"/>
  <c r="L2506" i="29"/>
  <c r="M2506" i="29" s="1"/>
  <c r="N2505" i="29"/>
  <c r="L1687" i="29"/>
  <c r="M1687" i="29" s="1"/>
  <c r="N1686" i="29"/>
  <c r="L553" i="29"/>
  <c r="M553" i="29" s="1"/>
  <c r="N552" i="29"/>
  <c r="L1561" i="29"/>
  <c r="M1561" i="29" s="1"/>
  <c r="N1560" i="29"/>
  <c r="L491" i="29"/>
  <c r="M491" i="29" s="1"/>
  <c r="N2694" i="29"/>
  <c r="L616" i="29"/>
  <c r="M616" i="29" s="1"/>
  <c r="N615" i="29"/>
  <c r="L994" i="29"/>
  <c r="M994" i="29" s="1"/>
  <c r="N993" i="29"/>
  <c r="L1373" i="29"/>
  <c r="M1373" i="29" s="1"/>
  <c r="L1120" i="29"/>
  <c r="M1120" i="29" s="1"/>
  <c r="N1119" i="29"/>
  <c r="L238" i="29"/>
  <c r="M238" i="29" s="1"/>
  <c r="N237" i="29"/>
  <c r="L2634" i="29"/>
  <c r="M2634" i="29" s="1"/>
  <c r="N2633" i="29"/>
  <c r="L3578" i="29"/>
  <c r="M3578" i="29" s="1"/>
  <c r="L1183" i="29"/>
  <c r="M1183" i="29" s="1"/>
  <c r="N1182" i="29"/>
  <c r="L868" i="29"/>
  <c r="M868" i="29" s="1"/>
  <c r="N867" i="29"/>
  <c r="L428" i="29"/>
  <c r="M428" i="29" s="1"/>
  <c r="L1876" i="29"/>
  <c r="M1876" i="29" s="1"/>
  <c r="N1875" i="29"/>
  <c r="L1750" i="29"/>
  <c r="M1750" i="29" s="1"/>
  <c r="N1749" i="29"/>
  <c r="L1498" i="29"/>
  <c r="M1498" i="29" s="1"/>
  <c r="N1497" i="29"/>
  <c r="L2759" i="29"/>
  <c r="M2759" i="29" s="1"/>
  <c r="N2758" i="29"/>
  <c r="L3451" i="29"/>
  <c r="M3451" i="29" s="1"/>
  <c r="N3450" i="29"/>
  <c r="L2821" i="29"/>
  <c r="M2821" i="29" s="1"/>
  <c r="N2820" i="29"/>
  <c r="L3514" i="29"/>
  <c r="M3514" i="29" s="1"/>
  <c r="N3513" i="29"/>
  <c r="L2381" i="29"/>
  <c r="M2381" i="29" s="1"/>
  <c r="N2380" i="29"/>
  <c r="L2886" i="29"/>
  <c r="M2886" i="29" s="1"/>
  <c r="L1813" i="29"/>
  <c r="M1813" i="29" s="1"/>
  <c r="N1812" i="29"/>
  <c r="L679" i="29"/>
  <c r="M679" i="29" s="1"/>
  <c r="N678" i="29"/>
  <c r="L175" i="29"/>
  <c r="M175" i="29" s="1"/>
  <c r="N174" i="29"/>
  <c r="L3201" i="29"/>
  <c r="M3201" i="29" s="1"/>
  <c r="N3200" i="29"/>
  <c r="L2444" i="29"/>
  <c r="M2444" i="29" s="1"/>
  <c r="N2443" i="29"/>
  <c r="L3263" i="29"/>
  <c r="M3263" i="29" s="1"/>
  <c r="L744" i="29"/>
  <c r="M744" i="29" s="1"/>
  <c r="L2130" i="29"/>
  <c r="M2130" i="29" s="1"/>
  <c r="L2192" i="29"/>
  <c r="M2192" i="29" s="1"/>
  <c r="N2191" i="29"/>
  <c r="L364" i="29"/>
  <c r="M364" i="29" s="1"/>
  <c r="N363" i="29"/>
  <c r="L3388" i="29"/>
  <c r="M3388" i="29" s="1"/>
  <c r="N3387" i="29"/>
  <c r="L3139" i="29"/>
  <c r="M3139" i="29" s="1"/>
  <c r="L2570" i="29"/>
  <c r="M2570" i="29" s="1"/>
  <c r="N2569" i="29"/>
  <c r="L2696" i="29"/>
  <c r="M2696" i="29" s="1"/>
  <c r="L1246" i="29"/>
  <c r="M1246" i="29" s="1"/>
  <c r="N1245" i="29"/>
  <c r="L3012" i="29"/>
  <c r="M3012" i="29" s="1"/>
  <c r="L3073" i="29"/>
  <c r="M3073" i="29" s="1"/>
  <c r="N3072" i="29"/>
  <c r="L2319" i="29"/>
  <c r="M2319" i="29" s="1"/>
  <c r="L2947" i="29"/>
  <c r="M2947" i="29" s="1"/>
  <c r="N2946" i="29"/>
  <c r="L2003" i="29"/>
  <c r="M2003" i="29" s="1"/>
  <c r="N2002" i="29"/>
  <c r="L3642" i="29"/>
  <c r="M3642" i="29" s="1"/>
  <c r="N3641" i="29"/>
  <c r="L931" i="29"/>
  <c r="M931" i="29" s="1"/>
  <c r="N930" i="29"/>
  <c r="L3325" i="29"/>
  <c r="M3325" i="29" s="1"/>
  <c r="N3324" i="29"/>
  <c r="L2254" i="29"/>
  <c r="M2254" i="29" s="1"/>
  <c r="N2253" i="29"/>
  <c r="L124" i="29"/>
  <c r="M124" i="29" s="1"/>
  <c r="N123" i="29"/>
  <c r="L1940" i="29"/>
  <c r="M1940" i="29" s="1"/>
  <c r="N1939" i="29"/>
  <c r="L301" i="29"/>
  <c r="M301" i="29" s="1"/>
  <c r="N300" i="29"/>
  <c r="N1372" i="29"/>
  <c r="N427" i="29"/>
  <c r="N3138" i="29"/>
  <c r="N54" i="29"/>
  <c r="N2317" i="29"/>
  <c r="N742" i="29"/>
  <c r="N2885" i="29"/>
  <c r="N1435" i="29"/>
  <c r="N3262" i="29"/>
  <c r="N3010" i="29"/>
  <c r="N2128" i="29"/>
  <c r="N490" i="29"/>
  <c r="N3577" i="29"/>
  <c r="L302" i="29" l="1"/>
  <c r="M302" i="29" s="1"/>
  <c r="N301" i="29"/>
  <c r="L3643" i="29"/>
  <c r="M3643" i="29" s="1"/>
  <c r="N3642" i="29"/>
  <c r="L1247" i="29"/>
  <c r="M1247" i="29" s="1"/>
  <c r="N1246" i="29"/>
  <c r="L2193" i="29"/>
  <c r="M2193" i="29" s="1"/>
  <c r="N2192" i="29"/>
  <c r="L176" i="29"/>
  <c r="M176" i="29" s="1"/>
  <c r="N175" i="29"/>
  <c r="L2760" i="29"/>
  <c r="M2760" i="29" s="1"/>
  <c r="L2255" i="29"/>
  <c r="M2255" i="29" s="1"/>
  <c r="N2254" i="29"/>
  <c r="L932" i="29"/>
  <c r="M932" i="29" s="1"/>
  <c r="N931" i="29"/>
  <c r="L2320" i="29"/>
  <c r="M2320" i="29" s="1"/>
  <c r="L2697" i="29"/>
  <c r="M2697" i="29" s="1"/>
  <c r="L1562" i="29"/>
  <c r="M1562" i="29" s="1"/>
  <c r="N1561" i="29"/>
  <c r="L1688" i="29"/>
  <c r="M1688" i="29" s="1"/>
  <c r="N1687" i="29"/>
  <c r="L2067" i="29"/>
  <c r="M2067" i="29" s="1"/>
  <c r="N2066" i="29"/>
  <c r="L1058" i="29"/>
  <c r="M1058" i="29" s="1"/>
  <c r="N1057" i="29"/>
  <c r="L1626" i="29"/>
  <c r="M1626" i="29" s="1"/>
  <c r="N1625" i="29"/>
  <c r="L125" i="29"/>
  <c r="M125" i="29" s="1"/>
  <c r="N124" i="29"/>
  <c r="L2948" i="29"/>
  <c r="M2948" i="29" s="1"/>
  <c r="N2947" i="29"/>
  <c r="L2571" i="29"/>
  <c r="M2571" i="29" s="1"/>
  <c r="N2570" i="29"/>
  <c r="L745" i="29"/>
  <c r="M745" i="29" s="1"/>
  <c r="L1814" i="29"/>
  <c r="M1814" i="29" s="1"/>
  <c r="N1813" i="29"/>
  <c r="L2822" i="29"/>
  <c r="M2822" i="29" s="1"/>
  <c r="N2821" i="29"/>
  <c r="L1751" i="29"/>
  <c r="M1751" i="29" s="1"/>
  <c r="N1750" i="29"/>
  <c r="L429" i="29"/>
  <c r="M429" i="29" s="1"/>
  <c r="L1184" i="29"/>
  <c r="M1184" i="29" s="1"/>
  <c r="N1183" i="29"/>
  <c r="L2635" i="29"/>
  <c r="M2635" i="29" s="1"/>
  <c r="N2634" i="29"/>
  <c r="L1121" i="29"/>
  <c r="M1121" i="29" s="1"/>
  <c r="N1120" i="29"/>
  <c r="L995" i="29"/>
  <c r="M995" i="29" s="1"/>
  <c r="N994" i="29"/>
  <c r="N2695" i="29"/>
  <c r="L3326" i="29"/>
  <c r="M3326" i="29" s="1"/>
  <c r="N3325" i="29"/>
  <c r="L3074" i="29"/>
  <c r="M3074" i="29" s="1"/>
  <c r="N3073" i="29"/>
  <c r="L3389" i="29"/>
  <c r="M3389" i="29" s="1"/>
  <c r="N3388" i="29"/>
  <c r="L2445" i="29"/>
  <c r="M2445" i="29" s="1"/>
  <c r="N2444" i="29"/>
  <c r="L2382" i="29"/>
  <c r="M2382" i="29" s="1"/>
  <c r="L1941" i="29"/>
  <c r="M1941" i="29" s="1"/>
  <c r="N1940" i="29"/>
  <c r="L2004" i="29"/>
  <c r="M2004" i="29" s="1"/>
  <c r="N2003" i="29"/>
  <c r="L3013" i="29"/>
  <c r="M3013" i="29" s="1"/>
  <c r="L3140" i="29"/>
  <c r="M3140" i="29" s="1"/>
  <c r="L365" i="29"/>
  <c r="M365" i="29" s="1"/>
  <c r="N364" i="29"/>
  <c r="L2131" i="29"/>
  <c r="M2131" i="29" s="1"/>
  <c r="L3264" i="29"/>
  <c r="M3264" i="29" s="1"/>
  <c r="N3263" i="29"/>
  <c r="L3202" i="29"/>
  <c r="M3202" i="29" s="1"/>
  <c r="N3201" i="29"/>
  <c r="L680" i="29"/>
  <c r="M680" i="29" s="1"/>
  <c r="N679" i="29"/>
  <c r="L2887" i="29"/>
  <c r="M2887" i="29" s="1"/>
  <c r="L3515" i="29"/>
  <c r="M3515" i="29" s="1"/>
  <c r="N3514" i="29"/>
  <c r="L3452" i="29"/>
  <c r="M3452" i="29" s="1"/>
  <c r="N3451" i="29"/>
  <c r="L1499" i="29"/>
  <c r="M1499" i="29" s="1"/>
  <c r="N1498" i="29"/>
  <c r="L1877" i="29"/>
  <c r="M1877" i="29" s="1"/>
  <c r="N1876" i="29"/>
  <c r="L869" i="29"/>
  <c r="M869" i="29" s="1"/>
  <c r="N868" i="29"/>
  <c r="L3579" i="29"/>
  <c r="M3579" i="29" s="1"/>
  <c r="L239" i="29"/>
  <c r="M239" i="29" s="1"/>
  <c r="N238" i="29"/>
  <c r="L1374" i="29"/>
  <c r="M1374" i="29" s="1"/>
  <c r="L617" i="29"/>
  <c r="M617" i="29" s="1"/>
  <c r="N616" i="29"/>
  <c r="L492" i="29"/>
  <c r="M492" i="29" s="1"/>
  <c r="L554" i="29"/>
  <c r="M554" i="29" s="1"/>
  <c r="N553" i="29"/>
  <c r="L2507" i="29"/>
  <c r="M2507" i="29" s="1"/>
  <c r="N2506" i="29"/>
  <c r="L1437" i="29"/>
  <c r="M1437" i="29" s="1"/>
  <c r="N1436" i="29"/>
  <c r="L1310" i="29"/>
  <c r="M1310" i="29" s="1"/>
  <c r="N1309" i="29"/>
  <c r="L807" i="29"/>
  <c r="M807" i="29" s="1"/>
  <c r="N806" i="29"/>
  <c r="N3139" i="29"/>
  <c r="N428" i="29"/>
  <c r="N1373" i="29"/>
  <c r="N2381" i="29"/>
  <c r="N491" i="29"/>
  <c r="N3011" i="29"/>
  <c r="N55" i="29"/>
  <c r="N2759" i="29"/>
  <c r="N2129" i="29"/>
  <c r="N2886" i="29"/>
  <c r="N743" i="29"/>
  <c r="N2318" i="29"/>
  <c r="N3578" i="29"/>
  <c r="L555" i="29" l="1"/>
  <c r="M555" i="29" s="1"/>
  <c r="N554" i="29"/>
  <c r="L870" i="29"/>
  <c r="M870" i="29" s="1"/>
  <c r="N869" i="29"/>
  <c r="L681" i="29"/>
  <c r="M681" i="29" s="1"/>
  <c r="N680" i="29"/>
  <c r="L1311" i="29"/>
  <c r="M1311" i="29" s="1"/>
  <c r="N1310" i="29"/>
  <c r="L493" i="29"/>
  <c r="M493" i="29" s="1"/>
  <c r="L3580" i="29"/>
  <c r="M3580" i="29" s="1"/>
  <c r="N3579" i="29"/>
  <c r="L3453" i="29"/>
  <c r="M3453" i="29" s="1"/>
  <c r="N3452" i="29"/>
  <c r="N2696" i="29"/>
  <c r="L1122" i="29"/>
  <c r="M1122" i="29" s="1"/>
  <c r="N1121" i="29"/>
  <c r="L1185" i="29"/>
  <c r="M1185" i="29" s="1"/>
  <c r="N1184" i="29"/>
  <c r="L1752" i="29"/>
  <c r="M1752" i="29" s="1"/>
  <c r="N1751" i="29"/>
  <c r="L1815" i="29"/>
  <c r="M1815" i="29" s="1"/>
  <c r="N1814" i="29"/>
  <c r="L2572" i="29"/>
  <c r="M2572" i="29" s="1"/>
  <c r="L126" i="29"/>
  <c r="M126" i="29" s="1"/>
  <c r="N125" i="29"/>
  <c r="L1059" i="29"/>
  <c r="M1059" i="29" s="1"/>
  <c r="N1058" i="29"/>
  <c r="L1689" i="29"/>
  <c r="M1689" i="29" s="1"/>
  <c r="N1688" i="29"/>
  <c r="L2698" i="29"/>
  <c r="M2698" i="29" s="1"/>
  <c r="L933" i="29"/>
  <c r="M933" i="29" s="1"/>
  <c r="N932" i="29"/>
  <c r="L2761" i="29"/>
  <c r="M2761" i="29" s="1"/>
  <c r="L2194" i="29"/>
  <c r="M2194" i="29" s="1"/>
  <c r="N2193" i="29"/>
  <c r="L3644" i="29"/>
  <c r="M3644" i="29" s="1"/>
  <c r="L808" i="29"/>
  <c r="M808" i="29" s="1"/>
  <c r="N807" i="29"/>
  <c r="L618" i="29"/>
  <c r="M618" i="29" s="1"/>
  <c r="N617" i="29"/>
  <c r="L1500" i="29"/>
  <c r="M1500" i="29" s="1"/>
  <c r="N1499" i="29"/>
  <c r="L3265" i="29"/>
  <c r="M3265" i="29" s="1"/>
  <c r="L366" i="29"/>
  <c r="M366" i="29" s="1"/>
  <c r="N365" i="29"/>
  <c r="L3014" i="29"/>
  <c r="M3014" i="29" s="1"/>
  <c r="L1942" i="29"/>
  <c r="M1942" i="29" s="1"/>
  <c r="N1941" i="29"/>
  <c r="L2446" i="29"/>
  <c r="M2446" i="29" s="1"/>
  <c r="N2445" i="29"/>
  <c r="L3075" i="29"/>
  <c r="M3075" i="29" s="1"/>
  <c r="N3074" i="29"/>
  <c r="L1438" i="29"/>
  <c r="M1438" i="29" s="1"/>
  <c r="L240" i="29"/>
  <c r="M240" i="29" s="1"/>
  <c r="N239" i="29"/>
  <c r="L3516" i="29"/>
  <c r="M3516" i="29" s="1"/>
  <c r="N3515" i="29"/>
  <c r="L2508" i="29"/>
  <c r="M2508" i="29" s="1"/>
  <c r="N2507" i="29"/>
  <c r="L1375" i="29"/>
  <c r="M1375" i="29" s="1"/>
  <c r="L1878" i="29"/>
  <c r="M1878" i="29" s="1"/>
  <c r="N1877" i="29"/>
  <c r="L2888" i="29"/>
  <c r="M2888" i="29" s="1"/>
  <c r="L3203" i="29"/>
  <c r="M3203" i="29" s="1"/>
  <c r="N3202" i="29"/>
  <c r="L2132" i="29"/>
  <c r="M2132" i="29" s="1"/>
  <c r="L3141" i="29"/>
  <c r="M3141" i="29" s="1"/>
  <c r="N3140" i="29"/>
  <c r="L2005" i="29"/>
  <c r="M2005" i="29" s="1"/>
  <c r="N2004" i="29"/>
  <c r="L2383" i="29"/>
  <c r="M2383" i="29" s="1"/>
  <c r="N2382" i="29"/>
  <c r="L3390" i="29"/>
  <c r="M3390" i="29" s="1"/>
  <c r="N3389" i="29"/>
  <c r="L3327" i="29"/>
  <c r="M3327" i="29" s="1"/>
  <c r="N3326" i="29"/>
  <c r="L996" i="29"/>
  <c r="M996" i="29" s="1"/>
  <c r="N995" i="29"/>
  <c r="L2636" i="29"/>
  <c r="M2636" i="29" s="1"/>
  <c r="N2635" i="29"/>
  <c r="L430" i="29"/>
  <c r="M430" i="29" s="1"/>
  <c r="L2823" i="29"/>
  <c r="M2823" i="29" s="1"/>
  <c r="N2822" i="29"/>
  <c r="L746" i="29"/>
  <c r="M746" i="29" s="1"/>
  <c r="L2949" i="29"/>
  <c r="M2949" i="29" s="1"/>
  <c r="N2948" i="29"/>
  <c r="L1627" i="29"/>
  <c r="M1627" i="29" s="1"/>
  <c r="N1626" i="29"/>
  <c r="L2068" i="29"/>
  <c r="M2068" i="29" s="1"/>
  <c r="N2067" i="29"/>
  <c r="L1563" i="29"/>
  <c r="M1563" i="29" s="1"/>
  <c r="N1562" i="29"/>
  <c r="L2321" i="29"/>
  <c r="M2321" i="29" s="1"/>
  <c r="L2256" i="29"/>
  <c r="M2256" i="29" s="1"/>
  <c r="N2255" i="29"/>
  <c r="L177" i="29"/>
  <c r="M177" i="29" s="1"/>
  <c r="N176" i="29"/>
  <c r="L1248" i="29"/>
  <c r="M1248" i="29" s="1"/>
  <c r="N1247" i="29"/>
  <c r="L303" i="29"/>
  <c r="M303" i="29" s="1"/>
  <c r="N302" i="29"/>
  <c r="N1374" i="29"/>
  <c r="N429" i="29"/>
  <c r="N3643" i="29"/>
  <c r="N56" i="29"/>
  <c r="N3012" i="29"/>
  <c r="N492" i="29"/>
  <c r="N744" i="29"/>
  <c r="N2760" i="29"/>
  <c r="N2319" i="29"/>
  <c r="N2887" i="29"/>
  <c r="N1437" i="29"/>
  <c r="N3264" i="29"/>
  <c r="N2571" i="29"/>
  <c r="N2130" i="29"/>
  <c r="L178" i="29" l="1"/>
  <c r="M178" i="29" s="1"/>
  <c r="N177" i="29"/>
  <c r="L2950" i="29"/>
  <c r="M2950" i="29" s="1"/>
  <c r="N2949" i="29"/>
  <c r="L3328" i="29"/>
  <c r="M3328" i="29" s="1"/>
  <c r="N3327" i="29"/>
  <c r="L3204" i="29"/>
  <c r="M3204" i="29" s="1"/>
  <c r="N3203" i="29"/>
  <c r="L3076" i="29"/>
  <c r="M3076" i="29" s="1"/>
  <c r="N3075" i="29"/>
  <c r="L809" i="29"/>
  <c r="M809" i="29" s="1"/>
  <c r="N808" i="29"/>
  <c r="L2257" i="29"/>
  <c r="M2257" i="29" s="1"/>
  <c r="N2256" i="29"/>
  <c r="L1628" i="29"/>
  <c r="M1628" i="29" s="1"/>
  <c r="N1627" i="29"/>
  <c r="L431" i="29"/>
  <c r="M431" i="29" s="1"/>
  <c r="L3391" i="29"/>
  <c r="M3391" i="29" s="1"/>
  <c r="N3390" i="29"/>
  <c r="L3581" i="29"/>
  <c r="M3581" i="29" s="1"/>
  <c r="L1312" i="29"/>
  <c r="M1312" i="29" s="1"/>
  <c r="N1311" i="29"/>
  <c r="L871" i="29"/>
  <c r="M871" i="29" s="1"/>
  <c r="N870" i="29"/>
  <c r="L2322" i="29"/>
  <c r="M2322" i="29" s="1"/>
  <c r="L2824" i="29"/>
  <c r="M2824" i="29" s="1"/>
  <c r="N2823" i="29"/>
  <c r="L2384" i="29"/>
  <c r="M2384" i="29" s="1"/>
  <c r="N2383" i="29"/>
  <c r="L1879" i="29"/>
  <c r="M1879" i="29" s="1"/>
  <c r="N1878" i="29"/>
  <c r="L1943" i="29"/>
  <c r="M1943" i="29" s="1"/>
  <c r="N1942" i="29"/>
  <c r="L367" i="29"/>
  <c r="M367" i="29" s="1"/>
  <c r="N366" i="29"/>
  <c r="L2195" i="29"/>
  <c r="M2195" i="29" s="1"/>
  <c r="N2194" i="29"/>
  <c r="L934" i="29"/>
  <c r="M934" i="29" s="1"/>
  <c r="N933" i="29"/>
  <c r="L1690" i="29"/>
  <c r="M1690" i="29" s="1"/>
  <c r="N1689" i="29"/>
  <c r="L127" i="29"/>
  <c r="M127" i="29" s="1"/>
  <c r="N127" i="29" s="1"/>
  <c r="N126" i="29"/>
  <c r="L1816" i="29"/>
  <c r="M1816" i="29" s="1"/>
  <c r="N1815" i="29"/>
  <c r="L1186" i="29"/>
  <c r="M1186" i="29" s="1"/>
  <c r="N1185" i="29"/>
  <c r="N2697" i="29"/>
  <c r="L304" i="29"/>
  <c r="M304" i="29" s="1"/>
  <c r="N303" i="29"/>
  <c r="L2069" i="29"/>
  <c r="M2069" i="29" s="1"/>
  <c r="N2068" i="29"/>
  <c r="L2637" i="29"/>
  <c r="M2637" i="29" s="1"/>
  <c r="N2636" i="29"/>
  <c r="L3142" i="29"/>
  <c r="M3142" i="29" s="1"/>
  <c r="L2509" i="29"/>
  <c r="M2509" i="29" s="1"/>
  <c r="N2508" i="29"/>
  <c r="L241" i="29"/>
  <c r="M241" i="29" s="1"/>
  <c r="N240" i="29"/>
  <c r="L1501" i="29"/>
  <c r="M1501" i="29" s="1"/>
  <c r="N1500" i="29"/>
  <c r="L1249" i="29"/>
  <c r="M1249" i="29" s="1"/>
  <c r="N1248" i="29"/>
  <c r="L1564" i="29"/>
  <c r="M1564" i="29" s="1"/>
  <c r="N1563" i="29"/>
  <c r="L747" i="29"/>
  <c r="M747" i="29" s="1"/>
  <c r="L997" i="29"/>
  <c r="M997" i="29" s="1"/>
  <c r="N996" i="29"/>
  <c r="L2006" i="29"/>
  <c r="M2006" i="29" s="1"/>
  <c r="N2005" i="29"/>
  <c r="L2133" i="29"/>
  <c r="M2133" i="29" s="1"/>
  <c r="L2889" i="29"/>
  <c r="M2889" i="29" s="1"/>
  <c r="L1376" i="29"/>
  <c r="M1376" i="29" s="1"/>
  <c r="L3517" i="29"/>
  <c r="M3517" i="29" s="1"/>
  <c r="N3516" i="29"/>
  <c r="L1439" i="29"/>
  <c r="M1439" i="29" s="1"/>
  <c r="L2447" i="29"/>
  <c r="M2447" i="29" s="1"/>
  <c r="N2446" i="29"/>
  <c r="L3015" i="29"/>
  <c r="M3015" i="29" s="1"/>
  <c r="L3266" i="29"/>
  <c r="M3266" i="29" s="1"/>
  <c r="N3265" i="29"/>
  <c r="L619" i="29"/>
  <c r="M619" i="29" s="1"/>
  <c r="N618" i="29"/>
  <c r="L3645" i="29"/>
  <c r="M3645" i="29" s="1"/>
  <c r="N3644" i="29"/>
  <c r="L2762" i="29"/>
  <c r="M2762" i="29" s="1"/>
  <c r="L2699" i="29"/>
  <c r="M2699" i="29" s="1"/>
  <c r="L1060" i="29"/>
  <c r="M1060" i="29" s="1"/>
  <c r="N1059" i="29"/>
  <c r="L2573" i="29"/>
  <c r="M2573" i="29" s="1"/>
  <c r="N2572" i="29"/>
  <c r="L1753" i="29"/>
  <c r="M1753" i="29" s="1"/>
  <c r="N1752" i="29"/>
  <c r="L1123" i="29"/>
  <c r="M1123" i="29" s="1"/>
  <c r="N1122" i="29"/>
  <c r="L3454" i="29"/>
  <c r="M3454" i="29" s="1"/>
  <c r="N3453" i="29"/>
  <c r="N493" i="29"/>
  <c r="L494" i="29"/>
  <c r="M494" i="29" s="1"/>
  <c r="L682" i="29"/>
  <c r="M682" i="29" s="1"/>
  <c r="N681" i="29"/>
  <c r="L556" i="29"/>
  <c r="M556" i="29" s="1"/>
  <c r="N555" i="29"/>
  <c r="N1375" i="29"/>
  <c r="N430" i="29"/>
  <c r="N3141" i="29"/>
  <c r="N2320" i="29"/>
  <c r="N745" i="29"/>
  <c r="N2131" i="29"/>
  <c r="N1438" i="29"/>
  <c r="N2888" i="29"/>
  <c r="N2761" i="29"/>
  <c r="N3013" i="29"/>
  <c r="N57" i="29"/>
  <c r="N3580" i="29"/>
  <c r="L2574" i="29" l="1"/>
  <c r="M2574" i="29" s="1"/>
  <c r="L3267" i="29"/>
  <c r="M3267" i="29" s="1"/>
  <c r="L2890" i="29"/>
  <c r="M2890" i="29" s="1"/>
  <c r="L3455" i="29"/>
  <c r="M3455" i="29" s="1"/>
  <c r="N3454" i="29"/>
  <c r="L2763" i="29"/>
  <c r="M2763" i="29" s="1"/>
  <c r="L620" i="29"/>
  <c r="M620" i="29" s="1"/>
  <c r="N619" i="29"/>
  <c r="L495" i="29"/>
  <c r="M495" i="29" s="1"/>
  <c r="N2698" i="29"/>
  <c r="L1817" i="29"/>
  <c r="M1817" i="29" s="1"/>
  <c r="N1816" i="29"/>
  <c r="L1691" i="29"/>
  <c r="M1691" i="29" s="1"/>
  <c r="N1690" i="29"/>
  <c r="L2196" i="29"/>
  <c r="M2196" i="29" s="1"/>
  <c r="N2195" i="29"/>
  <c r="L1944" i="29"/>
  <c r="M1944" i="29" s="1"/>
  <c r="N1943" i="29"/>
  <c r="L2385" i="29"/>
  <c r="M2385" i="29" s="1"/>
  <c r="L2323" i="29"/>
  <c r="M2323" i="29" s="1"/>
  <c r="L1313" i="29"/>
  <c r="M1313" i="29" s="1"/>
  <c r="N1312" i="29"/>
  <c r="L3392" i="29"/>
  <c r="M3392" i="29" s="1"/>
  <c r="N3391" i="29"/>
  <c r="L1629" i="29"/>
  <c r="M1629" i="29" s="1"/>
  <c r="N1628" i="29"/>
  <c r="L810" i="29"/>
  <c r="M810" i="29" s="1"/>
  <c r="N809" i="29"/>
  <c r="L3205" i="29"/>
  <c r="M3205" i="29" s="1"/>
  <c r="N3204" i="29"/>
  <c r="L2951" i="29"/>
  <c r="M2951" i="29" s="1"/>
  <c r="N2950" i="29"/>
  <c r="L1124" i="29"/>
  <c r="M1124" i="29" s="1"/>
  <c r="N1123" i="29"/>
  <c r="L2700" i="29"/>
  <c r="M2700" i="29" s="1"/>
  <c r="L2448" i="29"/>
  <c r="M2448" i="29" s="1"/>
  <c r="N2447" i="29"/>
  <c r="L2007" i="29"/>
  <c r="M2007" i="29" s="1"/>
  <c r="N2006" i="29"/>
  <c r="L748" i="29"/>
  <c r="M748" i="29" s="1"/>
  <c r="L1250" i="29"/>
  <c r="M1250" i="29" s="1"/>
  <c r="N1249" i="29"/>
  <c r="L242" i="29"/>
  <c r="M242" i="29" s="1"/>
  <c r="N241" i="29"/>
  <c r="L3143" i="29"/>
  <c r="M3143" i="29" s="1"/>
  <c r="N3142" i="29"/>
  <c r="L2070" i="29"/>
  <c r="M2070" i="29" s="1"/>
  <c r="N2069" i="29"/>
  <c r="L557" i="29"/>
  <c r="M557" i="29" s="1"/>
  <c r="N556" i="29"/>
  <c r="L3646" i="29"/>
  <c r="M3646" i="29" s="1"/>
  <c r="L3518" i="29"/>
  <c r="M3518" i="29" s="1"/>
  <c r="N3517" i="29"/>
  <c r="L683" i="29"/>
  <c r="M683" i="29" s="1"/>
  <c r="N682" i="29"/>
  <c r="L1754" i="29"/>
  <c r="M1754" i="29" s="1"/>
  <c r="N1753" i="29"/>
  <c r="L1061" i="29"/>
  <c r="M1061" i="29" s="1"/>
  <c r="N1060" i="29"/>
  <c r="L3016" i="29"/>
  <c r="M3016" i="29" s="1"/>
  <c r="L1440" i="29"/>
  <c r="M1440" i="29" s="1"/>
  <c r="L1377" i="29"/>
  <c r="M1377" i="29" s="1"/>
  <c r="L2134" i="29"/>
  <c r="M2134" i="29" s="1"/>
  <c r="L998" i="29"/>
  <c r="M998" i="29" s="1"/>
  <c r="N997" i="29"/>
  <c r="L1565" i="29"/>
  <c r="M1565" i="29" s="1"/>
  <c r="N1564" i="29"/>
  <c r="L1502" i="29"/>
  <c r="M1502" i="29" s="1"/>
  <c r="N1501" i="29"/>
  <c r="L2510" i="29"/>
  <c r="M2510" i="29" s="1"/>
  <c r="N2509" i="29"/>
  <c r="L2638" i="29"/>
  <c r="M2638" i="29" s="1"/>
  <c r="N2637" i="29"/>
  <c r="N304" i="29"/>
  <c r="L305" i="29"/>
  <c r="M305" i="29" s="1"/>
  <c r="L1187" i="29"/>
  <c r="M1187" i="29" s="1"/>
  <c r="N1186" i="29"/>
  <c r="L935" i="29"/>
  <c r="M935" i="29" s="1"/>
  <c r="N934" i="29"/>
  <c r="L368" i="29"/>
  <c r="M368" i="29" s="1"/>
  <c r="N367" i="29"/>
  <c r="L1880" i="29"/>
  <c r="M1880" i="29" s="1"/>
  <c r="N1879" i="29"/>
  <c r="L2825" i="29"/>
  <c r="M2825" i="29" s="1"/>
  <c r="N2824" i="29"/>
  <c r="L872" i="29"/>
  <c r="M872" i="29" s="1"/>
  <c r="N871" i="29"/>
  <c r="L3582" i="29"/>
  <c r="M3582" i="29" s="1"/>
  <c r="N3581" i="29"/>
  <c r="L432" i="29"/>
  <c r="M432" i="29" s="1"/>
  <c r="L2258" i="29"/>
  <c r="M2258" i="29" s="1"/>
  <c r="N2257" i="29"/>
  <c r="L3077" i="29"/>
  <c r="M3077" i="29" s="1"/>
  <c r="N3076" i="29"/>
  <c r="L3329" i="29"/>
  <c r="M3329" i="29" s="1"/>
  <c r="N3328" i="29"/>
  <c r="L179" i="29"/>
  <c r="M179" i="29" s="1"/>
  <c r="N178" i="29"/>
  <c r="N431" i="29"/>
  <c r="N1376" i="29"/>
  <c r="N2384" i="29"/>
  <c r="N3645" i="29"/>
  <c r="N3014" i="29"/>
  <c r="N2762" i="29"/>
  <c r="N1439" i="29"/>
  <c r="N2573" i="29"/>
  <c r="N2132" i="29"/>
  <c r="N2321" i="29"/>
  <c r="N494" i="29"/>
  <c r="N746" i="29"/>
  <c r="N3266" i="29"/>
  <c r="N58" i="29"/>
  <c r="N2889" i="29"/>
  <c r="L3330" i="29" l="1"/>
  <c r="M3330" i="29" s="1"/>
  <c r="N3329" i="29"/>
  <c r="L2826" i="29"/>
  <c r="M2826" i="29" s="1"/>
  <c r="N2825" i="29"/>
  <c r="L2639" i="29"/>
  <c r="M2639" i="29" s="1"/>
  <c r="N2638" i="29"/>
  <c r="L1378" i="29"/>
  <c r="M1378" i="29" s="1"/>
  <c r="N1377" i="29"/>
  <c r="L1755" i="29"/>
  <c r="M1755" i="29" s="1"/>
  <c r="N1754" i="29"/>
  <c r="L558" i="29"/>
  <c r="M558" i="29" s="1"/>
  <c r="N557" i="29"/>
  <c r="L2008" i="29"/>
  <c r="M2008" i="29" s="1"/>
  <c r="N2007" i="29"/>
  <c r="L811" i="29"/>
  <c r="M811" i="29" s="1"/>
  <c r="N810" i="29"/>
  <c r="L1945" i="29"/>
  <c r="M1945" i="29" s="1"/>
  <c r="N1944" i="29"/>
  <c r="L3078" i="29"/>
  <c r="M3078" i="29" s="1"/>
  <c r="N3077" i="29"/>
  <c r="L873" i="29"/>
  <c r="M873" i="29" s="1"/>
  <c r="N872" i="29"/>
  <c r="N2699" i="29"/>
  <c r="L621" i="29"/>
  <c r="M621" i="29" s="1"/>
  <c r="N620" i="29"/>
  <c r="L3456" i="29"/>
  <c r="M3456" i="29" s="1"/>
  <c r="N3455" i="29"/>
  <c r="L3268" i="29"/>
  <c r="M3268" i="29" s="1"/>
  <c r="L3583" i="29"/>
  <c r="M3583" i="29" s="1"/>
  <c r="N3582" i="29"/>
  <c r="L1188" i="29"/>
  <c r="M1188" i="29" s="1"/>
  <c r="N1187" i="29"/>
  <c r="L999" i="29"/>
  <c r="M999" i="29" s="1"/>
  <c r="N998" i="29"/>
  <c r="L3519" i="29"/>
  <c r="M3519" i="29" s="1"/>
  <c r="N3518" i="29"/>
  <c r="L1251" i="29"/>
  <c r="M1251" i="29" s="1"/>
  <c r="N1250" i="29"/>
  <c r="L2952" i="29"/>
  <c r="M2952" i="29" s="1"/>
  <c r="N2951" i="29"/>
  <c r="L2324" i="29"/>
  <c r="M2324" i="29" s="1"/>
  <c r="N305" i="29"/>
  <c r="L306" i="29"/>
  <c r="M306" i="29" s="1"/>
  <c r="L2259" i="29"/>
  <c r="M2259" i="29" s="1"/>
  <c r="N2258" i="29"/>
  <c r="L369" i="29"/>
  <c r="M369" i="29" s="1"/>
  <c r="N368" i="29"/>
  <c r="L1503" i="29"/>
  <c r="M1503" i="29" s="1"/>
  <c r="N1502" i="29"/>
  <c r="L3017" i="29"/>
  <c r="M3017" i="29" s="1"/>
  <c r="L3144" i="29"/>
  <c r="M3144" i="29" s="1"/>
  <c r="N3143" i="29"/>
  <c r="L2701" i="29"/>
  <c r="M2701" i="29" s="1"/>
  <c r="L3393" i="29"/>
  <c r="M3393" i="29" s="1"/>
  <c r="N3392" i="29"/>
  <c r="L1692" i="29"/>
  <c r="M1692" i="29" s="1"/>
  <c r="N1691" i="29"/>
  <c r="L180" i="29"/>
  <c r="M180" i="29" s="1"/>
  <c r="N179" i="29"/>
  <c r="L433" i="29"/>
  <c r="M433" i="29" s="1"/>
  <c r="L1881" i="29"/>
  <c r="M1881" i="29" s="1"/>
  <c r="N1880" i="29"/>
  <c r="L936" i="29"/>
  <c r="M936" i="29" s="1"/>
  <c r="N935" i="29"/>
  <c r="L2511" i="29"/>
  <c r="M2511" i="29" s="1"/>
  <c r="N2510" i="29"/>
  <c r="L1566" i="29"/>
  <c r="M1566" i="29" s="1"/>
  <c r="N1565" i="29"/>
  <c r="L2135" i="29"/>
  <c r="M2135" i="29" s="1"/>
  <c r="L1441" i="29"/>
  <c r="M1441" i="29" s="1"/>
  <c r="L1062" i="29"/>
  <c r="M1062" i="29" s="1"/>
  <c r="N1061" i="29"/>
  <c r="L684" i="29"/>
  <c r="M684" i="29" s="1"/>
  <c r="N683" i="29"/>
  <c r="L3647" i="29"/>
  <c r="M3647" i="29" s="1"/>
  <c r="N3646" i="29"/>
  <c r="L2071" i="29"/>
  <c r="M2071" i="29" s="1"/>
  <c r="N2070" i="29"/>
  <c r="L243" i="29"/>
  <c r="M243" i="29" s="1"/>
  <c r="N242" i="29"/>
  <c r="L749" i="29"/>
  <c r="M749" i="29" s="1"/>
  <c r="L2449" i="29"/>
  <c r="M2449" i="29" s="1"/>
  <c r="N2448" i="29"/>
  <c r="L1125" i="29"/>
  <c r="M1125" i="29" s="1"/>
  <c r="N1124" i="29"/>
  <c r="L3206" i="29"/>
  <c r="M3206" i="29" s="1"/>
  <c r="N3205" i="29"/>
  <c r="L1630" i="29"/>
  <c r="M1630" i="29" s="1"/>
  <c r="N1629" i="29"/>
  <c r="L1314" i="29"/>
  <c r="M1314" i="29" s="1"/>
  <c r="N1313" i="29"/>
  <c r="L2386" i="29"/>
  <c r="M2386" i="29" s="1"/>
  <c r="L2197" i="29"/>
  <c r="M2197" i="29" s="1"/>
  <c r="N2196" i="29"/>
  <c r="L1818" i="29"/>
  <c r="M1818" i="29" s="1"/>
  <c r="N1817" i="29"/>
  <c r="L496" i="29"/>
  <c r="M496" i="29" s="1"/>
  <c r="L2764" i="29"/>
  <c r="M2764" i="29" s="1"/>
  <c r="N2763" i="29"/>
  <c r="L2891" i="29"/>
  <c r="M2891" i="29" s="1"/>
  <c r="L2575" i="29"/>
  <c r="M2575" i="29" s="1"/>
  <c r="N432" i="29"/>
  <c r="N2385" i="29"/>
  <c r="N495" i="29"/>
  <c r="N747" i="29"/>
  <c r="N2322" i="29"/>
  <c r="N2890" i="29"/>
  <c r="N2133" i="29"/>
  <c r="N2574" i="29"/>
  <c r="N3015" i="29"/>
  <c r="N59" i="29"/>
  <c r="N1440" i="29"/>
  <c r="N3267" i="29"/>
  <c r="L2892" i="29" l="1"/>
  <c r="M2892" i="29" s="1"/>
  <c r="L3207" i="29"/>
  <c r="M3207" i="29" s="1"/>
  <c r="N3206" i="29"/>
  <c r="L3648" i="29"/>
  <c r="M3648" i="29" s="1"/>
  <c r="L2512" i="29"/>
  <c r="M2512" i="29" s="1"/>
  <c r="N2511" i="29"/>
  <c r="L3394" i="29"/>
  <c r="M3394" i="29" s="1"/>
  <c r="N3393" i="29"/>
  <c r="L2260" i="29"/>
  <c r="M2260" i="29" s="1"/>
  <c r="N2259" i="29"/>
  <c r="L2765" i="29"/>
  <c r="M2765" i="29" s="1"/>
  <c r="L2387" i="29"/>
  <c r="M2387" i="29" s="1"/>
  <c r="N2386" i="29"/>
  <c r="L1126" i="29"/>
  <c r="M1126" i="29" s="1"/>
  <c r="N1125" i="29"/>
  <c r="L2072" i="29"/>
  <c r="M2072" i="29" s="1"/>
  <c r="N2071" i="29"/>
  <c r="L3079" i="29"/>
  <c r="M3079" i="29" s="1"/>
  <c r="N3078" i="29"/>
  <c r="L812" i="29"/>
  <c r="M812" i="29" s="1"/>
  <c r="N811" i="29"/>
  <c r="L559" i="29"/>
  <c r="M559" i="29" s="1"/>
  <c r="N558" i="29"/>
  <c r="L1379" i="29"/>
  <c r="M1379" i="29" s="1"/>
  <c r="N1378" i="29"/>
  <c r="L2827" i="29"/>
  <c r="M2827" i="29" s="1"/>
  <c r="N2826" i="29"/>
  <c r="L2198" i="29"/>
  <c r="M2198" i="29" s="1"/>
  <c r="N2197" i="29"/>
  <c r="L2450" i="29"/>
  <c r="M2450" i="29" s="1"/>
  <c r="N2449" i="29"/>
  <c r="L1063" i="29"/>
  <c r="M1063" i="29" s="1"/>
  <c r="N1062" i="29"/>
  <c r="L1882" i="29"/>
  <c r="M1882" i="29" s="1"/>
  <c r="N1881" i="29"/>
  <c r="L3145" i="29"/>
  <c r="M3145" i="29" s="1"/>
  <c r="N3144" i="29"/>
  <c r="L2325" i="29"/>
  <c r="M2325" i="29" s="1"/>
  <c r="L1252" i="29"/>
  <c r="M1252" i="29" s="1"/>
  <c r="N1251" i="29"/>
  <c r="L1000" i="29"/>
  <c r="M1000" i="29" s="1"/>
  <c r="N999" i="29"/>
  <c r="L3584" i="29"/>
  <c r="M3584" i="29" s="1"/>
  <c r="N3583" i="29"/>
  <c r="L3457" i="29"/>
  <c r="M3457" i="29" s="1"/>
  <c r="N3456" i="29"/>
  <c r="N2700" i="29"/>
  <c r="L307" i="29"/>
  <c r="M307" i="29" s="1"/>
  <c r="N306" i="29"/>
  <c r="L497" i="29"/>
  <c r="M497" i="29" s="1"/>
  <c r="N496" i="29"/>
  <c r="L1315" i="29"/>
  <c r="M1315" i="29" s="1"/>
  <c r="N1314" i="29"/>
  <c r="L244" i="29"/>
  <c r="M244" i="29" s="1"/>
  <c r="N243" i="29"/>
  <c r="L2136" i="29"/>
  <c r="M2136" i="29" s="1"/>
  <c r="L181" i="29"/>
  <c r="M181" i="29" s="1"/>
  <c r="N180" i="29"/>
  <c r="L1504" i="29"/>
  <c r="M1504" i="29" s="1"/>
  <c r="N1503" i="29"/>
  <c r="L2576" i="29"/>
  <c r="M2576" i="29" s="1"/>
  <c r="N2575" i="29"/>
  <c r="L1819" i="29"/>
  <c r="M1819" i="29" s="1"/>
  <c r="N1818" i="29"/>
  <c r="L1631" i="29"/>
  <c r="M1631" i="29" s="1"/>
  <c r="N1630" i="29"/>
  <c r="L750" i="29"/>
  <c r="M750" i="29" s="1"/>
  <c r="L685" i="29"/>
  <c r="M685" i="29" s="1"/>
  <c r="N684" i="29"/>
  <c r="L1442" i="29"/>
  <c r="M1442" i="29" s="1"/>
  <c r="L1567" i="29"/>
  <c r="M1567" i="29" s="1"/>
  <c r="N1566" i="29"/>
  <c r="L937" i="29"/>
  <c r="M937" i="29" s="1"/>
  <c r="N936" i="29"/>
  <c r="L434" i="29"/>
  <c r="M434" i="29" s="1"/>
  <c r="N433" i="29"/>
  <c r="L1693" i="29"/>
  <c r="M1693" i="29" s="1"/>
  <c r="N1692" i="29"/>
  <c r="L2702" i="29"/>
  <c r="M2702" i="29" s="1"/>
  <c r="L3018" i="29"/>
  <c r="M3018" i="29" s="1"/>
  <c r="L370" i="29"/>
  <c r="M370" i="29" s="1"/>
  <c r="N369" i="29"/>
  <c r="L2953" i="29"/>
  <c r="M2953" i="29" s="1"/>
  <c r="N2952" i="29"/>
  <c r="L3520" i="29"/>
  <c r="M3520" i="29" s="1"/>
  <c r="N3519" i="29"/>
  <c r="L1189" i="29"/>
  <c r="M1189" i="29" s="1"/>
  <c r="N1188" i="29"/>
  <c r="L3269" i="29"/>
  <c r="M3269" i="29" s="1"/>
  <c r="N3268" i="29"/>
  <c r="L622" i="29"/>
  <c r="M622" i="29" s="1"/>
  <c r="N621" i="29"/>
  <c r="L874" i="29"/>
  <c r="M874" i="29" s="1"/>
  <c r="N873" i="29"/>
  <c r="L1946" i="29"/>
  <c r="M1946" i="29" s="1"/>
  <c r="N1945" i="29"/>
  <c r="L2009" i="29"/>
  <c r="M2009" i="29" s="1"/>
  <c r="N2008" i="29"/>
  <c r="L1756" i="29"/>
  <c r="M1756" i="29" s="1"/>
  <c r="N1755" i="29"/>
  <c r="L2640" i="29"/>
  <c r="M2640" i="29" s="1"/>
  <c r="N2639" i="29"/>
  <c r="L3331" i="29"/>
  <c r="M3331" i="29" s="1"/>
  <c r="N3330" i="29"/>
  <c r="N3647" i="29"/>
  <c r="N60" i="29"/>
  <c r="N2323" i="29"/>
  <c r="N2891" i="29"/>
  <c r="N2764" i="29"/>
  <c r="N1441" i="29"/>
  <c r="N3016" i="29"/>
  <c r="N2134" i="29"/>
  <c r="N748" i="29"/>
  <c r="L2010" i="29" l="1"/>
  <c r="M2010" i="29" s="1"/>
  <c r="N2009" i="29"/>
  <c r="L3521" i="29"/>
  <c r="M3521" i="29" s="1"/>
  <c r="N3520" i="29"/>
  <c r="L1568" i="29"/>
  <c r="M1568" i="29" s="1"/>
  <c r="N1567" i="29"/>
  <c r="L1757" i="29"/>
  <c r="M1757" i="29" s="1"/>
  <c r="N1756" i="29"/>
  <c r="L623" i="29"/>
  <c r="M623" i="29" s="1"/>
  <c r="N622" i="29"/>
  <c r="L2954" i="29"/>
  <c r="M2954" i="29" s="1"/>
  <c r="N2953" i="29"/>
  <c r="L1694" i="29"/>
  <c r="M1694" i="29" s="1"/>
  <c r="N1693" i="29"/>
  <c r="N2701" i="29"/>
  <c r="L3585" i="29"/>
  <c r="M3585" i="29" s="1"/>
  <c r="L1253" i="29"/>
  <c r="M1253" i="29" s="1"/>
  <c r="N1252" i="29"/>
  <c r="L3146" i="29"/>
  <c r="M3146" i="29" s="1"/>
  <c r="L1064" i="29"/>
  <c r="M1064" i="29" s="1"/>
  <c r="N1063" i="29"/>
  <c r="L2199" i="29"/>
  <c r="M2199" i="29" s="1"/>
  <c r="N2198" i="29"/>
  <c r="L1380" i="29"/>
  <c r="M1380" i="29" s="1"/>
  <c r="N1379" i="29"/>
  <c r="L813" i="29"/>
  <c r="M813" i="29" s="1"/>
  <c r="N812" i="29"/>
  <c r="L2073" i="29"/>
  <c r="M2073" i="29" s="1"/>
  <c r="N2072" i="29"/>
  <c r="L2388" i="29"/>
  <c r="M2388" i="29" s="1"/>
  <c r="L2261" i="29"/>
  <c r="M2261" i="29" s="1"/>
  <c r="N2260" i="29"/>
  <c r="L2513" i="29"/>
  <c r="M2513" i="29" s="1"/>
  <c r="N2512" i="29"/>
  <c r="L3208" i="29"/>
  <c r="M3208" i="29" s="1"/>
  <c r="N3207" i="29"/>
  <c r="L875" i="29"/>
  <c r="M875" i="29" s="1"/>
  <c r="N874" i="29"/>
  <c r="L371" i="29"/>
  <c r="M371" i="29" s="1"/>
  <c r="N370" i="29"/>
  <c r="L435" i="29"/>
  <c r="M435" i="29" s="1"/>
  <c r="L686" i="29"/>
  <c r="M686" i="29" s="1"/>
  <c r="N685" i="29"/>
  <c r="L1632" i="29"/>
  <c r="M1632" i="29" s="1"/>
  <c r="N1631" i="29"/>
  <c r="L2577" i="29"/>
  <c r="M2577" i="29" s="1"/>
  <c r="N2576" i="29"/>
  <c r="L182" i="29"/>
  <c r="M182" i="29" s="1"/>
  <c r="N181" i="29"/>
  <c r="L245" i="29"/>
  <c r="M245" i="29" s="1"/>
  <c r="N244" i="29"/>
  <c r="L498" i="29"/>
  <c r="M498" i="29" s="1"/>
  <c r="L2641" i="29"/>
  <c r="M2641" i="29" s="1"/>
  <c r="N2640" i="29"/>
  <c r="L3270" i="29"/>
  <c r="M3270" i="29" s="1"/>
  <c r="L2703" i="29"/>
  <c r="M2703" i="29" s="1"/>
  <c r="L3332" i="29"/>
  <c r="M3332" i="29" s="1"/>
  <c r="N3331" i="29"/>
  <c r="L1947" i="29"/>
  <c r="M1947" i="29" s="1"/>
  <c r="N1946" i="29"/>
  <c r="L1190" i="29"/>
  <c r="M1190" i="29" s="1"/>
  <c r="N1189" i="29"/>
  <c r="L3019" i="29"/>
  <c r="M3019" i="29" s="1"/>
  <c r="L938" i="29"/>
  <c r="M938" i="29" s="1"/>
  <c r="N937" i="29"/>
  <c r="L1443" i="29"/>
  <c r="M1443" i="29" s="1"/>
  <c r="N1442" i="29"/>
  <c r="L751" i="29"/>
  <c r="M751" i="29" s="1"/>
  <c r="L1820" i="29"/>
  <c r="M1820" i="29" s="1"/>
  <c r="N1819" i="29"/>
  <c r="L1505" i="29"/>
  <c r="M1505" i="29" s="1"/>
  <c r="N1504" i="29"/>
  <c r="L2137" i="29"/>
  <c r="M2137" i="29" s="1"/>
  <c r="L1316" i="29"/>
  <c r="M1316" i="29" s="1"/>
  <c r="N1315" i="29"/>
  <c r="L308" i="29"/>
  <c r="M308" i="29" s="1"/>
  <c r="N307" i="29"/>
  <c r="L3458" i="29"/>
  <c r="M3458" i="29" s="1"/>
  <c r="N3457" i="29"/>
  <c r="L1001" i="29"/>
  <c r="M1001" i="29" s="1"/>
  <c r="N1000" i="29"/>
  <c r="L2326" i="29"/>
  <c r="M2326" i="29" s="1"/>
  <c r="L1883" i="29"/>
  <c r="M1883" i="29" s="1"/>
  <c r="N1882" i="29"/>
  <c r="L2451" i="29"/>
  <c r="M2451" i="29" s="1"/>
  <c r="N2450" i="29"/>
  <c r="L2828" i="29"/>
  <c r="M2828" i="29" s="1"/>
  <c r="N2827" i="29"/>
  <c r="L560" i="29"/>
  <c r="M560" i="29" s="1"/>
  <c r="N559" i="29"/>
  <c r="L3080" i="29"/>
  <c r="M3080" i="29" s="1"/>
  <c r="N3079" i="29"/>
  <c r="L1127" i="29"/>
  <c r="M1127" i="29" s="1"/>
  <c r="N1126" i="29"/>
  <c r="L2766" i="29"/>
  <c r="M2766" i="29" s="1"/>
  <c r="L3395" i="29"/>
  <c r="M3395" i="29" s="1"/>
  <c r="N3394" i="29"/>
  <c r="L3649" i="29"/>
  <c r="M3649" i="29" s="1"/>
  <c r="N3648" i="29"/>
  <c r="L2893" i="29"/>
  <c r="M2893" i="29" s="1"/>
  <c r="N3145" i="29"/>
  <c r="N434" i="29"/>
  <c r="N2387" i="29"/>
  <c r="N3017" i="29"/>
  <c r="N61" i="29"/>
  <c r="N2324" i="29"/>
  <c r="N3269" i="29"/>
  <c r="N2765" i="29"/>
  <c r="N749" i="29"/>
  <c r="N2135" i="29"/>
  <c r="N497" i="29"/>
  <c r="N2892" i="29"/>
  <c r="N3584" i="29"/>
  <c r="L3650" i="29" l="1"/>
  <c r="M3650" i="29" s="1"/>
  <c r="L3081" i="29"/>
  <c r="M3081" i="29" s="1"/>
  <c r="N3080" i="29"/>
  <c r="L1002" i="29"/>
  <c r="M1002" i="29" s="1"/>
  <c r="N1001" i="29"/>
  <c r="L1821" i="29"/>
  <c r="M1821" i="29" s="1"/>
  <c r="N1820" i="29"/>
  <c r="L1948" i="29"/>
  <c r="M1948" i="29" s="1"/>
  <c r="N1947" i="29"/>
  <c r="L246" i="29"/>
  <c r="M246" i="29" s="1"/>
  <c r="N245" i="29"/>
  <c r="L3209" i="29"/>
  <c r="M3209" i="29" s="1"/>
  <c r="N3208" i="29"/>
  <c r="L3396" i="29"/>
  <c r="M3396" i="29" s="1"/>
  <c r="N3395" i="29"/>
  <c r="L561" i="29"/>
  <c r="M561" i="29" s="1"/>
  <c r="N560" i="29"/>
  <c r="L2327" i="29"/>
  <c r="M2327" i="29" s="1"/>
  <c r="L1317" i="29"/>
  <c r="M1317" i="29" s="1"/>
  <c r="N1316" i="29"/>
  <c r="N2702" i="29"/>
  <c r="L2955" i="29"/>
  <c r="M2955" i="29" s="1"/>
  <c r="N2954" i="29"/>
  <c r="L1758" i="29"/>
  <c r="M1758" i="29" s="1"/>
  <c r="N1757" i="29"/>
  <c r="L3522" i="29"/>
  <c r="M3522" i="29" s="1"/>
  <c r="N3521" i="29"/>
  <c r="L2767" i="29"/>
  <c r="M2767" i="29" s="1"/>
  <c r="L1884" i="29"/>
  <c r="M1884" i="29" s="1"/>
  <c r="N1883" i="29"/>
  <c r="L2138" i="29"/>
  <c r="M2138" i="29" s="1"/>
  <c r="L1444" i="29"/>
  <c r="M1444" i="29" s="1"/>
  <c r="L2704" i="29"/>
  <c r="M2704" i="29" s="1"/>
  <c r="L2578" i="29"/>
  <c r="M2578" i="29" s="1"/>
  <c r="L372" i="29"/>
  <c r="M372" i="29" s="1"/>
  <c r="N371" i="29"/>
  <c r="L2262" i="29"/>
  <c r="M2262" i="29" s="1"/>
  <c r="N2261" i="29"/>
  <c r="L2074" i="29"/>
  <c r="M2074" i="29" s="1"/>
  <c r="N2073" i="29"/>
  <c r="L1381" i="29"/>
  <c r="M1381" i="29" s="1"/>
  <c r="L1065" i="29"/>
  <c r="M1065" i="29" s="1"/>
  <c r="N1064" i="29"/>
  <c r="L1254" i="29"/>
  <c r="M1254" i="29" s="1"/>
  <c r="N1253" i="29"/>
  <c r="L2829" i="29"/>
  <c r="M2829" i="29" s="1"/>
  <c r="N2828" i="29"/>
  <c r="L309" i="29"/>
  <c r="M309" i="29" s="1"/>
  <c r="N308" i="29"/>
  <c r="L3020" i="29"/>
  <c r="M3020" i="29" s="1"/>
  <c r="L2642" i="29"/>
  <c r="M2642" i="29" s="1"/>
  <c r="N2641" i="29"/>
  <c r="N686" i="29"/>
  <c r="L687" i="29"/>
  <c r="M687" i="29" s="1"/>
  <c r="L2894" i="29"/>
  <c r="M2894" i="29" s="1"/>
  <c r="L1128" i="29"/>
  <c r="M1128" i="29" s="1"/>
  <c r="N1127" i="29"/>
  <c r="L2452" i="29"/>
  <c r="M2452" i="29" s="1"/>
  <c r="N2451" i="29"/>
  <c r="L3459" i="29"/>
  <c r="M3459" i="29" s="1"/>
  <c r="N3458" i="29"/>
  <c r="L1506" i="29"/>
  <c r="M1506" i="29" s="1"/>
  <c r="N1505" i="29"/>
  <c r="L752" i="29"/>
  <c r="M752" i="29" s="1"/>
  <c r="L939" i="29"/>
  <c r="M939" i="29" s="1"/>
  <c r="N938" i="29"/>
  <c r="L1191" i="29"/>
  <c r="M1191" i="29" s="1"/>
  <c r="N1190" i="29"/>
  <c r="L3333" i="29"/>
  <c r="M3333" i="29" s="1"/>
  <c r="N3332" i="29"/>
  <c r="L3271" i="29"/>
  <c r="M3271" i="29" s="1"/>
  <c r="N3270" i="29"/>
  <c r="L499" i="29"/>
  <c r="M499" i="29" s="1"/>
  <c r="L183" i="29"/>
  <c r="M183" i="29" s="1"/>
  <c r="N182" i="29"/>
  <c r="L1633" i="29"/>
  <c r="M1633" i="29" s="1"/>
  <c r="N1632" i="29"/>
  <c r="L436" i="29"/>
  <c r="M436" i="29" s="1"/>
  <c r="N435" i="29"/>
  <c r="L876" i="29"/>
  <c r="M876" i="29" s="1"/>
  <c r="N875" i="29"/>
  <c r="L2514" i="29"/>
  <c r="M2514" i="29" s="1"/>
  <c r="N2513" i="29"/>
  <c r="L2389" i="29"/>
  <c r="M2389" i="29" s="1"/>
  <c r="L814" i="29"/>
  <c r="M814" i="29" s="1"/>
  <c r="N813" i="29"/>
  <c r="L2200" i="29"/>
  <c r="M2200" i="29" s="1"/>
  <c r="N2199" i="29"/>
  <c r="L3147" i="29"/>
  <c r="M3147" i="29" s="1"/>
  <c r="L3586" i="29"/>
  <c r="M3586" i="29" s="1"/>
  <c r="L1695" i="29"/>
  <c r="M1695" i="29" s="1"/>
  <c r="N1694" i="29"/>
  <c r="L624" i="29"/>
  <c r="M624" i="29" s="1"/>
  <c r="N623" i="29"/>
  <c r="L1569" i="29"/>
  <c r="M1569" i="29" s="1"/>
  <c r="N1568" i="29"/>
  <c r="L2011" i="29"/>
  <c r="M2011" i="29" s="1"/>
  <c r="N2010" i="29"/>
  <c r="N2388" i="29"/>
  <c r="N3146" i="29"/>
  <c r="N1380" i="29"/>
  <c r="N3649" i="29"/>
  <c r="N2577" i="29"/>
  <c r="N1443" i="29"/>
  <c r="N750" i="29"/>
  <c r="N3018" i="29"/>
  <c r="N498" i="29"/>
  <c r="N2893" i="29"/>
  <c r="N2136" i="29"/>
  <c r="N2766" i="29"/>
  <c r="N2325" i="29"/>
  <c r="N62" i="29"/>
  <c r="N3585" i="29"/>
  <c r="L3148" i="29" l="1"/>
  <c r="M3148" i="29" s="1"/>
  <c r="L437" i="29"/>
  <c r="M437" i="29" s="1"/>
  <c r="L1192" i="29"/>
  <c r="M1192" i="29" s="1"/>
  <c r="N1191" i="29"/>
  <c r="L1129" i="29"/>
  <c r="M1129" i="29" s="1"/>
  <c r="N1128" i="29"/>
  <c r="L1066" i="29"/>
  <c r="M1066" i="29" s="1"/>
  <c r="N1065" i="29"/>
  <c r="L625" i="29"/>
  <c r="M625" i="29" s="1"/>
  <c r="N624" i="29"/>
  <c r="L2201" i="29"/>
  <c r="M2201" i="29" s="1"/>
  <c r="N2200" i="29"/>
  <c r="L877" i="29"/>
  <c r="M877" i="29" s="1"/>
  <c r="N876" i="29"/>
  <c r="L3334" i="29"/>
  <c r="M3334" i="29" s="1"/>
  <c r="N3333" i="29"/>
  <c r="N687" i="29"/>
  <c r="L688" i="29"/>
  <c r="M688" i="29" s="1"/>
  <c r="N2703" i="29"/>
  <c r="L2328" i="29"/>
  <c r="M2328" i="29" s="1"/>
  <c r="L3397" i="29"/>
  <c r="M3397" i="29" s="1"/>
  <c r="N3396" i="29"/>
  <c r="L247" i="29"/>
  <c r="M247" i="29" s="1"/>
  <c r="N246" i="29"/>
  <c r="L1822" i="29"/>
  <c r="M1822" i="29" s="1"/>
  <c r="N1821" i="29"/>
  <c r="L3082" i="29"/>
  <c r="M3082" i="29" s="1"/>
  <c r="N3081" i="29"/>
  <c r="L1696" i="29"/>
  <c r="M1696" i="29" s="1"/>
  <c r="N1695" i="29"/>
  <c r="L2515" i="29"/>
  <c r="M2515" i="29" s="1"/>
  <c r="N2514" i="29"/>
  <c r="L184" i="29"/>
  <c r="M184" i="29" s="1"/>
  <c r="N183" i="29"/>
  <c r="L3460" i="29"/>
  <c r="M3460" i="29" s="1"/>
  <c r="N3459" i="29"/>
  <c r="L3021" i="29"/>
  <c r="M3021" i="29" s="1"/>
  <c r="L2075" i="29"/>
  <c r="M2075" i="29" s="1"/>
  <c r="N2074" i="29"/>
  <c r="L373" i="29"/>
  <c r="M373" i="29" s="1"/>
  <c r="N372" i="29"/>
  <c r="L2705" i="29"/>
  <c r="M2705" i="29" s="1"/>
  <c r="L2139" i="29"/>
  <c r="M2139" i="29" s="1"/>
  <c r="L2768" i="29"/>
  <c r="M2768" i="29" s="1"/>
  <c r="N2767" i="29"/>
  <c r="L1759" i="29"/>
  <c r="M1759" i="29" s="1"/>
  <c r="N1758" i="29"/>
  <c r="L1570" i="29"/>
  <c r="M1570" i="29" s="1"/>
  <c r="N1569" i="29"/>
  <c r="L815" i="29"/>
  <c r="M815" i="29" s="1"/>
  <c r="N814" i="29"/>
  <c r="L3272" i="29"/>
  <c r="M3272" i="29" s="1"/>
  <c r="L753" i="29"/>
  <c r="M753" i="29" s="1"/>
  <c r="L2830" i="29"/>
  <c r="M2830" i="29" s="1"/>
  <c r="N2829" i="29"/>
  <c r="L2012" i="29"/>
  <c r="M2012" i="29" s="1"/>
  <c r="N2011" i="29"/>
  <c r="L3587" i="29"/>
  <c r="M3587" i="29" s="1"/>
  <c r="L2390" i="29"/>
  <c r="M2390" i="29" s="1"/>
  <c r="L1634" i="29"/>
  <c r="M1634" i="29" s="1"/>
  <c r="N1633" i="29"/>
  <c r="L500" i="29"/>
  <c r="M500" i="29" s="1"/>
  <c r="L940" i="29"/>
  <c r="M940" i="29" s="1"/>
  <c r="N939" i="29"/>
  <c r="L1507" i="29"/>
  <c r="M1507" i="29" s="1"/>
  <c r="N1506" i="29"/>
  <c r="L2453" i="29"/>
  <c r="M2453" i="29" s="1"/>
  <c r="N2452" i="29"/>
  <c r="L2895" i="29"/>
  <c r="M2895" i="29" s="1"/>
  <c r="L2643" i="29"/>
  <c r="M2643" i="29" s="1"/>
  <c r="N2642" i="29"/>
  <c r="L310" i="29"/>
  <c r="M310" i="29" s="1"/>
  <c r="N309" i="29"/>
  <c r="L1255" i="29"/>
  <c r="M1255" i="29" s="1"/>
  <c r="N1254" i="29"/>
  <c r="L1382" i="29"/>
  <c r="M1382" i="29" s="1"/>
  <c r="L2263" i="29"/>
  <c r="M2263" i="29" s="1"/>
  <c r="N2262" i="29"/>
  <c r="L2579" i="29"/>
  <c r="M2579" i="29" s="1"/>
  <c r="L1445" i="29"/>
  <c r="M1445" i="29" s="1"/>
  <c r="N1444" i="29"/>
  <c r="L1885" i="29"/>
  <c r="M1885" i="29" s="1"/>
  <c r="N1884" i="29"/>
  <c r="L3523" i="29"/>
  <c r="M3523" i="29" s="1"/>
  <c r="N3522" i="29"/>
  <c r="L2956" i="29"/>
  <c r="M2956" i="29" s="1"/>
  <c r="N2955" i="29"/>
  <c r="L1318" i="29"/>
  <c r="M1318" i="29" s="1"/>
  <c r="N1317" i="29"/>
  <c r="L562" i="29"/>
  <c r="M562" i="29" s="1"/>
  <c r="N561" i="29"/>
  <c r="L3210" i="29"/>
  <c r="M3210" i="29" s="1"/>
  <c r="N3209" i="29"/>
  <c r="L1949" i="29"/>
  <c r="M1949" i="29" s="1"/>
  <c r="N1948" i="29"/>
  <c r="L1003" i="29"/>
  <c r="M1003" i="29" s="1"/>
  <c r="N1002" i="29"/>
  <c r="L3651" i="29"/>
  <c r="M3651" i="29" s="1"/>
  <c r="N1381" i="29"/>
  <c r="N3650" i="29"/>
  <c r="N436" i="29"/>
  <c r="N3147" i="29"/>
  <c r="N2389" i="29"/>
  <c r="N2137" i="29"/>
  <c r="N751" i="29"/>
  <c r="N2578" i="29"/>
  <c r="N2894" i="29"/>
  <c r="N3019" i="29"/>
  <c r="N3271" i="29"/>
  <c r="N2326" i="29"/>
  <c r="N63" i="29"/>
  <c r="N64" i="29"/>
  <c r="N499" i="29"/>
  <c r="N3586" i="29"/>
  <c r="L3652" i="29" l="1"/>
  <c r="M3652" i="29" s="1"/>
  <c r="L563" i="29"/>
  <c r="M563" i="29" s="1"/>
  <c r="N562" i="29"/>
  <c r="L2580" i="29"/>
  <c r="M2580" i="29" s="1"/>
  <c r="L311" i="29"/>
  <c r="M311" i="29" s="1"/>
  <c r="N310" i="29"/>
  <c r="L2391" i="29"/>
  <c r="M2391" i="29" s="1"/>
  <c r="L816" i="29"/>
  <c r="M816" i="29" s="1"/>
  <c r="N815" i="29"/>
  <c r="L2140" i="29"/>
  <c r="M2140" i="29" s="1"/>
  <c r="L3022" i="29"/>
  <c r="M3022" i="29" s="1"/>
  <c r="L185" i="29"/>
  <c r="M185" i="29" s="1"/>
  <c r="N184" i="29"/>
  <c r="L1697" i="29"/>
  <c r="M1697" i="29" s="1"/>
  <c r="N1696" i="29"/>
  <c r="L1823" i="29"/>
  <c r="M1823" i="29" s="1"/>
  <c r="N1822" i="29"/>
  <c r="L3398" i="29"/>
  <c r="M3398" i="29" s="1"/>
  <c r="N3397" i="29"/>
  <c r="N2704" i="29"/>
  <c r="L689" i="29"/>
  <c r="M689" i="29" s="1"/>
  <c r="N688" i="29"/>
  <c r="L2957" i="29"/>
  <c r="M2957" i="29" s="1"/>
  <c r="N2956" i="29"/>
  <c r="L1383" i="29"/>
  <c r="M1383" i="29" s="1"/>
  <c r="L1508" i="29"/>
  <c r="M1508" i="29" s="1"/>
  <c r="N1507" i="29"/>
  <c r="L2013" i="29"/>
  <c r="M2013" i="29" s="1"/>
  <c r="N2012" i="29"/>
  <c r="L1760" i="29"/>
  <c r="M1760" i="29" s="1"/>
  <c r="N1759" i="29"/>
  <c r="L1004" i="29"/>
  <c r="M1004" i="29" s="1"/>
  <c r="N1003" i="29"/>
  <c r="L3524" i="29"/>
  <c r="M3524" i="29" s="1"/>
  <c r="N3523" i="29"/>
  <c r="L2264" i="29"/>
  <c r="M2264" i="29" s="1"/>
  <c r="N2263" i="29"/>
  <c r="L2644" i="29"/>
  <c r="M2644" i="29" s="1"/>
  <c r="N2643" i="29"/>
  <c r="L2454" i="29"/>
  <c r="M2454" i="29" s="1"/>
  <c r="N2453" i="29"/>
  <c r="L941" i="29"/>
  <c r="M941" i="29" s="1"/>
  <c r="N940" i="29"/>
  <c r="L1635" i="29"/>
  <c r="M1635" i="29" s="1"/>
  <c r="N1634" i="29"/>
  <c r="L3588" i="29"/>
  <c r="M3588" i="29" s="1"/>
  <c r="L2831" i="29"/>
  <c r="M2831" i="29" s="1"/>
  <c r="N2830" i="29"/>
  <c r="L3273" i="29"/>
  <c r="M3273" i="29" s="1"/>
  <c r="L1571" i="29"/>
  <c r="M1571" i="29" s="1"/>
  <c r="N1570" i="29"/>
  <c r="L2769" i="29"/>
  <c r="M2769" i="29" s="1"/>
  <c r="L2706" i="29"/>
  <c r="M2706" i="29" s="1"/>
  <c r="L2076" i="29"/>
  <c r="M2076" i="29" s="1"/>
  <c r="N2075" i="29"/>
  <c r="L3461" i="29"/>
  <c r="M3461" i="29" s="1"/>
  <c r="N3460" i="29"/>
  <c r="L2516" i="29"/>
  <c r="M2516" i="29" s="1"/>
  <c r="N2515" i="29"/>
  <c r="L3083" i="29"/>
  <c r="M3083" i="29" s="1"/>
  <c r="N3082" i="29"/>
  <c r="L248" i="29"/>
  <c r="M248" i="29" s="1"/>
  <c r="N247" i="29"/>
  <c r="L2329" i="29"/>
  <c r="M2329" i="29" s="1"/>
  <c r="L878" i="29"/>
  <c r="M878" i="29" s="1"/>
  <c r="N877" i="29"/>
  <c r="L626" i="29"/>
  <c r="M626" i="29" s="1"/>
  <c r="N625" i="29"/>
  <c r="L1130" i="29"/>
  <c r="M1130" i="29" s="1"/>
  <c r="N1129" i="29"/>
  <c r="L438" i="29"/>
  <c r="M438" i="29" s="1"/>
  <c r="N437" i="29"/>
  <c r="L1950" i="29"/>
  <c r="M1950" i="29" s="1"/>
  <c r="N1949" i="29"/>
  <c r="L1886" i="29"/>
  <c r="M1886" i="29" s="1"/>
  <c r="N1885" i="29"/>
  <c r="L2896" i="29"/>
  <c r="M2896" i="29" s="1"/>
  <c r="L501" i="29"/>
  <c r="M501" i="29" s="1"/>
  <c r="L754" i="29"/>
  <c r="M754" i="29" s="1"/>
  <c r="L374" i="29"/>
  <c r="M374" i="29" s="1"/>
  <c r="N373" i="29"/>
  <c r="L3211" i="29"/>
  <c r="M3211" i="29" s="1"/>
  <c r="N3210" i="29"/>
  <c r="L1319" i="29"/>
  <c r="M1319" i="29" s="1"/>
  <c r="N1318" i="29"/>
  <c r="L1446" i="29"/>
  <c r="M1446" i="29" s="1"/>
  <c r="L1256" i="29"/>
  <c r="M1256" i="29" s="1"/>
  <c r="N1255" i="29"/>
  <c r="L3335" i="29"/>
  <c r="M3335" i="29" s="1"/>
  <c r="N3334" i="29"/>
  <c r="L2202" i="29"/>
  <c r="M2202" i="29" s="1"/>
  <c r="N2201" i="29"/>
  <c r="L1067" i="29"/>
  <c r="M1067" i="29" s="1"/>
  <c r="N1066" i="29"/>
  <c r="L1193" i="29"/>
  <c r="M1193" i="29" s="1"/>
  <c r="N1192" i="29"/>
  <c r="L3149" i="29"/>
  <c r="M3149" i="29" s="1"/>
  <c r="N1382" i="29"/>
  <c r="N2390" i="29"/>
  <c r="N3148" i="29"/>
  <c r="N3651" i="29"/>
  <c r="N3272" i="29"/>
  <c r="N500" i="29"/>
  <c r="N1445" i="29"/>
  <c r="N3020" i="29"/>
  <c r="N752" i="29"/>
  <c r="N2768" i="29"/>
  <c r="N2327" i="29"/>
  <c r="N2895" i="29"/>
  <c r="N2579" i="29"/>
  <c r="N2138" i="29"/>
  <c r="N3587" i="29"/>
  <c r="L3150" i="29" l="1"/>
  <c r="M3150" i="29" s="1"/>
  <c r="L3212" i="29"/>
  <c r="M3212" i="29" s="1"/>
  <c r="N3211" i="29"/>
  <c r="L1951" i="29"/>
  <c r="M1951" i="29" s="1"/>
  <c r="N1950" i="29"/>
  <c r="L249" i="29"/>
  <c r="M249" i="29" s="1"/>
  <c r="N248" i="29"/>
  <c r="L2770" i="29"/>
  <c r="M2770" i="29" s="1"/>
  <c r="L942" i="29"/>
  <c r="M942" i="29" s="1"/>
  <c r="N941" i="29"/>
  <c r="L2645" i="29"/>
  <c r="M2645" i="29" s="1"/>
  <c r="N2644" i="29"/>
  <c r="L3525" i="29"/>
  <c r="M3525" i="29" s="1"/>
  <c r="N3524" i="29"/>
  <c r="L1761" i="29"/>
  <c r="M1761" i="29" s="1"/>
  <c r="N1760" i="29"/>
  <c r="L1509" i="29"/>
  <c r="M1509" i="29" s="1"/>
  <c r="N1508" i="29"/>
  <c r="L2958" i="29"/>
  <c r="M2958" i="29" s="1"/>
  <c r="N2957" i="29"/>
  <c r="N2705" i="29"/>
  <c r="L3336" i="29"/>
  <c r="M3336" i="29" s="1"/>
  <c r="N3335" i="29"/>
  <c r="L755" i="29"/>
  <c r="M755" i="29" s="1"/>
  <c r="L1131" i="29"/>
  <c r="M1131" i="29" s="1"/>
  <c r="N1130" i="29"/>
  <c r="L2517" i="29"/>
  <c r="M2517" i="29" s="1"/>
  <c r="N2516" i="29"/>
  <c r="L3274" i="29"/>
  <c r="M3274" i="29" s="1"/>
  <c r="L1257" i="29"/>
  <c r="M1257" i="29" s="1"/>
  <c r="N1256" i="29"/>
  <c r="L375" i="29"/>
  <c r="M375" i="29" s="1"/>
  <c r="N374" i="29"/>
  <c r="L1887" i="29"/>
  <c r="M1887" i="29" s="1"/>
  <c r="N1886" i="29"/>
  <c r="L439" i="29"/>
  <c r="M439" i="29" s="1"/>
  <c r="L627" i="29"/>
  <c r="M627" i="29" s="1"/>
  <c r="N626" i="29"/>
  <c r="L2330" i="29"/>
  <c r="M2330" i="29" s="1"/>
  <c r="L3084" i="29"/>
  <c r="M3084" i="29" s="1"/>
  <c r="N3083" i="29"/>
  <c r="L3462" i="29"/>
  <c r="M3462" i="29" s="1"/>
  <c r="N3461" i="29"/>
  <c r="L2707" i="29"/>
  <c r="M2707" i="29" s="1"/>
  <c r="L1572" i="29"/>
  <c r="M1572" i="29" s="1"/>
  <c r="N1571" i="29"/>
  <c r="L2832" i="29"/>
  <c r="M2832" i="29" s="1"/>
  <c r="N2831" i="29"/>
  <c r="L1636" i="29"/>
  <c r="M1636" i="29" s="1"/>
  <c r="N1635" i="29"/>
  <c r="L2455" i="29"/>
  <c r="M2455" i="29" s="1"/>
  <c r="N2454" i="29"/>
  <c r="L2265" i="29"/>
  <c r="M2265" i="29" s="1"/>
  <c r="N2264" i="29"/>
  <c r="L1005" i="29"/>
  <c r="M1005" i="29" s="1"/>
  <c r="N1004" i="29"/>
  <c r="L2014" i="29"/>
  <c r="M2014" i="29" s="1"/>
  <c r="N2013" i="29"/>
  <c r="L1384" i="29"/>
  <c r="M1384" i="29" s="1"/>
  <c r="N1383" i="29"/>
  <c r="L690" i="29"/>
  <c r="M690" i="29" s="1"/>
  <c r="N689" i="29"/>
  <c r="L3399" i="29"/>
  <c r="M3399" i="29" s="1"/>
  <c r="N3398" i="29"/>
  <c r="L1698" i="29"/>
  <c r="M1698" i="29" s="1"/>
  <c r="N1697" i="29"/>
  <c r="L3023" i="29"/>
  <c r="M3023" i="29" s="1"/>
  <c r="L817" i="29"/>
  <c r="M817" i="29" s="1"/>
  <c r="N816" i="29"/>
  <c r="L312" i="29"/>
  <c r="M312" i="29" s="1"/>
  <c r="N311" i="29"/>
  <c r="L564" i="29"/>
  <c r="M564" i="29" s="1"/>
  <c r="N563" i="29"/>
  <c r="L1068" i="29"/>
  <c r="M1068" i="29" s="1"/>
  <c r="N1067" i="29"/>
  <c r="L1447" i="29"/>
  <c r="M1447" i="29" s="1"/>
  <c r="L2897" i="29"/>
  <c r="M2897" i="29" s="1"/>
  <c r="N2896" i="29"/>
  <c r="L879" i="29"/>
  <c r="M879" i="29" s="1"/>
  <c r="N878" i="29"/>
  <c r="L2077" i="29"/>
  <c r="M2077" i="29" s="1"/>
  <c r="N2076" i="29"/>
  <c r="L3589" i="29"/>
  <c r="M3589" i="29" s="1"/>
  <c r="L1194" i="29"/>
  <c r="M1194" i="29" s="1"/>
  <c r="N1193" i="29"/>
  <c r="L2203" i="29"/>
  <c r="M2203" i="29" s="1"/>
  <c r="N2202" i="29"/>
  <c r="L1320" i="29"/>
  <c r="M1320" i="29" s="1"/>
  <c r="N1319" i="29"/>
  <c r="L502" i="29"/>
  <c r="M502" i="29" s="1"/>
  <c r="L1824" i="29"/>
  <c r="M1824" i="29" s="1"/>
  <c r="N1823" i="29"/>
  <c r="L186" i="29"/>
  <c r="M186" i="29" s="1"/>
  <c r="N185" i="29"/>
  <c r="L2141" i="29"/>
  <c r="M2141" i="29" s="1"/>
  <c r="L2392" i="29"/>
  <c r="M2392" i="29" s="1"/>
  <c r="L2581" i="29"/>
  <c r="M2581" i="29" s="1"/>
  <c r="L3653" i="29"/>
  <c r="M3653" i="29" s="1"/>
  <c r="N3149" i="29"/>
  <c r="N438" i="29"/>
  <c r="N3652" i="29"/>
  <c r="N2391" i="29"/>
  <c r="N3021" i="29"/>
  <c r="N1446" i="29"/>
  <c r="N501" i="29"/>
  <c r="N2769" i="29"/>
  <c r="N753" i="29"/>
  <c r="N3273" i="29"/>
  <c r="N2139" i="29"/>
  <c r="N2580" i="29"/>
  <c r="N2328" i="29"/>
  <c r="N3588" i="29"/>
  <c r="L2142" i="29" l="1"/>
  <c r="M2142" i="29" s="1"/>
  <c r="L1195" i="29"/>
  <c r="M1195" i="29" s="1"/>
  <c r="N1194" i="29"/>
  <c r="L1069" i="29"/>
  <c r="M1069" i="29" s="1"/>
  <c r="N1068" i="29"/>
  <c r="L3400" i="29"/>
  <c r="M3400" i="29" s="1"/>
  <c r="N3399" i="29"/>
  <c r="L1006" i="29"/>
  <c r="M1006" i="29" s="1"/>
  <c r="N1005" i="29"/>
  <c r="L2708" i="29"/>
  <c r="M2708" i="29" s="1"/>
  <c r="L2393" i="29"/>
  <c r="M2393" i="29" s="1"/>
  <c r="L503" i="29"/>
  <c r="M503" i="29" s="1"/>
  <c r="N502" i="29"/>
  <c r="L3590" i="29"/>
  <c r="M3590" i="29" s="1"/>
  <c r="L565" i="29"/>
  <c r="M565" i="29" s="1"/>
  <c r="N564" i="29"/>
  <c r="N2706" i="29"/>
  <c r="L1510" i="29"/>
  <c r="M1510" i="29" s="1"/>
  <c r="N1509" i="29"/>
  <c r="L3526" i="29"/>
  <c r="M3526" i="29" s="1"/>
  <c r="N3525" i="29"/>
  <c r="L943" i="29"/>
  <c r="M943" i="29" s="1"/>
  <c r="N942" i="29"/>
  <c r="L250" i="29"/>
  <c r="M250" i="29" s="1"/>
  <c r="N249" i="29"/>
  <c r="L3213" i="29"/>
  <c r="M3213" i="29" s="1"/>
  <c r="N3212" i="29"/>
  <c r="L2582" i="29"/>
  <c r="M2582" i="29" s="1"/>
  <c r="L1321" i="29"/>
  <c r="M1321" i="29" s="1"/>
  <c r="N1320" i="29"/>
  <c r="L2078" i="29"/>
  <c r="M2078" i="29" s="1"/>
  <c r="N2077" i="29"/>
  <c r="L313" i="29"/>
  <c r="M313" i="29" s="1"/>
  <c r="N312" i="29"/>
  <c r="L1385" i="29"/>
  <c r="M1385" i="29" s="1"/>
  <c r="L2833" i="29"/>
  <c r="M2833" i="29" s="1"/>
  <c r="N2832" i="29"/>
  <c r="L3085" i="29"/>
  <c r="M3085" i="29" s="1"/>
  <c r="N3084" i="29"/>
  <c r="L628" i="29"/>
  <c r="M628" i="29" s="1"/>
  <c r="N627" i="29"/>
  <c r="L1888" i="29"/>
  <c r="M1888" i="29" s="1"/>
  <c r="N1887" i="29"/>
  <c r="L1258" i="29"/>
  <c r="M1258" i="29" s="1"/>
  <c r="N1257" i="29"/>
  <c r="L2518" i="29"/>
  <c r="M2518" i="29" s="1"/>
  <c r="N2517" i="29"/>
  <c r="L756" i="29"/>
  <c r="M756" i="29" s="1"/>
  <c r="L1825" i="29"/>
  <c r="M1825" i="29" s="1"/>
  <c r="N1824" i="29"/>
  <c r="L2898" i="29"/>
  <c r="M2898" i="29" s="1"/>
  <c r="N2897" i="29"/>
  <c r="L3024" i="29"/>
  <c r="M3024" i="29" s="1"/>
  <c r="L2456" i="29"/>
  <c r="M2456" i="29" s="1"/>
  <c r="N2455" i="29"/>
  <c r="L3654" i="29"/>
  <c r="M3654" i="29" s="1"/>
  <c r="L187" i="29"/>
  <c r="M187" i="29" s="1"/>
  <c r="N186" i="29"/>
  <c r="L2204" i="29"/>
  <c r="M2204" i="29" s="1"/>
  <c r="N2203" i="29"/>
  <c r="L880" i="29"/>
  <c r="M880" i="29" s="1"/>
  <c r="N879" i="29"/>
  <c r="L1448" i="29"/>
  <c r="M1448" i="29" s="1"/>
  <c r="L818" i="29"/>
  <c r="M818" i="29" s="1"/>
  <c r="N817" i="29"/>
  <c r="L1699" i="29"/>
  <c r="M1699" i="29" s="1"/>
  <c r="N1698" i="29"/>
  <c r="L691" i="29"/>
  <c r="M691" i="29" s="1"/>
  <c r="N690" i="29"/>
  <c r="L2015" i="29"/>
  <c r="M2015" i="29" s="1"/>
  <c r="N2014" i="29"/>
  <c r="L2266" i="29"/>
  <c r="M2266" i="29" s="1"/>
  <c r="N2265" i="29"/>
  <c r="L1637" i="29"/>
  <c r="M1637" i="29" s="1"/>
  <c r="N1636" i="29"/>
  <c r="L1573" i="29"/>
  <c r="M1573" i="29" s="1"/>
  <c r="N1572" i="29"/>
  <c r="L3463" i="29"/>
  <c r="M3463" i="29" s="1"/>
  <c r="N3462" i="29"/>
  <c r="L2331" i="29"/>
  <c r="M2331" i="29" s="1"/>
  <c r="L440" i="29"/>
  <c r="M440" i="29" s="1"/>
  <c r="L376" i="29"/>
  <c r="M376" i="29" s="1"/>
  <c r="N375" i="29"/>
  <c r="L3275" i="29"/>
  <c r="M3275" i="29" s="1"/>
  <c r="L1132" i="29"/>
  <c r="M1132" i="29" s="1"/>
  <c r="N1131" i="29"/>
  <c r="L3337" i="29"/>
  <c r="M3337" i="29" s="1"/>
  <c r="N3336" i="29"/>
  <c r="L2959" i="29"/>
  <c r="M2959" i="29" s="1"/>
  <c r="N2958" i="29"/>
  <c r="L1762" i="29"/>
  <c r="M1762" i="29" s="1"/>
  <c r="N1761" i="29"/>
  <c r="L2646" i="29"/>
  <c r="M2646" i="29" s="1"/>
  <c r="N2645" i="29"/>
  <c r="L2771" i="29"/>
  <c r="M2771" i="29" s="1"/>
  <c r="L1952" i="29"/>
  <c r="M1952" i="29" s="1"/>
  <c r="N1951" i="29"/>
  <c r="L3151" i="29"/>
  <c r="N3150" i="29"/>
  <c r="N1384" i="29"/>
  <c r="N3653" i="29"/>
  <c r="N439" i="29"/>
  <c r="N2392" i="29"/>
  <c r="N3274" i="29"/>
  <c r="N754" i="29"/>
  <c r="N3022" i="29"/>
  <c r="N2581" i="29"/>
  <c r="N2140" i="29"/>
  <c r="N2770" i="29"/>
  <c r="N1447" i="29"/>
  <c r="N2329" i="29"/>
  <c r="N3589" i="29"/>
  <c r="M3151" i="29" l="1"/>
  <c r="L1763" i="29"/>
  <c r="M1763" i="29" s="1"/>
  <c r="N1762" i="29"/>
  <c r="L441" i="29"/>
  <c r="M441" i="29" s="1"/>
  <c r="L2016" i="29"/>
  <c r="M2016" i="29" s="1"/>
  <c r="N2015" i="29"/>
  <c r="L2205" i="29"/>
  <c r="M2205" i="29" s="1"/>
  <c r="N2204" i="29"/>
  <c r="L1826" i="29"/>
  <c r="M1826" i="29" s="1"/>
  <c r="N1825" i="29"/>
  <c r="L3086" i="29"/>
  <c r="M3086" i="29" s="1"/>
  <c r="N3085" i="29"/>
  <c r="L2079" i="29"/>
  <c r="M2079" i="29" s="1"/>
  <c r="N2078" i="29"/>
  <c r="L2583" i="29"/>
  <c r="M2583" i="29" s="1"/>
  <c r="L251" i="29"/>
  <c r="M251" i="29" s="1"/>
  <c r="N250" i="29"/>
  <c r="L3527" i="29"/>
  <c r="M3527" i="29" s="1"/>
  <c r="N3526" i="29"/>
  <c r="N2707" i="29"/>
  <c r="L2772" i="29"/>
  <c r="M2772" i="29" s="1"/>
  <c r="N2771" i="29"/>
  <c r="L3276" i="29"/>
  <c r="M3276" i="29" s="1"/>
  <c r="L1638" i="29"/>
  <c r="M1638" i="29" s="1"/>
  <c r="N1637" i="29"/>
  <c r="L1449" i="29"/>
  <c r="M1449" i="29" s="1"/>
  <c r="L3025" i="29"/>
  <c r="M3025" i="29" s="1"/>
  <c r="L1889" i="29"/>
  <c r="M1889" i="29" s="1"/>
  <c r="N1888" i="29"/>
  <c r="L1953" i="29"/>
  <c r="M1953" i="29" s="1"/>
  <c r="N1952" i="29"/>
  <c r="L2960" i="29"/>
  <c r="M2960" i="29" s="1"/>
  <c r="N2959" i="29"/>
  <c r="L2332" i="29"/>
  <c r="M2332" i="29" s="1"/>
  <c r="L2267" i="29"/>
  <c r="M2267" i="29" s="1"/>
  <c r="N2266" i="29"/>
  <c r="L692" i="29"/>
  <c r="M692" i="29" s="1"/>
  <c r="N691" i="29"/>
  <c r="L819" i="29"/>
  <c r="M819" i="29" s="1"/>
  <c r="N818" i="29"/>
  <c r="L881" i="29"/>
  <c r="M881" i="29" s="1"/>
  <c r="N880" i="29"/>
  <c r="L188" i="29"/>
  <c r="M188" i="29" s="1"/>
  <c r="N187" i="29"/>
  <c r="L2457" i="29"/>
  <c r="M2457" i="29" s="1"/>
  <c r="N2456" i="29"/>
  <c r="L2899" i="29"/>
  <c r="L757" i="29"/>
  <c r="M757" i="29" s="1"/>
  <c r="L1259" i="29"/>
  <c r="M1259" i="29" s="1"/>
  <c r="N1258" i="29"/>
  <c r="L629" i="29"/>
  <c r="M629" i="29" s="1"/>
  <c r="N628" i="29"/>
  <c r="L2834" i="29"/>
  <c r="M2834" i="29" s="1"/>
  <c r="N2833" i="29"/>
  <c r="L314" i="29"/>
  <c r="M314" i="29" s="1"/>
  <c r="N313" i="29"/>
  <c r="L1322" i="29"/>
  <c r="M1322" i="29" s="1"/>
  <c r="N1321" i="29"/>
  <c r="L3214" i="29"/>
  <c r="N3213" i="29"/>
  <c r="L944" i="29"/>
  <c r="M944" i="29" s="1"/>
  <c r="N943" i="29"/>
  <c r="L1511" i="29"/>
  <c r="M1511" i="29" s="1"/>
  <c r="N1510" i="29"/>
  <c r="L566" i="29"/>
  <c r="M566" i="29" s="1"/>
  <c r="N565" i="29"/>
  <c r="L504" i="29"/>
  <c r="M504" i="29" s="1"/>
  <c r="N503" i="29"/>
  <c r="L2709" i="29"/>
  <c r="M2709" i="29" s="1"/>
  <c r="L3401" i="29"/>
  <c r="M3401" i="29" s="1"/>
  <c r="N3400" i="29"/>
  <c r="L1196" i="29"/>
  <c r="M1196" i="29" s="1"/>
  <c r="N1195" i="29"/>
  <c r="L3338" i="29"/>
  <c r="M3338" i="29" s="1"/>
  <c r="N3337" i="29"/>
  <c r="L3464" i="29"/>
  <c r="M3464" i="29" s="1"/>
  <c r="N3463" i="29"/>
  <c r="L1700" i="29"/>
  <c r="M1700" i="29" s="1"/>
  <c r="N1699" i="29"/>
  <c r="L3655" i="29"/>
  <c r="L2519" i="29"/>
  <c r="M2519" i="29" s="1"/>
  <c r="N2518" i="29"/>
  <c r="L1386" i="29"/>
  <c r="M1386" i="29" s="1"/>
  <c r="L2647" i="29"/>
  <c r="N2646" i="29"/>
  <c r="L1133" i="29"/>
  <c r="M1133" i="29" s="1"/>
  <c r="N1132" i="29"/>
  <c r="L377" i="29"/>
  <c r="M377" i="29" s="1"/>
  <c r="N376" i="29"/>
  <c r="L1574" i="29"/>
  <c r="M1574" i="29" s="1"/>
  <c r="N1573" i="29"/>
  <c r="L3591" i="29"/>
  <c r="M3591" i="29" s="1"/>
  <c r="N3590" i="29"/>
  <c r="L2394" i="29"/>
  <c r="M2394" i="29" s="1"/>
  <c r="L1007" i="29"/>
  <c r="M1007" i="29" s="1"/>
  <c r="N1006" i="29"/>
  <c r="L1070" i="29"/>
  <c r="M1070" i="29" s="1"/>
  <c r="N1069" i="29"/>
  <c r="L2143" i="29"/>
  <c r="M2143" i="29" s="1"/>
  <c r="N440" i="29"/>
  <c r="N3654" i="29"/>
  <c r="N2393" i="29"/>
  <c r="N1385" i="29"/>
  <c r="N2330" i="29"/>
  <c r="N2141" i="29"/>
  <c r="N3023" i="29"/>
  <c r="N755" i="29"/>
  <c r="N3275" i="29"/>
  <c r="N2582" i="29"/>
  <c r="N2898" i="29"/>
  <c r="N1448" i="29"/>
  <c r="N3151" i="29" l="1"/>
  <c r="M2647" i="29"/>
  <c r="M3655" i="29"/>
  <c r="M3214" i="29"/>
  <c r="M2899" i="29"/>
  <c r="L1575" i="29"/>
  <c r="M1575" i="29" s="1"/>
  <c r="N1574" i="29"/>
  <c r="L1387" i="29"/>
  <c r="M1387" i="29" s="1"/>
  <c r="N1387" i="29" s="1"/>
  <c r="N1386" i="29"/>
  <c r="L1197" i="29"/>
  <c r="M1197" i="29" s="1"/>
  <c r="N1196" i="29"/>
  <c r="L945" i="29"/>
  <c r="M945" i="29" s="1"/>
  <c r="N944" i="29"/>
  <c r="L189" i="29"/>
  <c r="M189" i="29" s="1"/>
  <c r="N188" i="29"/>
  <c r="L820" i="29"/>
  <c r="N819" i="29"/>
  <c r="L2268" i="29"/>
  <c r="M2268" i="29" s="1"/>
  <c r="N2267" i="29"/>
  <c r="L2961" i="29"/>
  <c r="M2961" i="29" s="1"/>
  <c r="N2960" i="29"/>
  <c r="L1890" i="29"/>
  <c r="M1890" i="29" s="1"/>
  <c r="N1889" i="29"/>
  <c r="L1450" i="29"/>
  <c r="M1450" i="29" s="1"/>
  <c r="N1450" i="29" s="1"/>
  <c r="N1449" i="29"/>
  <c r="L3277" i="29"/>
  <c r="M3277" i="29" s="1"/>
  <c r="N3277" i="29" s="1"/>
  <c r="L1071" i="29"/>
  <c r="M1071" i="29" s="1"/>
  <c r="N1070" i="29"/>
  <c r="L1134" i="29"/>
  <c r="M1134" i="29" s="1"/>
  <c r="N1133" i="29"/>
  <c r="L3465" i="29"/>
  <c r="M3465" i="29" s="1"/>
  <c r="N3464" i="29"/>
  <c r="L567" i="29"/>
  <c r="M567" i="29" s="1"/>
  <c r="N566" i="29"/>
  <c r="L2835" i="29"/>
  <c r="M2835" i="29" s="1"/>
  <c r="N2834" i="29"/>
  <c r="L1008" i="29"/>
  <c r="M1008" i="29" s="1"/>
  <c r="N1007" i="29"/>
  <c r="L378" i="29"/>
  <c r="M378" i="29" s="1"/>
  <c r="N377" i="29"/>
  <c r="L2520" i="29"/>
  <c r="M2520" i="29" s="1"/>
  <c r="N2519" i="29"/>
  <c r="L3339" i="29"/>
  <c r="M3339" i="29" s="1"/>
  <c r="N3338" i="29"/>
  <c r="L505" i="29"/>
  <c r="M505" i="29" s="1"/>
  <c r="N505" i="29" s="1"/>
  <c r="L315" i="29"/>
  <c r="M315" i="29" s="1"/>
  <c r="N314" i="29"/>
  <c r="L630" i="29"/>
  <c r="M630" i="29" s="1"/>
  <c r="N629" i="29"/>
  <c r="L2458" i="29"/>
  <c r="N2457" i="29"/>
  <c r="L882" i="29"/>
  <c r="M882" i="29" s="1"/>
  <c r="N881" i="29"/>
  <c r="L693" i="29"/>
  <c r="M693" i="29" s="1"/>
  <c r="N692" i="29"/>
  <c r="L1954" i="29"/>
  <c r="N1953" i="29"/>
  <c r="L1639" i="29"/>
  <c r="N1638" i="29"/>
  <c r="L2773" i="29"/>
  <c r="M2773" i="29" s="1"/>
  <c r="N2773" i="29" s="1"/>
  <c r="L3528" i="29"/>
  <c r="M3528" i="29" s="1"/>
  <c r="N3527" i="29"/>
  <c r="L2584" i="29"/>
  <c r="M2584" i="29" s="1"/>
  <c r="N2584" i="29" s="1"/>
  <c r="L3087" i="29"/>
  <c r="M3087" i="29" s="1"/>
  <c r="N3086" i="29"/>
  <c r="L2206" i="29"/>
  <c r="N2205" i="29"/>
  <c r="L442" i="29"/>
  <c r="M442" i="29" s="1"/>
  <c r="N442" i="29" s="1"/>
  <c r="N441" i="29"/>
  <c r="L2395" i="29"/>
  <c r="M2395" i="29" s="1"/>
  <c r="N2395" i="29" s="1"/>
  <c r="L2710" i="29"/>
  <c r="M2710" i="29" s="1"/>
  <c r="L1323" i="29"/>
  <c r="M1323" i="29" s="1"/>
  <c r="N1322" i="29"/>
  <c r="L1260" i="29"/>
  <c r="M1260" i="29" s="1"/>
  <c r="N1259" i="29"/>
  <c r="L3592" i="29"/>
  <c r="M3592" i="29" s="1"/>
  <c r="L1701" i="29"/>
  <c r="M1701" i="29" s="1"/>
  <c r="N1700" i="29"/>
  <c r="L3402" i="29"/>
  <c r="M3402" i="29" s="1"/>
  <c r="N3401" i="29"/>
  <c r="L1512" i="29"/>
  <c r="M1512" i="29" s="1"/>
  <c r="N1511" i="29"/>
  <c r="N2708" i="29"/>
  <c r="L252" i="29"/>
  <c r="M252" i="29" s="1"/>
  <c r="N251" i="29"/>
  <c r="L2080" i="29"/>
  <c r="N2079" i="29"/>
  <c r="L1827" i="29"/>
  <c r="M1827" i="29" s="1"/>
  <c r="N1826" i="29"/>
  <c r="L2017" i="29"/>
  <c r="N2016" i="29"/>
  <c r="L1764" i="29"/>
  <c r="M1764" i="29" s="1"/>
  <c r="N1763" i="29"/>
  <c r="N2394" i="29"/>
  <c r="N2772" i="29"/>
  <c r="N3024" i="29"/>
  <c r="N3025" i="29"/>
  <c r="N2331" i="29"/>
  <c r="N2332" i="29"/>
  <c r="N756" i="29"/>
  <c r="N757" i="29"/>
  <c r="N2583" i="29"/>
  <c r="N2142" i="29"/>
  <c r="N2143" i="29"/>
  <c r="N504" i="29"/>
  <c r="N3276" i="29"/>
  <c r="N3591" i="29"/>
  <c r="N3592" i="29" l="1"/>
  <c r="N2899" i="29"/>
  <c r="N3655" i="29"/>
  <c r="N3214" i="29"/>
  <c r="N2647" i="29"/>
  <c r="M2017" i="29"/>
  <c r="M2080" i="29"/>
  <c r="M2206" i="29"/>
  <c r="M1639" i="29"/>
  <c r="M1954" i="29"/>
  <c r="M2458" i="29"/>
  <c r="M820" i="29"/>
  <c r="N2709" i="29"/>
  <c r="L1765" i="29"/>
  <c r="N1764" i="29"/>
  <c r="L1828" i="29"/>
  <c r="N1827" i="29"/>
  <c r="L253" i="29"/>
  <c r="N252" i="29"/>
  <c r="L1513" i="29"/>
  <c r="N1512" i="29"/>
  <c r="L1702" i="29"/>
  <c r="N1701" i="29"/>
  <c r="L1261" i="29"/>
  <c r="N1260" i="29"/>
  <c r="N2710" i="29"/>
  <c r="L3088" i="29"/>
  <c r="N3087" i="29"/>
  <c r="L3529" i="29"/>
  <c r="N3528" i="29"/>
  <c r="L694" i="29"/>
  <c r="N693" i="29"/>
  <c r="L316" i="29"/>
  <c r="N315" i="29"/>
  <c r="L3340" i="29"/>
  <c r="N3339" i="29"/>
  <c r="L379" i="29"/>
  <c r="N378" i="29"/>
  <c r="L2836" i="29"/>
  <c r="N2835" i="29"/>
  <c r="L3466" i="29"/>
  <c r="N3465" i="29"/>
  <c r="L1072" i="29"/>
  <c r="N1071" i="29"/>
  <c r="L2962" i="29"/>
  <c r="N2961" i="29"/>
  <c r="L946" i="29"/>
  <c r="N945" i="29"/>
  <c r="L3403" i="29"/>
  <c r="N3402" i="29"/>
  <c r="L1324" i="29"/>
  <c r="N1323" i="29"/>
  <c r="L883" i="29"/>
  <c r="N882" i="29"/>
  <c r="L631" i="29"/>
  <c r="N630" i="29"/>
  <c r="L2521" i="29"/>
  <c r="N2520" i="29"/>
  <c r="L1009" i="29"/>
  <c r="N1008" i="29"/>
  <c r="L568" i="29"/>
  <c r="N567" i="29"/>
  <c r="L1135" i="29"/>
  <c r="N1134" i="29"/>
  <c r="L1891" i="29"/>
  <c r="N1890" i="29"/>
  <c r="L2269" i="29"/>
  <c r="N2268" i="29"/>
  <c r="N189" i="29"/>
  <c r="L190" i="29"/>
  <c r="L1198" i="29"/>
  <c r="N1197" i="29"/>
  <c r="L1576" i="29"/>
  <c r="N1575" i="29"/>
  <c r="N2080" i="29" l="1"/>
  <c r="N820" i="29"/>
  <c r="N1954" i="29"/>
  <c r="N2206" i="29"/>
  <c r="N2017" i="29"/>
  <c r="N2458" i="29"/>
  <c r="N1639" i="29"/>
  <c r="M1576" i="29"/>
  <c r="M1198" i="29"/>
  <c r="M190" i="29"/>
  <c r="M2269" i="29"/>
  <c r="M1891" i="29"/>
  <c r="M1135" i="29"/>
  <c r="M568" i="29"/>
  <c r="M1009" i="29"/>
  <c r="M2521" i="29"/>
  <c r="M631" i="29"/>
  <c r="M883" i="29"/>
  <c r="M1324" i="29"/>
  <c r="M3403" i="29"/>
  <c r="M946" i="29"/>
  <c r="M2962" i="29"/>
  <c r="M1072" i="29"/>
  <c r="M3466" i="29"/>
  <c r="M2836" i="29"/>
  <c r="M379" i="29"/>
  <c r="M3340" i="29"/>
  <c r="M316" i="29"/>
  <c r="M694" i="29"/>
  <c r="M3529" i="29"/>
  <c r="M3088" i="29"/>
  <c r="M1261" i="29"/>
  <c r="M1702" i="29"/>
  <c r="M1513" i="29"/>
  <c r="M253" i="29"/>
  <c r="M1828" i="29"/>
  <c r="M1765" i="29"/>
  <c r="N1198" i="29" l="1"/>
  <c r="N1828" i="29"/>
  <c r="N1513" i="29"/>
  <c r="N1261" i="29"/>
  <c r="N3529" i="29"/>
  <c r="N316" i="29"/>
  <c r="N379" i="29"/>
  <c r="N3466" i="29"/>
  <c r="N2962" i="29"/>
  <c r="N3403" i="29"/>
  <c r="N883" i="29"/>
  <c r="N2521" i="29"/>
  <c r="N568" i="29"/>
  <c r="N1891" i="29"/>
  <c r="N190" i="29"/>
  <c r="N1576" i="29"/>
  <c r="N1765" i="29"/>
  <c r="N253" i="29"/>
  <c r="N1702" i="29"/>
  <c r="N3088" i="29"/>
  <c r="N694" i="29"/>
  <c r="N3340" i="29"/>
  <c r="N2836" i="29"/>
  <c r="N1072" i="29"/>
  <c r="N946" i="29"/>
  <c r="N1324" i="29"/>
  <c r="N631" i="29"/>
  <c r="N1009" i="29"/>
  <c r="N1135" i="29"/>
  <c r="N2269" i="29"/>
</calcChain>
</file>

<file path=xl/sharedStrings.xml><?xml version="1.0" encoding="utf-8"?>
<sst xmlns="http://schemas.openxmlformats.org/spreadsheetml/2006/main" count="22404" uniqueCount="225">
  <si>
    <t>Maintenance</t>
  </si>
  <si>
    <t>Shotblasting</t>
  </si>
  <si>
    <t>Quality</t>
  </si>
  <si>
    <t>OEE</t>
  </si>
  <si>
    <t>Shift Leader</t>
  </si>
  <si>
    <t>Tools</t>
  </si>
  <si>
    <t>HS Process</t>
  </si>
  <si>
    <t>HS Tooling</t>
  </si>
  <si>
    <t>Laser Cut</t>
  </si>
  <si>
    <t>Logistics</t>
  </si>
  <si>
    <t>Gestamp Induction &amp; CoC</t>
  </si>
  <si>
    <t>Health &amp; Safety</t>
  </si>
  <si>
    <t>HR Policies &amp; procedures</t>
  </si>
  <si>
    <t>Standardized Work</t>
  </si>
  <si>
    <t>Leading Self (Fund. Eight)</t>
  </si>
  <si>
    <t>Leading People (Fund. Six)</t>
  </si>
  <si>
    <t>TPM</t>
  </si>
  <si>
    <t>5 S</t>
  </si>
  <si>
    <t>Poka Yoke</t>
  </si>
  <si>
    <t>8 D</t>
  </si>
  <si>
    <t>GPCS</t>
  </si>
  <si>
    <t>PHD Process knowledge</t>
  </si>
  <si>
    <t>PHD Materials</t>
  </si>
  <si>
    <t>Robot Training</t>
  </si>
  <si>
    <t>Destacker training</t>
  </si>
  <si>
    <t>Furnace Training</t>
  </si>
  <si>
    <t>Centering Table Training</t>
  </si>
  <si>
    <t>Feeder Training</t>
  </si>
  <si>
    <t>Press hydraulics &amp; simotion</t>
  </si>
  <si>
    <t>SMED</t>
  </si>
  <si>
    <t>Process Monitoring</t>
  </si>
  <si>
    <t>Softzone</t>
  </si>
  <si>
    <t xml:space="preserve">HS Scrap </t>
  </si>
  <si>
    <t>Crane/Die Handling</t>
  </si>
  <si>
    <t>Tool &amp; Die Basics</t>
  </si>
  <si>
    <t>Hidraulic Hose Manufacture</t>
  </si>
  <si>
    <t>Water tool testing</t>
  </si>
  <si>
    <t>Tool room turning</t>
  </si>
  <si>
    <t>Milling</t>
  </si>
  <si>
    <t>Grinding</t>
  </si>
  <si>
    <t>Bench fitting and assembly</t>
  </si>
  <si>
    <t>Laser Cell Operations</t>
  </si>
  <si>
    <t>Laser Cell Technology</t>
  </si>
  <si>
    <t>Laser Cell Programming</t>
  </si>
  <si>
    <t>CAD</t>
  </si>
  <si>
    <t>Fixture Design</t>
  </si>
  <si>
    <t>PHD Defects</t>
  </si>
  <si>
    <t>Inspection Training</t>
  </si>
  <si>
    <t>Standards and traceability</t>
  </si>
  <si>
    <t>Foundations of metrology</t>
  </si>
  <si>
    <t>Metrological Measurement</t>
  </si>
  <si>
    <t>Quality control &amp; test</t>
  </si>
  <si>
    <t>Customer Requeriments</t>
  </si>
  <si>
    <t>Quality Systems</t>
  </si>
  <si>
    <t>Quality Tools</t>
  </si>
  <si>
    <t>Control/inspection</t>
  </si>
  <si>
    <t>Special Characteristics</t>
  </si>
  <si>
    <t>FLT Licence</t>
  </si>
  <si>
    <t>Product Identification &amp; labelling</t>
  </si>
  <si>
    <t>Packaging</t>
  </si>
  <si>
    <t>Inventory Management</t>
  </si>
  <si>
    <t>Warehouse Management</t>
  </si>
  <si>
    <t>Trouble shooting</t>
  </si>
  <si>
    <t xml:space="preserve">Mechanic Maintenance  </t>
  </si>
  <si>
    <t>Air compressor System</t>
  </si>
  <si>
    <t>Cooling System</t>
  </si>
  <si>
    <t>Electrical Maintenance</t>
  </si>
  <si>
    <t>Sensor application</t>
  </si>
  <si>
    <t>Electrical Heating System</t>
  </si>
  <si>
    <t>Laser Cell Maintenance</t>
  </si>
  <si>
    <t>PLC</t>
  </si>
  <si>
    <t>Press training</t>
  </si>
  <si>
    <t>8D</t>
  </si>
  <si>
    <t>HS scrap procedure</t>
  </si>
  <si>
    <t>3MA training</t>
  </si>
  <si>
    <t>Control fixture use</t>
  </si>
  <si>
    <t>Maintenance Predictive</t>
  </si>
  <si>
    <t>Hydraulic Press Regs</t>
  </si>
  <si>
    <t xml:space="preserve">FLT </t>
  </si>
  <si>
    <t>Training Days</t>
  </si>
  <si>
    <t>HS Operator</t>
  </si>
  <si>
    <t>Tool &amp; Die Maintenance Tech.</t>
  </si>
  <si>
    <t>Die Engineer</t>
  </si>
  <si>
    <t>PHD Process Engineer</t>
  </si>
  <si>
    <t>Laser Cut Operator</t>
  </si>
  <si>
    <t>FLT Driver</t>
  </si>
  <si>
    <t>Laser Process Engineer/Programer</t>
  </si>
  <si>
    <t>Quality Technician</t>
  </si>
  <si>
    <t>Metrologist (CMM)</t>
  </si>
  <si>
    <t>Quality Engineer</t>
  </si>
  <si>
    <t>Electrical Technician</t>
  </si>
  <si>
    <t>Mechanical Technician</t>
  </si>
  <si>
    <t>Maintenance Supervisor</t>
  </si>
  <si>
    <t>Logistics Engineer</t>
  </si>
  <si>
    <t>Team Leader (Laser)</t>
  </si>
  <si>
    <t>Line Technician (HS)</t>
  </si>
  <si>
    <t>Compentencies</t>
  </si>
  <si>
    <t>Functional Role</t>
  </si>
  <si>
    <t>Request knowledge level</t>
  </si>
  <si>
    <t>Requested level</t>
  </si>
  <si>
    <t>Requested learning days</t>
  </si>
  <si>
    <t>Discipline</t>
  </si>
  <si>
    <t>Induction</t>
  </si>
  <si>
    <t>Requested learning days per level</t>
  </si>
  <si>
    <t>Employee number</t>
  </si>
  <si>
    <t>Employee name</t>
  </si>
  <si>
    <t>Hiring Date</t>
  </si>
  <si>
    <t>Assigned project</t>
  </si>
  <si>
    <t>NCV2</t>
  </si>
  <si>
    <t>Current knowledge level</t>
  </si>
  <si>
    <t>Level pending to learn</t>
  </si>
  <si>
    <t>Bryan Taylor</t>
  </si>
  <si>
    <t>None</t>
  </si>
  <si>
    <t xml:space="preserve"> Requested learning days</t>
  </si>
  <si>
    <t>Num. Competencies Requested</t>
  </si>
  <si>
    <t>GEM</t>
  </si>
  <si>
    <t>HS Operator 1</t>
  </si>
  <si>
    <t>Initial knowledge level</t>
  </si>
  <si>
    <t>HS Operator 2</t>
  </si>
  <si>
    <t>HS Operator 3</t>
  </si>
  <si>
    <t>HS Operator 4</t>
  </si>
  <si>
    <t>HS Operator 5</t>
  </si>
  <si>
    <t>HS Operator 6</t>
  </si>
  <si>
    <t>Laser Cut Operator 1</t>
  </si>
  <si>
    <t>Laser Cut Operator 2</t>
  </si>
  <si>
    <t>Laser Cut Operator 3</t>
  </si>
  <si>
    <t>Laser Cut Operator 4</t>
  </si>
  <si>
    <t>Laser Cut Operator 5</t>
  </si>
  <si>
    <t>Laser Cut Operator 6</t>
  </si>
  <si>
    <t>Laser Cut Operator 7</t>
  </si>
  <si>
    <t>Laser Cut Operator 8</t>
  </si>
  <si>
    <t>Laser Cut Operator 9</t>
  </si>
  <si>
    <t>Laser Cut Operator 10</t>
  </si>
  <si>
    <t>Laser Cut Operator 11</t>
  </si>
  <si>
    <t>Laser Cut Operator 12</t>
  </si>
  <si>
    <t>FLT Driver 1</t>
  </si>
  <si>
    <t>FLT Driver 2</t>
  </si>
  <si>
    <t>FLT Driver 3</t>
  </si>
  <si>
    <t>FLT Driver 4</t>
  </si>
  <si>
    <t>FLT Driver 5</t>
  </si>
  <si>
    <t>FLT Driver 6</t>
  </si>
  <si>
    <t>Team Leader (Laser) 1</t>
  </si>
  <si>
    <t>Team Leader (Laser) 2</t>
  </si>
  <si>
    <t>Team Leader (Laser) 3</t>
  </si>
  <si>
    <t>Line Technician (HS) 1</t>
  </si>
  <si>
    <t>Line Technician (HS) 2</t>
  </si>
  <si>
    <t>Line Technician (HS) 3</t>
  </si>
  <si>
    <t>Shift Leader 1</t>
  </si>
  <si>
    <t>Shift Leader 2</t>
  </si>
  <si>
    <t>Logistics Engineer 1</t>
  </si>
  <si>
    <t>Quality Technician 1</t>
  </si>
  <si>
    <t>Quality Technician 2</t>
  </si>
  <si>
    <t>Quality Technician 3</t>
  </si>
  <si>
    <t>Metrologist (CMM) 1</t>
  </si>
  <si>
    <t>Metrologist (CMM) 2</t>
  </si>
  <si>
    <t>Metrologist (CMM) 3</t>
  </si>
  <si>
    <t>Quality Engineer 1</t>
  </si>
  <si>
    <t>Die Engineer 1</t>
  </si>
  <si>
    <t>Tool &amp; Die Maintenance Tech. 1</t>
  </si>
  <si>
    <t>Tool &amp; Die Maintenance Tech. 2</t>
  </si>
  <si>
    <t>Tool &amp; Die Maintenance Tech. 3</t>
  </si>
  <si>
    <t>Tool &amp; Die Maintenance Tech. 4</t>
  </si>
  <si>
    <t>Tool &amp; Die Maintenance Tech. 5</t>
  </si>
  <si>
    <t>Tool &amp; Die Maintenance Tech. 6</t>
  </si>
  <si>
    <t>PHD Process Engineer 1</t>
  </si>
  <si>
    <t>Laser Process Engineer/Programer 1</t>
  </si>
  <si>
    <t>Electrical Technician 1</t>
  </si>
  <si>
    <t>Electrical Technician 2</t>
  </si>
  <si>
    <t>Electrical Technician 3</t>
  </si>
  <si>
    <t>Mechanical Technician 3</t>
  </si>
  <si>
    <t>Mechanical Technician 1</t>
  </si>
  <si>
    <t>Mechanical Technician 2</t>
  </si>
  <si>
    <t>Maintenance Supervisor 1</t>
  </si>
  <si>
    <t>Initial Learning days requested</t>
  </si>
  <si>
    <t>Learning days still pending</t>
  </si>
  <si>
    <t>Bryan Taylor dos Santos</t>
  </si>
  <si>
    <t>John McGregor Barbosa</t>
  </si>
  <si>
    <t>AUX Requested learning days Accum</t>
  </si>
  <si>
    <t>Final Level after Learning Plan</t>
  </si>
  <si>
    <t>Learning days still requested</t>
  </si>
  <si>
    <t>PRESS HARDENING</t>
  </si>
  <si>
    <t>PHD Tool &amp; Die Maintenance Tech.</t>
  </si>
  <si>
    <t>International Standards</t>
  </si>
  <si>
    <t>PHD Defect Catalog</t>
  </si>
  <si>
    <t>Control/Inspection</t>
  </si>
  <si>
    <t>Safety &amp; Special Characteristics</t>
  </si>
  <si>
    <t>Customer Standards &amp; Requeriments</t>
  </si>
  <si>
    <t>PHD Quality Lab Technician</t>
  </si>
  <si>
    <t xml:space="preserve">Tecnico de Mantenimiento </t>
  </si>
  <si>
    <t xml:space="preserve">Die Engineer </t>
  </si>
  <si>
    <t>Laser</t>
  </si>
  <si>
    <t>Interpretation of drawings and tolerances</t>
  </si>
  <si>
    <t>Trouble shooting PHD</t>
  </si>
  <si>
    <t>Trouble shooting Laser</t>
  </si>
  <si>
    <t>SAP/Captor</t>
  </si>
  <si>
    <t>Production Management</t>
  </si>
  <si>
    <t>Legend</t>
  </si>
  <si>
    <t>I - 1</t>
  </si>
  <si>
    <t>L - 2</t>
  </si>
  <si>
    <t>U -3</t>
  </si>
  <si>
    <t>O -4</t>
  </si>
  <si>
    <t>The employee can’t work by himself. Supervision is needed</t>
  </si>
  <si>
    <t>The employee can work by himself although is not an expert, meaning this that he or she can’t solve certain problems</t>
  </si>
  <si>
    <t>The employee is an expert and can solve complex problems</t>
  </si>
  <si>
    <t>The employee is level U but also he or she is able to train others</t>
  </si>
  <si>
    <t>Team Leader/Press Tech/Line Conductor</t>
  </si>
  <si>
    <t>Metrology</t>
  </si>
  <si>
    <t>Supervisor/ Production Leader</t>
  </si>
  <si>
    <t>PHD Standard &amp; Master Control Plan</t>
  </si>
  <si>
    <t>PHD Laboratory Test Procedures</t>
  </si>
  <si>
    <t>Quality Auditor</t>
  </si>
  <si>
    <t>Water &amp; Media connections</t>
  </si>
  <si>
    <t>Welding</t>
  </si>
  <si>
    <t>Blue spotting</t>
  </si>
  <si>
    <t>Soft Zone</t>
  </si>
  <si>
    <t>Tool adjustent</t>
  </si>
  <si>
    <t>Trouble shooting (Tool)</t>
  </si>
  <si>
    <t>Cheking fixture operation</t>
  </si>
  <si>
    <t>Dimensional/property report analysis</t>
  </si>
  <si>
    <t>PLC &amp; Simotion</t>
  </si>
  <si>
    <t>Hydraulic Maintenance</t>
  </si>
  <si>
    <t>Ectrical and Pneumatic Supply</t>
  </si>
  <si>
    <t>Tool room machining</t>
  </si>
  <si>
    <t>Operator 1</t>
  </si>
  <si>
    <t>Operator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</si>
</sst>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FFFF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2">
    <xf numFmtId="0" fontId="0" fillId="0" borderId="0" xfId="0"/>
    <xf numFmtId="164" fontId="2" fillId="0" borderId="0" xfId="0" applyNumberFormat="1" applyFont="1" applyAlignment="1">
      <alignment horizontal="left" vertical="center" wrapText="1"/>
    </xf>
    <xf numFmtId="0" fontId="0" fillId="0" borderId="0" xfId="0" applyFill="1"/>
    <xf numFmtId="0" fontId="4" fillId="3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0" fontId="6" fillId="0" borderId="4" xfId="0" applyFont="1" applyFill="1" applyBorder="1" applyAlignment="1">
      <alignment horizontal="right" vertical="center"/>
    </xf>
    <xf numFmtId="0" fontId="5" fillId="0" borderId="9" xfId="0" applyFont="1" applyFill="1" applyBorder="1" applyAlignment="1">
      <alignment vertical="center"/>
    </xf>
    <xf numFmtId="0" fontId="0" fillId="0" borderId="0" xfId="0" applyAlignment="1">
      <alignment wrapText="1"/>
    </xf>
    <xf numFmtId="2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/>
    <xf numFmtId="0" fontId="0" fillId="0" borderId="13" xfId="0" applyFill="1" applyBorder="1"/>
    <xf numFmtId="2" fontId="0" fillId="0" borderId="13" xfId="0" applyNumberFormat="1" applyBorder="1"/>
    <xf numFmtId="14" fontId="0" fillId="0" borderId="13" xfId="0" applyNumberFormat="1" applyBorder="1"/>
    <xf numFmtId="164" fontId="2" fillId="0" borderId="0" xfId="0" applyNumberFormat="1" applyFont="1" applyAlignment="1">
      <alignment horizontal="left" vertical="center"/>
    </xf>
    <xf numFmtId="164" fontId="2" fillId="0" borderId="0" xfId="0" applyNumberFormat="1" applyFont="1" applyFill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1" fillId="5" borderId="0" xfId="0" applyFont="1" applyFill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right" vertical="center"/>
    </xf>
    <xf numFmtId="0" fontId="0" fillId="0" borderId="1" xfId="0" applyBorder="1"/>
    <xf numFmtId="0" fontId="7" fillId="0" borderId="0" xfId="0" applyFont="1" applyAlignment="1">
      <alignment horizontal="right"/>
    </xf>
    <xf numFmtId="0" fontId="5" fillId="0" borderId="4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6" xfId="0" applyBorder="1" applyAlignment="1">
      <alignment horizontal="left"/>
    </xf>
    <xf numFmtId="0" fontId="5" fillId="4" borderId="9" xfId="0" applyFont="1" applyFill="1" applyBorder="1" applyAlignment="1">
      <alignment horizontal="center" textRotation="90" wrapText="1"/>
    </xf>
    <xf numFmtId="0" fontId="5" fillId="4" borderId="10" xfId="0" applyFont="1" applyFill="1" applyBorder="1" applyAlignment="1">
      <alignment horizontal="center" textRotation="90" wrapText="1"/>
    </xf>
    <xf numFmtId="0" fontId="5" fillId="4" borderId="1" xfId="0" applyFont="1" applyFill="1" applyBorder="1" applyAlignment="1">
      <alignment horizontal="center" textRotation="90" wrapText="1"/>
    </xf>
    <xf numFmtId="0" fontId="5" fillId="4" borderId="15" xfId="0" applyFont="1" applyFill="1" applyBorder="1" applyAlignment="1">
      <alignment horizontal="center" textRotation="90"/>
    </xf>
    <xf numFmtId="0" fontId="5" fillId="4" borderId="16" xfId="0" applyFont="1" applyFill="1" applyBorder="1" applyAlignment="1">
      <alignment horizontal="center" textRotation="90"/>
    </xf>
    <xf numFmtId="0" fontId="5" fillId="4" borderId="8" xfId="0" applyFont="1" applyFill="1" applyBorder="1" applyAlignment="1">
      <alignment horizontal="center" textRotation="90"/>
    </xf>
    <xf numFmtId="0" fontId="5" fillId="4" borderId="9" xfId="0" applyFont="1" applyFill="1" applyBorder="1" applyAlignment="1">
      <alignment horizontal="left" textRotation="90" wrapText="1"/>
    </xf>
    <xf numFmtId="0" fontId="5" fillId="4" borderId="10" xfId="0" applyFont="1" applyFill="1" applyBorder="1" applyAlignment="1">
      <alignment horizontal="left" textRotation="90" wrapText="1"/>
    </xf>
    <xf numFmtId="0" fontId="5" fillId="4" borderId="9" xfId="0" applyFont="1" applyFill="1" applyBorder="1" applyAlignment="1">
      <alignment horizontal="center" textRotation="90"/>
    </xf>
    <xf numFmtId="0" fontId="5" fillId="4" borderId="10" xfId="0" applyFont="1" applyFill="1" applyBorder="1" applyAlignment="1">
      <alignment horizontal="center" textRotation="90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199"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375623"/>
      </font>
      <fill>
        <patternFill>
          <bgColor rgb="FFB7FFD8"/>
        </patternFill>
      </fill>
    </dxf>
    <dxf>
      <font>
        <color theme="9" tint="-0.499984740745262"/>
      </font>
      <fill>
        <patternFill>
          <bgColor rgb="FFADD395"/>
        </patternFill>
      </fill>
    </dxf>
    <dxf>
      <font>
        <color rgb="FFC00000"/>
      </font>
      <fill>
        <patternFill>
          <bgColor rgb="FFFFBDBD"/>
        </patternFill>
      </fill>
    </dxf>
    <dxf>
      <font>
        <color theme="9" tint="-0.499984740745262"/>
      </font>
      <fill>
        <patternFill>
          <bgColor rgb="FFD5FFE8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C00000"/>
      </font>
      <fill>
        <patternFill>
          <fgColor rgb="FFFFB7B7"/>
          <bgColor rgb="FFFFC1C1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fgColor rgb="FF92D050"/>
          <bgColor rgb="FF92D050"/>
        </patternFill>
      </fill>
    </dxf>
    <dxf>
      <font>
        <color rgb="FFFFC000"/>
      </font>
      <fill>
        <patternFill>
          <bgColor rgb="FFFFC000"/>
        </patternFill>
      </fill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</dxfs>
  <tableStyles count="0" defaultTableStyle="TableStyleMedium2" defaultPivotStyle="PivotStyleLight16"/>
  <colors>
    <mruColors>
      <color rgb="FF13314D"/>
      <color rgb="FF1E4F7C"/>
      <color rgb="FF27659D"/>
      <color rgb="FF3383CB"/>
      <color rgb="FF599AD5"/>
      <color rgb="FF84B4E0"/>
      <color rgb="FFB9D4ED"/>
      <color rgb="FFD1FFE6"/>
      <color rgb="FF740000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070.61201157407" createdVersion="6" refreshedVersion="6" minRefreshableVersion="3" recordCount="126" xr:uid="{00000000-000A-0000-FFFF-FFFF00000000}">
  <cacheSource type="worksheet">
    <worksheetSource ref="A1:K127" sheet="3.Assess. Feasible Skills AUX"/>
  </cacheSource>
  <cacheFields count="11">
    <cacheField name="Employee number" numFmtId="0">
      <sharedItems containsSemiMixedTypes="0" containsString="0" containsNumber="1" containsInteger="1" minValue="2684" maxValue="5234"/>
    </cacheField>
    <cacheField name="Employee name" numFmtId="0">
      <sharedItems count="2">
        <s v="John McGregor"/>
        <s v="Bryan Taylor"/>
      </sharedItems>
    </cacheField>
    <cacheField name="Hiring Date" numFmtId="14">
      <sharedItems containsSemiMixedTypes="0" containsNonDate="0" containsDate="1" containsString="0" minDate="2014-08-01T00:00:00" maxDate="2016-12-02T00:00:00"/>
    </cacheField>
    <cacheField name="Assigned project" numFmtId="0">
      <sharedItems count="2">
        <s v="NCV2"/>
        <s v="None"/>
      </sharedItems>
    </cacheField>
    <cacheField name="Functional Role" numFmtId="0">
      <sharedItems count="1">
        <s v="Shift Leader"/>
      </sharedItems>
    </cacheField>
    <cacheField name="Discipline" numFmtId="0">
      <sharedItems count="8">
        <s v="Induction"/>
        <s v="Tools"/>
        <s v="HS Process"/>
        <s v="HS Tooling"/>
        <s v="Laser Cut"/>
        <s v="Quality"/>
        <s v="Logistics"/>
        <s v="Maintenance"/>
      </sharedItems>
    </cacheField>
    <cacheField name="Compentencies" numFmtId="0">
      <sharedItems count="63">
        <s v="Gestamp Induction &amp; CoC"/>
        <s v="Health &amp; Safety"/>
        <s v="HR Policies &amp; procedures"/>
        <s v="Standardized Work"/>
        <s v="Leading Self (Fund. Eight)"/>
        <s v="Leading People (Fund. Six)"/>
        <s v="TPM"/>
        <s v="5 S"/>
        <s v="Poka Yoke"/>
        <s v="OEE"/>
        <s v="8 D"/>
        <s v="GPCS"/>
        <s v="PHD Process knowledge"/>
        <s v="PHD Materials"/>
        <s v="Robot Training"/>
        <s v="Destacker training"/>
        <s v="Furnace Training"/>
        <s v="Centering Table Training"/>
        <s v="Feeder Training"/>
        <s v="Press hydraulics &amp; simotion"/>
        <s v="SMED"/>
        <s v="Process Monitoring"/>
        <s v="Softzone"/>
        <s v="Shotblasting"/>
        <s v="HS Scrap "/>
        <s v="Crane/Die Handling"/>
        <s v="Tool &amp; Die Basics"/>
        <s v="Hidraulic Hose Manufacture"/>
        <s v="Water tool testing"/>
        <s v="Tool room turning"/>
        <s v="Milling"/>
        <s v="Grinding"/>
        <s v="Bench fitting and assembly"/>
        <s v="Laser Cell Operations"/>
        <s v="Laser Cell Technology"/>
        <s v="Laser Cell Programming"/>
        <s v="CAD"/>
        <s v="Fixture Design"/>
        <s v="PHD Defects"/>
        <s v="Inspection Training"/>
        <s v="Standards and traceability"/>
        <s v="Foundations of metrology"/>
        <s v="Metrological Measurement"/>
        <s v="Quality control &amp; test"/>
        <s v="Customer Requeriments"/>
        <s v="Quality Systems"/>
        <s v="Quality Tools"/>
        <s v="Control/inspection"/>
        <s v="Special Characteristics"/>
        <s v="FLT Licence"/>
        <s v="Product Identification &amp; labelling"/>
        <s v="Packaging"/>
        <s v="Inventory Management"/>
        <s v="Warehouse Management"/>
        <s v="Trouble shooting"/>
        <s v="Mechanic Maintenance  "/>
        <s v="Air compressor System"/>
        <s v="Cooling System"/>
        <s v="Electrical Maintenance"/>
        <s v="Sensor application"/>
        <s v="Electrical Heating System"/>
        <s v="Laser Cell Maintenance"/>
        <s v="PLC"/>
      </sharedItems>
    </cacheField>
    <cacheField name="Request knowledge level" numFmtId="0">
      <sharedItems containsSemiMixedTypes="0" containsString="0" containsNumber="1" containsInteger="1" minValue="0" maxValue="3"/>
    </cacheField>
    <cacheField name="Current knowledge level" numFmtId="0">
      <sharedItems containsSemiMixedTypes="0" containsString="0" containsNumber="1" containsInteger="1" minValue="0" maxValue="4"/>
    </cacheField>
    <cacheField name="Level pending to learn" numFmtId="0">
      <sharedItems containsMixedTypes="1" containsNumber="1" containsInteger="1" minValue="1" maxValue="2" count="3">
        <s v=""/>
        <n v="1"/>
        <n v="2"/>
      </sharedItems>
    </cacheField>
    <cacheField name="Requested learning days" numFmtId="2">
      <sharedItems containsMixedTypes="1" containsNumber="1" minValue="0.36764705882352938" maxValue="0.735294117647058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">
  <r>
    <n v="5234"/>
    <x v="0"/>
    <d v="2016-12-01T00:00:00"/>
    <x v="0"/>
    <x v="0"/>
    <x v="0"/>
    <x v="0"/>
    <n v="3"/>
    <n v="3"/>
    <x v="0"/>
    <s v=""/>
  </r>
  <r>
    <n v="5234"/>
    <x v="0"/>
    <d v="2016-12-01T00:00:00"/>
    <x v="0"/>
    <x v="0"/>
    <x v="0"/>
    <x v="1"/>
    <n v="3"/>
    <n v="2"/>
    <x v="1"/>
    <n v="0.36764705882352944"/>
  </r>
  <r>
    <n v="5234"/>
    <x v="0"/>
    <d v="2016-12-01T00:00:00"/>
    <x v="0"/>
    <x v="0"/>
    <x v="0"/>
    <x v="2"/>
    <n v="3"/>
    <n v="3"/>
    <x v="0"/>
    <s v=""/>
  </r>
  <r>
    <n v="5234"/>
    <x v="0"/>
    <d v="2016-12-01T00:00:00"/>
    <x v="0"/>
    <x v="0"/>
    <x v="0"/>
    <x v="3"/>
    <n v="3"/>
    <n v="4"/>
    <x v="0"/>
    <s v=""/>
  </r>
  <r>
    <n v="5234"/>
    <x v="0"/>
    <d v="2016-12-01T00:00:00"/>
    <x v="0"/>
    <x v="0"/>
    <x v="0"/>
    <x v="4"/>
    <n v="3"/>
    <n v="3"/>
    <x v="0"/>
    <s v=""/>
  </r>
  <r>
    <n v="5234"/>
    <x v="0"/>
    <d v="2016-12-01T00:00:00"/>
    <x v="0"/>
    <x v="0"/>
    <x v="0"/>
    <x v="5"/>
    <n v="3"/>
    <n v="3"/>
    <x v="0"/>
    <s v=""/>
  </r>
  <r>
    <n v="5234"/>
    <x v="0"/>
    <d v="2016-12-01T00:00:00"/>
    <x v="0"/>
    <x v="0"/>
    <x v="1"/>
    <x v="6"/>
    <n v="2"/>
    <n v="2"/>
    <x v="0"/>
    <s v=""/>
  </r>
  <r>
    <n v="5234"/>
    <x v="0"/>
    <d v="2016-12-01T00:00:00"/>
    <x v="0"/>
    <x v="0"/>
    <x v="1"/>
    <x v="7"/>
    <n v="2"/>
    <n v="2"/>
    <x v="0"/>
    <s v=""/>
  </r>
  <r>
    <n v="5234"/>
    <x v="0"/>
    <d v="2016-12-01T00:00:00"/>
    <x v="0"/>
    <x v="0"/>
    <x v="1"/>
    <x v="8"/>
    <n v="2"/>
    <n v="2"/>
    <x v="0"/>
    <s v=""/>
  </r>
  <r>
    <n v="5234"/>
    <x v="0"/>
    <d v="2016-12-01T00:00:00"/>
    <x v="0"/>
    <x v="0"/>
    <x v="1"/>
    <x v="9"/>
    <n v="2"/>
    <n v="2"/>
    <x v="0"/>
    <s v=""/>
  </r>
  <r>
    <n v="5234"/>
    <x v="0"/>
    <d v="2016-12-01T00:00:00"/>
    <x v="0"/>
    <x v="0"/>
    <x v="1"/>
    <x v="10"/>
    <n v="2"/>
    <n v="2"/>
    <x v="0"/>
    <s v=""/>
  </r>
  <r>
    <n v="5234"/>
    <x v="0"/>
    <d v="2016-12-01T00:00:00"/>
    <x v="0"/>
    <x v="0"/>
    <x v="1"/>
    <x v="11"/>
    <n v="0"/>
    <n v="1"/>
    <x v="0"/>
    <s v=""/>
  </r>
  <r>
    <n v="5234"/>
    <x v="0"/>
    <d v="2016-12-01T00:00:00"/>
    <x v="0"/>
    <x v="0"/>
    <x v="2"/>
    <x v="12"/>
    <n v="2"/>
    <n v="2"/>
    <x v="0"/>
    <s v=""/>
  </r>
  <r>
    <n v="5234"/>
    <x v="0"/>
    <d v="2016-12-01T00:00:00"/>
    <x v="0"/>
    <x v="0"/>
    <x v="2"/>
    <x v="13"/>
    <n v="0"/>
    <n v="1"/>
    <x v="0"/>
    <s v=""/>
  </r>
  <r>
    <n v="5234"/>
    <x v="0"/>
    <d v="2016-12-01T00:00:00"/>
    <x v="0"/>
    <x v="0"/>
    <x v="2"/>
    <x v="14"/>
    <n v="2"/>
    <n v="3"/>
    <x v="0"/>
    <s v=""/>
  </r>
  <r>
    <n v="5234"/>
    <x v="0"/>
    <d v="2016-12-01T00:00:00"/>
    <x v="0"/>
    <x v="0"/>
    <x v="2"/>
    <x v="15"/>
    <n v="2"/>
    <n v="3"/>
    <x v="0"/>
    <s v=""/>
  </r>
  <r>
    <n v="5234"/>
    <x v="0"/>
    <d v="2016-12-01T00:00:00"/>
    <x v="0"/>
    <x v="0"/>
    <x v="2"/>
    <x v="16"/>
    <n v="2"/>
    <n v="3"/>
    <x v="0"/>
    <s v=""/>
  </r>
  <r>
    <n v="5234"/>
    <x v="0"/>
    <d v="2016-12-01T00:00:00"/>
    <x v="0"/>
    <x v="0"/>
    <x v="2"/>
    <x v="17"/>
    <n v="2"/>
    <n v="4"/>
    <x v="0"/>
    <s v=""/>
  </r>
  <r>
    <n v="5234"/>
    <x v="0"/>
    <d v="2016-12-01T00:00:00"/>
    <x v="0"/>
    <x v="0"/>
    <x v="2"/>
    <x v="18"/>
    <n v="2"/>
    <n v="2"/>
    <x v="0"/>
    <s v=""/>
  </r>
  <r>
    <n v="5234"/>
    <x v="0"/>
    <d v="2016-12-01T00:00:00"/>
    <x v="0"/>
    <x v="0"/>
    <x v="2"/>
    <x v="19"/>
    <n v="2"/>
    <n v="2"/>
    <x v="0"/>
    <s v=""/>
  </r>
  <r>
    <n v="5234"/>
    <x v="0"/>
    <d v="2016-12-01T00:00:00"/>
    <x v="0"/>
    <x v="0"/>
    <x v="2"/>
    <x v="20"/>
    <n v="2"/>
    <n v="2"/>
    <x v="0"/>
    <s v=""/>
  </r>
  <r>
    <n v="5234"/>
    <x v="0"/>
    <d v="2016-12-01T00:00:00"/>
    <x v="0"/>
    <x v="0"/>
    <x v="2"/>
    <x v="21"/>
    <n v="2"/>
    <n v="1"/>
    <x v="1"/>
    <n v="0.36764705882352938"/>
  </r>
  <r>
    <n v="5234"/>
    <x v="0"/>
    <d v="2016-12-01T00:00:00"/>
    <x v="0"/>
    <x v="0"/>
    <x v="2"/>
    <x v="22"/>
    <n v="2"/>
    <n v="2"/>
    <x v="0"/>
    <s v=""/>
  </r>
  <r>
    <n v="5234"/>
    <x v="0"/>
    <d v="2016-12-01T00:00:00"/>
    <x v="0"/>
    <x v="0"/>
    <x v="2"/>
    <x v="23"/>
    <n v="2"/>
    <n v="2"/>
    <x v="0"/>
    <s v=""/>
  </r>
  <r>
    <n v="5234"/>
    <x v="0"/>
    <d v="2016-12-01T00:00:00"/>
    <x v="0"/>
    <x v="0"/>
    <x v="2"/>
    <x v="24"/>
    <n v="2"/>
    <n v="2"/>
    <x v="0"/>
    <s v=""/>
  </r>
  <r>
    <n v="5234"/>
    <x v="0"/>
    <d v="2016-12-01T00:00:00"/>
    <x v="0"/>
    <x v="0"/>
    <x v="3"/>
    <x v="25"/>
    <n v="0"/>
    <n v="0"/>
    <x v="0"/>
    <s v=""/>
  </r>
  <r>
    <n v="5234"/>
    <x v="0"/>
    <d v="2016-12-01T00:00:00"/>
    <x v="0"/>
    <x v="0"/>
    <x v="3"/>
    <x v="26"/>
    <n v="2"/>
    <n v="2"/>
    <x v="0"/>
    <s v=""/>
  </r>
  <r>
    <n v="5234"/>
    <x v="0"/>
    <d v="2016-12-01T00:00:00"/>
    <x v="0"/>
    <x v="0"/>
    <x v="3"/>
    <x v="27"/>
    <n v="0"/>
    <n v="0"/>
    <x v="0"/>
    <s v=""/>
  </r>
  <r>
    <n v="5234"/>
    <x v="0"/>
    <d v="2016-12-01T00:00:00"/>
    <x v="0"/>
    <x v="0"/>
    <x v="3"/>
    <x v="28"/>
    <n v="0"/>
    <n v="0"/>
    <x v="0"/>
    <s v=""/>
  </r>
  <r>
    <n v="5234"/>
    <x v="0"/>
    <d v="2016-12-01T00:00:00"/>
    <x v="0"/>
    <x v="0"/>
    <x v="3"/>
    <x v="29"/>
    <n v="0"/>
    <n v="0"/>
    <x v="0"/>
    <s v=""/>
  </r>
  <r>
    <n v="5234"/>
    <x v="0"/>
    <d v="2016-12-01T00:00:00"/>
    <x v="0"/>
    <x v="0"/>
    <x v="3"/>
    <x v="30"/>
    <n v="0"/>
    <n v="0"/>
    <x v="0"/>
    <s v=""/>
  </r>
  <r>
    <n v="5234"/>
    <x v="0"/>
    <d v="2016-12-01T00:00:00"/>
    <x v="0"/>
    <x v="0"/>
    <x v="3"/>
    <x v="31"/>
    <n v="0"/>
    <n v="0"/>
    <x v="0"/>
    <s v=""/>
  </r>
  <r>
    <n v="5234"/>
    <x v="0"/>
    <d v="2016-12-01T00:00:00"/>
    <x v="0"/>
    <x v="0"/>
    <x v="3"/>
    <x v="32"/>
    <n v="0"/>
    <n v="0"/>
    <x v="0"/>
    <s v=""/>
  </r>
  <r>
    <n v="5234"/>
    <x v="0"/>
    <d v="2016-12-01T00:00:00"/>
    <x v="0"/>
    <x v="0"/>
    <x v="4"/>
    <x v="33"/>
    <n v="2"/>
    <n v="2"/>
    <x v="0"/>
    <s v=""/>
  </r>
  <r>
    <n v="5234"/>
    <x v="0"/>
    <d v="2016-12-01T00:00:00"/>
    <x v="0"/>
    <x v="0"/>
    <x v="4"/>
    <x v="34"/>
    <n v="2"/>
    <n v="2"/>
    <x v="0"/>
    <s v=""/>
  </r>
  <r>
    <n v="5234"/>
    <x v="0"/>
    <d v="2016-12-01T00:00:00"/>
    <x v="0"/>
    <x v="0"/>
    <x v="4"/>
    <x v="35"/>
    <n v="0"/>
    <n v="0"/>
    <x v="0"/>
    <s v=""/>
  </r>
  <r>
    <n v="5234"/>
    <x v="0"/>
    <d v="2016-12-01T00:00:00"/>
    <x v="0"/>
    <x v="0"/>
    <x v="4"/>
    <x v="36"/>
    <n v="0"/>
    <n v="0"/>
    <x v="0"/>
    <s v=""/>
  </r>
  <r>
    <n v="5234"/>
    <x v="0"/>
    <d v="2016-12-01T00:00:00"/>
    <x v="0"/>
    <x v="0"/>
    <x v="4"/>
    <x v="37"/>
    <n v="0"/>
    <n v="0"/>
    <x v="0"/>
    <s v=""/>
  </r>
  <r>
    <n v="5234"/>
    <x v="0"/>
    <d v="2016-12-01T00:00:00"/>
    <x v="0"/>
    <x v="0"/>
    <x v="5"/>
    <x v="38"/>
    <n v="2"/>
    <n v="2"/>
    <x v="0"/>
    <s v=""/>
  </r>
  <r>
    <n v="5234"/>
    <x v="0"/>
    <d v="2016-12-01T00:00:00"/>
    <x v="0"/>
    <x v="0"/>
    <x v="5"/>
    <x v="39"/>
    <n v="2"/>
    <n v="2"/>
    <x v="0"/>
    <s v=""/>
  </r>
  <r>
    <n v="5234"/>
    <x v="0"/>
    <d v="2016-12-01T00:00:00"/>
    <x v="0"/>
    <x v="0"/>
    <x v="5"/>
    <x v="40"/>
    <n v="0"/>
    <n v="0"/>
    <x v="0"/>
    <s v=""/>
  </r>
  <r>
    <n v="5234"/>
    <x v="0"/>
    <d v="2016-12-01T00:00:00"/>
    <x v="0"/>
    <x v="0"/>
    <x v="5"/>
    <x v="41"/>
    <n v="0"/>
    <n v="0"/>
    <x v="0"/>
    <s v=""/>
  </r>
  <r>
    <n v="5234"/>
    <x v="0"/>
    <d v="2016-12-01T00:00:00"/>
    <x v="0"/>
    <x v="0"/>
    <x v="5"/>
    <x v="42"/>
    <n v="0"/>
    <n v="0"/>
    <x v="0"/>
    <s v=""/>
  </r>
  <r>
    <n v="5234"/>
    <x v="0"/>
    <d v="2016-12-01T00:00:00"/>
    <x v="0"/>
    <x v="0"/>
    <x v="5"/>
    <x v="43"/>
    <n v="0"/>
    <n v="0"/>
    <x v="0"/>
    <s v=""/>
  </r>
  <r>
    <n v="5234"/>
    <x v="0"/>
    <d v="2016-12-01T00:00:00"/>
    <x v="0"/>
    <x v="0"/>
    <x v="5"/>
    <x v="44"/>
    <n v="0"/>
    <n v="0"/>
    <x v="0"/>
    <s v=""/>
  </r>
  <r>
    <n v="5234"/>
    <x v="0"/>
    <d v="2016-12-01T00:00:00"/>
    <x v="0"/>
    <x v="0"/>
    <x v="5"/>
    <x v="45"/>
    <n v="0"/>
    <n v="0"/>
    <x v="0"/>
    <s v=""/>
  </r>
  <r>
    <n v="5234"/>
    <x v="0"/>
    <d v="2016-12-01T00:00:00"/>
    <x v="0"/>
    <x v="0"/>
    <x v="5"/>
    <x v="46"/>
    <n v="0"/>
    <n v="0"/>
    <x v="0"/>
    <s v=""/>
  </r>
  <r>
    <n v="5234"/>
    <x v="0"/>
    <d v="2016-12-01T00:00:00"/>
    <x v="0"/>
    <x v="0"/>
    <x v="5"/>
    <x v="47"/>
    <n v="0"/>
    <n v="0"/>
    <x v="0"/>
    <s v=""/>
  </r>
  <r>
    <n v="5234"/>
    <x v="0"/>
    <d v="2016-12-01T00:00:00"/>
    <x v="0"/>
    <x v="0"/>
    <x v="5"/>
    <x v="48"/>
    <n v="2"/>
    <n v="2"/>
    <x v="0"/>
    <s v=""/>
  </r>
  <r>
    <n v="5234"/>
    <x v="0"/>
    <d v="2016-12-01T00:00:00"/>
    <x v="0"/>
    <x v="0"/>
    <x v="6"/>
    <x v="49"/>
    <n v="0"/>
    <n v="0"/>
    <x v="0"/>
    <s v=""/>
  </r>
  <r>
    <n v="5234"/>
    <x v="0"/>
    <d v="2016-12-01T00:00:00"/>
    <x v="0"/>
    <x v="0"/>
    <x v="6"/>
    <x v="50"/>
    <n v="2"/>
    <n v="2"/>
    <x v="0"/>
    <s v=""/>
  </r>
  <r>
    <n v="5234"/>
    <x v="0"/>
    <d v="2016-12-01T00:00:00"/>
    <x v="0"/>
    <x v="0"/>
    <x v="6"/>
    <x v="51"/>
    <n v="2"/>
    <n v="2"/>
    <x v="0"/>
    <s v=""/>
  </r>
  <r>
    <n v="5234"/>
    <x v="0"/>
    <d v="2016-12-01T00:00:00"/>
    <x v="0"/>
    <x v="0"/>
    <x v="6"/>
    <x v="52"/>
    <n v="0"/>
    <n v="0"/>
    <x v="0"/>
    <s v=""/>
  </r>
  <r>
    <n v="5234"/>
    <x v="0"/>
    <d v="2016-12-01T00:00:00"/>
    <x v="0"/>
    <x v="0"/>
    <x v="6"/>
    <x v="53"/>
    <n v="0"/>
    <n v="0"/>
    <x v="0"/>
    <s v=""/>
  </r>
  <r>
    <n v="5234"/>
    <x v="0"/>
    <d v="2016-12-01T00:00:00"/>
    <x v="0"/>
    <x v="0"/>
    <x v="7"/>
    <x v="54"/>
    <n v="0"/>
    <n v="0"/>
    <x v="0"/>
    <s v=""/>
  </r>
  <r>
    <n v="5234"/>
    <x v="0"/>
    <d v="2016-12-01T00:00:00"/>
    <x v="0"/>
    <x v="0"/>
    <x v="7"/>
    <x v="55"/>
    <n v="0"/>
    <n v="0"/>
    <x v="0"/>
    <s v=""/>
  </r>
  <r>
    <n v="5234"/>
    <x v="0"/>
    <d v="2016-12-01T00:00:00"/>
    <x v="0"/>
    <x v="0"/>
    <x v="7"/>
    <x v="56"/>
    <n v="0"/>
    <n v="0"/>
    <x v="0"/>
    <s v=""/>
  </r>
  <r>
    <n v="5234"/>
    <x v="0"/>
    <d v="2016-12-01T00:00:00"/>
    <x v="0"/>
    <x v="0"/>
    <x v="7"/>
    <x v="57"/>
    <n v="0"/>
    <n v="0"/>
    <x v="0"/>
    <s v=""/>
  </r>
  <r>
    <n v="5234"/>
    <x v="0"/>
    <d v="2016-12-01T00:00:00"/>
    <x v="0"/>
    <x v="0"/>
    <x v="7"/>
    <x v="58"/>
    <n v="0"/>
    <n v="0"/>
    <x v="0"/>
    <s v=""/>
  </r>
  <r>
    <n v="5234"/>
    <x v="0"/>
    <d v="2016-12-01T00:00:00"/>
    <x v="0"/>
    <x v="0"/>
    <x v="7"/>
    <x v="59"/>
    <n v="0"/>
    <n v="0"/>
    <x v="0"/>
    <s v=""/>
  </r>
  <r>
    <n v="5234"/>
    <x v="0"/>
    <d v="2016-12-01T00:00:00"/>
    <x v="0"/>
    <x v="0"/>
    <x v="7"/>
    <x v="60"/>
    <n v="0"/>
    <n v="0"/>
    <x v="0"/>
    <s v=""/>
  </r>
  <r>
    <n v="5234"/>
    <x v="0"/>
    <d v="2016-12-01T00:00:00"/>
    <x v="0"/>
    <x v="0"/>
    <x v="7"/>
    <x v="61"/>
    <n v="0"/>
    <n v="0"/>
    <x v="0"/>
    <s v=""/>
  </r>
  <r>
    <n v="5234"/>
    <x v="0"/>
    <d v="2016-12-01T00:00:00"/>
    <x v="0"/>
    <x v="0"/>
    <x v="7"/>
    <x v="62"/>
    <n v="0"/>
    <n v="0"/>
    <x v="0"/>
    <s v=""/>
  </r>
  <r>
    <n v="2684"/>
    <x v="1"/>
    <d v="2014-08-01T00:00:00"/>
    <x v="1"/>
    <x v="0"/>
    <x v="0"/>
    <x v="0"/>
    <n v="3"/>
    <n v="3"/>
    <x v="0"/>
    <s v=""/>
  </r>
  <r>
    <n v="2684"/>
    <x v="1"/>
    <d v="2014-08-01T00:00:00"/>
    <x v="1"/>
    <x v="0"/>
    <x v="0"/>
    <x v="1"/>
    <n v="3"/>
    <n v="3"/>
    <x v="0"/>
    <s v=""/>
  </r>
  <r>
    <n v="2684"/>
    <x v="1"/>
    <d v="2014-08-01T00:00:00"/>
    <x v="1"/>
    <x v="0"/>
    <x v="0"/>
    <x v="2"/>
    <n v="3"/>
    <n v="3"/>
    <x v="0"/>
    <s v=""/>
  </r>
  <r>
    <n v="2684"/>
    <x v="1"/>
    <d v="2014-08-01T00:00:00"/>
    <x v="1"/>
    <x v="0"/>
    <x v="0"/>
    <x v="3"/>
    <n v="3"/>
    <n v="4"/>
    <x v="0"/>
    <s v=""/>
  </r>
  <r>
    <n v="2684"/>
    <x v="1"/>
    <d v="2014-08-01T00:00:00"/>
    <x v="1"/>
    <x v="0"/>
    <x v="0"/>
    <x v="4"/>
    <n v="3"/>
    <n v="3"/>
    <x v="0"/>
    <s v=""/>
  </r>
  <r>
    <n v="2684"/>
    <x v="1"/>
    <d v="2014-08-01T00:00:00"/>
    <x v="1"/>
    <x v="0"/>
    <x v="0"/>
    <x v="5"/>
    <n v="3"/>
    <n v="1"/>
    <x v="2"/>
    <n v="0.73529411764705888"/>
  </r>
  <r>
    <n v="2684"/>
    <x v="1"/>
    <d v="2014-08-01T00:00:00"/>
    <x v="1"/>
    <x v="0"/>
    <x v="1"/>
    <x v="6"/>
    <n v="2"/>
    <n v="1"/>
    <x v="1"/>
    <n v="0.36764705882352938"/>
  </r>
  <r>
    <n v="2684"/>
    <x v="1"/>
    <d v="2014-08-01T00:00:00"/>
    <x v="1"/>
    <x v="0"/>
    <x v="1"/>
    <x v="7"/>
    <n v="2"/>
    <n v="1"/>
    <x v="1"/>
    <n v="0.36764705882352938"/>
  </r>
  <r>
    <n v="2684"/>
    <x v="1"/>
    <d v="2014-08-01T00:00:00"/>
    <x v="1"/>
    <x v="0"/>
    <x v="1"/>
    <x v="8"/>
    <n v="2"/>
    <n v="1"/>
    <x v="1"/>
    <n v="0.36764705882352938"/>
  </r>
  <r>
    <n v="2684"/>
    <x v="1"/>
    <d v="2014-08-01T00:00:00"/>
    <x v="1"/>
    <x v="0"/>
    <x v="1"/>
    <x v="9"/>
    <n v="2"/>
    <n v="2"/>
    <x v="0"/>
    <s v=""/>
  </r>
  <r>
    <n v="2684"/>
    <x v="1"/>
    <d v="2014-08-01T00:00:00"/>
    <x v="1"/>
    <x v="0"/>
    <x v="1"/>
    <x v="10"/>
    <n v="2"/>
    <n v="2"/>
    <x v="0"/>
    <s v=""/>
  </r>
  <r>
    <n v="2684"/>
    <x v="1"/>
    <d v="2014-08-01T00:00:00"/>
    <x v="1"/>
    <x v="0"/>
    <x v="1"/>
    <x v="11"/>
    <n v="0"/>
    <n v="1"/>
    <x v="0"/>
    <s v=""/>
  </r>
  <r>
    <n v="2684"/>
    <x v="1"/>
    <d v="2014-08-01T00:00:00"/>
    <x v="1"/>
    <x v="0"/>
    <x v="2"/>
    <x v="12"/>
    <n v="2"/>
    <n v="2"/>
    <x v="0"/>
    <s v=""/>
  </r>
  <r>
    <n v="2684"/>
    <x v="1"/>
    <d v="2014-08-01T00:00:00"/>
    <x v="1"/>
    <x v="0"/>
    <x v="2"/>
    <x v="13"/>
    <n v="0"/>
    <n v="1"/>
    <x v="0"/>
    <s v=""/>
  </r>
  <r>
    <n v="2684"/>
    <x v="1"/>
    <d v="2014-08-01T00:00:00"/>
    <x v="1"/>
    <x v="0"/>
    <x v="2"/>
    <x v="14"/>
    <n v="2"/>
    <n v="1"/>
    <x v="1"/>
    <n v="0.36764705882352938"/>
  </r>
  <r>
    <n v="2684"/>
    <x v="1"/>
    <d v="2014-08-01T00:00:00"/>
    <x v="1"/>
    <x v="0"/>
    <x v="2"/>
    <x v="15"/>
    <n v="2"/>
    <n v="3"/>
    <x v="0"/>
    <s v=""/>
  </r>
  <r>
    <n v="2684"/>
    <x v="1"/>
    <d v="2014-08-01T00:00:00"/>
    <x v="1"/>
    <x v="0"/>
    <x v="2"/>
    <x v="16"/>
    <n v="2"/>
    <n v="3"/>
    <x v="0"/>
    <s v=""/>
  </r>
  <r>
    <n v="2684"/>
    <x v="1"/>
    <d v="2014-08-01T00:00:00"/>
    <x v="1"/>
    <x v="0"/>
    <x v="2"/>
    <x v="17"/>
    <n v="2"/>
    <n v="4"/>
    <x v="0"/>
    <s v=""/>
  </r>
  <r>
    <n v="2684"/>
    <x v="1"/>
    <d v="2014-08-01T00:00:00"/>
    <x v="1"/>
    <x v="0"/>
    <x v="2"/>
    <x v="18"/>
    <n v="2"/>
    <n v="2"/>
    <x v="0"/>
    <s v=""/>
  </r>
  <r>
    <n v="2684"/>
    <x v="1"/>
    <d v="2014-08-01T00:00:00"/>
    <x v="1"/>
    <x v="0"/>
    <x v="2"/>
    <x v="19"/>
    <n v="2"/>
    <n v="2"/>
    <x v="0"/>
    <s v=""/>
  </r>
  <r>
    <n v="2684"/>
    <x v="1"/>
    <d v="2014-08-01T00:00:00"/>
    <x v="1"/>
    <x v="0"/>
    <x v="2"/>
    <x v="20"/>
    <n v="2"/>
    <n v="2"/>
    <x v="0"/>
    <s v=""/>
  </r>
  <r>
    <n v="2684"/>
    <x v="1"/>
    <d v="2014-08-01T00:00:00"/>
    <x v="1"/>
    <x v="0"/>
    <x v="2"/>
    <x v="21"/>
    <n v="2"/>
    <n v="2"/>
    <x v="0"/>
    <s v=""/>
  </r>
  <r>
    <n v="2684"/>
    <x v="1"/>
    <d v="2014-08-01T00:00:00"/>
    <x v="1"/>
    <x v="0"/>
    <x v="2"/>
    <x v="22"/>
    <n v="2"/>
    <n v="2"/>
    <x v="0"/>
    <s v=""/>
  </r>
  <r>
    <n v="2684"/>
    <x v="1"/>
    <d v="2014-08-01T00:00:00"/>
    <x v="1"/>
    <x v="0"/>
    <x v="2"/>
    <x v="23"/>
    <n v="2"/>
    <n v="2"/>
    <x v="0"/>
    <s v=""/>
  </r>
  <r>
    <n v="2684"/>
    <x v="1"/>
    <d v="2014-08-01T00:00:00"/>
    <x v="1"/>
    <x v="0"/>
    <x v="2"/>
    <x v="24"/>
    <n v="2"/>
    <n v="2"/>
    <x v="0"/>
    <s v=""/>
  </r>
  <r>
    <n v="2684"/>
    <x v="1"/>
    <d v="2014-08-01T00:00:00"/>
    <x v="1"/>
    <x v="0"/>
    <x v="3"/>
    <x v="25"/>
    <n v="0"/>
    <n v="0"/>
    <x v="0"/>
    <s v=""/>
  </r>
  <r>
    <n v="2684"/>
    <x v="1"/>
    <d v="2014-08-01T00:00:00"/>
    <x v="1"/>
    <x v="0"/>
    <x v="3"/>
    <x v="26"/>
    <n v="2"/>
    <n v="2"/>
    <x v="0"/>
    <s v=""/>
  </r>
  <r>
    <n v="2684"/>
    <x v="1"/>
    <d v="2014-08-01T00:00:00"/>
    <x v="1"/>
    <x v="0"/>
    <x v="3"/>
    <x v="27"/>
    <n v="0"/>
    <n v="0"/>
    <x v="0"/>
    <s v=""/>
  </r>
  <r>
    <n v="2684"/>
    <x v="1"/>
    <d v="2014-08-01T00:00:00"/>
    <x v="1"/>
    <x v="0"/>
    <x v="3"/>
    <x v="28"/>
    <n v="0"/>
    <n v="0"/>
    <x v="0"/>
    <s v=""/>
  </r>
  <r>
    <n v="2684"/>
    <x v="1"/>
    <d v="2014-08-01T00:00:00"/>
    <x v="1"/>
    <x v="0"/>
    <x v="3"/>
    <x v="29"/>
    <n v="0"/>
    <n v="1"/>
    <x v="0"/>
    <s v=""/>
  </r>
  <r>
    <n v="2684"/>
    <x v="1"/>
    <d v="2014-08-01T00:00:00"/>
    <x v="1"/>
    <x v="0"/>
    <x v="3"/>
    <x v="30"/>
    <n v="0"/>
    <n v="1"/>
    <x v="0"/>
    <s v=""/>
  </r>
  <r>
    <n v="2684"/>
    <x v="1"/>
    <d v="2014-08-01T00:00:00"/>
    <x v="1"/>
    <x v="0"/>
    <x v="3"/>
    <x v="31"/>
    <n v="0"/>
    <n v="1"/>
    <x v="0"/>
    <s v=""/>
  </r>
  <r>
    <n v="2684"/>
    <x v="1"/>
    <d v="2014-08-01T00:00:00"/>
    <x v="1"/>
    <x v="0"/>
    <x v="3"/>
    <x v="32"/>
    <n v="0"/>
    <n v="1"/>
    <x v="0"/>
    <s v=""/>
  </r>
  <r>
    <n v="2684"/>
    <x v="1"/>
    <d v="2014-08-01T00:00:00"/>
    <x v="1"/>
    <x v="0"/>
    <x v="4"/>
    <x v="33"/>
    <n v="2"/>
    <n v="2"/>
    <x v="0"/>
    <s v=""/>
  </r>
  <r>
    <n v="2684"/>
    <x v="1"/>
    <d v="2014-08-01T00:00:00"/>
    <x v="1"/>
    <x v="0"/>
    <x v="4"/>
    <x v="34"/>
    <n v="2"/>
    <n v="2"/>
    <x v="0"/>
    <s v=""/>
  </r>
  <r>
    <n v="2684"/>
    <x v="1"/>
    <d v="2014-08-01T00:00:00"/>
    <x v="1"/>
    <x v="0"/>
    <x v="4"/>
    <x v="35"/>
    <n v="0"/>
    <n v="0"/>
    <x v="0"/>
    <s v=""/>
  </r>
  <r>
    <n v="2684"/>
    <x v="1"/>
    <d v="2014-08-01T00:00:00"/>
    <x v="1"/>
    <x v="0"/>
    <x v="4"/>
    <x v="36"/>
    <n v="0"/>
    <n v="0"/>
    <x v="0"/>
    <s v=""/>
  </r>
  <r>
    <n v="2684"/>
    <x v="1"/>
    <d v="2014-08-01T00:00:00"/>
    <x v="1"/>
    <x v="0"/>
    <x v="4"/>
    <x v="37"/>
    <n v="0"/>
    <n v="0"/>
    <x v="0"/>
    <s v=""/>
  </r>
  <r>
    <n v="2684"/>
    <x v="1"/>
    <d v="2014-08-01T00:00:00"/>
    <x v="1"/>
    <x v="0"/>
    <x v="5"/>
    <x v="38"/>
    <n v="2"/>
    <n v="2"/>
    <x v="0"/>
    <s v=""/>
  </r>
  <r>
    <n v="2684"/>
    <x v="1"/>
    <d v="2014-08-01T00:00:00"/>
    <x v="1"/>
    <x v="0"/>
    <x v="5"/>
    <x v="39"/>
    <n v="2"/>
    <n v="2"/>
    <x v="0"/>
    <s v=""/>
  </r>
  <r>
    <n v="2684"/>
    <x v="1"/>
    <d v="2014-08-01T00:00:00"/>
    <x v="1"/>
    <x v="0"/>
    <x v="5"/>
    <x v="40"/>
    <n v="0"/>
    <n v="0"/>
    <x v="0"/>
    <s v=""/>
  </r>
  <r>
    <n v="2684"/>
    <x v="1"/>
    <d v="2014-08-01T00:00:00"/>
    <x v="1"/>
    <x v="0"/>
    <x v="5"/>
    <x v="41"/>
    <n v="0"/>
    <n v="0"/>
    <x v="0"/>
    <s v=""/>
  </r>
  <r>
    <n v="2684"/>
    <x v="1"/>
    <d v="2014-08-01T00:00:00"/>
    <x v="1"/>
    <x v="0"/>
    <x v="5"/>
    <x v="42"/>
    <n v="0"/>
    <n v="0"/>
    <x v="0"/>
    <s v=""/>
  </r>
  <r>
    <n v="2684"/>
    <x v="1"/>
    <d v="2014-08-01T00:00:00"/>
    <x v="1"/>
    <x v="0"/>
    <x v="5"/>
    <x v="43"/>
    <n v="0"/>
    <n v="0"/>
    <x v="0"/>
    <s v=""/>
  </r>
  <r>
    <n v="2684"/>
    <x v="1"/>
    <d v="2014-08-01T00:00:00"/>
    <x v="1"/>
    <x v="0"/>
    <x v="5"/>
    <x v="44"/>
    <n v="0"/>
    <n v="0"/>
    <x v="0"/>
    <s v=""/>
  </r>
  <r>
    <n v="2684"/>
    <x v="1"/>
    <d v="2014-08-01T00:00:00"/>
    <x v="1"/>
    <x v="0"/>
    <x v="5"/>
    <x v="45"/>
    <n v="0"/>
    <n v="0"/>
    <x v="0"/>
    <s v=""/>
  </r>
  <r>
    <n v="2684"/>
    <x v="1"/>
    <d v="2014-08-01T00:00:00"/>
    <x v="1"/>
    <x v="0"/>
    <x v="5"/>
    <x v="46"/>
    <n v="0"/>
    <n v="0"/>
    <x v="0"/>
    <s v=""/>
  </r>
  <r>
    <n v="2684"/>
    <x v="1"/>
    <d v="2014-08-01T00:00:00"/>
    <x v="1"/>
    <x v="0"/>
    <x v="5"/>
    <x v="47"/>
    <n v="0"/>
    <n v="0"/>
    <x v="0"/>
    <s v=""/>
  </r>
  <r>
    <n v="2684"/>
    <x v="1"/>
    <d v="2014-08-01T00:00:00"/>
    <x v="1"/>
    <x v="0"/>
    <x v="5"/>
    <x v="48"/>
    <n v="2"/>
    <n v="1"/>
    <x v="1"/>
    <n v="0.36764705882352938"/>
  </r>
  <r>
    <n v="2684"/>
    <x v="1"/>
    <d v="2014-08-01T00:00:00"/>
    <x v="1"/>
    <x v="0"/>
    <x v="6"/>
    <x v="49"/>
    <n v="0"/>
    <n v="0"/>
    <x v="0"/>
    <s v=""/>
  </r>
  <r>
    <n v="2684"/>
    <x v="1"/>
    <d v="2014-08-01T00:00:00"/>
    <x v="1"/>
    <x v="0"/>
    <x v="6"/>
    <x v="50"/>
    <n v="2"/>
    <n v="2"/>
    <x v="0"/>
    <s v=""/>
  </r>
  <r>
    <n v="2684"/>
    <x v="1"/>
    <d v="2014-08-01T00:00:00"/>
    <x v="1"/>
    <x v="0"/>
    <x v="6"/>
    <x v="51"/>
    <n v="2"/>
    <n v="1"/>
    <x v="1"/>
    <n v="0.36764705882352938"/>
  </r>
  <r>
    <n v="2684"/>
    <x v="1"/>
    <d v="2014-08-01T00:00:00"/>
    <x v="1"/>
    <x v="0"/>
    <x v="6"/>
    <x v="52"/>
    <n v="0"/>
    <n v="0"/>
    <x v="0"/>
    <s v=""/>
  </r>
  <r>
    <n v="2684"/>
    <x v="1"/>
    <d v="2014-08-01T00:00:00"/>
    <x v="1"/>
    <x v="0"/>
    <x v="6"/>
    <x v="53"/>
    <n v="0"/>
    <n v="0"/>
    <x v="0"/>
    <s v=""/>
  </r>
  <r>
    <n v="2684"/>
    <x v="1"/>
    <d v="2014-08-01T00:00:00"/>
    <x v="1"/>
    <x v="0"/>
    <x v="7"/>
    <x v="54"/>
    <n v="0"/>
    <n v="0"/>
    <x v="0"/>
    <s v=""/>
  </r>
  <r>
    <n v="2684"/>
    <x v="1"/>
    <d v="2014-08-01T00:00:00"/>
    <x v="1"/>
    <x v="0"/>
    <x v="7"/>
    <x v="55"/>
    <n v="0"/>
    <n v="0"/>
    <x v="0"/>
    <s v=""/>
  </r>
  <r>
    <n v="2684"/>
    <x v="1"/>
    <d v="2014-08-01T00:00:00"/>
    <x v="1"/>
    <x v="0"/>
    <x v="7"/>
    <x v="56"/>
    <n v="0"/>
    <n v="0"/>
    <x v="0"/>
    <s v=""/>
  </r>
  <r>
    <n v="2684"/>
    <x v="1"/>
    <d v="2014-08-01T00:00:00"/>
    <x v="1"/>
    <x v="0"/>
    <x v="7"/>
    <x v="57"/>
    <n v="0"/>
    <n v="0"/>
    <x v="0"/>
    <s v=""/>
  </r>
  <r>
    <n v="2684"/>
    <x v="1"/>
    <d v="2014-08-01T00:00:00"/>
    <x v="1"/>
    <x v="0"/>
    <x v="7"/>
    <x v="58"/>
    <n v="0"/>
    <n v="0"/>
    <x v="0"/>
    <s v=""/>
  </r>
  <r>
    <n v="2684"/>
    <x v="1"/>
    <d v="2014-08-01T00:00:00"/>
    <x v="1"/>
    <x v="0"/>
    <x v="7"/>
    <x v="59"/>
    <n v="0"/>
    <n v="0"/>
    <x v="0"/>
    <s v=""/>
  </r>
  <r>
    <n v="2684"/>
    <x v="1"/>
    <d v="2014-08-01T00:00:00"/>
    <x v="1"/>
    <x v="0"/>
    <x v="7"/>
    <x v="60"/>
    <n v="0"/>
    <n v="0"/>
    <x v="0"/>
    <s v=""/>
  </r>
  <r>
    <n v="2684"/>
    <x v="1"/>
    <d v="2014-08-01T00:00:00"/>
    <x v="1"/>
    <x v="0"/>
    <x v="7"/>
    <x v="61"/>
    <n v="0"/>
    <n v="0"/>
    <x v="0"/>
    <s v=""/>
  </r>
  <r>
    <n v="2684"/>
    <x v="1"/>
    <d v="2014-08-01T00:00:00"/>
    <x v="1"/>
    <x v="0"/>
    <x v="7"/>
    <x v="62"/>
    <n v="0"/>
    <n v="0"/>
    <x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1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>
  <location ref="A3:F10" firstHeaderRow="1" firstDataRow="1" firstDataCol="5" rowPageCount="1" colPageCount="1"/>
  <pivotFields count="11">
    <pivotField compact="0" outline="0" subtotalTop="0" showAll="0" defaultSubtotal="0"/>
    <pivotField axis="axisRow" compact="0" outline="0" subtotalTop="0" showAll="0" defaultSubtotal="0">
      <items count="2">
        <item x="1"/>
        <item x="0"/>
      </items>
    </pivotField>
    <pivotField compact="0" numFmtId="14" outline="0" subtotalTop="0" showAll="0" defaultSubtotal="0"/>
    <pivotField axis="axisPage" compact="0" outline="0" subtotalTop="0" showAll="0" defaultSubtotal="0">
      <items count="2">
        <item x="0"/>
        <item x="1"/>
      </items>
    </pivotField>
    <pivotField axis="axisRow" compact="0" outline="0" subtotalTop="0" showAll="0" defaultSubtotal="0">
      <items count="1">
        <item x="0"/>
      </items>
    </pivotField>
    <pivotField axis="axisRow" compact="0" outline="0" subtotalTop="0" showAll="0" defaultSubtotal="0">
      <items count="8">
        <item x="2"/>
        <item x="3"/>
        <item x="0"/>
        <item x="4"/>
        <item x="6"/>
        <item x="7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63">
        <item x="7"/>
        <item x="10"/>
        <item x="56"/>
        <item x="32"/>
        <item x="36"/>
        <item x="17"/>
        <item x="47"/>
        <item x="57"/>
        <item x="25"/>
        <item x="44"/>
        <item x="15"/>
        <item x="60"/>
        <item x="58"/>
        <item x="18"/>
        <item x="37"/>
        <item x="49"/>
        <item x="41"/>
        <item x="16"/>
        <item x="0"/>
        <item x="11"/>
        <item x="31"/>
        <item x="1"/>
        <item x="27"/>
        <item x="2"/>
        <item x="24"/>
        <item x="39"/>
        <item x="52"/>
        <item x="61"/>
        <item x="33"/>
        <item x="35"/>
        <item x="34"/>
        <item x="5"/>
        <item x="4"/>
        <item x="55"/>
        <item x="42"/>
        <item x="30"/>
        <item x="9"/>
        <item x="51"/>
        <item x="38"/>
        <item x="13"/>
        <item x="12"/>
        <item x="62"/>
        <item x="8"/>
        <item x="19"/>
        <item x="21"/>
        <item x="50"/>
        <item x="43"/>
        <item x="45"/>
        <item x="46"/>
        <item x="14"/>
        <item x="59"/>
        <item x="23"/>
        <item x="20"/>
        <item x="22"/>
        <item x="48"/>
        <item x="3"/>
        <item x="40"/>
        <item x="26"/>
        <item x="29"/>
        <item x="6"/>
        <item x="54"/>
        <item x="53"/>
        <item x="28"/>
      </items>
    </pivotField>
    <pivotField compact="0" outline="0" subtotalTop="0" showAll="0" defaultSubtotal="0"/>
    <pivotField compact="0" outline="0" subtotalTop="0" showAll="0" defaultSubtotal="0"/>
    <pivotField axis="axisRow" compact="0" outline="0" subtotalTop="0" showAll="0" defaultSubtotal="0">
      <items count="3">
        <item x="1"/>
        <item x="2"/>
        <item h="1" x="0"/>
      </items>
    </pivotField>
    <pivotField dataField="1" compact="0" outline="0" subtotalTop="0" showAll="0" defaultSubtotal="0"/>
  </pivotFields>
  <rowFields count="5">
    <field x="1"/>
    <field x="4"/>
    <field x="5"/>
    <field x="6"/>
    <field x="9"/>
  </rowFields>
  <rowItems count="7">
    <i>
      <x/>
      <x/>
      <x/>
      <x v="49"/>
      <x/>
    </i>
    <i r="2">
      <x v="2"/>
      <x v="31"/>
      <x v="1"/>
    </i>
    <i r="2">
      <x v="4"/>
      <x v="37"/>
      <x/>
    </i>
    <i r="2">
      <x v="6"/>
      <x v="54"/>
      <x/>
    </i>
    <i r="2">
      <x v="7"/>
      <x/>
      <x/>
    </i>
    <i r="3">
      <x v="42"/>
      <x/>
    </i>
    <i r="3">
      <x v="59"/>
      <x/>
    </i>
  </rowItems>
  <colItems count="1">
    <i/>
  </colItems>
  <pageFields count="1">
    <pageField fld="3" item="1" hier="-1"/>
  </pageFields>
  <dataFields count="1">
    <dataField name=" Requested learning days" fld="10" baseField="9" baseItem="0"/>
  </dataFields>
  <formats count="7">
    <format dxfId="198">
      <pivotArea outline="0" collapsedLevelsAreSubtotals="1" fieldPosition="0"/>
    </format>
    <format dxfId="197">
      <pivotArea outline="0" collapsedLevelsAreSubtotals="1" fieldPosition="0"/>
    </format>
    <format dxfId="196">
      <pivotArea outline="0" collapsedLevelsAreSubtotals="1" fieldPosition="0"/>
    </format>
    <format dxfId="195">
      <pivotArea outline="0" collapsedLevelsAreSubtotals="1" fieldPosition="0"/>
    </format>
    <format dxfId="194">
      <pivotArea outline="0" collapsedLevelsAreSubtotals="1" fieldPosition="0"/>
    </format>
    <format dxfId="193">
      <pivotArea outline="0" collapsedLevelsAreSubtotals="1" fieldPosition="0"/>
    </format>
    <format dxfId="192">
      <pivotArea outline="0" collapsedLevelsAreSubtotals="1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5">
    <tabColor rgb="FF599AD5"/>
  </sheetPr>
  <dimension ref="A2:AQ24"/>
  <sheetViews>
    <sheetView tabSelected="1" zoomScale="80" zoomScaleNormal="80" zoomScaleSheetLayoutView="80" workbookViewId="0">
      <selection activeCell="B17" sqref="B17"/>
    </sheetView>
  </sheetViews>
  <sheetFormatPr baseColWidth="10" defaultColWidth="9.140625" defaultRowHeight="14.25" x14ac:dyDescent="0.25"/>
  <cols>
    <col min="1" max="1" width="48" style="3" customWidth="1"/>
    <col min="2" max="21" width="4.140625" style="3" customWidth="1"/>
    <col min="22" max="22" width="5.42578125" style="3" customWidth="1"/>
    <col min="23" max="23" width="5.140625" style="3" customWidth="1"/>
    <col min="24" max="24" width="5.42578125" style="3" customWidth="1"/>
    <col min="25" max="25" width="4.140625" style="3" customWidth="1"/>
    <col min="26" max="26" width="5.5703125" style="3" customWidth="1"/>
    <col min="27" max="28" width="4.140625" style="3" customWidth="1"/>
    <col min="29" max="29" width="5.85546875" style="3" customWidth="1"/>
    <col min="30" max="31" width="4.140625" style="3" customWidth="1"/>
    <col min="32" max="32" width="6" style="3" customWidth="1"/>
    <col min="33" max="34" width="5.42578125" style="3" customWidth="1"/>
    <col min="35" max="35" width="5.140625" style="3" customWidth="1"/>
    <col min="36" max="42" width="4.140625" style="3" customWidth="1"/>
    <col min="43" max="231" width="9.140625" style="3"/>
    <col min="232" max="232" width="32.85546875" style="3" customWidth="1"/>
    <col min="233" max="233" width="55.85546875" style="3" customWidth="1"/>
    <col min="234" max="234" width="18.5703125" style="3" customWidth="1"/>
    <col min="235" max="235" width="8.85546875" style="3" customWidth="1"/>
    <col min="236" max="253" width="8.7109375" style="3" customWidth="1"/>
    <col min="254" max="254" width="10.5703125" style="3" customWidth="1"/>
    <col min="255" max="297" width="8.7109375" style="3" customWidth="1"/>
    <col min="298" max="487" width="9.140625" style="3"/>
    <col min="488" max="488" width="32.85546875" style="3" customWidth="1"/>
    <col min="489" max="489" width="55.85546875" style="3" customWidth="1"/>
    <col min="490" max="490" width="18.5703125" style="3" customWidth="1"/>
    <col min="491" max="491" width="8.85546875" style="3" customWidth="1"/>
    <col min="492" max="509" width="8.7109375" style="3" customWidth="1"/>
    <col min="510" max="510" width="10.5703125" style="3" customWidth="1"/>
    <col min="511" max="553" width="8.7109375" style="3" customWidth="1"/>
    <col min="554" max="743" width="9.140625" style="3"/>
    <col min="744" max="744" width="32.85546875" style="3" customWidth="1"/>
    <col min="745" max="745" width="55.85546875" style="3" customWidth="1"/>
    <col min="746" max="746" width="18.5703125" style="3" customWidth="1"/>
    <col min="747" max="747" width="8.85546875" style="3" customWidth="1"/>
    <col min="748" max="765" width="8.7109375" style="3" customWidth="1"/>
    <col min="766" max="766" width="10.5703125" style="3" customWidth="1"/>
    <col min="767" max="809" width="8.7109375" style="3" customWidth="1"/>
    <col min="810" max="999" width="9.140625" style="3"/>
    <col min="1000" max="1000" width="32.85546875" style="3" customWidth="1"/>
    <col min="1001" max="1001" width="55.85546875" style="3" customWidth="1"/>
    <col min="1002" max="1002" width="18.5703125" style="3" customWidth="1"/>
    <col min="1003" max="1003" width="8.85546875" style="3" customWidth="1"/>
    <col min="1004" max="1021" width="8.7109375" style="3" customWidth="1"/>
    <col min="1022" max="1022" width="10.5703125" style="3" customWidth="1"/>
    <col min="1023" max="1065" width="8.7109375" style="3" customWidth="1"/>
    <col min="1066" max="1255" width="9.140625" style="3"/>
    <col min="1256" max="1256" width="32.85546875" style="3" customWidth="1"/>
    <col min="1257" max="1257" width="55.85546875" style="3" customWidth="1"/>
    <col min="1258" max="1258" width="18.5703125" style="3" customWidth="1"/>
    <col min="1259" max="1259" width="8.85546875" style="3" customWidth="1"/>
    <col min="1260" max="1277" width="8.7109375" style="3" customWidth="1"/>
    <col min="1278" max="1278" width="10.5703125" style="3" customWidth="1"/>
    <col min="1279" max="1321" width="8.7109375" style="3" customWidth="1"/>
    <col min="1322" max="1511" width="9.140625" style="3"/>
    <col min="1512" max="1512" width="32.85546875" style="3" customWidth="1"/>
    <col min="1513" max="1513" width="55.85546875" style="3" customWidth="1"/>
    <col min="1514" max="1514" width="18.5703125" style="3" customWidth="1"/>
    <col min="1515" max="1515" width="8.85546875" style="3" customWidth="1"/>
    <col min="1516" max="1533" width="8.7109375" style="3" customWidth="1"/>
    <col min="1534" max="1534" width="10.5703125" style="3" customWidth="1"/>
    <col min="1535" max="1577" width="8.7109375" style="3" customWidth="1"/>
    <col min="1578" max="1767" width="9.140625" style="3"/>
    <col min="1768" max="1768" width="32.85546875" style="3" customWidth="1"/>
    <col min="1769" max="1769" width="55.85546875" style="3" customWidth="1"/>
    <col min="1770" max="1770" width="18.5703125" style="3" customWidth="1"/>
    <col min="1771" max="1771" width="8.85546875" style="3" customWidth="1"/>
    <col min="1772" max="1789" width="8.7109375" style="3" customWidth="1"/>
    <col min="1790" max="1790" width="10.5703125" style="3" customWidth="1"/>
    <col min="1791" max="1833" width="8.7109375" style="3" customWidth="1"/>
    <col min="1834" max="2023" width="9.140625" style="3"/>
    <col min="2024" max="2024" width="32.85546875" style="3" customWidth="1"/>
    <col min="2025" max="2025" width="55.85546875" style="3" customWidth="1"/>
    <col min="2026" max="2026" width="18.5703125" style="3" customWidth="1"/>
    <col min="2027" max="2027" width="8.85546875" style="3" customWidth="1"/>
    <col min="2028" max="2045" width="8.7109375" style="3" customWidth="1"/>
    <col min="2046" max="2046" width="10.5703125" style="3" customWidth="1"/>
    <col min="2047" max="2089" width="8.7109375" style="3" customWidth="1"/>
    <col min="2090" max="2279" width="9.140625" style="3"/>
    <col min="2280" max="2280" width="32.85546875" style="3" customWidth="1"/>
    <col min="2281" max="2281" width="55.85546875" style="3" customWidth="1"/>
    <col min="2282" max="2282" width="18.5703125" style="3" customWidth="1"/>
    <col min="2283" max="2283" width="8.85546875" style="3" customWidth="1"/>
    <col min="2284" max="2301" width="8.7109375" style="3" customWidth="1"/>
    <col min="2302" max="2302" width="10.5703125" style="3" customWidth="1"/>
    <col min="2303" max="2345" width="8.7109375" style="3" customWidth="1"/>
    <col min="2346" max="2535" width="9.140625" style="3"/>
    <col min="2536" max="2536" width="32.85546875" style="3" customWidth="1"/>
    <col min="2537" max="2537" width="55.85546875" style="3" customWidth="1"/>
    <col min="2538" max="2538" width="18.5703125" style="3" customWidth="1"/>
    <col min="2539" max="2539" width="8.85546875" style="3" customWidth="1"/>
    <col min="2540" max="2557" width="8.7109375" style="3" customWidth="1"/>
    <col min="2558" max="2558" width="10.5703125" style="3" customWidth="1"/>
    <col min="2559" max="2601" width="8.7109375" style="3" customWidth="1"/>
    <col min="2602" max="2791" width="9.140625" style="3"/>
    <col min="2792" max="2792" width="32.85546875" style="3" customWidth="1"/>
    <col min="2793" max="2793" width="55.85546875" style="3" customWidth="1"/>
    <col min="2794" max="2794" width="18.5703125" style="3" customWidth="1"/>
    <col min="2795" max="2795" width="8.85546875" style="3" customWidth="1"/>
    <col min="2796" max="2813" width="8.7109375" style="3" customWidth="1"/>
    <col min="2814" max="2814" width="10.5703125" style="3" customWidth="1"/>
    <col min="2815" max="2857" width="8.7109375" style="3" customWidth="1"/>
    <col min="2858" max="3047" width="9.140625" style="3"/>
    <col min="3048" max="3048" width="32.85546875" style="3" customWidth="1"/>
    <col min="3049" max="3049" width="55.85546875" style="3" customWidth="1"/>
    <col min="3050" max="3050" width="18.5703125" style="3" customWidth="1"/>
    <col min="3051" max="3051" width="8.85546875" style="3" customWidth="1"/>
    <col min="3052" max="3069" width="8.7109375" style="3" customWidth="1"/>
    <col min="3070" max="3070" width="10.5703125" style="3" customWidth="1"/>
    <col min="3071" max="3113" width="8.7109375" style="3" customWidth="1"/>
    <col min="3114" max="3303" width="9.140625" style="3"/>
    <col min="3304" max="3304" width="32.85546875" style="3" customWidth="1"/>
    <col min="3305" max="3305" width="55.85546875" style="3" customWidth="1"/>
    <col min="3306" max="3306" width="18.5703125" style="3" customWidth="1"/>
    <col min="3307" max="3307" width="8.85546875" style="3" customWidth="1"/>
    <col min="3308" max="3325" width="8.7109375" style="3" customWidth="1"/>
    <col min="3326" max="3326" width="10.5703125" style="3" customWidth="1"/>
    <col min="3327" max="3369" width="8.7109375" style="3" customWidth="1"/>
    <col min="3370" max="3559" width="9.140625" style="3"/>
    <col min="3560" max="3560" width="32.85546875" style="3" customWidth="1"/>
    <col min="3561" max="3561" width="55.85546875" style="3" customWidth="1"/>
    <col min="3562" max="3562" width="18.5703125" style="3" customWidth="1"/>
    <col min="3563" max="3563" width="8.85546875" style="3" customWidth="1"/>
    <col min="3564" max="3581" width="8.7109375" style="3" customWidth="1"/>
    <col min="3582" max="3582" width="10.5703125" style="3" customWidth="1"/>
    <col min="3583" max="3625" width="8.7109375" style="3" customWidth="1"/>
    <col min="3626" max="3815" width="9.140625" style="3"/>
    <col min="3816" max="3816" width="32.85546875" style="3" customWidth="1"/>
    <col min="3817" max="3817" width="55.85546875" style="3" customWidth="1"/>
    <col min="3818" max="3818" width="18.5703125" style="3" customWidth="1"/>
    <col min="3819" max="3819" width="8.85546875" style="3" customWidth="1"/>
    <col min="3820" max="3837" width="8.7109375" style="3" customWidth="1"/>
    <col min="3838" max="3838" width="10.5703125" style="3" customWidth="1"/>
    <col min="3839" max="3881" width="8.7109375" style="3" customWidth="1"/>
    <col min="3882" max="4071" width="9.140625" style="3"/>
    <col min="4072" max="4072" width="32.85546875" style="3" customWidth="1"/>
    <col min="4073" max="4073" width="55.85546875" style="3" customWidth="1"/>
    <col min="4074" max="4074" width="18.5703125" style="3" customWidth="1"/>
    <col min="4075" max="4075" width="8.85546875" style="3" customWidth="1"/>
    <col min="4076" max="4093" width="8.7109375" style="3" customWidth="1"/>
    <col min="4094" max="4094" width="10.5703125" style="3" customWidth="1"/>
    <col min="4095" max="4137" width="8.7109375" style="3" customWidth="1"/>
    <col min="4138" max="4327" width="9.140625" style="3"/>
    <col min="4328" max="4328" width="32.85546875" style="3" customWidth="1"/>
    <col min="4329" max="4329" width="55.85546875" style="3" customWidth="1"/>
    <col min="4330" max="4330" width="18.5703125" style="3" customWidth="1"/>
    <col min="4331" max="4331" width="8.85546875" style="3" customWidth="1"/>
    <col min="4332" max="4349" width="8.7109375" style="3" customWidth="1"/>
    <col min="4350" max="4350" width="10.5703125" style="3" customWidth="1"/>
    <col min="4351" max="4393" width="8.7109375" style="3" customWidth="1"/>
    <col min="4394" max="4583" width="9.140625" style="3"/>
    <col min="4584" max="4584" width="32.85546875" style="3" customWidth="1"/>
    <col min="4585" max="4585" width="55.85546875" style="3" customWidth="1"/>
    <col min="4586" max="4586" width="18.5703125" style="3" customWidth="1"/>
    <col min="4587" max="4587" width="8.85546875" style="3" customWidth="1"/>
    <col min="4588" max="4605" width="8.7109375" style="3" customWidth="1"/>
    <col min="4606" max="4606" width="10.5703125" style="3" customWidth="1"/>
    <col min="4607" max="4649" width="8.7109375" style="3" customWidth="1"/>
    <col min="4650" max="4839" width="9.140625" style="3"/>
    <col min="4840" max="4840" width="32.85546875" style="3" customWidth="1"/>
    <col min="4841" max="4841" width="55.85546875" style="3" customWidth="1"/>
    <col min="4842" max="4842" width="18.5703125" style="3" customWidth="1"/>
    <col min="4843" max="4843" width="8.85546875" style="3" customWidth="1"/>
    <col min="4844" max="4861" width="8.7109375" style="3" customWidth="1"/>
    <col min="4862" max="4862" width="10.5703125" style="3" customWidth="1"/>
    <col min="4863" max="4905" width="8.7109375" style="3" customWidth="1"/>
    <col min="4906" max="5095" width="9.140625" style="3"/>
    <col min="5096" max="5096" width="32.85546875" style="3" customWidth="1"/>
    <col min="5097" max="5097" width="55.85546875" style="3" customWidth="1"/>
    <col min="5098" max="5098" width="18.5703125" style="3" customWidth="1"/>
    <col min="5099" max="5099" width="8.85546875" style="3" customWidth="1"/>
    <col min="5100" max="5117" width="8.7109375" style="3" customWidth="1"/>
    <col min="5118" max="5118" width="10.5703125" style="3" customWidth="1"/>
    <col min="5119" max="5161" width="8.7109375" style="3" customWidth="1"/>
    <col min="5162" max="5351" width="9.140625" style="3"/>
    <col min="5352" max="5352" width="32.85546875" style="3" customWidth="1"/>
    <col min="5353" max="5353" width="55.85546875" style="3" customWidth="1"/>
    <col min="5354" max="5354" width="18.5703125" style="3" customWidth="1"/>
    <col min="5355" max="5355" width="8.85546875" style="3" customWidth="1"/>
    <col min="5356" max="5373" width="8.7109375" style="3" customWidth="1"/>
    <col min="5374" max="5374" width="10.5703125" style="3" customWidth="1"/>
    <col min="5375" max="5417" width="8.7109375" style="3" customWidth="1"/>
    <col min="5418" max="5607" width="9.140625" style="3"/>
    <col min="5608" max="5608" width="32.85546875" style="3" customWidth="1"/>
    <col min="5609" max="5609" width="55.85546875" style="3" customWidth="1"/>
    <col min="5610" max="5610" width="18.5703125" style="3" customWidth="1"/>
    <col min="5611" max="5611" width="8.85546875" style="3" customWidth="1"/>
    <col min="5612" max="5629" width="8.7109375" style="3" customWidth="1"/>
    <col min="5630" max="5630" width="10.5703125" style="3" customWidth="1"/>
    <col min="5631" max="5673" width="8.7109375" style="3" customWidth="1"/>
    <col min="5674" max="5863" width="9.140625" style="3"/>
    <col min="5864" max="5864" width="32.85546875" style="3" customWidth="1"/>
    <col min="5865" max="5865" width="55.85546875" style="3" customWidth="1"/>
    <col min="5866" max="5866" width="18.5703125" style="3" customWidth="1"/>
    <col min="5867" max="5867" width="8.85546875" style="3" customWidth="1"/>
    <col min="5868" max="5885" width="8.7109375" style="3" customWidth="1"/>
    <col min="5886" max="5886" width="10.5703125" style="3" customWidth="1"/>
    <col min="5887" max="5929" width="8.7109375" style="3" customWidth="1"/>
    <col min="5930" max="6119" width="9.140625" style="3"/>
    <col min="6120" max="6120" width="32.85546875" style="3" customWidth="1"/>
    <col min="6121" max="6121" width="55.85546875" style="3" customWidth="1"/>
    <col min="6122" max="6122" width="18.5703125" style="3" customWidth="1"/>
    <col min="6123" max="6123" width="8.85546875" style="3" customWidth="1"/>
    <col min="6124" max="6141" width="8.7109375" style="3" customWidth="1"/>
    <col min="6142" max="6142" width="10.5703125" style="3" customWidth="1"/>
    <col min="6143" max="6185" width="8.7109375" style="3" customWidth="1"/>
    <col min="6186" max="6375" width="9.140625" style="3"/>
    <col min="6376" max="6376" width="32.85546875" style="3" customWidth="1"/>
    <col min="6377" max="6377" width="55.85546875" style="3" customWidth="1"/>
    <col min="6378" max="6378" width="18.5703125" style="3" customWidth="1"/>
    <col min="6379" max="6379" width="8.85546875" style="3" customWidth="1"/>
    <col min="6380" max="6397" width="8.7109375" style="3" customWidth="1"/>
    <col min="6398" max="6398" width="10.5703125" style="3" customWidth="1"/>
    <col min="6399" max="6441" width="8.7109375" style="3" customWidth="1"/>
    <col min="6442" max="6631" width="9.140625" style="3"/>
    <col min="6632" max="6632" width="32.85546875" style="3" customWidth="1"/>
    <col min="6633" max="6633" width="55.85546875" style="3" customWidth="1"/>
    <col min="6634" max="6634" width="18.5703125" style="3" customWidth="1"/>
    <col min="6635" max="6635" width="8.85546875" style="3" customWidth="1"/>
    <col min="6636" max="6653" width="8.7109375" style="3" customWidth="1"/>
    <col min="6654" max="6654" width="10.5703125" style="3" customWidth="1"/>
    <col min="6655" max="6697" width="8.7109375" style="3" customWidth="1"/>
    <col min="6698" max="6887" width="9.140625" style="3"/>
    <col min="6888" max="6888" width="32.85546875" style="3" customWidth="1"/>
    <col min="6889" max="6889" width="55.85546875" style="3" customWidth="1"/>
    <col min="6890" max="6890" width="18.5703125" style="3" customWidth="1"/>
    <col min="6891" max="6891" width="8.85546875" style="3" customWidth="1"/>
    <col min="6892" max="6909" width="8.7109375" style="3" customWidth="1"/>
    <col min="6910" max="6910" width="10.5703125" style="3" customWidth="1"/>
    <col min="6911" max="6953" width="8.7109375" style="3" customWidth="1"/>
    <col min="6954" max="7143" width="9.140625" style="3"/>
    <col min="7144" max="7144" width="32.85546875" style="3" customWidth="1"/>
    <col min="7145" max="7145" width="55.85546875" style="3" customWidth="1"/>
    <col min="7146" max="7146" width="18.5703125" style="3" customWidth="1"/>
    <col min="7147" max="7147" width="8.85546875" style="3" customWidth="1"/>
    <col min="7148" max="7165" width="8.7109375" style="3" customWidth="1"/>
    <col min="7166" max="7166" width="10.5703125" style="3" customWidth="1"/>
    <col min="7167" max="7209" width="8.7109375" style="3" customWidth="1"/>
    <col min="7210" max="7399" width="9.140625" style="3"/>
    <col min="7400" max="7400" width="32.85546875" style="3" customWidth="1"/>
    <col min="7401" max="7401" width="55.85546875" style="3" customWidth="1"/>
    <col min="7402" max="7402" width="18.5703125" style="3" customWidth="1"/>
    <col min="7403" max="7403" width="8.85546875" style="3" customWidth="1"/>
    <col min="7404" max="7421" width="8.7109375" style="3" customWidth="1"/>
    <col min="7422" max="7422" width="10.5703125" style="3" customWidth="1"/>
    <col min="7423" max="7465" width="8.7109375" style="3" customWidth="1"/>
    <col min="7466" max="7655" width="9.140625" style="3"/>
    <col min="7656" max="7656" width="32.85546875" style="3" customWidth="1"/>
    <col min="7657" max="7657" width="55.85546875" style="3" customWidth="1"/>
    <col min="7658" max="7658" width="18.5703125" style="3" customWidth="1"/>
    <col min="7659" max="7659" width="8.85546875" style="3" customWidth="1"/>
    <col min="7660" max="7677" width="8.7109375" style="3" customWidth="1"/>
    <col min="7678" max="7678" width="10.5703125" style="3" customWidth="1"/>
    <col min="7679" max="7721" width="8.7109375" style="3" customWidth="1"/>
    <col min="7722" max="7911" width="9.140625" style="3"/>
    <col min="7912" max="7912" width="32.85546875" style="3" customWidth="1"/>
    <col min="7913" max="7913" width="55.85546875" style="3" customWidth="1"/>
    <col min="7914" max="7914" width="18.5703125" style="3" customWidth="1"/>
    <col min="7915" max="7915" width="8.85546875" style="3" customWidth="1"/>
    <col min="7916" max="7933" width="8.7109375" style="3" customWidth="1"/>
    <col min="7934" max="7934" width="10.5703125" style="3" customWidth="1"/>
    <col min="7935" max="7977" width="8.7109375" style="3" customWidth="1"/>
    <col min="7978" max="8167" width="9.140625" style="3"/>
    <col min="8168" max="8168" width="32.85546875" style="3" customWidth="1"/>
    <col min="8169" max="8169" width="55.85546875" style="3" customWidth="1"/>
    <col min="8170" max="8170" width="18.5703125" style="3" customWidth="1"/>
    <col min="8171" max="8171" width="8.85546875" style="3" customWidth="1"/>
    <col min="8172" max="8189" width="8.7109375" style="3" customWidth="1"/>
    <col min="8190" max="8190" width="10.5703125" style="3" customWidth="1"/>
    <col min="8191" max="8233" width="8.7109375" style="3" customWidth="1"/>
    <col min="8234" max="8423" width="9.140625" style="3"/>
    <col min="8424" max="8424" width="32.85546875" style="3" customWidth="1"/>
    <col min="8425" max="8425" width="55.85546875" style="3" customWidth="1"/>
    <col min="8426" max="8426" width="18.5703125" style="3" customWidth="1"/>
    <col min="8427" max="8427" width="8.85546875" style="3" customWidth="1"/>
    <col min="8428" max="8445" width="8.7109375" style="3" customWidth="1"/>
    <col min="8446" max="8446" width="10.5703125" style="3" customWidth="1"/>
    <col min="8447" max="8489" width="8.7109375" style="3" customWidth="1"/>
    <col min="8490" max="8679" width="9.140625" style="3"/>
    <col min="8680" max="8680" width="32.85546875" style="3" customWidth="1"/>
    <col min="8681" max="8681" width="55.85546875" style="3" customWidth="1"/>
    <col min="8682" max="8682" width="18.5703125" style="3" customWidth="1"/>
    <col min="8683" max="8683" width="8.85546875" style="3" customWidth="1"/>
    <col min="8684" max="8701" width="8.7109375" style="3" customWidth="1"/>
    <col min="8702" max="8702" width="10.5703125" style="3" customWidth="1"/>
    <col min="8703" max="8745" width="8.7109375" style="3" customWidth="1"/>
    <col min="8746" max="8935" width="9.140625" style="3"/>
    <col min="8936" max="8936" width="32.85546875" style="3" customWidth="1"/>
    <col min="8937" max="8937" width="55.85546875" style="3" customWidth="1"/>
    <col min="8938" max="8938" width="18.5703125" style="3" customWidth="1"/>
    <col min="8939" max="8939" width="8.85546875" style="3" customWidth="1"/>
    <col min="8940" max="8957" width="8.7109375" style="3" customWidth="1"/>
    <col min="8958" max="8958" width="10.5703125" style="3" customWidth="1"/>
    <col min="8959" max="9001" width="8.7109375" style="3" customWidth="1"/>
    <col min="9002" max="9191" width="9.140625" style="3"/>
    <col min="9192" max="9192" width="32.85546875" style="3" customWidth="1"/>
    <col min="9193" max="9193" width="55.85546875" style="3" customWidth="1"/>
    <col min="9194" max="9194" width="18.5703125" style="3" customWidth="1"/>
    <col min="9195" max="9195" width="8.85546875" style="3" customWidth="1"/>
    <col min="9196" max="9213" width="8.7109375" style="3" customWidth="1"/>
    <col min="9214" max="9214" width="10.5703125" style="3" customWidth="1"/>
    <col min="9215" max="9257" width="8.7109375" style="3" customWidth="1"/>
    <col min="9258" max="9447" width="9.140625" style="3"/>
    <col min="9448" max="9448" width="32.85546875" style="3" customWidth="1"/>
    <col min="9449" max="9449" width="55.85546875" style="3" customWidth="1"/>
    <col min="9450" max="9450" width="18.5703125" style="3" customWidth="1"/>
    <col min="9451" max="9451" width="8.85546875" style="3" customWidth="1"/>
    <col min="9452" max="9469" width="8.7109375" style="3" customWidth="1"/>
    <col min="9470" max="9470" width="10.5703125" style="3" customWidth="1"/>
    <col min="9471" max="9513" width="8.7109375" style="3" customWidth="1"/>
    <col min="9514" max="9703" width="9.140625" style="3"/>
    <col min="9704" max="9704" width="32.85546875" style="3" customWidth="1"/>
    <col min="9705" max="9705" width="55.85546875" style="3" customWidth="1"/>
    <col min="9706" max="9706" width="18.5703125" style="3" customWidth="1"/>
    <col min="9707" max="9707" width="8.85546875" style="3" customWidth="1"/>
    <col min="9708" max="9725" width="8.7109375" style="3" customWidth="1"/>
    <col min="9726" max="9726" width="10.5703125" style="3" customWidth="1"/>
    <col min="9727" max="9769" width="8.7109375" style="3" customWidth="1"/>
    <col min="9770" max="9959" width="9.140625" style="3"/>
    <col min="9960" max="9960" width="32.85546875" style="3" customWidth="1"/>
    <col min="9961" max="9961" width="55.85546875" style="3" customWidth="1"/>
    <col min="9962" max="9962" width="18.5703125" style="3" customWidth="1"/>
    <col min="9963" max="9963" width="8.85546875" style="3" customWidth="1"/>
    <col min="9964" max="9981" width="8.7109375" style="3" customWidth="1"/>
    <col min="9982" max="9982" width="10.5703125" style="3" customWidth="1"/>
    <col min="9983" max="10025" width="8.7109375" style="3" customWidth="1"/>
    <col min="10026" max="10215" width="9.140625" style="3"/>
    <col min="10216" max="10216" width="32.85546875" style="3" customWidth="1"/>
    <col min="10217" max="10217" width="55.85546875" style="3" customWidth="1"/>
    <col min="10218" max="10218" width="18.5703125" style="3" customWidth="1"/>
    <col min="10219" max="10219" width="8.85546875" style="3" customWidth="1"/>
    <col min="10220" max="10237" width="8.7109375" style="3" customWidth="1"/>
    <col min="10238" max="10238" width="10.5703125" style="3" customWidth="1"/>
    <col min="10239" max="10281" width="8.7109375" style="3" customWidth="1"/>
    <col min="10282" max="10471" width="9.140625" style="3"/>
    <col min="10472" max="10472" width="32.85546875" style="3" customWidth="1"/>
    <col min="10473" max="10473" width="55.85546875" style="3" customWidth="1"/>
    <col min="10474" max="10474" width="18.5703125" style="3" customWidth="1"/>
    <col min="10475" max="10475" width="8.85546875" style="3" customWidth="1"/>
    <col min="10476" max="10493" width="8.7109375" style="3" customWidth="1"/>
    <col min="10494" max="10494" width="10.5703125" style="3" customWidth="1"/>
    <col min="10495" max="10537" width="8.7109375" style="3" customWidth="1"/>
    <col min="10538" max="10727" width="9.140625" style="3"/>
    <col min="10728" max="10728" width="32.85546875" style="3" customWidth="1"/>
    <col min="10729" max="10729" width="55.85546875" style="3" customWidth="1"/>
    <col min="10730" max="10730" width="18.5703125" style="3" customWidth="1"/>
    <col min="10731" max="10731" width="8.85546875" style="3" customWidth="1"/>
    <col min="10732" max="10749" width="8.7109375" style="3" customWidth="1"/>
    <col min="10750" max="10750" width="10.5703125" style="3" customWidth="1"/>
    <col min="10751" max="10793" width="8.7109375" style="3" customWidth="1"/>
    <col min="10794" max="10983" width="9.140625" style="3"/>
    <col min="10984" max="10984" width="32.85546875" style="3" customWidth="1"/>
    <col min="10985" max="10985" width="55.85546875" style="3" customWidth="1"/>
    <col min="10986" max="10986" width="18.5703125" style="3" customWidth="1"/>
    <col min="10987" max="10987" width="8.85546875" style="3" customWidth="1"/>
    <col min="10988" max="11005" width="8.7109375" style="3" customWidth="1"/>
    <col min="11006" max="11006" width="10.5703125" style="3" customWidth="1"/>
    <col min="11007" max="11049" width="8.7109375" style="3" customWidth="1"/>
    <col min="11050" max="11239" width="9.140625" style="3"/>
    <col min="11240" max="11240" width="32.85546875" style="3" customWidth="1"/>
    <col min="11241" max="11241" width="55.85546875" style="3" customWidth="1"/>
    <col min="11242" max="11242" width="18.5703125" style="3" customWidth="1"/>
    <col min="11243" max="11243" width="8.85546875" style="3" customWidth="1"/>
    <col min="11244" max="11261" width="8.7109375" style="3" customWidth="1"/>
    <col min="11262" max="11262" width="10.5703125" style="3" customWidth="1"/>
    <col min="11263" max="11305" width="8.7109375" style="3" customWidth="1"/>
    <col min="11306" max="11495" width="9.140625" style="3"/>
    <col min="11496" max="11496" width="32.85546875" style="3" customWidth="1"/>
    <col min="11497" max="11497" width="55.85546875" style="3" customWidth="1"/>
    <col min="11498" max="11498" width="18.5703125" style="3" customWidth="1"/>
    <col min="11499" max="11499" width="8.85546875" style="3" customWidth="1"/>
    <col min="11500" max="11517" width="8.7109375" style="3" customWidth="1"/>
    <col min="11518" max="11518" width="10.5703125" style="3" customWidth="1"/>
    <col min="11519" max="11561" width="8.7109375" style="3" customWidth="1"/>
    <col min="11562" max="11751" width="9.140625" style="3"/>
    <col min="11752" max="11752" width="32.85546875" style="3" customWidth="1"/>
    <col min="11753" max="11753" width="55.85546875" style="3" customWidth="1"/>
    <col min="11754" max="11754" width="18.5703125" style="3" customWidth="1"/>
    <col min="11755" max="11755" width="8.85546875" style="3" customWidth="1"/>
    <col min="11756" max="11773" width="8.7109375" style="3" customWidth="1"/>
    <col min="11774" max="11774" width="10.5703125" style="3" customWidth="1"/>
    <col min="11775" max="11817" width="8.7109375" style="3" customWidth="1"/>
    <col min="11818" max="12007" width="9.140625" style="3"/>
    <col min="12008" max="12008" width="32.85546875" style="3" customWidth="1"/>
    <col min="12009" max="12009" width="55.85546875" style="3" customWidth="1"/>
    <col min="12010" max="12010" width="18.5703125" style="3" customWidth="1"/>
    <col min="12011" max="12011" width="8.85546875" style="3" customWidth="1"/>
    <col min="12012" max="12029" width="8.7109375" style="3" customWidth="1"/>
    <col min="12030" max="12030" width="10.5703125" style="3" customWidth="1"/>
    <col min="12031" max="12073" width="8.7109375" style="3" customWidth="1"/>
    <col min="12074" max="12263" width="9.140625" style="3"/>
    <col min="12264" max="12264" width="32.85546875" style="3" customWidth="1"/>
    <col min="12265" max="12265" width="55.85546875" style="3" customWidth="1"/>
    <col min="12266" max="12266" width="18.5703125" style="3" customWidth="1"/>
    <col min="12267" max="12267" width="8.85546875" style="3" customWidth="1"/>
    <col min="12268" max="12285" width="8.7109375" style="3" customWidth="1"/>
    <col min="12286" max="12286" width="10.5703125" style="3" customWidth="1"/>
    <col min="12287" max="12329" width="8.7109375" style="3" customWidth="1"/>
    <col min="12330" max="12519" width="9.140625" style="3"/>
    <col min="12520" max="12520" width="32.85546875" style="3" customWidth="1"/>
    <col min="12521" max="12521" width="55.85546875" style="3" customWidth="1"/>
    <col min="12522" max="12522" width="18.5703125" style="3" customWidth="1"/>
    <col min="12523" max="12523" width="8.85546875" style="3" customWidth="1"/>
    <col min="12524" max="12541" width="8.7109375" style="3" customWidth="1"/>
    <col min="12542" max="12542" width="10.5703125" style="3" customWidth="1"/>
    <col min="12543" max="12585" width="8.7109375" style="3" customWidth="1"/>
    <col min="12586" max="12775" width="9.140625" style="3"/>
    <col min="12776" max="12776" width="32.85546875" style="3" customWidth="1"/>
    <col min="12777" max="12777" width="55.85546875" style="3" customWidth="1"/>
    <col min="12778" max="12778" width="18.5703125" style="3" customWidth="1"/>
    <col min="12779" max="12779" width="8.85546875" style="3" customWidth="1"/>
    <col min="12780" max="12797" width="8.7109375" style="3" customWidth="1"/>
    <col min="12798" max="12798" width="10.5703125" style="3" customWidth="1"/>
    <col min="12799" max="12841" width="8.7109375" style="3" customWidth="1"/>
    <col min="12842" max="13031" width="9.140625" style="3"/>
    <col min="13032" max="13032" width="32.85546875" style="3" customWidth="1"/>
    <col min="13033" max="13033" width="55.85546875" style="3" customWidth="1"/>
    <col min="13034" max="13034" width="18.5703125" style="3" customWidth="1"/>
    <col min="13035" max="13035" width="8.85546875" style="3" customWidth="1"/>
    <col min="13036" max="13053" width="8.7109375" style="3" customWidth="1"/>
    <col min="13054" max="13054" width="10.5703125" style="3" customWidth="1"/>
    <col min="13055" max="13097" width="8.7109375" style="3" customWidth="1"/>
    <col min="13098" max="13287" width="9.140625" style="3"/>
    <col min="13288" max="13288" width="32.85546875" style="3" customWidth="1"/>
    <col min="13289" max="13289" width="55.85546875" style="3" customWidth="1"/>
    <col min="13290" max="13290" width="18.5703125" style="3" customWidth="1"/>
    <col min="13291" max="13291" width="8.85546875" style="3" customWidth="1"/>
    <col min="13292" max="13309" width="8.7109375" style="3" customWidth="1"/>
    <col min="13310" max="13310" width="10.5703125" style="3" customWidth="1"/>
    <col min="13311" max="13353" width="8.7109375" style="3" customWidth="1"/>
    <col min="13354" max="13543" width="9.140625" style="3"/>
    <col min="13544" max="13544" width="32.85546875" style="3" customWidth="1"/>
    <col min="13545" max="13545" width="55.85546875" style="3" customWidth="1"/>
    <col min="13546" max="13546" width="18.5703125" style="3" customWidth="1"/>
    <col min="13547" max="13547" width="8.85546875" style="3" customWidth="1"/>
    <col min="13548" max="13565" width="8.7109375" style="3" customWidth="1"/>
    <col min="13566" max="13566" width="10.5703125" style="3" customWidth="1"/>
    <col min="13567" max="13609" width="8.7109375" style="3" customWidth="1"/>
    <col min="13610" max="13799" width="9.140625" style="3"/>
    <col min="13800" max="13800" width="32.85546875" style="3" customWidth="1"/>
    <col min="13801" max="13801" width="55.85546875" style="3" customWidth="1"/>
    <col min="13802" max="13802" width="18.5703125" style="3" customWidth="1"/>
    <col min="13803" max="13803" width="8.85546875" style="3" customWidth="1"/>
    <col min="13804" max="13821" width="8.7109375" style="3" customWidth="1"/>
    <col min="13822" max="13822" width="10.5703125" style="3" customWidth="1"/>
    <col min="13823" max="13865" width="8.7109375" style="3" customWidth="1"/>
    <col min="13866" max="14055" width="9.140625" style="3"/>
    <col min="14056" max="14056" width="32.85546875" style="3" customWidth="1"/>
    <col min="14057" max="14057" width="55.85546875" style="3" customWidth="1"/>
    <col min="14058" max="14058" width="18.5703125" style="3" customWidth="1"/>
    <col min="14059" max="14059" width="8.85546875" style="3" customWidth="1"/>
    <col min="14060" max="14077" width="8.7109375" style="3" customWidth="1"/>
    <col min="14078" max="14078" width="10.5703125" style="3" customWidth="1"/>
    <col min="14079" max="14121" width="8.7109375" style="3" customWidth="1"/>
    <col min="14122" max="14311" width="9.140625" style="3"/>
    <col min="14312" max="14312" width="32.85546875" style="3" customWidth="1"/>
    <col min="14313" max="14313" width="55.85546875" style="3" customWidth="1"/>
    <col min="14314" max="14314" width="18.5703125" style="3" customWidth="1"/>
    <col min="14315" max="14315" width="8.85546875" style="3" customWidth="1"/>
    <col min="14316" max="14333" width="8.7109375" style="3" customWidth="1"/>
    <col min="14334" max="14334" width="10.5703125" style="3" customWidth="1"/>
    <col min="14335" max="14377" width="8.7109375" style="3" customWidth="1"/>
    <col min="14378" max="14567" width="9.140625" style="3"/>
    <col min="14568" max="14568" width="32.85546875" style="3" customWidth="1"/>
    <col min="14569" max="14569" width="55.85546875" style="3" customWidth="1"/>
    <col min="14570" max="14570" width="18.5703125" style="3" customWidth="1"/>
    <col min="14571" max="14571" width="8.85546875" style="3" customWidth="1"/>
    <col min="14572" max="14589" width="8.7109375" style="3" customWidth="1"/>
    <col min="14590" max="14590" width="10.5703125" style="3" customWidth="1"/>
    <col min="14591" max="14633" width="8.7109375" style="3" customWidth="1"/>
    <col min="14634" max="14823" width="9.140625" style="3"/>
    <col min="14824" max="14824" width="32.85546875" style="3" customWidth="1"/>
    <col min="14825" max="14825" width="55.85546875" style="3" customWidth="1"/>
    <col min="14826" max="14826" width="18.5703125" style="3" customWidth="1"/>
    <col min="14827" max="14827" width="8.85546875" style="3" customWidth="1"/>
    <col min="14828" max="14845" width="8.7109375" style="3" customWidth="1"/>
    <col min="14846" max="14846" width="10.5703125" style="3" customWidth="1"/>
    <col min="14847" max="14889" width="8.7109375" style="3" customWidth="1"/>
    <col min="14890" max="15079" width="9.140625" style="3"/>
    <col min="15080" max="15080" width="32.85546875" style="3" customWidth="1"/>
    <col min="15081" max="15081" width="55.85546875" style="3" customWidth="1"/>
    <col min="15082" max="15082" width="18.5703125" style="3" customWidth="1"/>
    <col min="15083" max="15083" width="8.85546875" style="3" customWidth="1"/>
    <col min="15084" max="15101" width="8.7109375" style="3" customWidth="1"/>
    <col min="15102" max="15102" width="10.5703125" style="3" customWidth="1"/>
    <col min="15103" max="15145" width="8.7109375" style="3" customWidth="1"/>
    <col min="15146" max="15335" width="9.140625" style="3"/>
    <col min="15336" max="15336" width="32.85546875" style="3" customWidth="1"/>
    <col min="15337" max="15337" width="55.85546875" style="3" customWidth="1"/>
    <col min="15338" max="15338" width="18.5703125" style="3" customWidth="1"/>
    <col min="15339" max="15339" width="8.85546875" style="3" customWidth="1"/>
    <col min="15340" max="15357" width="8.7109375" style="3" customWidth="1"/>
    <col min="15358" max="15358" width="10.5703125" style="3" customWidth="1"/>
    <col min="15359" max="15401" width="8.7109375" style="3" customWidth="1"/>
    <col min="15402" max="15591" width="9.140625" style="3"/>
    <col min="15592" max="15592" width="32.85546875" style="3" customWidth="1"/>
    <col min="15593" max="15593" width="55.85546875" style="3" customWidth="1"/>
    <col min="15594" max="15594" width="18.5703125" style="3" customWidth="1"/>
    <col min="15595" max="15595" width="8.85546875" style="3" customWidth="1"/>
    <col min="15596" max="15613" width="8.7109375" style="3" customWidth="1"/>
    <col min="15614" max="15614" width="10.5703125" style="3" customWidth="1"/>
    <col min="15615" max="15657" width="8.7109375" style="3" customWidth="1"/>
    <col min="15658" max="15847" width="9.140625" style="3"/>
    <col min="15848" max="15848" width="32.85546875" style="3" customWidth="1"/>
    <col min="15849" max="15849" width="55.85546875" style="3" customWidth="1"/>
    <col min="15850" max="15850" width="18.5703125" style="3" customWidth="1"/>
    <col min="15851" max="15851" width="8.85546875" style="3" customWidth="1"/>
    <col min="15852" max="15869" width="8.7109375" style="3" customWidth="1"/>
    <col min="15870" max="15870" width="10.5703125" style="3" customWidth="1"/>
    <col min="15871" max="15913" width="8.7109375" style="3" customWidth="1"/>
    <col min="15914" max="16103" width="9.140625" style="3"/>
    <col min="16104" max="16104" width="32.85546875" style="3" customWidth="1"/>
    <col min="16105" max="16105" width="55.85546875" style="3" customWidth="1"/>
    <col min="16106" max="16106" width="18.5703125" style="3" customWidth="1"/>
    <col min="16107" max="16107" width="8.85546875" style="3" customWidth="1"/>
    <col min="16108" max="16125" width="8.7109375" style="3" customWidth="1"/>
    <col min="16126" max="16126" width="10.5703125" style="3" customWidth="1"/>
    <col min="16127" max="16169" width="8.7109375" style="3" customWidth="1"/>
    <col min="16170" max="16384" width="9.140625" style="3"/>
  </cols>
  <sheetData>
    <row r="2" spans="1:43" ht="26.25" customHeight="1" x14ac:dyDescent="0.25">
      <c r="A2" s="49" t="s">
        <v>180</v>
      </c>
      <c r="B2" s="40" t="s">
        <v>21</v>
      </c>
      <c r="C2" s="39" t="s">
        <v>22</v>
      </c>
      <c r="D2" s="39" t="s">
        <v>23</v>
      </c>
      <c r="E2" s="39" t="s">
        <v>24</v>
      </c>
      <c r="F2" s="39" t="s">
        <v>25</v>
      </c>
      <c r="G2" s="39" t="s">
        <v>26</v>
      </c>
      <c r="H2" s="39" t="s">
        <v>27</v>
      </c>
      <c r="I2" s="39" t="s">
        <v>29</v>
      </c>
      <c r="J2" s="39" t="s">
        <v>30</v>
      </c>
      <c r="K2" s="39" t="s">
        <v>31</v>
      </c>
      <c r="L2" s="39" t="s">
        <v>190</v>
      </c>
      <c r="M2" s="39" t="s">
        <v>1</v>
      </c>
      <c r="N2" s="40" t="s">
        <v>34</v>
      </c>
      <c r="O2" s="39" t="s">
        <v>211</v>
      </c>
      <c r="P2" s="39" t="s">
        <v>222</v>
      </c>
      <c r="Q2" s="39" t="s">
        <v>212</v>
      </c>
      <c r="R2" s="39" t="s">
        <v>213</v>
      </c>
      <c r="S2" s="43" t="s">
        <v>214</v>
      </c>
      <c r="T2" s="39" t="s">
        <v>215</v>
      </c>
      <c r="U2" s="42" t="s">
        <v>216</v>
      </c>
      <c r="V2" s="40" t="s">
        <v>192</v>
      </c>
      <c r="W2" s="42" t="s">
        <v>193</v>
      </c>
      <c r="X2" s="39" t="s">
        <v>186</v>
      </c>
      <c r="Y2" s="39" t="s">
        <v>182</v>
      </c>
      <c r="Z2" s="43" t="s">
        <v>208</v>
      </c>
      <c r="AA2" s="43" t="s">
        <v>183</v>
      </c>
      <c r="AB2" s="37" t="s">
        <v>206</v>
      </c>
      <c r="AC2" s="39" t="s">
        <v>209</v>
      </c>
      <c r="AD2" s="39" t="s">
        <v>184</v>
      </c>
      <c r="AE2" s="43" t="s">
        <v>217</v>
      </c>
      <c r="AF2" s="43" t="s">
        <v>218</v>
      </c>
      <c r="AG2" s="37" t="s">
        <v>191</v>
      </c>
      <c r="AH2" s="42" t="s">
        <v>185</v>
      </c>
      <c r="AI2" s="40" t="s">
        <v>194</v>
      </c>
      <c r="AJ2" s="45" t="s">
        <v>195</v>
      </c>
      <c r="AK2" s="40" t="s">
        <v>63</v>
      </c>
      <c r="AL2" s="43" t="s">
        <v>66</v>
      </c>
      <c r="AM2" s="39" t="s">
        <v>220</v>
      </c>
      <c r="AN2" s="43" t="s">
        <v>221</v>
      </c>
      <c r="AO2" s="43" t="s">
        <v>65</v>
      </c>
      <c r="AP2" s="42" t="s">
        <v>219</v>
      </c>
    </row>
    <row r="3" spans="1:43" ht="26.25" customHeight="1" x14ac:dyDescent="0.25">
      <c r="A3" s="50"/>
      <c r="B3" s="41" t="s">
        <v>71</v>
      </c>
      <c r="C3" s="39" t="s">
        <v>29</v>
      </c>
      <c r="D3" s="39" t="s">
        <v>3</v>
      </c>
      <c r="E3" s="39" t="s">
        <v>72</v>
      </c>
      <c r="F3" s="39" t="s">
        <v>73</v>
      </c>
      <c r="G3" s="39" t="s">
        <v>74</v>
      </c>
      <c r="H3" s="39" t="s">
        <v>75</v>
      </c>
      <c r="I3" s="39" t="s">
        <v>16</v>
      </c>
      <c r="J3" s="39" t="s">
        <v>77</v>
      </c>
      <c r="K3" s="39"/>
      <c r="L3" s="39"/>
      <c r="M3" s="39"/>
      <c r="N3" s="41"/>
      <c r="O3" s="39" t="s">
        <v>78</v>
      </c>
      <c r="P3" s="39"/>
      <c r="Q3" s="39"/>
      <c r="R3" s="39"/>
      <c r="S3" s="44"/>
      <c r="T3" s="39"/>
      <c r="U3" s="42"/>
      <c r="V3" s="41"/>
      <c r="W3" s="42"/>
      <c r="X3" s="39"/>
      <c r="Y3" s="39"/>
      <c r="Z3" s="44"/>
      <c r="AA3" s="44"/>
      <c r="AB3" s="38"/>
      <c r="AC3" s="39"/>
      <c r="AD3" s="39"/>
      <c r="AE3" s="44"/>
      <c r="AF3" s="44"/>
      <c r="AG3" s="38"/>
      <c r="AH3" s="42"/>
      <c r="AI3" s="41"/>
      <c r="AJ3" s="46"/>
      <c r="AK3" s="41"/>
      <c r="AL3" s="44"/>
      <c r="AM3" s="39" t="s">
        <v>76</v>
      </c>
      <c r="AN3" s="44"/>
      <c r="AO3" s="44"/>
      <c r="AP3" s="42"/>
    </row>
    <row r="4" spans="1:43" ht="26.25" customHeight="1" x14ac:dyDescent="0.25">
      <c r="A4" s="50"/>
      <c r="B4" s="41" t="s">
        <v>71</v>
      </c>
      <c r="C4" s="39" t="s">
        <v>29</v>
      </c>
      <c r="D4" s="39" t="s">
        <v>3</v>
      </c>
      <c r="E4" s="39" t="s">
        <v>72</v>
      </c>
      <c r="F4" s="39" t="s">
        <v>73</v>
      </c>
      <c r="G4" s="39" t="s">
        <v>74</v>
      </c>
      <c r="H4" s="39" t="s">
        <v>75</v>
      </c>
      <c r="I4" s="39" t="s">
        <v>16</v>
      </c>
      <c r="J4" s="39" t="s">
        <v>77</v>
      </c>
      <c r="K4" s="39"/>
      <c r="L4" s="39"/>
      <c r="M4" s="39"/>
      <c r="N4" s="41"/>
      <c r="O4" s="39" t="s">
        <v>78</v>
      </c>
      <c r="P4" s="39"/>
      <c r="Q4" s="39"/>
      <c r="R4" s="39"/>
      <c r="S4" s="44"/>
      <c r="T4" s="39"/>
      <c r="U4" s="42"/>
      <c r="V4" s="41"/>
      <c r="W4" s="42"/>
      <c r="X4" s="39"/>
      <c r="Y4" s="39"/>
      <c r="Z4" s="44"/>
      <c r="AA4" s="44"/>
      <c r="AB4" s="38"/>
      <c r="AC4" s="39"/>
      <c r="AD4" s="39"/>
      <c r="AE4" s="44"/>
      <c r="AF4" s="44"/>
      <c r="AG4" s="38"/>
      <c r="AH4" s="42"/>
      <c r="AI4" s="41"/>
      <c r="AJ4" s="46"/>
      <c r="AK4" s="41"/>
      <c r="AL4" s="44"/>
      <c r="AM4" s="39" t="s">
        <v>76</v>
      </c>
      <c r="AN4" s="44"/>
      <c r="AO4" s="44"/>
      <c r="AP4" s="42"/>
    </row>
    <row r="5" spans="1:43" ht="74.25" customHeight="1" x14ac:dyDescent="0.25">
      <c r="A5" s="51"/>
      <c r="B5" s="41" t="s">
        <v>71</v>
      </c>
      <c r="C5" s="39" t="s">
        <v>29</v>
      </c>
      <c r="D5" s="39" t="s">
        <v>3</v>
      </c>
      <c r="E5" s="39" t="s">
        <v>72</v>
      </c>
      <c r="F5" s="39" t="s">
        <v>73</v>
      </c>
      <c r="G5" s="39" t="s">
        <v>74</v>
      </c>
      <c r="H5" s="39" t="s">
        <v>75</v>
      </c>
      <c r="I5" s="39" t="s">
        <v>16</v>
      </c>
      <c r="J5" s="39" t="s">
        <v>77</v>
      </c>
      <c r="K5" s="39"/>
      <c r="L5" s="39"/>
      <c r="M5" s="39"/>
      <c r="N5" s="41"/>
      <c r="O5" s="39" t="s">
        <v>78</v>
      </c>
      <c r="P5" s="39"/>
      <c r="Q5" s="39"/>
      <c r="R5" s="39"/>
      <c r="S5" s="44"/>
      <c r="T5" s="39"/>
      <c r="U5" s="42"/>
      <c r="V5" s="41"/>
      <c r="W5" s="42"/>
      <c r="X5" s="39"/>
      <c r="Y5" s="39"/>
      <c r="Z5" s="44"/>
      <c r="AA5" s="44"/>
      <c r="AB5" s="38"/>
      <c r="AC5" s="39"/>
      <c r="AD5" s="39"/>
      <c r="AE5" s="44"/>
      <c r="AF5" s="44"/>
      <c r="AG5" s="38"/>
      <c r="AH5" s="42"/>
      <c r="AI5" s="41"/>
      <c r="AJ5" s="46"/>
      <c r="AK5" s="41"/>
      <c r="AL5" s="44"/>
      <c r="AM5" s="39" t="s">
        <v>76</v>
      </c>
      <c r="AN5" s="44"/>
      <c r="AO5" s="44"/>
      <c r="AP5" s="42"/>
    </row>
    <row r="6" spans="1:43" ht="15" x14ac:dyDescent="0.25">
      <c r="A6" s="4" t="s">
        <v>223</v>
      </c>
      <c r="B6" s="5">
        <v>1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2</v>
      </c>
      <c r="J6" s="6">
        <v>0</v>
      </c>
      <c r="K6" s="6">
        <v>0</v>
      </c>
      <c r="L6" s="6">
        <v>0</v>
      </c>
      <c r="M6" s="6">
        <v>0</v>
      </c>
      <c r="N6" s="5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5">
        <v>0</v>
      </c>
      <c r="W6" s="28">
        <v>0</v>
      </c>
      <c r="X6" s="5">
        <v>0</v>
      </c>
      <c r="Y6" s="6">
        <v>0</v>
      </c>
      <c r="Z6" s="6">
        <v>0</v>
      </c>
      <c r="AA6" s="6">
        <v>2</v>
      </c>
      <c r="AB6" s="6">
        <v>0</v>
      </c>
      <c r="AC6" s="25">
        <v>0</v>
      </c>
      <c r="AD6" s="6">
        <v>0</v>
      </c>
      <c r="AE6" s="6">
        <v>0</v>
      </c>
      <c r="AF6" s="6">
        <v>0</v>
      </c>
      <c r="AG6" s="7">
        <v>0</v>
      </c>
      <c r="AH6" s="6">
        <v>0</v>
      </c>
      <c r="AI6" s="5">
        <v>0</v>
      </c>
      <c r="AJ6" s="28">
        <v>0</v>
      </c>
      <c r="AK6" s="5">
        <v>0</v>
      </c>
      <c r="AL6" s="6">
        <v>0</v>
      </c>
      <c r="AM6" s="6">
        <v>0</v>
      </c>
      <c r="AN6" s="6">
        <v>0</v>
      </c>
      <c r="AO6" s="6">
        <v>0</v>
      </c>
      <c r="AP6" s="8">
        <v>0</v>
      </c>
      <c r="AQ6" s="3">
        <f>SUM(D6:AP6)</f>
        <v>4</v>
      </c>
    </row>
    <row r="7" spans="1:43" ht="15" x14ac:dyDescent="0.25">
      <c r="A7" s="4" t="s">
        <v>224</v>
      </c>
      <c r="B7" s="5">
        <v>1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2</v>
      </c>
      <c r="J7" s="6">
        <v>0</v>
      </c>
      <c r="K7" s="6">
        <v>0</v>
      </c>
      <c r="L7" s="6">
        <v>0</v>
      </c>
      <c r="M7" s="6">
        <v>0</v>
      </c>
      <c r="N7" s="5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5">
        <v>0</v>
      </c>
      <c r="W7" s="28">
        <v>0</v>
      </c>
      <c r="X7" s="5">
        <v>0</v>
      </c>
      <c r="Y7" s="6">
        <v>0</v>
      </c>
      <c r="Z7" s="6">
        <v>0</v>
      </c>
      <c r="AA7" s="6">
        <v>2</v>
      </c>
      <c r="AB7" s="6">
        <v>0</v>
      </c>
      <c r="AC7" s="25">
        <v>0</v>
      </c>
      <c r="AD7" s="6">
        <v>0</v>
      </c>
      <c r="AE7" s="6">
        <v>0</v>
      </c>
      <c r="AF7" s="6">
        <v>0</v>
      </c>
      <c r="AG7" s="7">
        <v>0</v>
      </c>
      <c r="AH7" s="6">
        <v>0</v>
      </c>
      <c r="AI7" s="5">
        <v>0</v>
      </c>
      <c r="AJ7" s="28">
        <v>0</v>
      </c>
      <c r="AK7" s="5">
        <v>0</v>
      </c>
      <c r="AL7" s="6">
        <v>0</v>
      </c>
      <c r="AM7" s="6">
        <v>0</v>
      </c>
      <c r="AN7" s="6">
        <v>0</v>
      </c>
      <c r="AO7" s="6">
        <v>0</v>
      </c>
      <c r="AP7" s="8">
        <v>0</v>
      </c>
      <c r="AQ7" s="3">
        <f t="shared" ref="AQ7:AQ15" si="0">SUM(D7:AP7)</f>
        <v>4</v>
      </c>
    </row>
    <row r="8" spans="1:43" ht="15" x14ac:dyDescent="0.25">
      <c r="A8" s="4" t="s">
        <v>205</v>
      </c>
      <c r="B8" s="5">
        <v>2</v>
      </c>
      <c r="C8" s="6">
        <v>1</v>
      </c>
      <c r="D8" s="6">
        <v>2</v>
      </c>
      <c r="E8" s="6">
        <v>2</v>
      </c>
      <c r="F8" s="6">
        <v>2</v>
      </c>
      <c r="G8" s="6">
        <v>3</v>
      </c>
      <c r="H8" s="6">
        <v>3</v>
      </c>
      <c r="I8" s="6">
        <v>3</v>
      </c>
      <c r="J8" s="6">
        <v>2</v>
      </c>
      <c r="K8" s="6">
        <v>2</v>
      </c>
      <c r="L8" s="6">
        <v>1</v>
      </c>
      <c r="M8" s="6">
        <v>1</v>
      </c>
      <c r="N8" s="5">
        <v>1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5">
        <v>2</v>
      </c>
      <c r="W8" s="28">
        <v>1</v>
      </c>
      <c r="X8" s="5">
        <v>1</v>
      </c>
      <c r="Y8" s="6">
        <v>0</v>
      </c>
      <c r="Z8" s="6">
        <v>0</v>
      </c>
      <c r="AA8" s="6">
        <v>2</v>
      </c>
      <c r="AB8" s="6">
        <v>0</v>
      </c>
      <c r="AC8" s="25">
        <v>0</v>
      </c>
      <c r="AD8" s="6">
        <v>0</v>
      </c>
      <c r="AE8" s="6">
        <v>0</v>
      </c>
      <c r="AF8" s="6">
        <v>0</v>
      </c>
      <c r="AG8" s="7">
        <v>0</v>
      </c>
      <c r="AH8" s="6">
        <v>1</v>
      </c>
      <c r="AI8" s="5">
        <v>2</v>
      </c>
      <c r="AJ8" s="28">
        <v>1</v>
      </c>
      <c r="AK8" s="5">
        <v>0</v>
      </c>
      <c r="AL8" s="6">
        <v>0</v>
      </c>
      <c r="AM8" s="6">
        <v>0</v>
      </c>
      <c r="AN8" s="6">
        <v>0</v>
      </c>
      <c r="AO8" s="6">
        <v>0</v>
      </c>
      <c r="AP8" s="8">
        <v>0</v>
      </c>
      <c r="AQ8" s="3">
        <f>SUM(D8:AP8)</f>
        <v>32</v>
      </c>
    </row>
    <row r="9" spans="1:43" ht="15" x14ac:dyDescent="0.25">
      <c r="A9" s="4" t="s">
        <v>207</v>
      </c>
      <c r="B9" s="5">
        <v>3</v>
      </c>
      <c r="C9" s="6">
        <v>2</v>
      </c>
      <c r="D9" s="6">
        <v>2</v>
      </c>
      <c r="E9" s="6">
        <v>3</v>
      </c>
      <c r="F9" s="6">
        <v>3</v>
      </c>
      <c r="G9" s="6">
        <v>3</v>
      </c>
      <c r="H9" s="6">
        <v>3</v>
      </c>
      <c r="I9" s="6">
        <v>3</v>
      </c>
      <c r="J9" s="6">
        <v>2</v>
      </c>
      <c r="K9" s="6">
        <v>2</v>
      </c>
      <c r="L9" s="6">
        <v>2</v>
      </c>
      <c r="M9" s="6">
        <v>1</v>
      </c>
      <c r="N9" s="5">
        <v>2</v>
      </c>
      <c r="O9" s="6">
        <v>2</v>
      </c>
      <c r="P9" s="6">
        <v>0</v>
      </c>
      <c r="Q9" s="6">
        <v>0</v>
      </c>
      <c r="R9" s="6">
        <v>0</v>
      </c>
      <c r="S9" s="6">
        <v>1</v>
      </c>
      <c r="T9" s="6">
        <v>0</v>
      </c>
      <c r="U9" s="6">
        <v>0</v>
      </c>
      <c r="V9" s="5">
        <v>2</v>
      </c>
      <c r="W9" s="28">
        <v>2</v>
      </c>
      <c r="X9" s="5">
        <v>1</v>
      </c>
      <c r="Y9" s="6">
        <v>0</v>
      </c>
      <c r="Z9" s="6">
        <v>0</v>
      </c>
      <c r="AA9" s="6">
        <v>2</v>
      </c>
      <c r="AB9" s="6">
        <v>0</v>
      </c>
      <c r="AC9" s="25">
        <v>0</v>
      </c>
      <c r="AD9" s="6">
        <v>0</v>
      </c>
      <c r="AE9" s="6">
        <v>0</v>
      </c>
      <c r="AF9" s="6">
        <v>0</v>
      </c>
      <c r="AG9" s="7">
        <v>0</v>
      </c>
      <c r="AH9" s="6">
        <v>1</v>
      </c>
      <c r="AI9" s="5">
        <v>3</v>
      </c>
      <c r="AJ9" s="28">
        <v>3</v>
      </c>
      <c r="AK9" s="5">
        <v>0</v>
      </c>
      <c r="AL9" s="6">
        <v>0</v>
      </c>
      <c r="AM9" s="6">
        <v>1</v>
      </c>
      <c r="AN9" s="6">
        <v>0</v>
      </c>
      <c r="AO9" s="6">
        <v>0</v>
      </c>
      <c r="AP9" s="8">
        <v>0</v>
      </c>
      <c r="AQ9" s="3">
        <f t="shared" si="0"/>
        <v>44</v>
      </c>
    </row>
    <row r="10" spans="1:43" ht="15" x14ac:dyDescent="0.25">
      <c r="A10" s="4" t="s">
        <v>181</v>
      </c>
      <c r="B10" s="5">
        <v>2</v>
      </c>
      <c r="C10" s="7">
        <v>1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6">
        <v>0</v>
      </c>
      <c r="N10" s="5">
        <v>3</v>
      </c>
      <c r="O10" s="7">
        <v>2</v>
      </c>
      <c r="P10" s="7">
        <v>2</v>
      </c>
      <c r="Q10" s="7">
        <v>2</v>
      </c>
      <c r="R10" s="7">
        <v>2</v>
      </c>
      <c r="S10" s="7">
        <v>2</v>
      </c>
      <c r="T10" s="7">
        <v>3</v>
      </c>
      <c r="U10" s="7">
        <v>2</v>
      </c>
      <c r="V10" s="5">
        <v>0</v>
      </c>
      <c r="W10" s="27">
        <v>0</v>
      </c>
      <c r="X10" s="5">
        <v>0</v>
      </c>
      <c r="Y10" s="7">
        <v>0</v>
      </c>
      <c r="Z10" s="6">
        <v>0</v>
      </c>
      <c r="AA10" s="6">
        <v>1</v>
      </c>
      <c r="AB10" s="6">
        <v>0</v>
      </c>
      <c r="AC10" s="26">
        <v>0</v>
      </c>
      <c r="AD10" s="7">
        <v>0</v>
      </c>
      <c r="AE10" s="6">
        <v>1</v>
      </c>
      <c r="AF10" s="6">
        <v>1</v>
      </c>
      <c r="AG10" s="7">
        <v>0</v>
      </c>
      <c r="AH10" s="25">
        <v>0</v>
      </c>
      <c r="AI10" s="5">
        <v>0</v>
      </c>
      <c r="AJ10" s="27">
        <v>0</v>
      </c>
      <c r="AK10" s="5">
        <v>0</v>
      </c>
      <c r="AL10" s="7">
        <v>0</v>
      </c>
      <c r="AM10" s="6">
        <v>1</v>
      </c>
      <c r="AN10" s="7">
        <v>0</v>
      </c>
      <c r="AO10" s="7">
        <v>0</v>
      </c>
      <c r="AP10" s="8">
        <v>0</v>
      </c>
      <c r="AQ10" s="3">
        <f t="shared" si="0"/>
        <v>22</v>
      </c>
    </row>
    <row r="11" spans="1:43" ht="15" x14ac:dyDescent="0.25">
      <c r="A11" s="4" t="s">
        <v>189</v>
      </c>
      <c r="B11" s="5">
        <v>2</v>
      </c>
      <c r="C11" s="7">
        <v>2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6">
        <v>0</v>
      </c>
      <c r="N11" s="5">
        <v>4</v>
      </c>
      <c r="O11" s="7">
        <v>3</v>
      </c>
      <c r="P11" s="7">
        <v>3</v>
      </c>
      <c r="Q11" s="7">
        <v>3</v>
      </c>
      <c r="R11" s="7">
        <v>3</v>
      </c>
      <c r="S11" s="7">
        <v>3</v>
      </c>
      <c r="T11" s="7">
        <v>3</v>
      </c>
      <c r="U11" s="7">
        <v>3</v>
      </c>
      <c r="V11" s="5">
        <v>0</v>
      </c>
      <c r="W11" s="27">
        <v>0</v>
      </c>
      <c r="X11" s="5">
        <v>0</v>
      </c>
      <c r="Y11" s="7">
        <v>0</v>
      </c>
      <c r="Z11" s="7">
        <v>0</v>
      </c>
      <c r="AA11" s="7">
        <v>2</v>
      </c>
      <c r="AB11" s="7">
        <v>0</v>
      </c>
      <c r="AC11" s="7">
        <v>0</v>
      </c>
      <c r="AD11" s="7">
        <v>0</v>
      </c>
      <c r="AE11" s="7">
        <v>2</v>
      </c>
      <c r="AF11" s="7">
        <v>2</v>
      </c>
      <c r="AG11" s="7">
        <v>2</v>
      </c>
      <c r="AH11" s="25">
        <v>0</v>
      </c>
      <c r="AI11" s="5">
        <v>0</v>
      </c>
      <c r="AJ11" s="27">
        <v>0</v>
      </c>
      <c r="AK11" s="5">
        <v>0</v>
      </c>
      <c r="AL11" s="7">
        <v>0</v>
      </c>
      <c r="AM11" s="6">
        <v>2</v>
      </c>
      <c r="AN11" s="7">
        <v>0</v>
      </c>
      <c r="AO11" s="7">
        <v>0</v>
      </c>
      <c r="AP11" s="8">
        <v>0</v>
      </c>
      <c r="AQ11" s="3">
        <f t="shared" si="0"/>
        <v>35</v>
      </c>
    </row>
    <row r="12" spans="1:43" ht="15" x14ac:dyDescent="0.25">
      <c r="A12" s="4" t="s">
        <v>83</v>
      </c>
      <c r="B12" s="5">
        <v>4</v>
      </c>
      <c r="C12" s="7">
        <v>4</v>
      </c>
      <c r="D12" s="7">
        <v>3</v>
      </c>
      <c r="E12" s="7">
        <v>4</v>
      </c>
      <c r="F12" s="6">
        <v>4</v>
      </c>
      <c r="G12" s="6">
        <v>4</v>
      </c>
      <c r="H12" s="6">
        <v>4</v>
      </c>
      <c r="I12" s="6">
        <v>4</v>
      </c>
      <c r="J12" s="6">
        <v>4</v>
      </c>
      <c r="K12" s="6">
        <v>2</v>
      </c>
      <c r="L12" s="6">
        <v>3</v>
      </c>
      <c r="M12" s="6">
        <v>3</v>
      </c>
      <c r="N12" s="5">
        <v>2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5">
        <v>3</v>
      </c>
      <c r="W12" s="27">
        <v>3</v>
      </c>
      <c r="X12" s="5">
        <v>3</v>
      </c>
      <c r="Y12" s="7">
        <v>0</v>
      </c>
      <c r="Z12" s="7">
        <v>2</v>
      </c>
      <c r="AA12" s="7">
        <v>3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3</v>
      </c>
      <c r="AH12" s="7">
        <v>3</v>
      </c>
      <c r="AI12" s="5">
        <v>0</v>
      </c>
      <c r="AJ12" s="27">
        <v>0</v>
      </c>
      <c r="AK12" s="5">
        <v>0</v>
      </c>
      <c r="AL12" s="7">
        <v>0</v>
      </c>
      <c r="AM12" s="6">
        <v>2</v>
      </c>
      <c r="AN12" s="7">
        <v>0</v>
      </c>
      <c r="AO12" s="7">
        <v>0</v>
      </c>
      <c r="AP12" s="8">
        <v>0</v>
      </c>
      <c r="AQ12" s="3">
        <f t="shared" si="0"/>
        <v>59</v>
      </c>
    </row>
    <row r="13" spans="1:43" ht="15" x14ac:dyDescent="0.25">
      <c r="A13" s="9" t="s">
        <v>210</v>
      </c>
      <c r="B13" s="5">
        <v>1</v>
      </c>
      <c r="C13" s="7">
        <v>0</v>
      </c>
      <c r="D13" s="7">
        <v>0</v>
      </c>
      <c r="E13" s="7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5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5">
        <v>0</v>
      </c>
      <c r="W13" s="27">
        <v>0</v>
      </c>
      <c r="X13" s="5">
        <v>1</v>
      </c>
      <c r="Y13" s="7">
        <v>0</v>
      </c>
      <c r="Z13" s="6">
        <v>1</v>
      </c>
      <c r="AA13" s="6">
        <v>1</v>
      </c>
      <c r="AB13" s="6">
        <v>0</v>
      </c>
      <c r="AC13" s="26">
        <v>0</v>
      </c>
      <c r="AD13" s="7">
        <v>1</v>
      </c>
      <c r="AE13" s="6">
        <v>0</v>
      </c>
      <c r="AF13" s="6">
        <v>0</v>
      </c>
      <c r="AG13" s="7">
        <v>0</v>
      </c>
      <c r="AH13" s="7">
        <v>1</v>
      </c>
      <c r="AI13" s="5">
        <v>0</v>
      </c>
      <c r="AJ13" s="27">
        <v>0</v>
      </c>
      <c r="AK13" s="5">
        <v>0</v>
      </c>
      <c r="AL13" s="7">
        <v>0</v>
      </c>
      <c r="AM13" s="6">
        <v>0</v>
      </c>
      <c r="AN13" s="7">
        <v>0</v>
      </c>
      <c r="AO13" s="7">
        <v>0</v>
      </c>
      <c r="AP13" s="8">
        <v>0</v>
      </c>
      <c r="AQ13" s="3">
        <f t="shared" si="0"/>
        <v>5</v>
      </c>
    </row>
    <row r="14" spans="1:43" ht="15" x14ac:dyDescent="0.25">
      <c r="A14" s="9" t="s">
        <v>187</v>
      </c>
      <c r="B14" s="5">
        <v>1</v>
      </c>
      <c r="C14" s="7">
        <v>1</v>
      </c>
      <c r="D14" s="7">
        <v>0</v>
      </c>
      <c r="E14" s="7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5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5">
        <v>0</v>
      </c>
      <c r="W14" s="27">
        <v>0</v>
      </c>
      <c r="X14" s="5">
        <v>1</v>
      </c>
      <c r="Y14" s="7">
        <v>1</v>
      </c>
      <c r="Z14" s="7">
        <v>1</v>
      </c>
      <c r="AA14" s="7">
        <v>1</v>
      </c>
      <c r="AB14" s="7">
        <v>1</v>
      </c>
      <c r="AC14" s="26">
        <v>1</v>
      </c>
      <c r="AD14" s="7">
        <v>1</v>
      </c>
      <c r="AE14" s="6">
        <v>0</v>
      </c>
      <c r="AF14" s="6">
        <v>0</v>
      </c>
      <c r="AG14" s="7">
        <v>1</v>
      </c>
      <c r="AH14" s="7">
        <v>1</v>
      </c>
      <c r="AI14" s="5">
        <v>0</v>
      </c>
      <c r="AJ14" s="27">
        <v>0</v>
      </c>
      <c r="AK14" s="5">
        <v>0</v>
      </c>
      <c r="AL14" s="7">
        <v>0</v>
      </c>
      <c r="AM14" s="6">
        <v>0</v>
      </c>
      <c r="AN14" s="7">
        <v>0</v>
      </c>
      <c r="AO14" s="7">
        <v>0</v>
      </c>
      <c r="AP14" s="8">
        <v>0</v>
      </c>
      <c r="AQ14" s="3">
        <f t="shared" si="0"/>
        <v>9</v>
      </c>
    </row>
    <row r="15" spans="1:43" ht="15" x14ac:dyDescent="0.25">
      <c r="A15" s="9" t="s">
        <v>89</v>
      </c>
      <c r="B15" s="5">
        <v>1</v>
      </c>
      <c r="C15" s="7">
        <v>1</v>
      </c>
      <c r="D15" s="7">
        <v>0</v>
      </c>
      <c r="E15" s="7">
        <v>0</v>
      </c>
      <c r="F15" s="6">
        <v>0</v>
      </c>
      <c r="G15" s="6">
        <v>0</v>
      </c>
      <c r="H15" s="6">
        <v>0</v>
      </c>
      <c r="I15" s="6">
        <v>0</v>
      </c>
      <c r="J15" s="6">
        <v>1</v>
      </c>
      <c r="K15" s="6">
        <v>1</v>
      </c>
      <c r="L15" s="6">
        <v>1</v>
      </c>
      <c r="M15" s="6">
        <v>1</v>
      </c>
      <c r="N15" s="5">
        <v>1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5">
        <v>1</v>
      </c>
      <c r="W15" s="27">
        <v>1</v>
      </c>
      <c r="X15" s="5">
        <v>1</v>
      </c>
      <c r="Y15" s="7">
        <v>1</v>
      </c>
      <c r="Z15" s="7">
        <v>1</v>
      </c>
      <c r="AA15" s="7">
        <v>1</v>
      </c>
      <c r="AB15" s="7">
        <v>1</v>
      </c>
      <c r="AC15" s="26">
        <v>1</v>
      </c>
      <c r="AD15" s="7">
        <v>1</v>
      </c>
      <c r="AE15" s="6">
        <v>0</v>
      </c>
      <c r="AF15" s="6">
        <v>0</v>
      </c>
      <c r="AG15" s="7">
        <v>1</v>
      </c>
      <c r="AH15" s="7">
        <v>1</v>
      </c>
      <c r="AI15" s="5">
        <v>0</v>
      </c>
      <c r="AJ15" s="27">
        <v>0</v>
      </c>
      <c r="AK15" s="5">
        <v>0</v>
      </c>
      <c r="AL15" s="7">
        <v>0</v>
      </c>
      <c r="AM15" s="6">
        <v>0</v>
      </c>
      <c r="AN15" s="7">
        <v>0</v>
      </c>
      <c r="AO15" s="7">
        <v>0</v>
      </c>
      <c r="AP15" s="8">
        <v>0</v>
      </c>
      <c r="AQ15" s="3">
        <f t="shared" si="0"/>
        <v>16</v>
      </c>
    </row>
    <row r="16" spans="1:43" ht="15" x14ac:dyDescent="0.25">
      <c r="A16" s="31" t="s">
        <v>188</v>
      </c>
      <c r="B16" s="5">
        <v>3</v>
      </c>
      <c r="C16" s="7">
        <v>1</v>
      </c>
      <c r="D16" s="7">
        <v>4</v>
      </c>
      <c r="E16" s="7">
        <v>2</v>
      </c>
      <c r="F16" s="6">
        <v>2</v>
      </c>
      <c r="G16" s="6">
        <v>2</v>
      </c>
      <c r="H16" s="6">
        <v>2</v>
      </c>
      <c r="I16" s="6">
        <v>2</v>
      </c>
      <c r="J16" s="6">
        <v>1</v>
      </c>
      <c r="K16" s="6">
        <v>2</v>
      </c>
      <c r="L16" s="6">
        <v>2</v>
      </c>
      <c r="M16" s="6">
        <v>2</v>
      </c>
      <c r="N16" s="5">
        <v>3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5">
        <v>2</v>
      </c>
      <c r="W16" s="27">
        <v>2</v>
      </c>
      <c r="X16" s="5">
        <v>0</v>
      </c>
      <c r="Y16" s="27">
        <v>0</v>
      </c>
      <c r="Z16" s="27">
        <v>0</v>
      </c>
      <c r="AA16" s="27">
        <v>0</v>
      </c>
      <c r="AB16" s="27">
        <v>0</v>
      </c>
      <c r="AC16" s="26">
        <v>0</v>
      </c>
      <c r="AD16" s="27">
        <v>0</v>
      </c>
      <c r="AE16" s="6">
        <v>0</v>
      </c>
      <c r="AF16" s="6">
        <v>0</v>
      </c>
      <c r="AG16" s="27">
        <v>0</v>
      </c>
      <c r="AH16" s="27">
        <v>0</v>
      </c>
      <c r="AI16" s="5">
        <v>0</v>
      </c>
      <c r="AJ16" s="27">
        <v>0</v>
      </c>
      <c r="AK16" s="5">
        <v>3</v>
      </c>
      <c r="AL16" s="7">
        <v>3</v>
      </c>
      <c r="AM16" s="6">
        <v>3</v>
      </c>
      <c r="AN16" s="7">
        <v>3</v>
      </c>
      <c r="AO16" s="7">
        <v>3</v>
      </c>
      <c r="AP16" s="8">
        <v>3</v>
      </c>
      <c r="AQ16" s="3">
        <f>SUM(D16:AP16)</f>
        <v>46</v>
      </c>
    </row>
    <row r="17" spans="1:43" ht="15" x14ac:dyDescent="0.25">
      <c r="B17" s="3">
        <f>SUM(B6:B16)</f>
        <v>21</v>
      </c>
      <c r="C17" s="3">
        <f>SUM(C6:C16)</f>
        <v>13</v>
      </c>
      <c r="D17" s="3">
        <f>SUM(D6:D16)</f>
        <v>11</v>
      </c>
      <c r="E17" s="3">
        <f t="shared" ref="E17:AP17" si="1">SUM(E6:E16)</f>
        <v>11</v>
      </c>
      <c r="F17" s="3">
        <f t="shared" si="1"/>
        <v>11</v>
      </c>
      <c r="G17" s="3">
        <f t="shared" si="1"/>
        <v>12</v>
      </c>
      <c r="H17" s="3">
        <f t="shared" si="1"/>
        <v>12</v>
      </c>
      <c r="I17" s="3">
        <f t="shared" si="1"/>
        <v>16</v>
      </c>
      <c r="J17" s="3">
        <f t="shared" si="1"/>
        <v>10</v>
      </c>
      <c r="K17" s="3">
        <f t="shared" si="1"/>
        <v>9</v>
      </c>
      <c r="L17" s="3">
        <f t="shared" si="1"/>
        <v>9</v>
      </c>
      <c r="M17" s="3">
        <f t="shared" si="1"/>
        <v>8</v>
      </c>
      <c r="N17" s="3">
        <f t="shared" si="1"/>
        <v>16</v>
      </c>
      <c r="O17" s="3">
        <f t="shared" si="1"/>
        <v>7</v>
      </c>
      <c r="P17" s="3">
        <f t="shared" si="1"/>
        <v>5</v>
      </c>
      <c r="Q17" s="3">
        <f t="shared" si="1"/>
        <v>5</v>
      </c>
      <c r="R17" s="3">
        <f t="shared" si="1"/>
        <v>5</v>
      </c>
      <c r="S17" s="3">
        <f t="shared" si="1"/>
        <v>6</v>
      </c>
      <c r="T17" s="3">
        <f t="shared" si="1"/>
        <v>6</v>
      </c>
      <c r="U17" s="3">
        <f t="shared" si="1"/>
        <v>5</v>
      </c>
      <c r="V17" s="3">
        <f t="shared" si="1"/>
        <v>10</v>
      </c>
      <c r="W17" s="3">
        <f t="shared" si="1"/>
        <v>9</v>
      </c>
      <c r="X17" s="3">
        <f t="shared" si="1"/>
        <v>8</v>
      </c>
      <c r="Y17" s="3">
        <f t="shared" si="1"/>
        <v>2</v>
      </c>
      <c r="Z17" s="3">
        <f t="shared" si="1"/>
        <v>5</v>
      </c>
      <c r="AA17" s="3">
        <f t="shared" si="1"/>
        <v>17</v>
      </c>
      <c r="AB17" s="3">
        <f t="shared" si="1"/>
        <v>2</v>
      </c>
      <c r="AC17" s="3">
        <f t="shared" si="1"/>
        <v>2</v>
      </c>
      <c r="AD17" s="3">
        <f t="shared" si="1"/>
        <v>3</v>
      </c>
      <c r="AE17" s="3">
        <f t="shared" si="1"/>
        <v>3</v>
      </c>
      <c r="AF17" s="3">
        <f t="shared" si="1"/>
        <v>3</v>
      </c>
      <c r="AG17" s="3">
        <f t="shared" si="1"/>
        <v>7</v>
      </c>
      <c r="AH17" s="3">
        <f t="shared" si="1"/>
        <v>8</v>
      </c>
      <c r="AI17" s="3">
        <f t="shared" si="1"/>
        <v>5</v>
      </c>
      <c r="AJ17" s="3">
        <f t="shared" si="1"/>
        <v>4</v>
      </c>
      <c r="AK17" s="3">
        <f t="shared" si="1"/>
        <v>3</v>
      </c>
      <c r="AL17" s="3">
        <f t="shared" si="1"/>
        <v>3</v>
      </c>
      <c r="AM17" s="3">
        <f t="shared" si="1"/>
        <v>9</v>
      </c>
      <c r="AN17" s="3">
        <f t="shared" si="1"/>
        <v>3</v>
      </c>
      <c r="AO17" s="3">
        <f t="shared" si="1"/>
        <v>3</v>
      </c>
      <c r="AP17" s="3">
        <f t="shared" si="1"/>
        <v>3</v>
      </c>
      <c r="AQ17" s="32">
        <f>SUM(B17:AP17)</f>
        <v>310</v>
      </c>
    </row>
    <row r="20" spans="1:43" x14ac:dyDescent="0.25">
      <c r="A20" s="29" t="s">
        <v>196</v>
      </c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M20"/>
    </row>
    <row r="21" spans="1:43" ht="15" x14ac:dyDescent="0.25">
      <c r="A21" s="30" t="s">
        <v>197</v>
      </c>
      <c r="B21" s="47" t="s">
        <v>201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43" ht="15" x14ac:dyDescent="0.25">
      <c r="A22" s="30" t="s">
        <v>198</v>
      </c>
      <c r="B22" s="33" t="s">
        <v>202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43" ht="15" x14ac:dyDescent="0.25">
      <c r="A23" s="30" t="s">
        <v>199</v>
      </c>
      <c r="B23" s="33" t="s">
        <v>203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43" ht="15" x14ac:dyDescent="0.25">
      <c r="A24" s="30" t="s">
        <v>200</v>
      </c>
      <c r="B24" s="35" t="s">
        <v>204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</sheetData>
  <mergeCells count="46">
    <mergeCell ref="A2:A5"/>
    <mergeCell ref="I2:I5"/>
    <mergeCell ref="L2:L5"/>
    <mergeCell ref="N2:N5"/>
    <mergeCell ref="B2:B5"/>
    <mergeCell ref="C2:C5"/>
    <mergeCell ref="D2:D5"/>
    <mergeCell ref="E2:E5"/>
    <mergeCell ref="AM2:AM5"/>
    <mergeCell ref="AL2:AL5"/>
    <mergeCell ref="AP2:AP5"/>
    <mergeCell ref="AK2:AK5"/>
    <mergeCell ref="AO2:AO5"/>
    <mergeCell ref="AN2:AN5"/>
    <mergeCell ref="AE2:AE5"/>
    <mergeCell ref="AF2:AF5"/>
    <mergeCell ref="AI2:AI5"/>
    <mergeCell ref="AJ2:AJ5"/>
    <mergeCell ref="B21:Z21"/>
    <mergeCell ref="AD2:AD5"/>
    <mergeCell ref="AG2:AG5"/>
    <mergeCell ref="AH2:AH5"/>
    <mergeCell ref="X2:X5"/>
    <mergeCell ref="Y2:Y5"/>
    <mergeCell ref="Z2:Z5"/>
    <mergeCell ref="AA2:AA5"/>
    <mergeCell ref="H2:H5"/>
    <mergeCell ref="AC2:AC5"/>
    <mergeCell ref="U2:U5"/>
    <mergeCell ref="F2:F5"/>
    <mergeCell ref="G2:G5"/>
    <mergeCell ref="B22:Z22"/>
    <mergeCell ref="B23:Z23"/>
    <mergeCell ref="B24:Z24"/>
    <mergeCell ref="AB2:AB5"/>
    <mergeCell ref="J2:J5"/>
    <mergeCell ref="K2:K5"/>
    <mergeCell ref="M2:M5"/>
    <mergeCell ref="O2:O5"/>
    <mergeCell ref="P2:P5"/>
    <mergeCell ref="Q2:Q5"/>
    <mergeCell ref="R2:R5"/>
    <mergeCell ref="T2:T5"/>
    <mergeCell ref="V2:V5"/>
    <mergeCell ref="W2:W5"/>
    <mergeCell ref="S2:S5"/>
  </mergeCells>
  <conditionalFormatting sqref="B6:AK6 AN6:AP6 AN8:AP16 B8:AK16">
    <cfRule type="cellIs" dxfId="191" priority="49" operator="equal">
      <formula>1</formula>
    </cfRule>
    <cfRule type="cellIs" dxfId="190" priority="50" operator="greaterThan">
      <formula>1</formula>
    </cfRule>
  </conditionalFormatting>
  <conditionalFormatting sqref="N6 N8:N16">
    <cfRule type="iconSet" priority="89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6 AG8:AG9">
    <cfRule type="iconSet" priority="90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6">
    <cfRule type="iconSet" priority="3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6">
    <cfRule type="iconSet" priority="3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8:V11">
    <cfRule type="iconSet" priority="3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P6 O10:W16 X6 Z6:AB6 Y10:Y16 N6 V8:V16 AC10:AK16 B6 AN10:AO16 B8:B16 N8:N16 Z8:AB16 X8:X16 AP8:AP16 C10:M16 Z11:AG12">
    <cfRule type="iconSet" priority="99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12:V16">
    <cfRule type="iconSet" priority="100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6">
    <cfRule type="iconSet" priority="33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6 AK8:AK15">
    <cfRule type="iconSet" priority="3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16">
    <cfRule type="iconSet" priority="3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6 B8:B16">
    <cfRule type="iconSet" priority="3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8:AI9">
    <cfRule type="iconSet" priority="2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0:AI16">
    <cfRule type="iconSet" priority="2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10:AI16">
    <cfRule type="iconSet" priority="2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6 AM8:AM16">
    <cfRule type="cellIs" dxfId="189" priority="23" operator="equal">
      <formula>1</formula>
    </cfRule>
    <cfRule type="cellIs" dxfId="188" priority="24" operator="greaterThan">
      <formula>1</formula>
    </cfRule>
  </conditionalFormatting>
  <conditionalFormatting sqref="AM10:AM16">
    <cfRule type="iconSet" priority="2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6 AM8:AM9">
    <cfRule type="iconSet" priority="2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6 AL8:AL16">
    <cfRule type="cellIs" dxfId="187" priority="19" operator="equal">
      <formula>1</formula>
    </cfRule>
    <cfRule type="cellIs" dxfId="186" priority="20" operator="greaterThan">
      <formula>1</formula>
    </cfRule>
  </conditionalFormatting>
  <conditionalFormatting sqref="AL10:AL16">
    <cfRule type="iconSet" priority="2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6 AL8:AL9">
    <cfRule type="iconSet" priority="2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8:V11 AK10:AK15 B6:AF6 AH6:AK6 AN6:AP6 AN8:AP9 AH8:AK9 B8:AF9 AE8:AF16 B8:B16">
    <cfRule type="iconSet" priority="107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7:AK7 AN7:AP7">
    <cfRule type="cellIs" dxfId="185" priority="13" operator="equal">
      <formula>1</formula>
    </cfRule>
    <cfRule type="cellIs" dxfId="184" priority="14" operator="greaterThan">
      <formula>1</formula>
    </cfRule>
  </conditionalFormatting>
  <conditionalFormatting sqref="N7">
    <cfRule type="iconSet" priority="15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G7">
    <cfRule type="iconSet" priority="16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7">
    <cfRule type="iconSet" priority="1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V7">
    <cfRule type="iconSet" priority="12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P7 X7 Z7:AB7 N7 B7">
    <cfRule type="iconSet" priority="1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I7">
    <cfRule type="iconSet" priority="10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K7">
    <cfRule type="iconSet" priority="9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7">
    <cfRule type="iconSet" priority="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M7">
    <cfRule type="cellIs" dxfId="183" priority="5" operator="equal">
      <formula>1</formula>
    </cfRule>
    <cfRule type="cellIs" dxfId="182" priority="6" operator="greaterThan">
      <formula>1</formula>
    </cfRule>
  </conditionalFormatting>
  <conditionalFormatting sqref="AM7">
    <cfRule type="iconSet" priority="7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L7">
    <cfRule type="cellIs" dxfId="181" priority="2" operator="equal">
      <formula>1</formula>
    </cfRule>
    <cfRule type="cellIs" dxfId="180" priority="3" operator="greaterThan">
      <formula>1</formula>
    </cfRule>
  </conditionalFormatting>
  <conditionalFormatting sqref="AL7">
    <cfRule type="iconSet" priority="4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B7:AF7 AH7:AK7 AN7:AP7">
    <cfRule type="iconSet" priority="18">
      <iconSet iconSet="5Quarters">
        <cfvo type="percent" val="0"/>
        <cfvo type="num" val="1"/>
        <cfvo type="num" val="2"/>
        <cfvo type="num" val="3"/>
        <cfvo type="num" val="4"/>
      </iconSet>
    </cfRule>
  </conditionalFormatting>
  <conditionalFormatting sqref="AH10:AH11">
    <cfRule type="iconSet" priority="1">
      <iconSet iconSet="5Quarters">
        <cfvo type="percent" val="0"/>
        <cfvo type="num" val="1"/>
        <cfvo type="num" val="2"/>
        <cfvo type="num" val="3"/>
        <cfvo type="num" val="4"/>
      </iconSet>
    </cfRule>
  </conditionalFormatting>
  <pageMargins left="0.7" right="0.7" top="0.75" bottom="0.75" header="0.3" footer="0.3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/>
  <dimension ref="A1:K1072"/>
  <sheetViews>
    <sheetView showGridLines="0" workbookViewId="0">
      <selection activeCell="H16" sqref="H16"/>
    </sheetView>
  </sheetViews>
  <sheetFormatPr baseColWidth="10" defaultRowHeight="15" x14ac:dyDescent="0.25"/>
  <cols>
    <col min="1" max="1" width="31.7109375" bestFit="1" customWidth="1"/>
    <col min="2" max="2" width="12.5703125" bestFit="1" customWidth="1"/>
    <col min="3" max="3" width="30.7109375" bestFit="1" customWidth="1"/>
    <col min="4" max="4" width="19.42578125" customWidth="1"/>
    <col min="5" max="5" width="17.7109375" customWidth="1"/>
    <col min="6" max="6" width="20" customWidth="1"/>
    <col min="7" max="7" width="3.7109375" customWidth="1"/>
    <col min="8" max="8" width="31.7109375" bestFit="1" customWidth="1"/>
    <col min="9" max="9" width="12.7109375" bestFit="1" customWidth="1"/>
    <col min="10" max="10" width="11.5703125" customWidth="1"/>
    <col min="11" max="11" width="18.85546875" customWidth="1"/>
    <col min="12" max="64" width="11.5703125" customWidth="1"/>
  </cols>
  <sheetData>
    <row r="1" spans="1:11" s="10" customFormat="1" ht="29.25" customHeight="1" x14ac:dyDescent="0.25">
      <c r="A1" s="12" t="s">
        <v>97</v>
      </c>
      <c r="B1" s="12" t="s">
        <v>101</v>
      </c>
      <c r="C1" s="12" t="s">
        <v>96</v>
      </c>
      <c r="D1" s="12" t="s">
        <v>98</v>
      </c>
      <c r="E1" s="12" t="s">
        <v>100</v>
      </c>
      <c r="F1" s="12" t="s">
        <v>103</v>
      </c>
      <c r="G1" s="13"/>
      <c r="H1" s="12" t="s">
        <v>97</v>
      </c>
      <c r="I1" s="12" t="s">
        <v>79</v>
      </c>
      <c r="J1" s="12" t="s">
        <v>99</v>
      </c>
      <c r="K1" s="12" t="s">
        <v>114</v>
      </c>
    </row>
    <row r="2" spans="1:11" x14ac:dyDescent="0.25">
      <c r="A2" s="14" t="s">
        <v>4</v>
      </c>
      <c r="B2" s="15" t="s">
        <v>102</v>
      </c>
      <c r="C2" s="14" t="s">
        <v>10</v>
      </c>
      <c r="D2" s="14" t="e">
        <f>VLOOKUP($A2,PressHardening!$A$6:$AP$16,HLOOKUP($C2,PressHardening!$B$2:$AP$5,6,FALSE)+2,FALSE)*3</f>
        <v>#N/A</v>
      </c>
      <c r="E2" s="16" t="e">
        <f t="shared" ref="E2:E65" si="0">(D2/VLOOKUP(A2,$H$2:$J$18,3,FALSE))*VLOOKUP(A2,$H$2:$J$18,2,FALSE)</f>
        <v>#N/A</v>
      </c>
      <c r="F2" s="16" t="str">
        <f t="shared" ref="F2:F65" si="1">IFERROR(E2/D2,"")</f>
        <v/>
      </c>
      <c r="H2" s="14" t="s">
        <v>4</v>
      </c>
      <c r="I2" s="14" t="e">
        <f>VLOOKUP($H2,PressHardening!$A$6:$A$16,2,FALSE)</f>
        <v>#N/A</v>
      </c>
      <c r="J2" s="14" t="e">
        <f t="shared" ref="J2:J18" si="2">SUMIFS($D$2:$D$1072,$A$2:$A$1072,"="&amp;H2)</f>
        <v>#N/A</v>
      </c>
      <c r="K2" s="14">
        <f t="shared" ref="K2:K18" si="3">COUNTIFS($A$2:$A$1072,"="&amp;H2,$D$2:$D$1072,"&gt;0")</f>
        <v>0</v>
      </c>
    </row>
    <row r="3" spans="1:11" x14ac:dyDescent="0.25">
      <c r="A3" s="14" t="s">
        <v>4</v>
      </c>
      <c r="B3" s="15" t="s">
        <v>102</v>
      </c>
      <c r="C3" s="14" t="s">
        <v>11</v>
      </c>
      <c r="D3" s="14" t="e">
        <f>VLOOKUP($A3,PressHardening!$A$6:$AP$16,HLOOKUP($C3,PressHardening!$B$2:$AP$5,6,FALSE)+2,FALSE)*3</f>
        <v>#N/A</v>
      </c>
      <c r="E3" s="16" t="e">
        <f t="shared" si="0"/>
        <v>#N/A</v>
      </c>
      <c r="F3" s="16" t="str">
        <f t="shared" si="1"/>
        <v/>
      </c>
      <c r="H3" s="14" t="s">
        <v>95</v>
      </c>
      <c r="I3" s="14" t="e">
        <f>VLOOKUP($H3,PressHardening!$A$6:$A$16,2,FALSE)</f>
        <v>#N/A</v>
      </c>
      <c r="J3" s="14" t="e">
        <f t="shared" si="2"/>
        <v>#N/A</v>
      </c>
      <c r="K3" s="14">
        <f t="shared" si="3"/>
        <v>0</v>
      </c>
    </row>
    <row r="4" spans="1:11" x14ac:dyDescent="0.25">
      <c r="A4" s="14" t="s">
        <v>4</v>
      </c>
      <c r="B4" s="15" t="s">
        <v>102</v>
      </c>
      <c r="C4" s="14" t="s">
        <v>12</v>
      </c>
      <c r="D4" s="14" t="e">
        <f>VLOOKUP($A4,PressHardening!$A$6:$AP$16,HLOOKUP($C4,PressHardening!$B$2:$AP$5,6,FALSE)+2,FALSE)*3</f>
        <v>#N/A</v>
      </c>
      <c r="E4" s="16" t="e">
        <f t="shared" si="0"/>
        <v>#N/A</v>
      </c>
      <c r="F4" s="16" t="str">
        <f t="shared" si="1"/>
        <v/>
      </c>
      <c r="H4" s="14" t="s">
        <v>80</v>
      </c>
      <c r="I4" s="14" t="e">
        <f>VLOOKUP($H4,PressHardening!$A$6:$A$16,2,FALSE)</f>
        <v>#N/A</v>
      </c>
      <c r="J4" s="14" t="e">
        <f t="shared" si="2"/>
        <v>#N/A</v>
      </c>
      <c r="K4" s="14">
        <f t="shared" si="3"/>
        <v>0</v>
      </c>
    </row>
    <row r="5" spans="1:11" x14ac:dyDescent="0.25">
      <c r="A5" s="14" t="s">
        <v>4</v>
      </c>
      <c r="B5" s="15" t="s">
        <v>102</v>
      </c>
      <c r="C5" s="14" t="s">
        <v>13</v>
      </c>
      <c r="D5" s="14" t="e">
        <f>VLOOKUP($A5,PressHardening!$A$6:$AP$16,HLOOKUP($C5,PressHardening!$B$2:$AP$5,6,FALSE)+2,FALSE)*3</f>
        <v>#N/A</v>
      </c>
      <c r="E5" s="16" t="e">
        <f t="shared" si="0"/>
        <v>#N/A</v>
      </c>
      <c r="F5" s="16" t="str">
        <f t="shared" si="1"/>
        <v/>
      </c>
      <c r="H5" s="14" t="s">
        <v>81</v>
      </c>
      <c r="I5" s="14" t="e">
        <f>VLOOKUP($H5,PressHardening!$A$6:$A$16,2,FALSE)</f>
        <v>#N/A</v>
      </c>
      <c r="J5" s="14" t="e">
        <f t="shared" si="2"/>
        <v>#N/A</v>
      </c>
      <c r="K5" s="14">
        <f t="shared" si="3"/>
        <v>0</v>
      </c>
    </row>
    <row r="6" spans="1:11" x14ac:dyDescent="0.25">
      <c r="A6" s="14" t="s">
        <v>4</v>
      </c>
      <c r="B6" s="15" t="s">
        <v>102</v>
      </c>
      <c r="C6" s="14" t="s">
        <v>14</v>
      </c>
      <c r="D6" s="14" t="e">
        <f>VLOOKUP($A6,PressHardening!$A$6:$AP$16,HLOOKUP($C6,PressHardening!$B$2:$AP$5,6,FALSE)+2,FALSE)*3</f>
        <v>#N/A</v>
      </c>
      <c r="E6" s="16" t="e">
        <f t="shared" si="0"/>
        <v>#N/A</v>
      </c>
      <c r="F6" s="16" t="str">
        <f t="shared" si="1"/>
        <v/>
      </c>
      <c r="H6" s="14" t="s">
        <v>82</v>
      </c>
      <c r="I6" s="14" t="e">
        <f>VLOOKUP($H6,PressHardening!$A$6:$A$16,2,FALSE)</f>
        <v>#N/A</v>
      </c>
      <c r="J6" s="14" t="e">
        <f t="shared" si="2"/>
        <v>#N/A</v>
      </c>
      <c r="K6" s="14">
        <f t="shared" si="3"/>
        <v>0</v>
      </c>
    </row>
    <row r="7" spans="1:11" x14ac:dyDescent="0.25">
      <c r="A7" s="14" t="s">
        <v>4</v>
      </c>
      <c r="B7" s="15" t="s">
        <v>102</v>
      </c>
      <c r="C7" s="14" t="s">
        <v>15</v>
      </c>
      <c r="D7" s="14" t="e">
        <f>VLOOKUP($A7,PressHardening!$A$6:$AP$16,HLOOKUP($C7,PressHardening!$B$2:$AP$5,6,FALSE)+2,FALSE)*3</f>
        <v>#N/A</v>
      </c>
      <c r="E7" s="16" t="e">
        <f t="shared" si="0"/>
        <v>#N/A</v>
      </c>
      <c r="F7" s="16" t="str">
        <f t="shared" si="1"/>
        <v/>
      </c>
      <c r="H7" s="14" t="s">
        <v>83</v>
      </c>
      <c r="I7" s="14" t="e">
        <f>VLOOKUP($H7,PressHardening!$A$6:$A$16,2,FALSE)</f>
        <v>#REF!</v>
      </c>
      <c r="J7" s="14" t="e">
        <f t="shared" si="2"/>
        <v>#N/A</v>
      </c>
      <c r="K7" s="14">
        <f t="shared" si="3"/>
        <v>0</v>
      </c>
    </row>
    <row r="8" spans="1:11" x14ac:dyDescent="0.25">
      <c r="A8" s="14" t="s">
        <v>4</v>
      </c>
      <c r="B8" s="15" t="s">
        <v>5</v>
      </c>
      <c r="C8" s="14" t="s">
        <v>16</v>
      </c>
      <c r="D8" s="14" t="e">
        <f>VLOOKUP($A8,PressHardening!$A$6:$AP$16,HLOOKUP($C8,PressHardening!$B$2:$AP$5,6,FALSE)+2,FALSE)*3</f>
        <v>#N/A</v>
      </c>
      <c r="E8" s="16" t="e">
        <f t="shared" si="0"/>
        <v>#N/A</v>
      </c>
      <c r="F8" s="16" t="str">
        <f t="shared" si="1"/>
        <v/>
      </c>
      <c r="H8" s="14" t="s">
        <v>94</v>
      </c>
      <c r="I8" s="14" t="e">
        <f>VLOOKUP($H8,PressHardening!$A$6:$A$16,2,FALSE)</f>
        <v>#N/A</v>
      </c>
      <c r="J8" s="14" t="e">
        <f t="shared" si="2"/>
        <v>#N/A</v>
      </c>
      <c r="K8" s="14">
        <f t="shared" si="3"/>
        <v>0</v>
      </c>
    </row>
    <row r="9" spans="1:11" x14ac:dyDescent="0.25">
      <c r="A9" s="14" t="s">
        <v>4</v>
      </c>
      <c r="B9" s="15" t="s">
        <v>5</v>
      </c>
      <c r="C9" s="14" t="s">
        <v>17</v>
      </c>
      <c r="D9" s="14" t="e">
        <f>VLOOKUP($A9,PressHardening!$A$6:$AP$16,HLOOKUP($C9,PressHardening!$B$2:$AP$5,6,FALSE)+2,FALSE)*3</f>
        <v>#N/A</v>
      </c>
      <c r="E9" s="16" t="e">
        <f t="shared" si="0"/>
        <v>#N/A</v>
      </c>
      <c r="F9" s="16" t="str">
        <f t="shared" si="1"/>
        <v/>
      </c>
      <c r="H9" s="14" t="s">
        <v>84</v>
      </c>
      <c r="I9" s="14" t="e">
        <f>VLOOKUP($H9,PressHardening!$A$6:$A$16,2,FALSE)</f>
        <v>#N/A</v>
      </c>
      <c r="J9" s="14" t="e">
        <f t="shared" si="2"/>
        <v>#N/A</v>
      </c>
      <c r="K9" s="14">
        <f t="shared" si="3"/>
        <v>0</v>
      </c>
    </row>
    <row r="10" spans="1:11" x14ac:dyDescent="0.25">
      <c r="A10" s="14" t="s">
        <v>4</v>
      </c>
      <c r="B10" s="15" t="s">
        <v>5</v>
      </c>
      <c r="C10" s="14" t="s">
        <v>18</v>
      </c>
      <c r="D10" s="14" t="e">
        <f>VLOOKUP($A10,PressHardening!$A$6:$AP$16,HLOOKUP($C10,PressHardening!$B$2:$AP$5,6,FALSE)+2,FALSE)*3</f>
        <v>#N/A</v>
      </c>
      <c r="E10" s="16" t="e">
        <f t="shared" si="0"/>
        <v>#N/A</v>
      </c>
      <c r="F10" s="16" t="str">
        <f t="shared" si="1"/>
        <v/>
      </c>
      <c r="H10" s="14" t="s">
        <v>85</v>
      </c>
      <c r="I10" s="14" t="e">
        <f>VLOOKUP($H10,PressHardening!$A$6:$A$16,2,FALSE)</f>
        <v>#N/A</v>
      </c>
      <c r="J10" s="14" t="e">
        <f t="shared" si="2"/>
        <v>#N/A</v>
      </c>
      <c r="K10" s="14">
        <f t="shared" si="3"/>
        <v>0</v>
      </c>
    </row>
    <row r="11" spans="1:11" x14ac:dyDescent="0.25">
      <c r="A11" s="14" t="s">
        <v>4</v>
      </c>
      <c r="B11" s="15" t="s">
        <v>5</v>
      </c>
      <c r="C11" s="14" t="s">
        <v>3</v>
      </c>
      <c r="D11" s="14" t="e">
        <f>VLOOKUP($A11,PressHardening!$A$6:$AP$16,HLOOKUP($C11,PressHardening!$B$2:$AP$5,6,FALSE)+2,FALSE)*3</f>
        <v>#N/A</v>
      </c>
      <c r="E11" s="16" t="e">
        <f t="shared" si="0"/>
        <v>#N/A</v>
      </c>
      <c r="F11" s="16" t="str">
        <f t="shared" si="1"/>
        <v/>
      </c>
      <c r="H11" s="14" t="s">
        <v>86</v>
      </c>
      <c r="I11" s="14" t="e">
        <f>VLOOKUP($H11,PressHardening!$A$6:$A$16,2,FALSE)</f>
        <v>#N/A</v>
      </c>
      <c r="J11" s="14" t="e">
        <f t="shared" si="2"/>
        <v>#N/A</v>
      </c>
      <c r="K11" s="14">
        <f t="shared" si="3"/>
        <v>0</v>
      </c>
    </row>
    <row r="12" spans="1:11" x14ac:dyDescent="0.25">
      <c r="A12" s="14" t="s">
        <v>4</v>
      </c>
      <c r="B12" s="15" t="s">
        <v>5</v>
      </c>
      <c r="C12" s="14" t="s">
        <v>19</v>
      </c>
      <c r="D12" s="14" t="e">
        <f>VLOOKUP($A12,PressHardening!$A$6:$AP$16,HLOOKUP($C12,PressHardening!$B$2:$AP$5,6,FALSE)+2,FALSE)*3</f>
        <v>#N/A</v>
      </c>
      <c r="E12" s="16" t="e">
        <f t="shared" si="0"/>
        <v>#N/A</v>
      </c>
      <c r="F12" s="16" t="str">
        <f t="shared" si="1"/>
        <v/>
      </c>
      <c r="H12" s="14" t="s">
        <v>87</v>
      </c>
      <c r="I12" s="14" t="e">
        <f>VLOOKUP($H12,PressHardening!$A$6:$A$16,2,FALSE)</f>
        <v>#N/A</v>
      </c>
      <c r="J12" s="14" t="e">
        <f t="shared" si="2"/>
        <v>#N/A</v>
      </c>
      <c r="K12" s="14">
        <f t="shared" si="3"/>
        <v>0</v>
      </c>
    </row>
    <row r="13" spans="1:11" x14ac:dyDescent="0.25">
      <c r="A13" s="14" t="s">
        <v>4</v>
      </c>
      <c r="B13" s="15" t="s">
        <v>5</v>
      </c>
      <c r="C13" s="14" t="s">
        <v>20</v>
      </c>
      <c r="D13" s="14" t="e">
        <f>VLOOKUP($A13,PressHardening!$A$6:$AP$16,HLOOKUP($C13,PressHardening!$B$2:$AP$5,6,FALSE)+2,FALSE)*3</f>
        <v>#N/A</v>
      </c>
      <c r="E13" s="16" t="e">
        <f t="shared" si="0"/>
        <v>#N/A</v>
      </c>
      <c r="F13" s="16" t="str">
        <f t="shared" si="1"/>
        <v/>
      </c>
      <c r="H13" s="14" t="s">
        <v>88</v>
      </c>
      <c r="I13" s="14" t="e">
        <f>VLOOKUP($H13,PressHardening!$A$6:$A$16,2,FALSE)</f>
        <v>#N/A</v>
      </c>
      <c r="J13" s="14" t="e">
        <f t="shared" si="2"/>
        <v>#N/A</v>
      </c>
      <c r="K13" s="14">
        <f t="shared" si="3"/>
        <v>0</v>
      </c>
    </row>
    <row r="14" spans="1:11" x14ac:dyDescent="0.25">
      <c r="A14" s="14" t="s">
        <v>4</v>
      </c>
      <c r="B14" s="15" t="s">
        <v>6</v>
      </c>
      <c r="C14" s="14" t="s">
        <v>21</v>
      </c>
      <c r="D14" s="14" t="e">
        <f>VLOOKUP($A14,PressHardening!$A$6:$AP$16,HLOOKUP($C14,PressHardening!$B$2:$AP$5,6,FALSE)+2,FALSE)*3</f>
        <v>#REF!</v>
      </c>
      <c r="E14" s="16" t="e">
        <f t="shared" si="0"/>
        <v>#REF!</v>
      </c>
      <c r="F14" s="16" t="str">
        <f t="shared" si="1"/>
        <v/>
      </c>
      <c r="H14" s="14" t="s">
        <v>89</v>
      </c>
      <c r="I14" s="14" t="e">
        <f>VLOOKUP($H14,PressHardening!$A$6:$A$16,2,FALSE)</f>
        <v>#REF!</v>
      </c>
      <c r="J14" s="14" t="e">
        <f t="shared" si="2"/>
        <v>#N/A</v>
      </c>
      <c r="K14" s="14">
        <f t="shared" si="3"/>
        <v>0</v>
      </c>
    </row>
    <row r="15" spans="1:11" x14ac:dyDescent="0.25">
      <c r="A15" s="14" t="s">
        <v>4</v>
      </c>
      <c r="B15" s="15" t="s">
        <v>6</v>
      </c>
      <c r="C15" s="14" t="s">
        <v>22</v>
      </c>
      <c r="D15" s="14" t="e">
        <f>VLOOKUP($A15,PressHardening!$A$6:$AP$16,HLOOKUP($C15,PressHardening!$B$2:$AP$5,6,FALSE)+2,FALSE)*3</f>
        <v>#REF!</v>
      </c>
      <c r="E15" s="16" t="e">
        <f t="shared" si="0"/>
        <v>#REF!</v>
      </c>
      <c r="F15" s="16" t="str">
        <f t="shared" si="1"/>
        <v/>
      </c>
      <c r="H15" s="14" t="s">
        <v>90</v>
      </c>
      <c r="I15" s="14" t="e">
        <f>VLOOKUP($H15,PressHardening!$A$6:$A$16,2,FALSE)</f>
        <v>#N/A</v>
      </c>
      <c r="J15" s="14" t="e">
        <f t="shared" si="2"/>
        <v>#N/A</v>
      </c>
      <c r="K15" s="14">
        <f t="shared" si="3"/>
        <v>0</v>
      </c>
    </row>
    <row r="16" spans="1:11" x14ac:dyDescent="0.25">
      <c r="A16" s="14" t="s">
        <v>4</v>
      </c>
      <c r="B16" s="15" t="s">
        <v>6</v>
      </c>
      <c r="C16" s="14" t="s">
        <v>23</v>
      </c>
      <c r="D16" s="14" t="e">
        <f>VLOOKUP($A16,PressHardening!$A$6:$AP$16,HLOOKUP($C16,PressHardening!$B$2:$AP$5,6,FALSE)+2,FALSE)*3</f>
        <v>#REF!</v>
      </c>
      <c r="E16" s="16" t="e">
        <f t="shared" si="0"/>
        <v>#REF!</v>
      </c>
      <c r="F16" s="16" t="str">
        <f t="shared" si="1"/>
        <v/>
      </c>
      <c r="H16" s="14" t="s">
        <v>91</v>
      </c>
      <c r="I16" s="14" t="e">
        <f>VLOOKUP($H16,PressHardening!$A$6:$A$16,2,FALSE)</f>
        <v>#N/A</v>
      </c>
      <c r="J16" s="14" t="e">
        <f t="shared" si="2"/>
        <v>#N/A</v>
      </c>
      <c r="K16" s="14">
        <f t="shared" si="3"/>
        <v>0</v>
      </c>
    </row>
    <row r="17" spans="1:11" x14ac:dyDescent="0.25">
      <c r="A17" s="14" t="s">
        <v>4</v>
      </c>
      <c r="B17" s="15" t="s">
        <v>6</v>
      </c>
      <c r="C17" s="14" t="s">
        <v>24</v>
      </c>
      <c r="D17" s="14" t="e">
        <f>VLOOKUP($A17,PressHardening!$A$6:$AP$16,HLOOKUP($C17,PressHardening!$B$2:$AP$5,6,FALSE)+2,FALSE)*3</f>
        <v>#REF!</v>
      </c>
      <c r="E17" s="16" t="e">
        <f t="shared" si="0"/>
        <v>#REF!</v>
      </c>
      <c r="F17" s="16" t="str">
        <f t="shared" si="1"/>
        <v/>
      </c>
      <c r="H17" s="14" t="s">
        <v>92</v>
      </c>
      <c r="I17" s="14" t="e">
        <f>VLOOKUP($H17,PressHardening!$A$6:$A$16,2,FALSE)</f>
        <v>#N/A</v>
      </c>
      <c r="J17" s="14" t="e">
        <f t="shared" si="2"/>
        <v>#N/A</v>
      </c>
      <c r="K17" s="14">
        <f t="shared" si="3"/>
        <v>0</v>
      </c>
    </row>
    <row r="18" spans="1:11" x14ac:dyDescent="0.25">
      <c r="A18" s="14" t="s">
        <v>4</v>
      </c>
      <c r="B18" s="15" t="s">
        <v>6</v>
      </c>
      <c r="C18" s="14" t="s">
        <v>25</v>
      </c>
      <c r="D18" s="14" t="e">
        <f>VLOOKUP($A18,PressHardening!$A$6:$AP$16,HLOOKUP($C18,PressHardening!$B$2:$AP$5,6,FALSE)+2,FALSE)*3</f>
        <v>#REF!</v>
      </c>
      <c r="E18" s="16" t="e">
        <f t="shared" si="0"/>
        <v>#REF!</v>
      </c>
      <c r="F18" s="16" t="str">
        <f t="shared" si="1"/>
        <v/>
      </c>
      <c r="H18" s="14" t="s">
        <v>93</v>
      </c>
      <c r="I18" s="14" t="e">
        <f>VLOOKUP($H18,PressHardening!$A$6:$A$16,2,FALSE)</f>
        <v>#N/A</v>
      </c>
      <c r="J18" s="14" t="e">
        <f t="shared" si="2"/>
        <v>#N/A</v>
      </c>
      <c r="K18" s="14">
        <f t="shared" si="3"/>
        <v>0</v>
      </c>
    </row>
    <row r="19" spans="1:11" x14ac:dyDescent="0.25">
      <c r="A19" s="14" t="s">
        <v>4</v>
      </c>
      <c r="B19" s="15" t="s">
        <v>6</v>
      </c>
      <c r="C19" s="14" t="s">
        <v>26</v>
      </c>
      <c r="D19" s="14" t="e">
        <f>VLOOKUP($A19,PressHardening!$A$6:$AP$16,HLOOKUP($C19,PressHardening!$B$2:$AP$5,6,FALSE)+2,FALSE)*3</f>
        <v>#REF!</v>
      </c>
      <c r="E19" s="16" t="e">
        <f t="shared" si="0"/>
        <v>#REF!</v>
      </c>
      <c r="F19" s="16" t="str">
        <f t="shared" si="1"/>
        <v/>
      </c>
    </row>
    <row r="20" spans="1:11" x14ac:dyDescent="0.25">
      <c r="A20" s="14" t="s">
        <v>4</v>
      </c>
      <c r="B20" s="15" t="s">
        <v>6</v>
      </c>
      <c r="C20" s="14" t="s">
        <v>27</v>
      </c>
      <c r="D20" s="14" t="e">
        <f>VLOOKUP($A20,PressHardening!$A$6:$AP$16,HLOOKUP($C20,PressHardening!$B$2:$AP$5,6,FALSE)+2,FALSE)*3</f>
        <v>#REF!</v>
      </c>
      <c r="E20" s="16" t="e">
        <f t="shared" si="0"/>
        <v>#REF!</v>
      </c>
      <c r="F20" s="16" t="str">
        <f t="shared" si="1"/>
        <v/>
      </c>
    </row>
    <row r="21" spans="1:11" x14ac:dyDescent="0.25">
      <c r="A21" s="14" t="s">
        <v>4</v>
      </c>
      <c r="B21" s="15" t="s">
        <v>6</v>
      </c>
      <c r="C21" s="14" t="s">
        <v>28</v>
      </c>
      <c r="D21" s="14" t="e">
        <f>VLOOKUP($A21,PressHardening!$A$6:$AP$16,HLOOKUP($C21,PressHardening!$B$2:$AP$5,6,FALSE)+2,FALSE)*3</f>
        <v>#N/A</v>
      </c>
      <c r="E21" s="16" t="e">
        <f t="shared" si="0"/>
        <v>#N/A</v>
      </c>
      <c r="F21" s="16" t="str">
        <f t="shared" si="1"/>
        <v/>
      </c>
    </row>
    <row r="22" spans="1:11" x14ac:dyDescent="0.25">
      <c r="A22" s="14" t="s">
        <v>4</v>
      </c>
      <c r="B22" s="15" t="s">
        <v>6</v>
      </c>
      <c r="C22" s="14" t="s">
        <v>29</v>
      </c>
      <c r="D22" s="14" t="e">
        <f>VLOOKUP($A22,PressHardening!$A$6:$AP$16,HLOOKUP($C22,PressHardening!$B$2:$AP$5,6,FALSE)+2,FALSE)*3</f>
        <v>#REF!</v>
      </c>
      <c r="E22" s="16" t="e">
        <f t="shared" si="0"/>
        <v>#REF!</v>
      </c>
      <c r="F22" s="16" t="str">
        <f t="shared" si="1"/>
        <v/>
      </c>
    </row>
    <row r="23" spans="1:11" x14ac:dyDescent="0.25">
      <c r="A23" s="14" t="s">
        <v>4</v>
      </c>
      <c r="B23" s="15" t="s">
        <v>6</v>
      </c>
      <c r="C23" s="14" t="s">
        <v>30</v>
      </c>
      <c r="D23" s="14" t="e">
        <f>VLOOKUP($A23,PressHardening!$A$6:$AP$16,HLOOKUP($C23,PressHardening!$B$2:$AP$5,6,FALSE)+2,FALSE)*3</f>
        <v>#REF!</v>
      </c>
      <c r="E23" s="16" t="e">
        <f t="shared" si="0"/>
        <v>#REF!</v>
      </c>
      <c r="F23" s="16" t="str">
        <f t="shared" si="1"/>
        <v/>
      </c>
    </row>
    <row r="24" spans="1:11" x14ac:dyDescent="0.25">
      <c r="A24" s="14" t="s">
        <v>4</v>
      </c>
      <c r="B24" s="15" t="s">
        <v>6</v>
      </c>
      <c r="C24" s="14" t="s">
        <v>31</v>
      </c>
      <c r="D24" s="14" t="e">
        <f>VLOOKUP($A24,PressHardening!$A$6:$AP$16,HLOOKUP($C24,PressHardening!$B$2:$AP$5,6,FALSE)+2,FALSE)*3</f>
        <v>#REF!</v>
      </c>
      <c r="E24" s="16" t="e">
        <f t="shared" si="0"/>
        <v>#REF!</v>
      </c>
      <c r="F24" s="16" t="str">
        <f t="shared" si="1"/>
        <v/>
      </c>
    </row>
    <row r="25" spans="1:11" x14ac:dyDescent="0.25">
      <c r="A25" s="14" t="s">
        <v>4</v>
      </c>
      <c r="B25" s="15" t="s">
        <v>6</v>
      </c>
      <c r="C25" s="14" t="s">
        <v>1</v>
      </c>
      <c r="D25" s="14" t="e">
        <f>VLOOKUP($A25,PressHardening!$A$6:$AP$16,HLOOKUP($C25,PressHardening!$B$2:$AP$5,6,FALSE)+2,FALSE)*3</f>
        <v>#REF!</v>
      </c>
      <c r="E25" s="16" t="e">
        <f t="shared" si="0"/>
        <v>#REF!</v>
      </c>
      <c r="F25" s="16" t="str">
        <f t="shared" si="1"/>
        <v/>
      </c>
    </row>
    <row r="26" spans="1:11" x14ac:dyDescent="0.25">
      <c r="A26" s="14" t="s">
        <v>4</v>
      </c>
      <c r="B26" s="15" t="s">
        <v>6</v>
      </c>
      <c r="C26" s="14" t="s">
        <v>32</v>
      </c>
      <c r="D26" s="14" t="e">
        <f>VLOOKUP($A26,PressHardening!$A$6:$AP$16,HLOOKUP($C26,PressHardening!$B$2:$AP$5,6,FALSE)+2,FALSE)*3</f>
        <v>#N/A</v>
      </c>
      <c r="E26" s="16" t="e">
        <f t="shared" si="0"/>
        <v>#N/A</v>
      </c>
      <c r="F26" s="16" t="str">
        <f t="shared" si="1"/>
        <v/>
      </c>
    </row>
    <row r="27" spans="1:11" x14ac:dyDescent="0.25">
      <c r="A27" s="14" t="s">
        <v>4</v>
      </c>
      <c r="B27" s="15" t="s">
        <v>7</v>
      </c>
      <c r="C27" s="14" t="s">
        <v>33</v>
      </c>
      <c r="D27" s="14" t="e">
        <f>VLOOKUP($A27,PressHardening!$A$6:$AP$16,HLOOKUP($C27,PressHardening!$B$2:$AP$5,6,FALSE)+2,FALSE)*3</f>
        <v>#N/A</v>
      </c>
      <c r="E27" s="16" t="e">
        <f t="shared" si="0"/>
        <v>#N/A</v>
      </c>
      <c r="F27" s="16" t="str">
        <f t="shared" si="1"/>
        <v/>
      </c>
    </row>
    <row r="28" spans="1:11" x14ac:dyDescent="0.25">
      <c r="A28" s="14" t="s">
        <v>4</v>
      </c>
      <c r="B28" s="15" t="s">
        <v>7</v>
      </c>
      <c r="C28" s="14" t="s">
        <v>34</v>
      </c>
      <c r="D28" s="14" t="e">
        <f>VLOOKUP($A28,PressHardening!$A$6:$AP$16,HLOOKUP($C28,PressHardening!$B$2:$AP$5,6,FALSE)+2,FALSE)*3</f>
        <v>#REF!</v>
      </c>
      <c r="E28" s="16" t="e">
        <f t="shared" si="0"/>
        <v>#REF!</v>
      </c>
      <c r="F28" s="16" t="str">
        <f t="shared" si="1"/>
        <v/>
      </c>
    </row>
    <row r="29" spans="1:11" x14ac:dyDescent="0.25">
      <c r="A29" s="14" t="s">
        <v>4</v>
      </c>
      <c r="B29" s="15" t="s">
        <v>7</v>
      </c>
      <c r="C29" s="14" t="s">
        <v>35</v>
      </c>
      <c r="D29" s="14" t="e">
        <f>VLOOKUP($A29,PressHardening!$A$6:$AP$16,HLOOKUP($C29,PressHardening!$B$2:$AP$5,6,FALSE)+2,FALSE)*3</f>
        <v>#N/A</v>
      </c>
      <c r="E29" s="16" t="e">
        <f t="shared" si="0"/>
        <v>#N/A</v>
      </c>
      <c r="F29" s="16" t="str">
        <f t="shared" si="1"/>
        <v/>
      </c>
    </row>
    <row r="30" spans="1:11" x14ac:dyDescent="0.25">
      <c r="A30" s="14" t="s">
        <v>4</v>
      </c>
      <c r="B30" s="15" t="s">
        <v>7</v>
      </c>
      <c r="C30" s="14" t="s">
        <v>36</v>
      </c>
      <c r="D30" s="14" t="e">
        <f>VLOOKUP($A30,PressHardening!$A$6:$AP$16,HLOOKUP($C30,PressHardening!$B$2:$AP$5,6,FALSE)+2,FALSE)*3</f>
        <v>#N/A</v>
      </c>
      <c r="E30" s="16" t="e">
        <f t="shared" si="0"/>
        <v>#N/A</v>
      </c>
      <c r="F30" s="16" t="str">
        <f t="shared" si="1"/>
        <v/>
      </c>
    </row>
    <row r="31" spans="1:11" x14ac:dyDescent="0.25">
      <c r="A31" s="14" t="s">
        <v>4</v>
      </c>
      <c r="B31" s="15" t="s">
        <v>7</v>
      </c>
      <c r="C31" s="14" t="s">
        <v>37</v>
      </c>
      <c r="D31" s="14" t="e">
        <f>VLOOKUP($A31,PressHardening!$A$6:$AP$16,HLOOKUP($C31,PressHardening!$B$2:$AP$5,6,FALSE)+2,FALSE)*3</f>
        <v>#N/A</v>
      </c>
      <c r="E31" s="16" t="e">
        <f t="shared" si="0"/>
        <v>#N/A</v>
      </c>
      <c r="F31" s="16" t="str">
        <f t="shared" si="1"/>
        <v/>
      </c>
    </row>
    <row r="32" spans="1:11" x14ac:dyDescent="0.25">
      <c r="A32" s="14" t="s">
        <v>4</v>
      </c>
      <c r="B32" s="15" t="s">
        <v>7</v>
      </c>
      <c r="C32" s="14" t="s">
        <v>38</v>
      </c>
      <c r="D32" s="14" t="e">
        <f>VLOOKUP($A32,PressHardening!$A$6:$AP$16,HLOOKUP($C32,PressHardening!$B$2:$AP$5,6,FALSE)+2,FALSE)*3</f>
        <v>#N/A</v>
      </c>
      <c r="E32" s="16" t="e">
        <f t="shared" si="0"/>
        <v>#N/A</v>
      </c>
      <c r="F32" s="16" t="str">
        <f t="shared" si="1"/>
        <v/>
      </c>
    </row>
    <row r="33" spans="1:6" x14ac:dyDescent="0.25">
      <c r="A33" s="14" t="s">
        <v>4</v>
      </c>
      <c r="B33" s="15" t="s">
        <v>7</v>
      </c>
      <c r="C33" s="14" t="s">
        <v>39</v>
      </c>
      <c r="D33" s="14" t="e">
        <f>VLOOKUP($A33,PressHardening!$A$6:$AP$16,HLOOKUP($C33,PressHardening!$B$2:$AP$5,6,FALSE)+2,FALSE)*3</f>
        <v>#N/A</v>
      </c>
      <c r="E33" s="16" t="e">
        <f t="shared" si="0"/>
        <v>#N/A</v>
      </c>
      <c r="F33" s="16" t="str">
        <f t="shared" si="1"/>
        <v/>
      </c>
    </row>
    <row r="34" spans="1:6" x14ac:dyDescent="0.25">
      <c r="A34" s="14" t="s">
        <v>4</v>
      </c>
      <c r="B34" s="15" t="s">
        <v>7</v>
      </c>
      <c r="C34" s="14" t="s">
        <v>40</v>
      </c>
      <c r="D34" s="14" t="e">
        <f>VLOOKUP($A34,PressHardening!$A$6:$AP$16,HLOOKUP($C34,PressHardening!$B$2:$AP$5,6,FALSE)+2,FALSE)*3</f>
        <v>#N/A</v>
      </c>
      <c r="E34" s="16" t="e">
        <f t="shared" si="0"/>
        <v>#N/A</v>
      </c>
      <c r="F34" s="16" t="str">
        <f t="shared" si="1"/>
        <v/>
      </c>
    </row>
    <row r="35" spans="1:6" x14ac:dyDescent="0.25">
      <c r="A35" s="14" t="s">
        <v>4</v>
      </c>
      <c r="B35" s="15" t="s">
        <v>8</v>
      </c>
      <c r="C35" s="14" t="s">
        <v>41</v>
      </c>
      <c r="D35" s="14" t="e">
        <f>VLOOKUP($A35,PressHardening!$A$6:$AP$16,HLOOKUP($C35,PressHardening!$B$2:$AP$5,6,FALSE)+2,FALSE)*3</f>
        <v>#N/A</v>
      </c>
      <c r="E35" s="16" t="e">
        <f t="shared" si="0"/>
        <v>#N/A</v>
      </c>
      <c r="F35" s="16" t="str">
        <f t="shared" si="1"/>
        <v/>
      </c>
    </row>
    <row r="36" spans="1:6" x14ac:dyDescent="0.25">
      <c r="A36" s="14" t="s">
        <v>4</v>
      </c>
      <c r="B36" s="15" t="s">
        <v>8</v>
      </c>
      <c r="C36" s="14" t="s">
        <v>42</v>
      </c>
      <c r="D36" s="14" t="e">
        <f>VLOOKUP($A36,PressHardening!$A$6:$AP$16,HLOOKUP($C36,PressHardening!$B$2:$AP$5,6,FALSE)+2,FALSE)*3</f>
        <v>#N/A</v>
      </c>
      <c r="E36" s="16" t="e">
        <f t="shared" si="0"/>
        <v>#N/A</v>
      </c>
      <c r="F36" s="16" t="str">
        <f t="shared" si="1"/>
        <v/>
      </c>
    </row>
    <row r="37" spans="1:6" x14ac:dyDescent="0.25">
      <c r="A37" s="14" t="s">
        <v>4</v>
      </c>
      <c r="B37" s="15" t="s">
        <v>8</v>
      </c>
      <c r="C37" s="14" t="s">
        <v>43</v>
      </c>
      <c r="D37" s="14" t="e">
        <f>VLOOKUP($A37,PressHardening!$A$6:$AP$16,HLOOKUP($C37,PressHardening!$B$2:$AP$5,6,FALSE)+2,FALSE)*3</f>
        <v>#N/A</v>
      </c>
      <c r="E37" s="16" t="e">
        <f t="shared" si="0"/>
        <v>#N/A</v>
      </c>
      <c r="F37" s="16" t="str">
        <f t="shared" si="1"/>
        <v/>
      </c>
    </row>
    <row r="38" spans="1:6" x14ac:dyDescent="0.25">
      <c r="A38" s="14" t="s">
        <v>4</v>
      </c>
      <c r="B38" s="15" t="s">
        <v>8</v>
      </c>
      <c r="C38" s="14" t="s">
        <v>44</v>
      </c>
      <c r="D38" s="14" t="e">
        <f>VLOOKUP($A38,PressHardening!$A$6:$AP$16,HLOOKUP($C38,PressHardening!$B$2:$AP$5,6,FALSE)+2,FALSE)*3</f>
        <v>#N/A</v>
      </c>
      <c r="E38" s="16" t="e">
        <f t="shared" si="0"/>
        <v>#N/A</v>
      </c>
      <c r="F38" s="16" t="str">
        <f t="shared" si="1"/>
        <v/>
      </c>
    </row>
    <row r="39" spans="1:6" x14ac:dyDescent="0.25">
      <c r="A39" s="14" t="s">
        <v>4</v>
      </c>
      <c r="B39" s="15" t="s">
        <v>8</v>
      </c>
      <c r="C39" s="14" t="s">
        <v>45</v>
      </c>
      <c r="D39" s="14" t="e">
        <f>VLOOKUP($A39,PressHardening!$A$6:$AP$16,HLOOKUP($C39,PressHardening!$B$2:$AP$5,6,FALSE)+2,FALSE)*3</f>
        <v>#N/A</v>
      </c>
      <c r="E39" s="16" t="e">
        <f t="shared" si="0"/>
        <v>#N/A</v>
      </c>
      <c r="F39" s="16" t="str">
        <f t="shared" si="1"/>
        <v/>
      </c>
    </row>
    <row r="40" spans="1:6" x14ac:dyDescent="0.25">
      <c r="A40" s="14" t="s">
        <v>4</v>
      </c>
      <c r="B40" s="15" t="s">
        <v>2</v>
      </c>
      <c r="C40" s="14" t="s">
        <v>46</v>
      </c>
      <c r="D40" s="14" t="e">
        <f>VLOOKUP($A40,PressHardening!$A$6:$AP$16,HLOOKUP($C40,PressHardening!$B$2:$AP$5,6,FALSE)+2,FALSE)*3</f>
        <v>#N/A</v>
      </c>
      <c r="E40" s="16" t="e">
        <f t="shared" si="0"/>
        <v>#N/A</v>
      </c>
      <c r="F40" s="16" t="str">
        <f t="shared" si="1"/>
        <v/>
      </c>
    </row>
    <row r="41" spans="1:6" x14ac:dyDescent="0.25">
      <c r="A41" s="14" t="s">
        <v>4</v>
      </c>
      <c r="B41" s="15" t="s">
        <v>2</v>
      </c>
      <c r="C41" s="14" t="s">
        <v>47</v>
      </c>
      <c r="D41" s="14" t="e">
        <f>VLOOKUP($A41,PressHardening!$A$6:$AP$16,HLOOKUP($C41,PressHardening!$B$2:$AP$5,6,FALSE)+2,FALSE)*3</f>
        <v>#N/A</v>
      </c>
      <c r="E41" s="16" t="e">
        <f t="shared" si="0"/>
        <v>#N/A</v>
      </c>
      <c r="F41" s="16" t="str">
        <f t="shared" si="1"/>
        <v/>
      </c>
    </row>
    <row r="42" spans="1:6" x14ac:dyDescent="0.25">
      <c r="A42" s="14" t="s">
        <v>4</v>
      </c>
      <c r="B42" s="15" t="s">
        <v>2</v>
      </c>
      <c r="C42" s="14" t="s">
        <v>48</v>
      </c>
      <c r="D42" s="14" t="e">
        <f>VLOOKUP($A42,PressHardening!$A$6:$AP$16,HLOOKUP($C42,PressHardening!$B$2:$AP$5,6,FALSE)+2,FALSE)*3</f>
        <v>#N/A</v>
      </c>
      <c r="E42" s="16" t="e">
        <f t="shared" si="0"/>
        <v>#N/A</v>
      </c>
      <c r="F42" s="16" t="str">
        <f t="shared" si="1"/>
        <v/>
      </c>
    </row>
    <row r="43" spans="1:6" x14ac:dyDescent="0.25">
      <c r="A43" s="14" t="s">
        <v>4</v>
      </c>
      <c r="B43" s="15" t="s">
        <v>2</v>
      </c>
      <c r="C43" s="14" t="s">
        <v>49</v>
      </c>
      <c r="D43" s="14" t="e">
        <f>VLOOKUP($A43,PressHardening!$A$6:$AP$16,HLOOKUP($C43,PressHardening!$B$2:$AP$5,6,FALSE)+2,FALSE)*3</f>
        <v>#N/A</v>
      </c>
      <c r="E43" s="16" t="e">
        <f t="shared" si="0"/>
        <v>#N/A</v>
      </c>
      <c r="F43" s="16" t="str">
        <f t="shared" si="1"/>
        <v/>
      </c>
    </row>
    <row r="44" spans="1:6" x14ac:dyDescent="0.25">
      <c r="A44" s="14" t="s">
        <v>4</v>
      </c>
      <c r="B44" s="15" t="s">
        <v>2</v>
      </c>
      <c r="C44" s="14" t="s">
        <v>50</v>
      </c>
      <c r="D44" s="14" t="e">
        <f>VLOOKUP($A44,PressHardening!$A$6:$AP$16,HLOOKUP($C44,PressHardening!$B$2:$AP$5,6,FALSE)+2,FALSE)*3</f>
        <v>#N/A</v>
      </c>
      <c r="E44" s="16" t="e">
        <f t="shared" si="0"/>
        <v>#N/A</v>
      </c>
      <c r="F44" s="16" t="str">
        <f t="shared" si="1"/>
        <v/>
      </c>
    </row>
    <row r="45" spans="1:6" x14ac:dyDescent="0.25">
      <c r="A45" s="14" t="s">
        <v>4</v>
      </c>
      <c r="B45" s="15" t="s">
        <v>2</v>
      </c>
      <c r="C45" s="14" t="s">
        <v>51</v>
      </c>
      <c r="D45" s="14" t="e">
        <f>VLOOKUP($A45,PressHardening!$A$6:$AP$16,HLOOKUP($C45,PressHardening!$B$2:$AP$5,6,FALSE)+2,FALSE)*3</f>
        <v>#N/A</v>
      </c>
      <c r="E45" s="16" t="e">
        <f t="shared" si="0"/>
        <v>#N/A</v>
      </c>
      <c r="F45" s="16" t="str">
        <f t="shared" si="1"/>
        <v/>
      </c>
    </row>
    <row r="46" spans="1:6" x14ac:dyDescent="0.25">
      <c r="A46" s="14" t="s">
        <v>4</v>
      </c>
      <c r="B46" s="15" t="s">
        <v>2</v>
      </c>
      <c r="C46" s="14" t="s">
        <v>52</v>
      </c>
      <c r="D46" s="14" t="e">
        <f>VLOOKUP($A46,PressHardening!$A$6:$AP$16,HLOOKUP($C46,PressHardening!$B$2:$AP$5,6,FALSE)+2,FALSE)*3</f>
        <v>#N/A</v>
      </c>
      <c r="E46" s="16" t="e">
        <f t="shared" si="0"/>
        <v>#N/A</v>
      </c>
      <c r="F46" s="16" t="str">
        <f t="shared" si="1"/>
        <v/>
      </c>
    </row>
    <row r="47" spans="1:6" x14ac:dyDescent="0.25">
      <c r="A47" s="14" t="s">
        <v>4</v>
      </c>
      <c r="B47" s="15" t="s">
        <v>2</v>
      </c>
      <c r="C47" s="14" t="s">
        <v>53</v>
      </c>
      <c r="D47" s="14" t="e">
        <f>VLOOKUP($A47,PressHardening!$A$6:$AP$16,HLOOKUP($C47,PressHardening!$B$2:$AP$5,6,FALSE)+2,FALSE)*3</f>
        <v>#N/A</v>
      </c>
      <c r="E47" s="16" t="e">
        <f t="shared" si="0"/>
        <v>#N/A</v>
      </c>
      <c r="F47" s="16" t="str">
        <f t="shared" si="1"/>
        <v/>
      </c>
    </row>
    <row r="48" spans="1:6" x14ac:dyDescent="0.25">
      <c r="A48" s="14" t="s">
        <v>4</v>
      </c>
      <c r="B48" s="15" t="s">
        <v>2</v>
      </c>
      <c r="C48" s="14" t="s">
        <v>54</v>
      </c>
      <c r="D48" s="14" t="e">
        <f>VLOOKUP($A48,PressHardening!$A$6:$AP$16,HLOOKUP($C48,PressHardening!$B$2:$AP$5,6,FALSE)+2,FALSE)*3</f>
        <v>#N/A</v>
      </c>
      <c r="E48" s="16" t="e">
        <f t="shared" si="0"/>
        <v>#N/A</v>
      </c>
      <c r="F48" s="16" t="str">
        <f t="shared" si="1"/>
        <v/>
      </c>
    </row>
    <row r="49" spans="1:6" x14ac:dyDescent="0.25">
      <c r="A49" s="14" t="s">
        <v>4</v>
      </c>
      <c r="B49" s="15" t="s">
        <v>2</v>
      </c>
      <c r="C49" s="14" t="s">
        <v>55</v>
      </c>
      <c r="D49" s="14" t="e">
        <f>VLOOKUP($A49,PressHardening!$A$6:$AP$16,HLOOKUP($C49,PressHardening!$B$2:$AP$5,6,FALSE)+2,FALSE)*3</f>
        <v>#REF!</v>
      </c>
      <c r="E49" s="16" t="e">
        <f t="shared" si="0"/>
        <v>#REF!</v>
      </c>
      <c r="F49" s="16" t="str">
        <f t="shared" si="1"/>
        <v/>
      </c>
    </row>
    <row r="50" spans="1:6" x14ac:dyDescent="0.25">
      <c r="A50" s="14" t="s">
        <v>4</v>
      </c>
      <c r="B50" s="15" t="s">
        <v>2</v>
      </c>
      <c r="C50" s="14" t="s">
        <v>56</v>
      </c>
      <c r="D50" s="14" t="e">
        <f>VLOOKUP($A50,PressHardening!$A$6:$AP$16,HLOOKUP($C50,PressHardening!$B$2:$AP$5,6,FALSE)+2,FALSE)*3</f>
        <v>#N/A</v>
      </c>
      <c r="E50" s="16" t="e">
        <f t="shared" si="0"/>
        <v>#N/A</v>
      </c>
      <c r="F50" s="16" t="str">
        <f t="shared" si="1"/>
        <v/>
      </c>
    </row>
    <row r="51" spans="1:6" x14ac:dyDescent="0.25">
      <c r="A51" s="14" t="s">
        <v>4</v>
      </c>
      <c r="B51" s="15" t="s">
        <v>9</v>
      </c>
      <c r="C51" s="14" t="s">
        <v>57</v>
      </c>
      <c r="D51" s="14" t="e">
        <f>VLOOKUP($A51,PressHardening!$A$6:$AP$16,HLOOKUP($C51,PressHardening!$B$2:$AP$5,6,FALSE)+2,FALSE)*3</f>
        <v>#N/A</v>
      </c>
      <c r="E51" s="16" t="e">
        <f t="shared" si="0"/>
        <v>#N/A</v>
      </c>
      <c r="F51" s="16" t="str">
        <f t="shared" si="1"/>
        <v/>
      </c>
    </row>
    <row r="52" spans="1:6" x14ac:dyDescent="0.25">
      <c r="A52" s="14" t="s">
        <v>4</v>
      </c>
      <c r="B52" s="15" t="s">
        <v>9</v>
      </c>
      <c r="C52" s="14" t="s">
        <v>58</v>
      </c>
      <c r="D52" s="14" t="e">
        <f>VLOOKUP($A52,PressHardening!$A$6:$AP$16,HLOOKUP($C52,PressHardening!$B$2:$AP$5,6,FALSE)+2,FALSE)*3</f>
        <v>#N/A</v>
      </c>
      <c r="E52" s="16" t="e">
        <f t="shared" si="0"/>
        <v>#N/A</v>
      </c>
      <c r="F52" s="16" t="str">
        <f t="shared" si="1"/>
        <v/>
      </c>
    </row>
    <row r="53" spans="1:6" x14ac:dyDescent="0.25">
      <c r="A53" s="14" t="s">
        <v>4</v>
      </c>
      <c r="B53" s="15" t="s">
        <v>9</v>
      </c>
      <c r="C53" s="14" t="s">
        <v>59</v>
      </c>
      <c r="D53" s="14" t="e">
        <f>VLOOKUP($A53,PressHardening!$A$6:$AP$16,HLOOKUP($C53,PressHardening!$B$2:$AP$5,6,FALSE)+2,FALSE)*3</f>
        <v>#N/A</v>
      </c>
      <c r="E53" s="16" t="e">
        <f t="shared" si="0"/>
        <v>#N/A</v>
      </c>
      <c r="F53" s="16" t="str">
        <f t="shared" si="1"/>
        <v/>
      </c>
    </row>
    <row r="54" spans="1:6" x14ac:dyDescent="0.25">
      <c r="A54" s="14" t="s">
        <v>4</v>
      </c>
      <c r="B54" s="15" t="s">
        <v>9</v>
      </c>
      <c r="C54" s="14" t="s">
        <v>60</v>
      </c>
      <c r="D54" s="14" t="e">
        <f>VLOOKUP($A54,PressHardening!$A$6:$AP$16,HLOOKUP($C54,PressHardening!$B$2:$AP$5,6,FALSE)+2,FALSE)*3</f>
        <v>#N/A</v>
      </c>
      <c r="E54" s="16" t="e">
        <f t="shared" si="0"/>
        <v>#N/A</v>
      </c>
      <c r="F54" s="16" t="str">
        <f t="shared" si="1"/>
        <v/>
      </c>
    </row>
    <row r="55" spans="1:6" x14ac:dyDescent="0.25">
      <c r="A55" s="14" t="s">
        <v>4</v>
      </c>
      <c r="B55" s="15" t="s">
        <v>9</v>
      </c>
      <c r="C55" s="14" t="s">
        <v>61</v>
      </c>
      <c r="D55" s="14" t="e">
        <f>VLOOKUP($A55,PressHardening!$A$6:$AP$16,HLOOKUP($C55,PressHardening!$B$2:$AP$5,6,FALSE)+2,FALSE)*3</f>
        <v>#N/A</v>
      </c>
      <c r="E55" s="16" t="e">
        <f t="shared" si="0"/>
        <v>#N/A</v>
      </c>
      <c r="F55" s="16" t="str">
        <f t="shared" si="1"/>
        <v/>
      </c>
    </row>
    <row r="56" spans="1:6" x14ac:dyDescent="0.25">
      <c r="A56" s="14" t="s">
        <v>4</v>
      </c>
      <c r="B56" s="15" t="s">
        <v>0</v>
      </c>
      <c r="C56" s="14" t="s">
        <v>62</v>
      </c>
      <c r="D56" s="14" t="e">
        <f>VLOOKUP($A56,PressHardening!$A$6:$AP$16,HLOOKUP($C56,PressHardening!$B$2:$AP$5,6,FALSE)+2,FALSE)*3</f>
        <v>#N/A</v>
      </c>
      <c r="E56" s="16" t="e">
        <f t="shared" si="0"/>
        <v>#N/A</v>
      </c>
      <c r="F56" s="16" t="str">
        <f t="shared" si="1"/>
        <v/>
      </c>
    </row>
    <row r="57" spans="1:6" x14ac:dyDescent="0.25">
      <c r="A57" s="14" t="s">
        <v>4</v>
      </c>
      <c r="B57" s="15" t="s">
        <v>0</v>
      </c>
      <c r="C57" s="14" t="s">
        <v>63</v>
      </c>
      <c r="D57" s="14" t="e">
        <f>VLOOKUP($A57,PressHardening!$A$6:$AP$16,HLOOKUP($C57,PressHardening!$B$2:$AP$5,6,FALSE)+2,FALSE)*3</f>
        <v>#REF!</v>
      </c>
      <c r="E57" s="16" t="e">
        <f t="shared" si="0"/>
        <v>#REF!</v>
      </c>
      <c r="F57" s="16" t="str">
        <f t="shared" si="1"/>
        <v/>
      </c>
    </row>
    <row r="58" spans="1:6" x14ac:dyDescent="0.25">
      <c r="A58" s="14" t="s">
        <v>4</v>
      </c>
      <c r="B58" s="15" t="s">
        <v>0</v>
      </c>
      <c r="C58" s="14" t="s">
        <v>64</v>
      </c>
      <c r="D58" s="14" t="e">
        <f>VLOOKUP($A58,PressHardening!$A$6:$AP$16,HLOOKUP($C58,PressHardening!$B$2:$AP$5,6,FALSE)+2,FALSE)*3</f>
        <v>#N/A</v>
      </c>
      <c r="E58" s="16" t="e">
        <f t="shared" si="0"/>
        <v>#N/A</v>
      </c>
      <c r="F58" s="16" t="str">
        <f t="shared" si="1"/>
        <v/>
      </c>
    </row>
    <row r="59" spans="1:6" x14ac:dyDescent="0.25">
      <c r="A59" s="14" t="s">
        <v>4</v>
      </c>
      <c r="B59" s="15" t="s">
        <v>0</v>
      </c>
      <c r="C59" s="14" t="s">
        <v>65</v>
      </c>
      <c r="D59" s="14" t="e">
        <f>VLOOKUP($A59,PressHardening!$A$6:$AP$16,HLOOKUP($C59,PressHardening!$B$2:$AP$5,6,FALSE)+2,FALSE)*3</f>
        <v>#REF!</v>
      </c>
      <c r="E59" s="16" t="e">
        <f t="shared" si="0"/>
        <v>#REF!</v>
      </c>
      <c r="F59" s="16" t="str">
        <f t="shared" si="1"/>
        <v/>
      </c>
    </row>
    <row r="60" spans="1:6" x14ac:dyDescent="0.25">
      <c r="A60" s="14" t="s">
        <v>4</v>
      </c>
      <c r="B60" s="15" t="s">
        <v>0</v>
      </c>
      <c r="C60" s="14" t="s">
        <v>66</v>
      </c>
      <c r="D60" s="14" t="e">
        <f>VLOOKUP($A60,PressHardening!$A$6:$AP$16,HLOOKUP($C60,PressHardening!$B$2:$AP$5,6,FALSE)+2,FALSE)*3</f>
        <v>#REF!</v>
      </c>
      <c r="E60" s="16" t="e">
        <f t="shared" si="0"/>
        <v>#REF!</v>
      </c>
      <c r="F60" s="16" t="str">
        <f t="shared" si="1"/>
        <v/>
      </c>
    </row>
    <row r="61" spans="1:6" x14ac:dyDescent="0.25">
      <c r="A61" s="14" t="s">
        <v>4</v>
      </c>
      <c r="B61" s="15" t="s">
        <v>0</v>
      </c>
      <c r="C61" s="14" t="s">
        <v>67</v>
      </c>
      <c r="D61" s="14" t="e">
        <f>VLOOKUP($A61,PressHardening!$A$6:$AP$16,HLOOKUP($C61,PressHardening!$B$2:$AP$5,6,FALSE)+2,FALSE)*3</f>
        <v>#N/A</v>
      </c>
      <c r="E61" s="16" t="e">
        <f t="shared" si="0"/>
        <v>#N/A</v>
      </c>
      <c r="F61" s="16" t="str">
        <f t="shared" si="1"/>
        <v/>
      </c>
    </row>
    <row r="62" spans="1:6" x14ac:dyDescent="0.25">
      <c r="A62" s="14" t="s">
        <v>4</v>
      </c>
      <c r="B62" s="15" t="s">
        <v>0</v>
      </c>
      <c r="C62" s="14" t="s">
        <v>68</v>
      </c>
      <c r="D62" s="14" t="e">
        <f>VLOOKUP($A62,PressHardening!$A$6:$AP$16,HLOOKUP($C62,PressHardening!$B$2:$AP$5,6,FALSE)+2,FALSE)*3</f>
        <v>#N/A</v>
      </c>
      <c r="E62" s="16" t="e">
        <f t="shared" si="0"/>
        <v>#N/A</v>
      </c>
      <c r="F62" s="16" t="str">
        <f t="shared" si="1"/>
        <v/>
      </c>
    </row>
    <row r="63" spans="1:6" x14ac:dyDescent="0.25">
      <c r="A63" s="14" t="s">
        <v>4</v>
      </c>
      <c r="B63" s="15" t="s">
        <v>0</v>
      </c>
      <c r="C63" s="14" t="s">
        <v>69</v>
      </c>
      <c r="D63" s="14" t="e">
        <f>VLOOKUP($A63,PressHardening!$A$6:$AP$16,HLOOKUP($C63,PressHardening!$B$2:$AP$5,6,FALSE)+2,FALSE)*3</f>
        <v>#N/A</v>
      </c>
      <c r="E63" s="16" t="e">
        <f t="shared" si="0"/>
        <v>#N/A</v>
      </c>
      <c r="F63" s="16" t="str">
        <f t="shared" si="1"/>
        <v/>
      </c>
    </row>
    <row r="64" spans="1:6" x14ac:dyDescent="0.25">
      <c r="A64" s="14" t="s">
        <v>4</v>
      </c>
      <c r="B64" s="15" t="s">
        <v>0</v>
      </c>
      <c r="C64" s="14" t="s">
        <v>70</v>
      </c>
      <c r="D64" s="14" t="e">
        <f>VLOOKUP($A64,PressHardening!$A$6:$AP$16,HLOOKUP($C64,PressHardening!$B$2:$AP$5,6,FALSE)+2,FALSE)*3</f>
        <v>#N/A</v>
      </c>
      <c r="E64" s="16" t="e">
        <f t="shared" si="0"/>
        <v>#N/A</v>
      </c>
      <c r="F64" s="16" t="str">
        <f t="shared" si="1"/>
        <v/>
      </c>
    </row>
    <row r="65" spans="1:6" x14ac:dyDescent="0.25">
      <c r="A65" s="14" t="s">
        <v>95</v>
      </c>
      <c r="B65" s="15" t="s">
        <v>102</v>
      </c>
      <c r="C65" s="14" t="s">
        <v>10</v>
      </c>
      <c r="D65" s="14" t="e">
        <f>VLOOKUP($A65,PressHardening!$A$6:$AP$16,HLOOKUP($C65,PressHardening!$B$2:$AP$5,6,FALSE)+2,FALSE)*3</f>
        <v>#N/A</v>
      </c>
      <c r="E65" s="16" t="e">
        <f t="shared" si="0"/>
        <v>#N/A</v>
      </c>
      <c r="F65" s="16" t="str">
        <f t="shared" si="1"/>
        <v/>
      </c>
    </row>
    <row r="66" spans="1:6" x14ac:dyDescent="0.25">
      <c r="A66" s="14" t="s">
        <v>95</v>
      </c>
      <c r="B66" s="15" t="s">
        <v>102</v>
      </c>
      <c r="C66" s="14" t="s">
        <v>11</v>
      </c>
      <c r="D66" s="14" t="e">
        <f>VLOOKUP($A66,PressHardening!$A$6:$AP$16,HLOOKUP($C66,PressHardening!$B$2:$AP$5,6,FALSE)+2,FALSE)*3</f>
        <v>#N/A</v>
      </c>
      <c r="E66" s="16" t="e">
        <f t="shared" ref="E66:E129" si="4">(D66/VLOOKUP(A66,$H$2:$J$18,3,FALSE))*VLOOKUP(A66,$H$2:$J$18,2,FALSE)</f>
        <v>#N/A</v>
      </c>
      <c r="F66" s="16" t="str">
        <f t="shared" ref="F66:F129" si="5">IFERROR(E66/D66,"")</f>
        <v/>
      </c>
    </row>
    <row r="67" spans="1:6" x14ac:dyDescent="0.25">
      <c r="A67" s="14" t="s">
        <v>95</v>
      </c>
      <c r="B67" s="15" t="s">
        <v>102</v>
      </c>
      <c r="C67" s="14" t="s">
        <v>12</v>
      </c>
      <c r="D67" s="14" t="e">
        <f>VLOOKUP($A67,PressHardening!$A$6:$AP$16,HLOOKUP($C67,PressHardening!$B$2:$AP$5,6,FALSE)+2,FALSE)*3</f>
        <v>#N/A</v>
      </c>
      <c r="E67" s="16" t="e">
        <f t="shared" si="4"/>
        <v>#N/A</v>
      </c>
      <c r="F67" s="16" t="str">
        <f t="shared" si="5"/>
        <v/>
      </c>
    </row>
    <row r="68" spans="1:6" x14ac:dyDescent="0.25">
      <c r="A68" s="14" t="s">
        <v>95</v>
      </c>
      <c r="B68" s="15" t="s">
        <v>102</v>
      </c>
      <c r="C68" s="14" t="s">
        <v>13</v>
      </c>
      <c r="D68" s="14" t="e">
        <f>VLOOKUP($A68,PressHardening!$A$6:$AP$16,HLOOKUP($C68,PressHardening!$B$2:$AP$5,6,FALSE)+2,FALSE)*3</f>
        <v>#N/A</v>
      </c>
      <c r="E68" s="16" t="e">
        <f t="shared" si="4"/>
        <v>#N/A</v>
      </c>
      <c r="F68" s="16" t="str">
        <f t="shared" si="5"/>
        <v/>
      </c>
    </row>
    <row r="69" spans="1:6" x14ac:dyDescent="0.25">
      <c r="A69" s="14" t="s">
        <v>95</v>
      </c>
      <c r="B69" s="15" t="s">
        <v>102</v>
      </c>
      <c r="C69" s="14" t="s">
        <v>14</v>
      </c>
      <c r="D69" s="14" t="e">
        <f>VLOOKUP($A69,PressHardening!$A$6:$AP$16,HLOOKUP($C69,PressHardening!$B$2:$AP$5,6,FALSE)+2,FALSE)*3</f>
        <v>#N/A</v>
      </c>
      <c r="E69" s="16" t="e">
        <f t="shared" si="4"/>
        <v>#N/A</v>
      </c>
      <c r="F69" s="16" t="str">
        <f t="shared" si="5"/>
        <v/>
      </c>
    </row>
    <row r="70" spans="1:6" x14ac:dyDescent="0.25">
      <c r="A70" s="14" t="s">
        <v>95</v>
      </c>
      <c r="B70" s="15" t="s">
        <v>102</v>
      </c>
      <c r="C70" s="14" t="s">
        <v>15</v>
      </c>
      <c r="D70" s="14" t="e">
        <f>VLOOKUP($A70,PressHardening!$A$6:$AP$16,HLOOKUP($C70,PressHardening!$B$2:$AP$5,6,FALSE)+2,FALSE)*3</f>
        <v>#N/A</v>
      </c>
      <c r="E70" s="16" t="e">
        <f t="shared" si="4"/>
        <v>#N/A</v>
      </c>
      <c r="F70" s="16" t="str">
        <f t="shared" si="5"/>
        <v/>
      </c>
    </row>
    <row r="71" spans="1:6" x14ac:dyDescent="0.25">
      <c r="A71" s="14" t="s">
        <v>95</v>
      </c>
      <c r="B71" s="15" t="s">
        <v>5</v>
      </c>
      <c r="C71" s="14" t="s">
        <v>16</v>
      </c>
      <c r="D71" s="14" t="e">
        <f>VLOOKUP($A71,PressHardening!$A$6:$AP$16,HLOOKUP($C71,PressHardening!$B$2:$AP$5,6,FALSE)+2,FALSE)*3</f>
        <v>#N/A</v>
      </c>
      <c r="E71" s="16" t="e">
        <f t="shared" si="4"/>
        <v>#N/A</v>
      </c>
      <c r="F71" s="16" t="str">
        <f t="shared" si="5"/>
        <v/>
      </c>
    </row>
    <row r="72" spans="1:6" x14ac:dyDescent="0.25">
      <c r="A72" s="14" t="s">
        <v>95</v>
      </c>
      <c r="B72" s="15" t="s">
        <v>5</v>
      </c>
      <c r="C72" s="14" t="s">
        <v>17</v>
      </c>
      <c r="D72" s="14" t="e">
        <f>VLOOKUP($A72,PressHardening!$A$6:$AP$16,HLOOKUP($C72,PressHardening!$B$2:$AP$5,6,FALSE)+2,FALSE)*3</f>
        <v>#N/A</v>
      </c>
      <c r="E72" s="16" t="e">
        <f t="shared" si="4"/>
        <v>#N/A</v>
      </c>
      <c r="F72" s="16" t="str">
        <f t="shared" si="5"/>
        <v/>
      </c>
    </row>
    <row r="73" spans="1:6" x14ac:dyDescent="0.25">
      <c r="A73" s="14" t="s">
        <v>95</v>
      </c>
      <c r="B73" s="15" t="s">
        <v>5</v>
      </c>
      <c r="C73" s="14" t="s">
        <v>18</v>
      </c>
      <c r="D73" s="14" t="e">
        <f>VLOOKUP($A73,PressHardening!$A$6:$AP$16,HLOOKUP($C73,PressHardening!$B$2:$AP$5,6,FALSE)+2,FALSE)*3</f>
        <v>#N/A</v>
      </c>
      <c r="E73" s="16" t="e">
        <f t="shared" si="4"/>
        <v>#N/A</v>
      </c>
      <c r="F73" s="16" t="str">
        <f t="shared" si="5"/>
        <v/>
      </c>
    </row>
    <row r="74" spans="1:6" x14ac:dyDescent="0.25">
      <c r="A74" s="14" t="s">
        <v>95</v>
      </c>
      <c r="B74" s="15" t="s">
        <v>5</v>
      </c>
      <c r="C74" s="14" t="s">
        <v>3</v>
      </c>
      <c r="D74" s="14" t="e">
        <f>VLOOKUP($A74,PressHardening!$A$6:$AP$16,HLOOKUP($C74,PressHardening!$B$2:$AP$5,6,FALSE)+2,FALSE)*3</f>
        <v>#N/A</v>
      </c>
      <c r="E74" s="16" t="e">
        <f t="shared" si="4"/>
        <v>#N/A</v>
      </c>
      <c r="F74" s="16" t="str">
        <f t="shared" si="5"/>
        <v/>
      </c>
    </row>
    <row r="75" spans="1:6" x14ac:dyDescent="0.25">
      <c r="A75" s="14" t="s">
        <v>95</v>
      </c>
      <c r="B75" s="15" t="s">
        <v>5</v>
      </c>
      <c r="C75" s="14" t="s">
        <v>19</v>
      </c>
      <c r="D75" s="14" t="e">
        <f>VLOOKUP($A75,PressHardening!$A$6:$AP$16,HLOOKUP($C75,PressHardening!$B$2:$AP$5,6,FALSE)+2,FALSE)*3</f>
        <v>#N/A</v>
      </c>
      <c r="E75" s="16" t="e">
        <f t="shared" si="4"/>
        <v>#N/A</v>
      </c>
      <c r="F75" s="16" t="str">
        <f t="shared" si="5"/>
        <v/>
      </c>
    </row>
    <row r="76" spans="1:6" x14ac:dyDescent="0.25">
      <c r="A76" s="14" t="s">
        <v>95</v>
      </c>
      <c r="B76" s="15" t="s">
        <v>5</v>
      </c>
      <c r="C76" s="14" t="s">
        <v>20</v>
      </c>
      <c r="D76" s="14" t="e">
        <f>VLOOKUP($A76,PressHardening!$A$6:$AP$16,HLOOKUP($C76,PressHardening!$B$2:$AP$5,6,FALSE)+2,FALSE)*3</f>
        <v>#N/A</v>
      </c>
      <c r="E76" s="16" t="e">
        <f t="shared" si="4"/>
        <v>#N/A</v>
      </c>
      <c r="F76" s="16" t="str">
        <f t="shared" si="5"/>
        <v/>
      </c>
    </row>
    <row r="77" spans="1:6" x14ac:dyDescent="0.25">
      <c r="A77" s="14" t="s">
        <v>95</v>
      </c>
      <c r="B77" s="15" t="s">
        <v>6</v>
      </c>
      <c r="C77" s="14" t="s">
        <v>21</v>
      </c>
      <c r="D77" s="14" t="e">
        <f>VLOOKUP($A77,PressHardening!$A$6:$AP$16,HLOOKUP($C77,PressHardening!$B$2:$AP$5,6,FALSE)+2,FALSE)*3</f>
        <v>#REF!</v>
      </c>
      <c r="E77" s="16" t="e">
        <f t="shared" si="4"/>
        <v>#REF!</v>
      </c>
      <c r="F77" s="16" t="str">
        <f t="shared" si="5"/>
        <v/>
      </c>
    </row>
    <row r="78" spans="1:6" x14ac:dyDescent="0.25">
      <c r="A78" s="14" t="s">
        <v>95</v>
      </c>
      <c r="B78" s="15" t="s">
        <v>6</v>
      </c>
      <c r="C78" s="14" t="s">
        <v>22</v>
      </c>
      <c r="D78" s="14" t="e">
        <f>VLOOKUP($A78,PressHardening!$A$6:$AP$16,HLOOKUP($C78,PressHardening!$B$2:$AP$5,6,FALSE)+2,FALSE)*3</f>
        <v>#REF!</v>
      </c>
      <c r="E78" s="16" t="e">
        <f t="shared" si="4"/>
        <v>#REF!</v>
      </c>
      <c r="F78" s="16" t="str">
        <f t="shared" si="5"/>
        <v/>
      </c>
    </row>
    <row r="79" spans="1:6" x14ac:dyDescent="0.25">
      <c r="A79" s="14" t="s">
        <v>95</v>
      </c>
      <c r="B79" s="15" t="s">
        <v>6</v>
      </c>
      <c r="C79" s="14" t="s">
        <v>23</v>
      </c>
      <c r="D79" s="14" t="e">
        <f>VLOOKUP($A79,PressHardening!$A$6:$AP$16,HLOOKUP($C79,PressHardening!$B$2:$AP$5,6,FALSE)+2,FALSE)*3</f>
        <v>#REF!</v>
      </c>
      <c r="E79" s="16" t="e">
        <f t="shared" si="4"/>
        <v>#REF!</v>
      </c>
      <c r="F79" s="16" t="str">
        <f t="shared" si="5"/>
        <v/>
      </c>
    </row>
    <row r="80" spans="1:6" x14ac:dyDescent="0.25">
      <c r="A80" s="14" t="s">
        <v>95</v>
      </c>
      <c r="B80" s="15" t="s">
        <v>6</v>
      </c>
      <c r="C80" s="14" t="s">
        <v>24</v>
      </c>
      <c r="D80" s="14" t="e">
        <f>VLOOKUP($A80,PressHardening!$A$6:$AP$16,HLOOKUP($C80,PressHardening!$B$2:$AP$5,6,FALSE)+2,FALSE)*3</f>
        <v>#REF!</v>
      </c>
      <c r="E80" s="16" t="e">
        <f t="shared" si="4"/>
        <v>#REF!</v>
      </c>
      <c r="F80" s="16" t="str">
        <f t="shared" si="5"/>
        <v/>
      </c>
    </row>
    <row r="81" spans="1:6" x14ac:dyDescent="0.25">
      <c r="A81" s="14" t="s">
        <v>95</v>
      </c>
      <c r="B81" s="15" t="s">
        <v>6</v>
      </c>
      <c r="C81" s="14" t="s">
        <v>25</v>
      </c>
      <c r="D81" s="14" t="e">
        <f>VLOOKUP($A81,PressHardening!$A$6:$AP$16,HLOOKUP($C81,PressHardening!$B$2:$AP$5,6,FALSE)+2,FALSE)*3</f>
        <v>#REF!</v>
      </c>
      <c r="E81" s="16" t="e">
        <f t="shared" si="4"/>
        <v>#REF!</v>
      </c>
      <c r="F81" s="16" t="str">
        <f t="shared" si="5"/>
        <v/>
      </c>
    </row>
    <row r="82" spans="1:6" x14ac:dyDescent="0.25">
      <c r="A82" s="14" t="s">
        <v>95</v>
      </c>
      <c r="B82" s="15" t="s">
        <v>6</v>
      </c>
      <c r="C82" s="14" t="s">
        <v>26</v>
      </c>
      <c r="D82" s="14" t="e">
        <f>VLOOKUP($A82,PressHardening!$A$6:$AP$16,HLOOKUP($C82,PressHardening!$B$2:$AP$5,6,FALSE)+2,FALSE)*3</f>
        <v>#REF!</v>
      </c>
      <c r="E82" s="16" t="e">
        <f t="shared" si="4"/>
        <v>#REF!</v>
      </c>
      <c r="F82" s="16" t="str">
        <f t="shared" si="5"/>
        <v/>
      </c>
    </row>
    <row r="83" spans="1:6" x14ac:dyDescent="0.25">
      <c r="A83" s="14" t="s">
        <v>95</v>
      </c>
      <c r="B83" s="15" t="s">
        <v>6</v>
      </c>
      <c r="C83" s="14" t="s">
        <v>27</v>
      </c>
      <c r="D83" s="14" t="e">
        <f>VLOOKUP($A83,PressHardening!$A$6:$AP$16,HLOOKUP($C83,PressHardening!$B$2:$AP$5,6,FALSE)+2,FALSE)*3</f>
        <v>#REF!</v>
      </c>
      <c r="E83" s="16" t="e">
        <f t="shared" si="4"/>
        <v>#REF!</v>
      </c>
      <c r="F83" s="16" t="str">
        <f t="shared" si="5"/>
        <v/>
      </c>
    </row>
    <row r="84" spans="1:6" x14ac:dyDescent="0.25">
      <c r="A84" s="14" t="s">
        <v>95</v>
      </c>
      <c r="B84" s="15" t="s">
        <v>6</v>
      </c>
      <c r="C84" s="14" t="s">
        <v>28</v>
      </c>
      <c r="D84" s="14" t="e">
        <f>VLOOKUP($A84,PressHardening!$A$6:$AP$16,HLOOKUP($C84,PressHardening!$B$2:$AP$5,6,FALSE)+2,FALSE)*3</f>
        <v>#N/A</v>
      </c>
      <c r="E84" s="16" t="e">
        <f t="shared" si="4"/>
        <v>#N/A</v>
      </c>
      <c r="F84" s="16" t="str">
        <f t="shared" si="5"/>
        <v/>
      </c>
    </row>
    <row r="85" spans="1:6" x14ac:dyDescent="0.25">
      <c r="A85" s="14" t="s">
        <v>95</v>
      </c>
      <c r="B85" s="15" t="s">
        <v>6</v>
      </c>
      <c r="C85" s="14" t="s">
        <v>29</v>
      </c>
      <c r="D85" s="14" t="e">
        <f>VLOOKUP($A85,PressHardening!$A$6:$AP$16,HLOOKUP($C85,PressHardening!$B$2:$AP$5,6,FALSE)+2,FALSE)*3</f>
        <v>#REF!</v>
      </c>
      <c r="E85" s="16" t="e">
        <f t="shared" si="4"/>
        <v>#REF!</v>
      </c>
      <c r="F85" s="16" t="str">
        <f t="shared" si="5"/>
        <v/>
      </c>
    </row>
    <row r="86" spans="1:6" x14ac:dyDescent="0.25">
      <c r="A86" s="14" t="s">
        <v>95</v>
      </c>
      <c r="B86" s="15" t="s">
        <v>6</v>
      </c>
      <c r="C86" s="14" t="s">
        <v>30</v>
      </c>
      <c r="D86" s="14" t="e">
        <f>VLOOKUP($A86,PressHardening!$A$6:$AP$16,HLOOKUP($C86,PressHardening!$B$2:$AP$5,6,FALSE)+2,FALSE)*3</f>
        <v>#REF!</v>
      </c>
      <c r="E86" s="16" t="e">
        <f t="shared" si="4"/>
        <v>#REF!</v>
      </c>
      <c r="F86" s="16" t="str">
        <f t="shared" si="5"/>
        <v/>
      </c>
    </row>
    <row r="87" spans="1:6" x14ac:dyDescent="0.25">
      <c r="A87" s="14" t="s">
        <v>95</v>
      </c>
      <c r="B87" s="15" t="s">
        <v>6</v>
      </c>
      <c r="C87" s="14" t="s">
        <v>31</v>
      </c>
      <c r="D87" s="14" t="e">
        <f>VLOOKUP($A87,PressHardening!$A$6:$AP$16,HLOOKUP($C87,PressHardening!$B$2:$AP$5,6,FALSE)+2,FALSE)*3</f>
        <v>#REF!</v>
      </c>
      <c r="E87" s="16" t="e">
        <f t="shared" si="4"/>
        <v>#REF!</v>
      </c>
      <c r="F87" s="16" t="str">
        <f t="shared" si="5"/>
        <v/>
      </c>
    </row>
    <row r="88" spans="1:6" x14ac:dyDescent="0.25">
      <c r="A88" s="14" t="s">
        <v>95</v>
      </c>
      <c r="B88" s="15" t="s">
        <v>6</v>
      </c>
      <c r="C88" s="14" t="s">
        <v>1</v>
      </c>
      <c r="D88" s="14" t="e">
        <f>VLOOKUP($A88,PressHardening!$A$6:$AP$16,HLOOKUP($C88,PressHardening!$B$2:$AP$5,6,FALSE)+2,FALSE)*3</f>
        <v>#REF!</v>
      </c>
      <c r="E88" s="16" t="e">
        <f t="shared" si="4"/>
        <v>#REF!</v>
      </c>
      <c r="F88" s="16" t="str">
        <f t="shared" si="5"/>
        <v/>
      </c>
    </row>
    <row r="89" spans="1:6" x14ac:dyDescent="0.25">
      <c r="A89" s="14" t="s">
        <v>95</v>
      </c>
      <c r="B89" s="15" t="s">
        <v>6</v>
      </c>
      <c r="C89" s="14" t="s">
        <v>32</v>
      </c>
      <c r="D89" s="14" t="e">
        <f>VLOOKUP($A89,PressHardening!$A$6:$AP$16,HLOOKUP($C89,PressHardening!$B$2:$AP$5,6,FALSE)+2,FALSE)*3</f>
        <v>#N/A</v>
      </c>
      <c r="E89" s="16" t="e">
        <f t="shared" si="4"/>
        <v>#N/A</v>
      </c>
      <c r="F89" s="16" t="str">
        <f t="shared" si="5"/>
        <v/>
      </c>
    </row>
    <row r="90" spans="1:6" x14ac:dyDescent="0.25">
      <c r="A90" s="14" t="s">
        <v>95</v>
      </c>
      <c r="B90" s="15" t="s">
        <v>7</v>
      </c>
      <c r="C90" s="14" t="s">
        <v>33</v>
      </c>
      <c r="D90" s="14" t="e">
        <f>VLOOKUP($A90,PressHardening!$A$6:$AP$16,HLOOKUP($C90,PressHardening!$B$2:$AP$5,6,FALSE)+2,FALSE)*3</f>
        <v>#N/A</v>
      </c>
      <c r="E90" s="16" t="e">
        <f t="shared" si="4"/>
        <v>#N/A</v>
      </c>
      <c r="F90" s="16" t="str">
        <f t="shared" si="5"/>
        <v/>
      </c>
    </row>
    <row r="91" spans="1:6" x14ac:dyDescent="0.25">
      <c r="A91" s="14" t="s">
        <v>95</v>
      </c>
      <c r="B91" s="15" t="s">
        <v>7</v>
      </c>
      <c r="C91" s="14" t="s">
        <v>34</v>
      </c>
      <c r="D91" s="14" t="e">
        <f>VLOOKUP($A91,PressHardening!$A$6:$AP$16,HLOOKUP($C91,PressHardening!$B$2:$AP$5,6,FALSE)+2,FALSE)*3</f>
        <v>#REF!</v>
      </c>
      <c r="E91" s="16" t="e">
        <f t="shared" si="4"/>
        <v>#REF!</v>
      </c>
      <c r="F91" s="16" t="str">
        <f t="shared" si="5"/>
        <v/>
      </c>
    </row>
    <row r="92" spans="1:6" x14ac:dyDescent="0.25">
      <c r="A92" s="14" t="s">
        <v>95</v>
      </c>
      <c r="B92" s="15" t="s">
        <v>7</v>
      </c>
      <c r="C92" s="14" t="s">
        <v>35</v>
      </c>
      <c r="D92" s="14" t="e">
        <f>VLOOKUP($A92,PressHardening!$A$6:$AP$16,HLOOKUP($C92,PressHardening!$B$2:$AP$5,6,FALSE)+2,FALSE)*3</f>
        <v>#N/A</v>
      </c>
      <c r="E92" s="16" t="e">
        <f t="shared" si="4"/>
        <v>#N/A</v>
      </c>
      <c r="F92" s="16" t="str">
        <f t="shared" si="5"/>
        <v/>
      </c>
    </row>
    <row r="93" spans="1:6" x14ac:dyDescent="0.25">
      <c r="A93" s="14" t="s">
        <v>95</v>
      </c>
      <c r="B93" s="15" t="s">
        <v>7</v>
      </c>
      <c r="C93" s="14" t="s">
        <v>36</v>
      </c>
      <c r="D93" s="14" t="e">
        <f>VLOOKUP($A93,PressHardening!$A$6:$AP$16,HLOOKUP($C93,PressHardening!$B$2:$AP$5,6,FALSE)+2,FALSE)*3</f>
        <v>#N/A</v>
      </c>
      <c r="E93" s="16" t="e">
        <f t="shared" si="4"/>
        <v>#N/A</v>
      </c>
      <c r="F93" s="16" t="str">
        <f t="shared" si="5"/>
        <v/>
      </c>
    </row>
    <row r="94" spans="1:6" x14ac:dyDescent="0.25">
      <c r="A94" s="14" t="s">
        <v>95</v>
      </c>
      <c r="B94" s="15" t="s">
        <v>7</v>
      </c>
      <c r="C94" s="14" t="s">
        <v>37</v>
      </c>
      <c r="D94" s="14" t="e">
        <f>VLOOKUP($A94,PressHardening!$A$6:$AP$16,HLOOKUP($C94,PressHardening!$B$2:$AP$5,6,FALSE)+2,FALSE)*3</f>
        <v>#N/A</v>
      </c>
      <c r="E94" s="16" t="e">
        <f t="shared" si="4"/>
        <v>#N/A</v>
      </c>
      <c r="F94" s="16" t="str">
        <f t="shared" si="5"/>
        <v/>
      </c>
    </row>
    <row r="95" spans="1:6" x14ac:dyDescent="0.25">
      <c r="A95" s="14" t="s">
        <v>95</v>
      </c>
      <c r="B95" s="15" t="s">
        <v>7</v>
      </c>
      <c r="C95" s="14" t="s">
        <v>38</v>
      </c>
      <c r="D95" s="14" t="e">
        <f>VLOOKUP($A95,PressHardening!$A$6:$AP$16,HLOOKUP($C95,PressHardening!$B$2:$AP$5,6,FALSE)+2,FALSE)*3</f>
        <v>#N/A</v>
      </c>
      <c r="E95" s="16" t="e">
        <f t="shared" si="4"/>
        <v>#N/A</v>
      </c>
      <c r="F95" s="16" t="str">
        <f t="shared" si="5"/>
        <v/>
      </c>
    </row>
    <row r="96" spans="1:6" x14ac:dyDescent="0.25">
      <c r="A96" s="14" t="s">
        <v>95</v>
      </c>
      <c r="B96" s="15" t="s">
        <v>7</v>
      </c>
      <c r="C96" s="14" t="s">
        <v>39</v>
      </c>
      <c r="D96" s="14" t="e">
        <f>VLOOKUP($A96,PressHardening!$A$6:$AP$16,HLOOKUP($C96,PressHardening!$B$2:$AP$5,6,FALSE)+2,FALSE)*3</f>
        <v>#N/A</v>
      </c>
      <c r="E96" s="16" t="e">
        <f t="shared" si="4"/>
        <v>#N/A</v>
      </c>
      <c r="F96" s="16" t="str">
        <f t="shared" si="5"/>
        <v/>
      </c>
    </row>
    <row r="97" spans="1:6" x14ac:dyDescent="0.25">
      <c r="A97" s="14" t="s">
        <v>95</v>
      </c>
      <c r="B97" s="15" t="s">
        <v>7</v>
      </c>
      <c r="C97" s="14" t="s">
        <v>40</v>
      </c>
      <c r="D97" s="14" t="e">
        <f>VLOOKUP($A97,PressHardening!$A$6:$AP$16,HLOOKUP($C97,PressHardening!$B$2:$AP$5,6,FALSE)+2,FALSE)*3</f>
        <v>#N/A</v>
      </c>
      <c r="E97" s="16" t="e">
        <f t="shared" si="4"/>
        <v>#N/A</v>
      </c>
      <c r="F97" s="16" t="str">
        <f t="shared" si="5"/>
        <v/>
      </c>
    </row>
    <row r="98" spans="1:6" x14ac:dyDescent="0.25">
      <c r="A98" s="14" t="s">
        <v>95</v>
      </c>
      <c r="B98" s="15" t="s">
        <v>8</v>
      </c>
      <c r="C98" s="14" t="s">
        <v>41</v>
      </c>
      <c r="D98" s="14" t="e">
        <f>VLOOKUP($A98,PressHardening!$A$6:$AP$16,HLOOKUP($C98,PressHardening!$B$2:$AP$5,6,FALSE)+2,FALSE)*3</f>
        <v>#N/A</v>
      </c>
      <c r="E98" s="16" t="e">
        <f t="shared" si="4"/>
        <v>#N/A</v>
      </c>
      <c r="F98" s="16" t="str">
        <f t="shared" si="5"/>
        <v/>
      </c>
    </row>
    <row r="99" spans="1:6" x14ac:dyDescent="0.25">
      <c r="A99" s="14" t="s">
        <v>95</v>
      </c>
      <c r="B99" s="15" t="s">
        <v>8</v>
      </c>
      <c r="C99" s="14" t="s">
        <v>42</v>
      </c>
      <c r="D99" s="14" t="e">
        <f>VLOOKUP($A99,PressHardening!$A$6:$AP$16,HLOOKUP($C99,PressHardening!$B$2:$AP$5,6,FALSE)+2,FALSE)*3</f>
        <v>#N/A</v>
      </c>
      <c r="E99" s="16" t="e">
        <f t="shared" si="4"/>
        <v>#N/A</v>
      </c>
      <c r="F99" s="16" t="str">
        <f t="shared" si="5"/>
        <v/>
      </c>
    </row>
    <row r="100" spans="1:6" x14ac:dyDescent="0.25">
      <c r="A100" s="14" t="s">
        <v>95</v>
      </c>
      <c r="B100" s="15" t="s">
        <v>8</v>
      </c>
      <c r="C100" s="14" t="s">
        <v>43</v>
      </c>
      <c r="D100" s="14" t="e">
        <f>VLOOKUP($A100,PressHardening!$A$6:$AP$16,HLOOKUP($C100,PressHardening!$B$2:$AP$5,6,FALSE)+2,FALSE)*3</f>
        <v>#N/A</v>
      </c>
      <c r="E100" s="16" t="e">
        <f t="shared" si="4"/>
        <v>#N/A</v>
      </c>
      <c r="F100" s="16" t="str">
        <f t="shared" si="5"/>
        <v/>
      </c>
    </row>
    <row r="101" spans="1:6" x14ac:dyDescent="0.25">
      <c r="A101" s="14" t="s">
        <v>95</v>
      </c>
      <c r="B101" s="15" t="s">
        <v>8</v>
      </c>
      <c r="C101" s="14" t="s">
        <v>44</v>
      </c>
      <c r="D101" s="14" t="e">
        <f>VLOOKUP($A101,PressHardening!$A$6:$AP$16,HLOOKUP($C101,PressHardening!$B$2:$AP$5,6,FALSE)+2,FALSE)*3</f>
        <v>#N/A</v>
      </c>
      <c r="E101" s="16" t="e">
        <f t="shared" si="4"/>
        <v>#N/A</v>
      </c>
      <c r="F101" s="16" t="str">
        <f t="shared" si="5"/>
        <v/>
      </c>
    </row>
    <row r="102" spans="1:6" x14ac:dyDescent="0.25">
      <c r="A102" s="14" t="s">
        <v>95</v>
      </c>
      <c r="B102" s="15" t="s">
        <v>8</v>
      </c>
      <c r="C102" s="14" t="s">
        <v>45</v>
      </c>
      <c r="D102" s="14" t="e">
        <f>VLOOKUP($A102,PressHardening!$A$6:$AP$16,HLOOKUP($C102,PressHardening!$B$2:$AP$5,6,FALSE)+2,FALSE)*3</f>
        <v>#N/A</v>
      </c>
      <c r="E102" s="16" t="e">
        <f t="shared" si="4"/>
        <v>#N/A</v>
      </c>
      <c r="F102" s="16" t="str">
        <f t="shared" si="5"/>
        <v/>
      </c>
    </row>
    <row r="103" spans="1:6" x14ac:dyDescent="0.25">
      <c r="A103" s="14" t="s">
        <v>95</v>
      </c>
      <c r="B103" s="15" t="s">
        <v>2</v>
      </c>
      <c r="C103" s="14" t="s">
        <v>46</v>
      </c>
      <c r="D103" s="14" t="e">
        <f>VLOOKUP($A103,PressHardening!$A$6:$AP$16,HLOOKUP($C103,PressHardening!$B$2:$AP$5,6,FALSE)+2,FALSE)*3</f>
        <v>#N/A</v>
      </c>
      <c r="E103" s="16" t="e">
        <f t="shared" si="4"/>
        <v>#N/A</v>
      </c>
      <c r="F103" s="16" t="str">
        <f t="shared" si="5"/>
        <v/>
      </c>
    </row>
    <row r="104" spans="1:6" x14ac:dyDescent="0.25">
      <c r="A104" s="14" t="s">
        <v>95</v>
      </c>
      <c r="B104" s="15" t="s">
        <v>2</v>
      </c>
      <c r="C104" s="14" t="s">
        <v>47</v>
      </c>
      <c r="D104" s="14" t="e">
        <f>VLOOKUP($A104,PressHardening!$A$6:$AP$16,HLOOKUP($C104,PressHardening!$B$2:$AP$5,6,FALSE)+2,FALSE)*3</f>
        <v>#N/A</v>
      </c>
      <c r="E104" s="16" t="e">
        <f t="shared" si="4"/>
        <v>#N/A</v>
      </c>
      <c r="F104" s="16" t="str">
        <f t="shared" si="5"/>
        <v/>
      </c>
    </row>
    <row r="105" spans="1:6" x14ac:dyDescent="0.25">
      <c r="A105" s="14" t="s">
        <v>95</v>
      </c>
      <c r="B105" s="15" t="s">
        <v>2</v>
      </c>
      <c r="C105" s="14" t="s">
        <v>48</v>
      </c>
      <c r="D105" s="14" t="e">
        <f>VLOOKUP($A105,PressHardening!$A$6:$AP$16,HLOOKUP($C105,PressHardening!$B$2:$AP$5,6,FALSE)+2,FALSE)*3</f>
        <v>#N/A</v>
      </c>
      <c r="E105" s="16" t="e">
        <f t="shared" si="4"/>
        <v>#N/A</v>
      </c>
      <c r="F105" s="16" t="str">
        <f t="shared" si="5"/>
        <v/>
      </c>
    </row>
    <row r="106" spans="1:6" x14ac:dyDescent="0.25">
      <c r="A106" s="14" t="s">
        <v>95</v>
      </c>
      <c r="B106" s="15" t="s">
        <v>2</v>
      </c>
      <c r="C106" s="14" t="s">
        <v>49</v>
      </c>
      <c r="D106" s="14" t="e">
        <f>VLOOKUP($A106,PressHardening!$A$6:$AP$16,HLOOKUP($C106,PressHardening!$B$2:$AP$5,6,FALSE)+2,FALSE)*3</f>
        <v>#N/A</v>
      </c>
      <c r="E106" s="16" t="e">
        <f t="shared" si="4"/>
        <v>#N/A</v>
      </c>
      <c r="F106" s="16" t="str">
        <f t="shared" si="5"/>
        <v/>
      </c>
    </row>
    <row r="107" spans="1:6" x14ac:dyDescent="0.25">
      <c r="A107" s="14" t="s">
        <v>95</v>
      </c>
      <c r="B107" s="15" t="s">
        <v>2</v>
      </c>
      <c r="C107" s="14" t="s">
        <v>50</v>
      </c>
      <c r="D107" s="14" t="e">
        <f>VLOOKUP($A107,PressHardening!$A$6:$AP$16,HLOOKUP($C107,PressHardening!$B$2:$AP$5,6,FALSE)+2,FALSE)*3</f>
        <v>#N/A</v>
      </c>
      <c r="E107" s="16" t="e">
        <f t="shared" si="4"/>
        <v>#N/A</v>
      </c>
      <c r="F107" s="16" t="str">
        <f t="shared" si="5"/>
        <v/>
      </c>
    </row>
    <row r="108" spans="1:6" x14ac:dyDescent="0.25">
      <c r="A108" s="14" t="s">
        <v>95</v>
      </c>
      <c r="B108" s="15" t="s">
        <v>2</v>
      </c>
      <c r="C108" s="14" t="s">
        <v>51</v>
      </c>
      <c r="D108" s="14" t="e">
        <f>VLOOKUP($A108,PressHardening!$A$6:$AP$16,HLOOKUP($C108,PressHardening!$B$2:$AP$5,6,FALSE)+2,FALSE)*3</f>
        <v>#N/A</v>
      </c>
      <c r="E108" s="16" t="e">
        <f t="shared" si="4"/>
        <v>#N/A</v>
      </c>
      <c r="F108" s="16" t="str">
        <f t="shared" si="5"/>
        <v/>
      </c>
    </row>
    <row r="109" spans="1:6" x14ac:dyDescent="0.25">
      <c r="A109" s="14" t="s">
        <v>95</v>
      </c>
      <c r="B109" s="15" t="s">
        <v>2</v>
      </c>
      <c r="C109" s="14" t="s">
        <v>52</v>
      </c>
      <c r="D109" s="14" t="e">
        <f>VLOOKUP($A109,PressHardening!$A$6:$AP$16,HLOOKUP($C109,PressHardening!$B$2:$AP$5,6,FALSE)+2,FALSE)*3</f>
        <v>#N/A</v>
      </c>
      <c r="E109" s="16" t="e">
        <f t="shared" si="4"/>
        <v>#N/A</v>
      </c>
      <c r="F109" s="16" t="str">
        <f t="shared" si="5"/>
        <v/>
      </c>
    </row>
    <row r="110" spans="1:6" x14ac:dyDescent="0.25">
      <c r="A110" s="14" t="s">
        <v>95</v>
      </c>
      <c r="B110" s="15" t="s">
        <v>2</v>
      </c>
      <c r="C110" s="14" t="s">
        <v>53</v>
      </c>
      <c r="D110" s="14" t="e">
        <f>VLOOKUP($A110,PressHardening!$A$6:$AP$16,HLOOKUP($C110,PressHardening!$B$2:$AP$5,6,FALSE)+2,FALSE)*3</f>
        <v>#N/A</v>
      </c>
      <c r="E110" s="16" t="e">
        <f t="shared" si="4"/>
        <v>#N/A</v>
      </c>
      <c r="F110" s="16" t="str">
        <f t="shared" si="5"/>
        <v/>
      </c>
    </row>
    <row r="111" spans="1:6" x14ac:dyDescent="0.25">
      <c r="A111" s="14" t="s">
        <v>95</v>
      </c>
      <c r="B111" s="15" t="s">
        <v>2</v>
      </c>
      <c r="C111" s="14" t="s">
        <v>54</v>
      </c>
      <c r="D111" s="14" t="e">
        <f>VLOOKUP($A111,PressHardening!$A$6:$AP$16,HLOOKUP($C111,PressHardening!$B$2:$AP$5,6,FALSE)+2,FALSE)*3</f>
        <v>#N/A</v>
      </c>
      <c r="E111" s="16" t="e">
        <f t="shared" si="4"/>
        <v>#N/A</v>
      </c>
      <c r="F111" s="16" t="str">
        <f t="shared" si="5"/>
        <v/>
      </c>
    </row>
    <row r="112" spans="1:6" x14ac:dyDescent="0.25">
      <c r="A112" s="14" t="s">
        <v>95</v>
      </c>
      <c r="B112" s="15" t="s">
        <v>2</v>
      </c>
      <c r="C112" s="14" t="s">
        <v>55</v>
      </c>
      <c r="D112" s="14" t="e">
        <f>VLOOKUP($A112,PressHardening!$A$6:$AP$16,HLOOKUP($C112,PressHardening!$B$2:$AP$5,6,FALSE)+2,FALSE)*3</f>
        <v>#REF!</v>
      </c>
      <c r="E112" s="16" t="e">
        <f t="shared" si="4"/>
        <v>#REF!</v>
      </c>
      <c r="F112" s="16" t="str">
        <f t="shared" si="5"/>
        <v/>
      </c>
    </row>
    <row r="113" spans="1:6" x14ac:dyDescent="0.25">
      <c r="A113" s="14" t="s">
        <v>95</v>
      </c>
      <c r="B113" s="15" t="s">
        <v>2</v>
      </c>
      <c r="C113" s="14" t="s">
        <v>56</v>
      </c>
      <c r="D113" s="14" t="e">
        <f>VLOOKUP($A113,PressHardening!$A$6:$AP$16,HLOOKUP($C113,PressHardening!$B$2:$AP$5,6,FALSE)+2,FALSE)*3</f>
        <v>#N/A</v>
      </c>
      <c r="E113" s="16" t="e">
        <f t="shared" si="4"/>
        <v>#N/A</v>
      </c>
      <c r="F113" s="16" t="str">
        <f t="shared" si="5"/>
        <v/>
      </c>
    </row>
    <row r="114" spans="1:6" x14ac:dyDescent="0.25">
      <c r="A114" s="14" t="s">
        <v>95</v>
      </c>
      <c r="B114" s="15" t="s">
        <v>9</v>
      </c>
      <c r="C114" s="14" t="s">
        <v>57</v>
      </c>
      <c r="D114" s="14" t="e">
        <f>VLOOKUP($A114,PressHardening!$A$6:$AP$16,HLOOKUP($C114,PressHardening!$B$2:$AP$5,6,FALSE)+2,FALSE)*3</f>
        <v>#N/A</v>
      </c>
      <c r="E114" s="16" t="e">
        <f t="shared" si="4"/>
        <v>#N/A</v>
      </c>
      <c r="F114" s="16" t="str">
        <f t="shared" si="5"/>
        <v/>
      </c>
    </row>
    <row r="115" spans="1:6" x14ac:dyDescent="0.25">
      <c r="A115" s="14" t="s">
        <v>95</v>
      </c>
      <c r="B115" s="15" t="s">
        <v>9</v>
      </c>
      <c r="C115" s="14" t="s">
        <v>58</v>
      </c>
      <c r="D115" s="14" t="e">
        <f>VLOOKUP($A115,PressHardening!$A$6:$AP$16,HLOOKUP($C115,PressHardening!$B$2:$AP$5,6,FALSE)+2,FALSE)*3</f>
        <v>#N/A</v>
      </c>
      <c r="E115" s="16" t="e">
        <f t="shared" si="4"/>
        <v>#N/A</v>
      </c>
      <c r="F115" s="16" t="str">
        <f t="shared" si="5"/>
        <v/>
      </c>
    </row>
    <row r="116" spans="1:6" x14ac:dyDescent="0.25">
      <c r="A116" s="14" t="s">
        <v>95</v>
      </c>
      <c r="B116" s="15" t="s">
        <v>9</v>
      </c>
      <c r="C116" s="14" t="s">
        <v>59</v>
      </c>
      <c r="D116" s="14" t="e">
        <f>VLOOKUP($A116,PressHardening!$A$6:$AP$16,HLOOKUP($C116,PressHardening!$B$2:$AP$5,6,FALSE)+2,FALSE)*3</f>
        <v>#N/A</v>
      </c>
      <c r="E116" s="16" t="e">
        <f t="shared" si="4"/>
        <v>#N/A</v>
      </c>
      <c r="F116" s="16" t="str">
        <f t="shared" si="5"/>
        <v/>
      </c>
    </row>
    <row r="117" spans="1:6" x14ac:dyDescent="0.25">
      <c r="A117" s="14" t="s">
        <v>95</v>
      </c>
      <c r="B117" s="15" t="s">
        <v>9</v>
      </c>
      <c r="C117" s="14" t="s">
        <v>60</v>
      </c>
      <c r="D117" s="14" t="e">
        <f>VLOOKUP($A117,PressHardening!$A$6:$AP$16,HLOOKUP($C117,PressHardening!$B$2:$AP$5,6,FALSE)+2,FALSE)*3</f>
        <v>#N/A</v>
      </c>
      <c r="E117" s="16" t="e">
        <f t="shared" si="4"/>
        <v>#N/A</v>
      </c>
      <c r="F117" s="16" t="str">
        <f t="shared" si="5"/>
        <v/>
      </c>
    </row>
    <row r="118" spans="1:6" x14ac:dyDescent="0.25">
      <c r="A118" s="14" t="s">
        <v>95</v>
      </c>
      <c r="B118" s="15" t="s">
        <v>9</v>
      </c>
      <c r="C118" s="14" t="s">
        <v>61</v>
      </c>
      <c r="D118" s="14" t="e">
        <f>VLOOKUP($A118,PressHardening!$A$6:$AP$16,HLOOKUP($C118,PressHardening!$B$2:$AP$5,6,FALSE)+2,FALSE)*3</f>
        <v>#N/A</v>
      </c>
      <c r="E118" s="16" t="e">
        <f t="shared" si="4"/>
        <v>#N/A</v>
      </c>
      <c r="F118" s="16" t="str">
        <f t="shared" si="5"/>
        <v/>
      </c>
    </row>
    <row r="119" spans="1:6" x14ac:dyDescent="0.25">
      <c r="A119" s="14" t="s">
        <v>95</v>
      </c>
      <c r="B119" s="15" t="s">
        <v>0</v>
      </c>
      <c r="C119" s="14" t="s">
        <v>62</v>
      </c>
      <c r="D119" s="14" t="e">
        <f>VLOOKUP($A119,PressHardening!$A$6:$AP$16,HLOOKUP($C119,PressHardening!$B$2:$AP$5,6,FALSE)+2,FALSE)*3</f>
        <v>#N/A</v>
      </c>
      <c r="E119" s="16" t="e">
        <f t="shared" si="4"/>
        <v>#N/A</v>
      </c>
      <c r="F119" s="16" t="str">
        <f t="shared" si="5"/>
        <v/>
      </c>
    </row>
    <row r="120" spans="1:6" x14ac:dyDescent="0.25">
      <c r="A120" s="14" t="s">
        <v>95</v>
      </c>
      <c r="B120" s="15" t="s">
        <v>0</v>
      </c>
      <c r="C120" s="14" t="s">
        <v>63</v>
      </c>
      <c r="D120" s="14" t="e">
        <f>VLOOKUP($A120,PressHardening!$A$6:$AP$16,HLOOKUP($C120,PressHardening!$B$2:$AP$5,6,FALSE)+2,FALSE)*3</f>
        <v>#REF!</v>
      </c>
      <c r="E120" s="16" t="e">
        <f t="shared" si="4"/>
        <v>#REF!</v>
      </c>
      <c r="F120" s="16" t="str">
        <f t="shared" si="5"/>
        <v/>
      </c>
    </row>
    <row r="121" spans="1:6" x14ac:dyDescent="0.25">
      <c r="A121" s="14" t="s">
        <v>95</v>
      </c>
      <c r="B121" s="15" t="s">
        <v>0</v>
      </c>
      <c r="C121" s="14" t="s">
        <v>64</v>
      </c>
      <c r="D121" s="14" t="e">
        <f>VLOOKUP($A121,PressHardening!$A$6:$AP$16,HLOOKUP($C121,PressHardening!$B$2:$AP$5,6,FALSE)+2,FALSE)*3</f>
        <v>#N/A</v>
      </c>
      <c r="E121" s="16" t="e">
        <f t="shared" si="4"/>
        <v>#N/A</v>
      </c>
      <c r="F121" s="16" t="str">
        <f t="shared" si="5"/>
        <v/>
      </c>
    </row>
    <row r="122" spans="1:6" x14ac:dyDescent="0.25">
      <c r="A122" s="14" t="s">
        <v>95</v>
      </c>
      <c r="B122" s="15" t="s">
        <v>0</v>
      </c>
      <c r="C122" s="14" t="s">
        <v>65</v>
      </c>
      <c r="D122" s="14" t="e">
        <f>VLOOKUP($A122,PressHardening!$A$6:$AP$16,HLOOKUP($C122,PressHardening!$B$2:$AP$5,6,FALSE)+2,FALSE)*3</f>
        <v>#REF!</v>
      </c>
      <c r="E122" s="16" t="e">
        <f t="shared" si="4"/>
        <v>#REF!</v>
      </c>
      <c r="F122" s="16" t="str">
        <f t="shared" si="5"/>
        <v/>
      </c>
    </row>
    <row r="123" spans="1:6" x14ac:dyDescent="0.25">
      <c r="A123" s="14" t="s">
        <v>95</v>
      </c>
      <c r="B123" s="15" t="s">
        <v>0</v>
      </c>
      <c r="C123" s="14" t="s">
        <v>66</v>
      </c>
      <c r="D123" s="14" t="e">
        <f>VLOOKUP($A123,PressHardening!$A$6:$AP$16,HLOOKUP($C123,PressHardening!$B$2:$AP$5,6,FALSE)+2,FALSE)*3</f>
        <v>#REF!</v>
      </c>
      <c r="E123" s="16" t="e">
        <f t="shared" si="4"/>
        <v>#REF!</v>
      </c>
      <c r="F123" s="16" t="str">
        <f t="shared" si="5"/>
        <v/>
      </c>
    </row>
    <row r="124" spans="1:6" x14ac:dyDescent="0.25">
      <c r="A124" s="14" t="s">
        <v>95</v>
      </c>
      <c r="B124" s="15" t="s">
        <v>0</v>
      </c>
      <c r="C124" s="14" t="s">
        <v>67</v>
      </c>
      <c r="D124" s="14" t="e">
        <f>VLOOKUP($A124,PressHardening!$A$6:$AP$16,HLOOKUP($C124,PressHardening!$B$2:$AP$5,6,FALSE)+2,FALSE)*3</f>
        <v>#N/A</v>
      </c>
      <c r="E124" s="16" t="e">
        <f t="shared" si="4"/>
        <v>#N/A</v>
      </c>
      <c r="F124" s="16" t="str">
        <f t="shared" si="5"/>
        <v/>
      </c>
    </row>
    <row r="125" spans="1:6" x14ac:dyDescent="0.25">
      <c r="A125" s="14" t="s">
        <v>95</v>
      </c>
      <c r="B125" s="15" t="s">
        <v>0</v>
      </c>
      <c r="C125" s="14" t="s">
        <v>68</v>
      </c>
      <c r="D125" s="14" t="e">
        <f>VLOOKUP($A125,PressHardening!$A$6:$AP$16,HLOOKUP($C125,PressHardening!$B$2:$AP$5,6,FALSE)+2,FALSE)*3</f>
        <v>#N/A</v>
      </c>
      <c r="E125" s="16" t="e">
        <f t="shared" si="4"/>
        <v>#N/A</v>
      </c>
      <c r="F125" s="16" t="str">
        <f t="shared" si="5"/>
        <v/>
      </c>
    </row>
    <row r="126" spans="1:6" x14ac:dyDescent="0.25">
      <c r="A126" s="14" t="s">
        <v>95</v>
      </c>
      <c r="B126" s="15" t="s">
        <v>0</v>
      </c>
      <c r="C126" s="14" t="s">
        <v>69</v>
      </c>
      <c r="D126" s="14" t="e">
        <f>VLOOKUP($A126,PressHardening!$A$6:$AP$16,HLOOKUP($C126,PressHardening!$B$2:$AP$5,6,FALSE)+2,FALSE)*3</f>
        <v>#N/A</v>
      </c>
      <c r="E126" s="16" t="e">
        <f t="shared" si="4"/>
        <v>#N/A</v>
      </c>
      <c r="F126" s="16" t="str">
        <f t="shared" si="5"/>
        <v/>
      </c>
    </row>
    <row r="127" spans="1:6" x14ac:dyDescent="0.25">
      <c r="A127" s="14" t="s">
        <v>95</v>
      </c>
      <c r="B127" s="15" t="s">
        <v>0</v>
      </c>
      <c r="C127" s="14" t="s">
        <v>70</v>
      </c>
      <c r="D127" s="14" t="e">
        <f>VLOOKUP($A127,PressHardening!$A$6:$AP$16,HLOOKUP($C127,PressHardening!$B$2:$AP$5,6,FALSE)+2,FALSE)*3</f>
        <v>#N/A</v>
      </c>
      <c r="E127" s="16" t="e">
        <f t="shared" si="4"/>
        <v>#N/A</v>
      </c>
      <c r="F127" s="16" t="str">
        <f t="shared" si="5"/>
        <v/>
      </c>
    </row>
    <row r="128" spans="1:6" x14ac:dyDescent="0.25">
      <c r="A128" s="14" t="s">
        <v>80</v>
      </c>
      <c r="B128" s="15" t="s">
        <v>102</v>
      </c>
      <c r="C128" s="14" t="s">
        <v>10</v>
      </c>
      <c r="D128" s="14" t="e">
        <f>VLOOKUP($A128,PressHardening!$A$6:$AP$16,HLOOKUP($C128,PressHardening!$B$2:$AP$5,6,FALSE)+2,FALSE)*3</f>
        <v>#N/A</v>
      </c>
      <c r="E128" s="16" t="e">
        <f t="shared" si="4"/>
        <v>#N/A</v>
      </c>
      <c r="F128" s="16" t="str">
        <f t="shared" si="5"/>
        <v/>
      </c>
    </row>
    <row r="129" spans="1:6" x14ac:dyDescent="0.25">
      <c r="A129" s="14" t="s">
        <v>80</v>
      </c>
      <c r="B129" s="15" t="s">
        <v>102</v>
      </c>
      <c r="C129" s="14" t="s">
        <v>11</v>
      </c>
      <c r="D129" s="14" t="e">
        <f>VLOOKUP($A129,PressHardening!$A$6:$AP$16,HLOOKUP($C129,PressHardening!$B$2:$AP$5,6,FALSE)+2,FALSE)*3</f>
        <v>#N/A</v>
      </c>
      <c r="E129" s="16" t="e">
        <f t="shared" si="4"/>
        <v>#N/A</v>
      </c>
      <c r="F129" s="16" t="str">
        <f t="shared" si="5"/>
        <v/>
      </c>
    </row>
    <row r="130" spans="1:6" x14ac:dyDescent="0.25">
      <c r="A130" s="14" t="s">
        <v>80</v>
      </c>
      <c r="B130" s="15" t="s">
        <v>102</v>
      </c>
      <c r="C130" s="14" t="s">
        <v>12</v>
      </c>
      <c r="D130" s="14" t="e">
        <f>VLOOKUP($A130,PressHardening!$A$6:$AP$16,HLOOKUP($C130,PressHardening!$B$2:$AP$5,6,FALSE)+2,FALSE)*3</f>
        <v>#N/A</v>
      </c>
      <c r="E130" s="16" t="e">
        <f t="shared" ref="E130:E193" si="6">(D130/VLOOKUP(A130,$H$2:$J$18,3,FALSE))*VLOOKUP(A130,$H$2:$J$18,2,FALSE)</f>
        <v>#N/A</v>
      </c>
      <c r="F130" s="16" t="str">
        <f t="shared" ref="F130:F193" si="7">IFERROR(E130/D130,"")</f>
        <v/>
      </c>
    </row>
    <row r="131" spans="1:6" x14ac:dyDescent="0.25">
      <c r="A131" s="14" t="s">
        <v>80</v>
      </c>
      <c r="B131" s="15" t="s">
        <v>102</v>
      </c>
      <c r="C131" s="14" t="s">
        <v>13</v>
      </c>
      <c r="D131" s="14" t="e">
        <f>VLOOKUP($A131,PressHardening!$A$6:$AP$16,HLOOKUP($C131,PressHardening!$B$2:$AP$5,6,FALSE)+2,FALSE)*3</f>
        <v>#N/A</v>
      </c>
      <c r="E131" s="16" t="e">
        <f t="shared" si="6"/>
        <v>#N/A</v>
      </c>
      <c r="F131" s="16" t="str">
        <f t="shared" si="7"/>
        <v/>
      </c>
    </row>
    <row r="132" spans="1:6" x14ac:dyDescent="0.25">
      <c r="A132" s="14" t="s">
        <v>80</v>
      </c>
      <c r="B132" s="15" t="s">
        <v>102</v>
      </c>
      <c r="C132" s="14" t="s">
        <v>14</v>
      </c>
      <c r="D132" s="14" t="e">
        <f>VLOOKUP($A132,PressHardening!$A$6:$AP$16,HLOOKUP($C132,PressHardening!$B$2:$AP$5,6,FALSE)+2,FALSE)*3</f>
        <v>#N/A</v>
      </c>
      <c r="E132" s="16" t="e">
        <f t="shared" si="6"/>
        <v>#N/A</v>
      </c>
      <c r="F132" s="16" t="str">
        <f t="shared" si="7"/>
        <v/>
      </c>
    </row>
    <row r="133" spans="1:6" x14ac:dyDescent="0.25">
      <c r="A133" s="14" t="s">
        <v>80</v>
      </c>
      <c r="B133" s="15" t="s">
        <v>102</v>
      </c>
      <c r="C133" s="14" t="s">
        <v>15</v>
      </c>
      <c r="D133" s="14" t="e">
        <f>VLOOKUP($A133,PressHardening!$A$6:$AP$16,HLOOKUP($C133,PressHardening!$B$2:$AP$5,6,FALSE)+2,FALSE)*3</f>
        <v>#N/A</v>
      </c>
      <c r="E133" s="16" t="e">
        <f t="shared" si="6"/>
        <v>#N/A</v>
      </c>
      <c r="F133" s="16" t="str">
        <f t="shared" si="7"/>
        <v/>
      </c>
    </row>
    <row r="134" spans="1:6" x14ac:dyDescent="0.25">
      <c r="A134" s="14" t="s">
        <v>80</v>
      </c>
      <c r="B134" s="15" t="s">
        <v>5</v>
      </c>
      <c r="C134" s="14" t="s">
        <v>16</v>
      </c>
      <c r="D134" s="14" t="e">
        <f>VLOOKUP($A134,PressHardening!$A$6:$AP$16,HLOOKUP($C134,PressHardening!$B$2:$AP$5,6,FALSE)+2,FALSE)*3</f>
        <v>#N/A</v>
      </c>
      <c r="E134" s="16" t="e">
        <f t="shared" si="6"/>
        <v>#N/A</v>
      </c>
      <c r="F134" s="16" t="str">
        <f t="shared" si="7"/>
        <v/>
      </c>
    </row>
    <row r="135" spans="1:6" x14ac:dyDescent="0.25">
      <c r="A135" s="14" t="s">
        <v>80</v>
      </c>
      <c r="B135" s="15" t="s">
        <v>5</v>
      </c>
      <c r="C135" s="14" t="s">
        <v>17</v>
      </c>
      <c r="D135" s="14" t="e">
        <f>VLOOKUP($A135,PressHardening!$A$6:$AP$16,HLOOKUP($C135,PressHardening!$B$2:$AP$5,6,FALSE)+2,FALSE)*3</f>
        <v>#N/A</v>
      </c>
      <c r="E135" s="16" t="e">
        <f t="shared" si="6"/>
        <v>#N/A</v>
      </c>
      <c r="F135" s="16" t="str">
        <f t="shared" si="7"/>
        <v/>
      </c>
    </row>
    <row r="136" spans="1:6" x14ac:dyDescent="0.25">
      <c r="A136" s="14" t="s">
        <v>80</v>
      </c>
      <c r="B136" s="15" t="s">
        <v>5</v>
      </c>
      <c r="C136" s="14" t="s">
        <v>18</v>
      </c>
      <c r="D136" s="14" t="e">
        <f>VLOOKUP($A136,PressHardening!$A$6:$AP$16,HLOOKUP($C136,PressHardening!$B$2:$AP$5,6,FALSE)+2,FALSE)*3</f>
        <v>#N/A</v>
      </c>
      <c r="E136" s="16" t="e">
        <f t="shared" si="6"/>
        <v>#N/A</v>
      </c>
      <c r="F136" s="16" t="str">
        <f t="shared" si="7"/>
        <v/>
      </c>
    </row>
    <row r="137" spans="1:6" x14ac:dyDescent="0.25">
      <c r="A137" s="14" t="s">
        <v>80</v>
      </c>
      <c r="B137" s="15" t="s">
        <v>5</v>
      </c>
      <c r="C137" s="14" t="s">
        <v>3</v>
      </c>
      <c r="D137" s="14" t="e">
        <f>VLOOKUP($A137,PressHardening!$A$6:$AP$16,HLOOKUP($C137,PressHardening!$B$2:$AP$5,6,FALSE)+2,FALSE)*3</f>
        <v>#N/A</v>
      </c>
      <c r="E137" s="16" t="e">
        <f t="shared" si="6"/>
        <v>#N/A</v>
      </c>
      <c r="F137" s="16" t="str">
        <f t="shared" si="7"/>
        <v/>
      </c>
    </row>
    <row r="138" spans="1:6" x14ac:dyDescent="0.25">
      <c r="A138" s="14" t="s">
        <v>80</v>
      </c>
      <c r="B138" s="15" t="s">
        <v>5</v>
      </c>
      <c r="C138" s="14" t="s">
        <v>19</v>
      </c>
      <c r="D138" s="14" t="e">
        <f>VLOOKUP($A138,PressHardening!$A$6:$AP$16,HLOOKUP($C138,PressHardening!$B$2:$AP$5,6,FALSE)+2,FALSE)*3</f>
        <v>#N/A</v>
      </c>
      <c r="E138" s="16" t="e">
        <f t="shared" si="6"/>
        <v>#N/A</v>
      </c>
      <c r="F138" s="16" t="str">
        <f t="shared" si="7"/>
        <v/>
      </c>
    </row>
    <row r="139" spans="1:6" x14ac:dyDescent="0.25">
      <c r="A139" s="14" t="s">
        <v>80</v>
      </c>
      <c r="B139" s="15" t="s">
        <v>5</v>
      </c>
      <c r="C139" s="14" t="s">
        <v>20</v>
      </c>
      <c r="D139" s="14" t="e">
        <f>VLOOKUP($A139,PressHardening!$A$6:$AP$16,HLOOKUP($C139,PressHardening!$B$2:$AP$5,6,FALSE)+2,FALSE)*3</f>
        <v>#N/A</v>
      </c>
      <c r="E139" s="16" t="e">
        <f t="shared" si="6"/>
        <v>#N/A</v>
      </c>
      <c r="F139" s="16" t="str">
        <f t="shared" si="7"/>
        <v/>
      </c>
    </row>
    <row r="140" spans="1:6" x14ac:dyDescent="0.25">
      <c r="A140" s="14" t="s">
        <v>80</v>
      </c>
      <c r="B140" s="15" t="s">
        <v>6</v>
      </c>
      <c r="C140" s="14" t="s">
        <v>21</v>
      </c>
      <c r="D140" s="14" t="e">
        <f>VLOOKUP($A140,PressHardening!$A$6:$AP$16,HLOOKUP($C140,PressHardening!$B$2:$AP$5,6,FALSE)+2,FALSE)*3</f>
        <v>#REF!</v>
      </c>
      <c r="E140" s="16" t="e">
        <f t="shared" si="6"/>
        <v>#REF!</v>
      </c>
      <c r="F140" s="16" t="str">
        <f t="shared" si="7"/>
        <v/>
      </c>
    </row>
    <row r="141" spans="1:6" x14ac:dyDescent="0.25">
      <c r="A141" s="14" t="s">
        <v>80</v>
      </c>
      <c r="B141" s="15" t="s">
        <v>6</v>
      </c>
      <c r="C141" s="14" t="s">
        <v>22</v>
      </c>
      <c r="D141" s="14" t="e">
        <f>VLOOKUP($A141,PressHardening!$A$6:$AP$16,HLOOKUP($C141,PressHardening!$B$2:$AP$5,6,FALSE)+2,FALSE)*3</f>
        <v>#REF!</v>
      </c>
      <c r="E141" s="16" t="e">
        <f t="shared" si="6"/>
        <v>#REF!</v>
      </c>
      <c r="F141" s="16" t="str">
        <f t="shared" si="7"/>
        <v/>
      </c>
    </row>
    <row r="142" spans="1:6" x14ac:dyDescent="0.25">
      <c r="A142" s="14" t="s">
        <v>80</v>
      </c>
      <c r="B142" s="15" t="s">
        <v>6</v>
      </c>
      <c r="C142" s="14" t="s">
        <v>23</v>
      </c>
      <c r="D142" s="14" t="e">
        <f>VLOOKUP($A142,PressHardening!$A$6:$AP$16,HLOOKUP($C142,PressHardening!$B$2:$AP$5,6,FALSE)+2,FALSE)*3</f>
        <v>#REF!</v>
      </c>
      <c r="E142" s="16" t="e">
        <f t="shared" si="6"/>
        <v>#REF!</v>
      </c>
      <c r="F142" s="16" t="str">
        <f t="shared" si="7"/>
        <v/>
      </c>
    </row>
    <row r="143" spans="1:6" x14ac:dyDescent="0.25">
      <c r="A143" s="14" t="s">
        <v>80</v>
      </c>
      <c r="B143" s="15" t="s">
        <v>6</v>
      </c>
      <c r="C143" s="14" t="s">
        <v>24</v>
      </c>
      <c r="D143" s="14" t="e">
        <f>VLOOKUP($A143,PressHardening!$A$6:$AP$16,HLOOKUP($C143,PressHardening!$B$2:$AP$5,6,FALSE)+2,FALSE)*3</f>
        <v>#REF!</v>
      </c>
      <c r="E143" s="16" t="e">
        <f t="shared" si="6"/>
        <v>#REF!</v>
      </c>
      <c r="F143" s="16" t="str">
        <f t="shared" si="7"/>
        <v/>
      </c>
    </row>
    <row r="144" spans="1:6" x14ac:dyDescent="0.25">
      <c r="A144" s="14" t="s">
        <v>80</v>
      </c>
      <c r="B144" s="15" t="s">
        <v>6</v>
      </c>
      <c r="C144" s="14" t="s">
        <v>25</v>
      </c>
      <c r="D144" s="14" t="e">
        <f>VLOOKUP($A144,PressHardening!$A$6:$AP$16,HLOOKUP($C144,PressHardening!$B$2:$AP$5,6,FALSE)+2,FALSE)*3</f>
        <v>#REF!</v>
      </c>
      <c r="E144" s="16" t="e">
        <f t="shared" si="6"/>
        <v>#REF!</v>
      </c>
      <c r="F144" s="16" t="str">
        <f t="shared" si="7"/>
        <v/>
      </c>
    </row>
    <row r="145" spans="1:6" x14ac:dyDescent="0.25">
      <c r="A145" s="14" t="s">
        <v>80</v>
      </c>
      <c r="B145" s="15" t="s">
        <v>6</v>
      </c>
      <c r="C145" s="14" t="s">
        <v>26</v>
      </c>
      <c r="D145" s="14" t="e">
        <f>VLOOKUP($A145,PressHardening!$A$6:$AP$16,HLOOKUP($C145,PressHardening!$B$2:$AP$5,6,FALSE)+2,FALSE)*3</f>
        <v>#REF!</v>
      </c>
      <c r="E145" s="16" t="e">
        <f t="shared" si="6"/>
        <v>#REF!</v>
      </c>
      <c r="F145" s="16" t="str">
        <f t="shared" si="7"/>
        <v/>
      </c>
    </row>
    <row r="146" spans="1:6" x14ac:dyDescent="0.25">
      <c r="A146" s="14" t="s">
        <v>80</v>
      </c>
      <c r="B146" s="15" t="s">
        <v>6</v>
      </c>
      <c r="C146" s="14" t="s">
        <v>27</v>
      </c>
      <c r="D146" s="14" t="e">
        <f>VLOOKUP($A146,PressHardening!$A$6:$AP$16,HLOOKUP($C146,PressHardening!$B$2:$AP$5,6,FALSE)+2,FALSE)*3</f>
        <v>#REF!</v>
      </c>
      <c r="E146" s="16" t="e">
        <f t="shared" si="6"/>
        <v>#REF!</v>
      </c>
      <c r="F146" s="16" t="str">
        <f t="shared" si="7"/>
        <v/>
      </c>
    </row>
    <row r="147" spans="1:6" x14ac:dyDescent="0.25">
      <c r="A147" s="14" t="s">
        <v>80</v>
      </c>
      <c r="B147" s="15" t="s">
        <v>6</v>
      </c>
      <c r="C147" s="14" t="s">
        <v>28</v>
      </c>
      <c r="D147" s="14" t="e">
        <f>VLOOKUP($A147,PressHardening!$A$6:$AP$16,HLOOKUP($C147,PressHardening!$B$2:$AP$5,6,FALSE)+2,FALSE)*3</f>
        <v>#N/A</v>
      </c>
      <c r="E147" s="16" t="e">
        <f t="shared" si="6"/>
        <v>#N/A</v>
      </c>
      <c r="F147" s="16" t="str">
        <f t="shared" si="7"/>
        <v/>
      </c>
    </row>
    <row r="148" spans="1:6" x14ac:dyDescent="0.25">
      <c r="A148" s="14" t="s">
        <v>80</v>
      </c>
      <c r="B148" s="15" t="s">
        <v>6</v>
      </c>
      <c r="C148" s="14" t="s">
        <v>29</v>
      </c>
      <c r="D148" s="14" t="e">
        <f>VLOOKUP($A148,PressHardening!$A$6:$AP$16,HLOOKUP($C148,PressHardening!$B$2:$AP$5,6,FALSE)+2,FALSE)*3</f>
        <v>#REF!</v>
      </c>
      <c r="E148" s="16" t="e">
        <f t="shared" si="6"/>
        <v>#REF!</v>
      </c>
      <c r="F148" s="16" t="str">
        <f t="shared" si="7"/>
        <v/>
      </c>
    </row>
    <row r="149" spans="1:6" x14ac:dyDescent="0.25">
      <c r="A149" s="14" t="s">
        <v>80</v>
      </c>
      <c r="B149" s="15" t="s">
        <v>6</v>
      </c>
      <c r="C149" s="14" t="s">
        <v>30</v>
      </c>
      <c r="D149" s="14" t="e">
        <f>VLOOKUP($A149,PressHardening!$A$6:$AP$16,HLOOKUP($C149,PressHardening!$B$2:$AP$5,6,FALSE)+2,FALSE)*3</f>
        <v>#REF!</v>
      </c>
      <c r="E149" s="16" t="e">
        <f t="shared" si="6"/>
        <v>#REF!</v>
      </c>
      <c r="F149" s="16" t="str">
        <f t="shared" si="7"/>
        <v/>
      </c>
    </row>
    <row r="150" spans="1:6" x14ac:dyDescent="0.25">
      <c r="A150" s="14" t="s">
        <v>80</v>
      </c>
      <c r="B150" s="15" t="s">
        <v>6</v>
      </c>
      <c r="C150" s="14" t="s">
        <v>31</v>
      </c>
      <c r="D150" s="14" t="e">
        <f>VLOOKUP($A150,PressHardening!$A$6:$AP$16,HLOOKUP($C150,PressHardening!$B$2:$AP$5,6,FALSE)+2,FALSE)*3</f>
        <v>#REF!</v>
      </c>
      <c r="E150" s="16" t="e">
        <f t="shared" si="6"/>
        <v>#REF!</v>
      </c>
      <c r="F150" s="16" t="str">
        <f t="shared" si="7"/>
        <v/>
      </c>
    </row>
    <row r="151" spans="1:6" x14ac:dyDescent="0.25">
      <c r="A151" s="14" t="s">
        <v>80</v>
      </c>
      <c r="B151" s="15" t="s">
        <v>6</v>
      </c>
      <c r="C151" s="14" t="s">
        <v>1</v>
      </c>
      <c r="D151" s="14" t="e">
        <f>VLOOKUP($A151,PressHardening!$A$6:$AP$16,HLOOKUP($C151,PressHardening!$B$2:$AP$5,6,FALSE)+2,FALSE)*3</f>
        <v>#REF!</v>
      </c>
      <c r="E151" s="16" t="e">
        <f t="shared" si="6"/>
        <v>#REF!</v>
      </c>
      <c r="F151" s="16" t="str">
        <f t="shared" si="7"/>
        <v/>
      </c>
    </row>
    <row r="152" spans="1:6" x14ac:dyDescent="0.25">
      <c r="A152" s="14" t="s">
        <v>80</v>
      </c>
      <c r="B152" s="15" t="s">
        <v>6</v>
      </c>
      <c r="C152" s="14" t="s">
        <v>32</v>
      </c>
      <c r="D152" s="14" t="e">
        <f>VLOOKUP($A152,PressHardening!$A$6:$AP$16,HLOOKUP($C152,PressHardening!$B$2:$AP$5,6,FALSE)+2,FALSE)*3</f>
        <v>#N/A</v>
      </c>
      <c r="E152" s="16" t="e">
        <f t="shared" si="6"/>
        <v>#N/A</v>
      </c>
      <c r="F152" s="16" t="str">
        <f t="shared" si="7"/>
        <v/>
      </c>
    </row>
    <row r="153" spans="1:6" x14ac:dyDescent="0.25">
      <c r="A153" s="14" t="s">
        <v>80</v>
      </c>
      <c r="B153" s="15" t="s">
        <v>7</v>
      </c>
      <c r="C153" s="14" t="s">
        <v>33</v>
      </c>
      <c r="D153" s="14" t="e">
        <f>VLOOKUP($A153,PressHardening!$A$6:$AP$16,HLOOKUP($C153,PressHardening!$B$2:$AP$5,6,FALSE)+2,FALSE)*3</f>
        <v>#N/A</v>
      </c>
      <c r="E153" s="16" t="e">
        <f t="shared" si="6"/>
        <v>#N/A</v>
      </c>
      <c r="F153" s="16" t="str">
        <f t="shared" si="7"/>
        <v/>
      </c>
    </row>
    <row r="154" spans="1:6" x14ac:dyDescent="0.25">
      <c r="A154" s="14" t="s">
        <v>80</v>
      </c>
      <c r="B154" s="15" t="s">
        <v>7</v>
      </c>
      <c r="C154" s="14" t="s">
        <v>34</v>
      </c>
      <c r="D154" s="14" t="e">
        <f>VLOOKUP($A154,PressHardening!$A$6:$AP$16,HLOOKUP($C154,PressHardening!$B$2:$AP$5,6,FALSE)+2,FALSE)*3</f>
        <v>#REF!</v>
      </c>
      <c r="E154" s="16" t="e">
        <f t="shared" si="6"/>
        <v>#REF!</v>
      </c>
      <c r="F154" s="16" t="str">
        <f t="shared" si="7"/>
        <v/>
      </c>
    </row>
    <row r="155" spans="1:6" x14ac:dyDescent="0.25">
      <c r="A155" s="14" t="s">
        <v>80</v>
      </c>
      <c r="B155" s="15" t="s">
        <v>7</v>
      </c>
      <c r="C155" s="14" t="s">
        <v>35</v>
      </c>
      <c r="D155" s="14" t="e">
        <f>VLOOKUP($A155,PressHardening!$A$6:$AP$16,HLOOKUP($C155,PressHardening!$B$2:$AP$5,6,FALSE)+2,FALSE)*3</f>
        <v>#N/A</v>
      </c>
      <c r="E155" s="16" t="e">
        <f t="shared" si="6"/>
        <v>#N/A</v>
      </c>
      <c r="F155" s="16" t="str">
        <f t="shared" si="7"/>
        <v/>
      </c>
    </row>
    <row r="156" spans="1:6" x14ac:dyDescent="0.25">
      <c r="A156" s="14" t="s">
        <v>80</v>
      </c>
      <c r="B156" s="15" t="s">
        <v>7</v>
      </c>
      <c r="C156" s="14" t="s">
        <v>36</v>
      </c>
      <c r="D156" s="14" t="e">
        <f>VLOOKUP($A156,PressHardening!$A$6:$AP$16,HLOOKUP($C156,PressHardening!$B$2:$AP$5,6,FALSE)+2,FALSE)*3</f>
        <v>#N/A</v>
      </c>
      <c r="E156" s="16" t="e">
        <f t="shared" si="6"/>
        <v>#N/A</v>
      </c>
      <c r="F156" s="16" t="str">
        <f t="shared" si="7"/>
        <v/>
      </c>
    </row>
    <row r="157" spans="1:6" x14ac:dyDescent="0.25">
      <c r="A157" s="14" t="s">
        <v>80</v>
      </c>
      <c r="B157" s="15" t="s">
        <v>7</v>
      </c>
      <c r="C157" s="14" t="s">
        <v>37</v>
      </c>
      <c r="D157" s="14" t="e">
        <f>VLOOKUP($A157,PressHardening!$A$6:$AP$16,HLOOKUP($C157,PressHardening!$B$2:$AP$5,6,FALSE)+2,FALSE)*3</f>
        <v>#N/A</v>
      </c>
      <c r="E157" s="16" t="e">
        <f t="shared" si="6"/>
        <v>#N/A</v>
      </c>
      <c r="F157" s="16" t="str">
        <f t="shared" si="7"/>
        <v/>
      </c>
    </row>
    <row r="158" spans="1:6" x14ac:dyDescent="0.25">
      <c r="A158" s="14" t="s">
        <v>80</v>
      </c>
      <c r="B158" s="15" t="s">
        <v>7</v>
      </c>
      <c r="C158" s="14" t="s">
        <v>38</v>
      </c>
      <c r="D158" s="14" t="e">
        <f>VLOOKUP($A158,PressHardening!$A$6:$AP$16,HLOOKUP($C158,PressHardening!$B$2:$AP$5,6,FALSE)+2,FALSE)*3</f>
        <v>#N/A</v>
      </c>
      <c r="E158" s="16" t="e">
        <f t="shared" si="6"/>
        <v>#N/A</v>
      </c>
      <c r="F158" s="16" t="str">
        <f t="shared" si="7"/>
        <v/>
      </c>
    </row>
    <row r="159" spans="1:6" x14ac:dyDescent="0.25">
      <c r="A159" s="14" t="s">
        <v>80</v>
      </c>
      <c r="B159" s="15" t="s">
        <v>7</v>
      </c>
      <c r="C159" s="14" t="s">
        <v>39</v>
      </c>
      <c r="D159" s="14" t="e">
        <f>VLOOKUP($A159,PressHardening!$A$6:$AP$16,HLOOKUP($C159,PressHardening!$B$2:$AP$5,6,FALSE)+2,FALSE)*3</f>
        <v>#N/A</v>
      </c>
      <c r="E159" s="16" t="e">
        <f t="shared" si="6"/>
        <v>#N/A</v>
      </c>
      <c r="F159" s="16" t="str">
        <f t="shared" si="7"/>
        <v/>
      </c>
    </row>
    <row r="160" spans="1:6" x14ac:dyDescent="0.25">
      <c r="A160" s="14" t="s">
        <v>80</v>
      </c>
      <c r="B160" s="15" t="s">
        <v>7</v>
      </c>
      <c r="C160" s="14" t="s">
        <v>40</v>
      </c>
      <c r="D160" s="14" t="e">
        <f>VLOOKUP($A160,PressHardening!$A$6:$AP$16,HLOOKUP($C160,PressHardening!$B$2:$AP$5,6,FALSE)+2,FALSE)*3</f>
        <v>#N/A</v>
      </c>
      <c r="E160" s="16" t="e">
        <f t="shared" si="6"/>
        <v>#N/A</v>
      </c>
      <c r="F160" s="16" t="str">
        <f t="shared" si="7"/>
        <v/>
      </c>
    </row>
    <row r="161" spans="1:6" x14ac:dyDescent="0.25">
      <c r="A161" s="14" t="s">
        <v>80</v>
      </c>
      <c r="B161" s="15" t="s">
        <v>8</v>
      </c>
      <c r="C161" s="14" t="s">
        <v>41</v>
      </c>
      <c r="D161" s="14" t="e">
        <f>VLOOKUP($A161,PressHardening!$A$6:$AP$16,HLOOKUP($C161,PressHardening!$B$2:$AP$5,6,FALSE)+2,FALSE)*3</f>
        <v>#N/A</v>
      </c>
      <c r="E161" s="16" t="e">
        <f t="shared" si="6"/>
        <v>#N/A</v>
      </c>
      <c r="F161" s="16" t="str">
        <f t="shared" si="7"/>
        <v/>
      </c>
    </row>
    <row r="162" spans="1:6" x14ac:dyDescent="0.25">
      <c r="A162" s="14" t="s">
        <v>80</v>
      </c>
      <c r="B162" s="15" t="s">
        <v>8</v>
      </c>
      <c r="C162" s="14" t="s">
        <v>42</v>
      </c>
      <c r="D162" s="14" t="e">
        <f>VLOOKUP($A162,PressHardening!$A$6:$AP$16,HLOOKUP($C162,PressHardening!$B$2:$AP$5,6,FALSE)+2,FALSE)*3</f>
        <v>#N/A</v>
      </c>
      <c r="E162" s="16" t="e">
        <f t="shared" si="6"/>
        <v>#N/A</v>
      </c>
      <c r="F162" s="16" t="str">
        <f t="shared" si="7"/>
        <v/>
      </c>
    </row>
    <row r="163" spans="1:6" x14ac:dyDescent="0.25">
      <c r="A163" s="14" t="s">
        <v>80</v>
      </c>
      <c r="B163" s="15" t="s">
        <v>8</v>
      </c>
      <c r="C163" s="14" t="s">
        <v>43</v>
      </c>
      <c r="D163" s="14" t="e">
        <f>VLOOKUP($A163,PressHardening!$A$6:$AP$16,HLOOKUP($C163,PressHardening!$B$2:$AP$5,6,FALSE)+2,FALSE)*3</f>
        <v>#N/A</v>
      </c>
      <c r="E163" s="16" t="e">
        <f t="shared" si="6"/>
        <v>#N/A</v>
      </c>
      <c r="F163" s="16" t="str">
        <f t="shared" si="7"/>
        <v/>
      </c>
    </row>
    <row r="164" spans="1:6" x14ac:dyDescent="0.25">
      <c r="A164" s="14" t="s">
        <v>80</v>
      </c>
      <c r="B164" s="15" t="s">
        <v>8</v>
      </c>
      <c r="C164" s="14" t="s">
        <v>44</v>
      </c>
      <c r="D164" s="14" t="e">
        <f>VLOOKUP($A164,PressHardening!$A$6:$AP$16,HLOOKUP($C164,PressHardening!$B$2:$AP$5,6,FALSE)+2,FALSE)*3</f>
        <v>#N/A</v>
      </c>
      <c r="E164" s="16" t="e">
        <f t="shared" si="6"/>
        <v>#N/A</v>
      </c>
      <c r="F164" s="16" t="str">
        <f t="shared" si="7"/>
        <v/>
      </c>
    </row>
    <row r="165" spans="1:6" x14ac:dyDescent="0.25">
      <c r="A165" s="14" t="s">
        <v>80</v>
      </c>
      <c r="B165" s="15" t="s">
        <v>8</v>
      </c>
      <c r="C165" s="14" t="s">
        <v>45</v>
      </c>
      <c r="D165" s="14" t="e">
        <f>VLOOKUP($A165,PressHardening!$A$6:$AP$16,HLOOKUP($C165,PressHardening!$B$2:$AP$5,6,FALSE)+2,FALSE)*3</f>
        <v>#N/A</v>
      </c>
      <c r="E165" s="16" t="e">
        <f t="shared" si="6"/>
        <v>#N/A</v>
      </c>
      <c r="F165" s="16" t="str">
        <f t="shared" si="7"/>
        <v/>
      </c>
    </row>
    <row r="166" spans="1:6" x14ac:dyDescent="0.25">
      <c r="A166" s="14" t="s">
        <v>80</v>
      </c>
      <c r="B166" s="15" t="s">
        <v>2</v>
      </c>
      <c r="C166" s="14" t="s">
        <v>46</v>
      </c>
      <c r="D166" s="14" t="e">
        <f>VLOOKUP($A166,PressHardening!$A$6:$AP$16,HLOOKUP($C166,PressHardening!$B$2:$AP$5,6,FALSE)+2,FALSE)*3</f>
        <v>#N/A</v>
      </c>
      <c r="E166" s="16" t="e">
        <f t="shared" si="6"/>
        <v>#N/A</v>
      </c>
      <c r="F166" s="16" t="str">
        <f t="shared" si="7"/>
        <v/>
      </c>
    </row>
    <row r="167" spans="1:6" x14ac:dyDescent="0.25">
      <c r="A167" s="14" t="s">
        <v>80</v>
      </c>
      <c r="B167" s="15" t="s">
        <v>2</v>
      </c>
      <c r="C167" s="14" t="s">
        <v>47</v>
      </c>
      <c r="D167" s="14" t="e">
        <f>VLOOKUP($A167,PressHardening!$A$6:$AP$16,HLOOKUP($C167,PressHardening!$B$2:$AP$5,6,FALSE)+2,FALSE)*3</f>
        <v>#N/A</v>
      </c>
      <c r="E167" s="16" t="e">
        <f t="shared" si="6"/>
        <v>#N/A</v>
      </c>
      <c r="F167" s="16" t="str">
        <f t="shared" si="7"/>
        <v/>
      </c>
    </row>
    <row r="168" spans="1:6" x14ac:dyDescent="0.25">
      <c r="A168" s="14" t="s">
        <v>80</v>
      </c>
      <c r="B168" s="15" t="s">
        <v>2</v>
      </c>
      <c r="C168" s="14" t="s">
        <v>48</v>
      </c>
      <c r="D168" s="14" t="e">
        <f>VLOOKUP($A168,PressHardening!$A$6:$AP$16,HLOOKUP($C168,PressHardening!$B$2:$AP$5,6,FALSE)+2,FALSE)*3</f>
        <v>#N/A</v>
      </c>
      <c r="E168" s="16" t="e">
        <f t="shared" si="6"/>
        <v>#N/A</v>
      </c>
      <c r="F168" s="16" t="str">
        <f t="shared" si="7"/>
        <v/>
      </c>
    </row>
    <row r="169" spans="1:6" x14ac:dyDescent="0.25">
      <c r="A169" s="14" t="s">
        <v>80</v>
      </c>
      <c r="B169" s="15" t="s">
        <v>2</v>
      </c>
      <c r="C169" s="14" t="s">
        <v>49</v>
      </c>
      <c r="D169" s="14" t="e">
        <f>VLOOKUP($A169,PressHardening!$A$6:$AP$16,HLOOKUP($C169,PressHardening!$B$2:$AP$5,6,FALSE)+2,FALSE)*3</f>
        <v>#N/A</v>
      </c>
      <c r="E169" s="16" t="e">
        <f t="shared" si="6"/>
        <v>#N/A</v>
      </c>
      <c r="F169" s="16" t="str">
        <f t="shared" si="7"/>
        <v/>
      </c>
    </row>
    <row r="170" spans="1:6" x14ac:dyDescent="0.25">
      <c r="A170" s="14" t="s">
        <v>80</v>
      </c>
      <c r="B170" s="15" t="s">
        <v>2</v>
      </c>
      <c r="C170" s="14" t="s">
        <v>50</v>
      </c>
      <c r="D170" s="14" t="e">
        <f>VLOOKUP($A170,PressHardening!$A$6:$AP$16,HLOOKUP($C170,PressHardening!$B$2:$AP$5,6,FALSE)+2,FALSE)*3</f>
        <v>#N/A</v>
      </c>
      <c r="E170" s="16" t="e">
        <f t="shared" si="6"/>
        <v>#N/A</v>
      </c>
      <c r="F170" s="16" t="str">
        <f t="shared" si="7"/>
        <v/>
      </c>
    </row>
    <row r="171" spans="1:6" x14ac:dyDescent="0.25">
      <c r="A171" s="14" t="s">
        <v>80</v>
      </c>
      <c r="B171" s="15" t="s">
        <v>2</v>
      </c>
      <c r="C171" s="14" t="s">
        <v>51</v>
      </c>
      <c r="D171" s="14" t="e">
        <f>VLOOKUP($A171,PressHardening!$A$6:$AP$16,HLOOKUP($C171,PressHardening!$B$2:$AP$5,6,FALSE)+2,FALSE)*3</f>
        <v>#N/A</v>
      </c>
      <c r="E171" s="16" t="e">
        <f t="shared" si="6"/>
        <v>#N/A</v>
      </c>
      <c r="F171" s="16" t="str">
        <f t="shared" si="7"/>
        <v/>
      </c>
    </row>
    <row r="172" spans="1:6" x14ac:dyDescent="0.25">
      <c r="A172" s="14" t="s">
        <v>80</v>
      </c>
      <c r="B172" s="15" t="s">
        <v>2</v>
      </c>
      <c r="C172" s="14" t="s">
        <v>52</v>
      </c>
      <c r="D172" s="14" t="e">
        <f>VLOOKUP($A172,PressHardening!$A$6:$AP$16,HLOOKUP($C172,PressHardening!$B$2:$AP$5,6,FALSE)+2,FALSE)*3</f>
        <v>#N/A</v>
      </c>
      <c r="E172" s="16" t="e">
        <f t="shared" si="6"/>
        <v>#N/A</v>
      </c>
      <c r="F172" s="16" t="str">
        <f t="shared" si="7"/>
        <v/>
      </c>
    </row>
    <row r="173" spans="1:6" x14ac:dyDescent="0.25">
      <c r="A173" s="14" t="s">
        <v>80</v>
      </c>
      <c r="B173" s="15" t="s">
        <v>2</v>
      </c>
      <c r="C173" s="14" t="s">
        <v>53</v>
      </c>
      <c r="D173" s="14" t="e">
        <f>VLOOKUP($A173,PressHardening!$A$6:$AP$16,HLOOKUP($C173,PressHardening!$B$2:$AP$5,6,FALSE)+2,FALSE)*3</f>
        <v>#N/A</v>
      </c>
      <c r="E173" s="16" t="e">
        <f t="shared" si="6"/>
        <v>#N/A</v>
      </c>
      <c r="F173" s="16" t="str">
        <f t="shared" si="7"/>
        <v/>
      </c>
    </row>
    <row r="174" spans="1:6" x14ac:dyDescent="0.25">
      <c r="A174" s="14" t="s">
        <v>80</v>
      </c>
      <c r="B174" s="15" t="s">
        <v>2</v>
      </c>
      <c r="C174" s="14" t="s">
        <v>54</v>
      </c>
      <c r="D174" s="14" t="e">
        <f>VLOOKUP($A174,PressHardening!$A$6:$AP$16,HLOOKUP($C174,PressHardening!$B$2:$AP$5,6,FALSE)+2,FALSE)*3</f>
        <v>#N/A</v>
      </c>
      <c r="E174" s="16" t="e">
        <f t="shared" si="6"/>
        <v>#N/A</v>
      </c>
      <c r="F174" s="16" t="str">
        <f t="shared" si="7"/>
        <v/>
      </c>
    </row>
    <row r="175" spans="1:6" x14ac:dyDescent="0.25">
      <c r="A175" s="14" t="s">
        <v>80</v>
      </c>
      <c r="B175" s="15" t="s">
        <v>2</v>
      </c>
      <c r="C175" s="14" t="s">
        <v>55</v>
      </c>
      <c r="D175" s="14" t="e">
        <f>VLOOKUP($A175,PressHardening!$A$6:$AP$16,HLOOKUP($C175,PressHardening!$B$2:$AP$5,6,FALSE)+2,FALSE)*3</f>
        <v>#REF!</v>
      </c>
      <c r="E175" s="16" t="e">
        <f t="shared" si="6"/>
        <v>#REF!</v>
      </c>
      <c r="F175" s="16" t="str">
        <f t="shared" si="7"/>
        <v/>
      </c>
    </row>
    <row r="176" spans="1:6" x14ac:dyDescent="0.25">
      <c r="A176" s="14" t="s">
        <v>80</v>
      </c>
      <c r="B176" s="15" t="s">
        <v>2</v>
      </c>
      <c r="C176" s="14" t="s">
        <v>56</v>
      </c>
      <c r="D176" s="14" t="e">
        <f>VLOOKUP($A176,PressHardening!$A$6:$AP$16,HLOOKUP($C176,PressHardening!$B$2:$AP$5,6,FALSE)+2,FALSE)*3</f>
        <v>#N/A</v>
      </c>
      <c r="E176" s="16" t="e">
        <f t="shared" si="6"/>
        <v>#N/A</v>
      </c>
      <c r="F176" s="16" t="str">
        <f t="shared" si="7"/>
        <v/>
      </c>
    </row>
    <row r="177" spans="1:6" x14ac:dyDescent="0.25">
      <c r="A177" s="14" t="s">
        <v>80</v>
      </c>
      <c r="B177" s="15" t="s">
        <v>9</v>
      </c>
      <c r="C177" s="14" t="s">
        <v>57</v>
      </c>
      <c r="D177" s="14" t="e">
        <f>VLOOKUP($A177,PressHardening!$A$6:$AP$16,HLOOKUP($C177,PressHardening!$B$2:$AP$5,6,FALSE)+2,FALSE)*3</f>
        <v>#N/A</v>
      </c>
      <c r="E177" s="16" t="e">
        <f t="shared" si="6"/>
        <v>#N/A</v>
      </c>
      <c r="F177" s="16" t="str">
        <f t="shared" si="7"/>
        <v/>
      </c>
    </row>
    <row r="178" spans="1:6" x14ac:dyDescent="0.25">
      <c r="A178" s="14" t="s">
        <v>80</v>
      </c>
      <c r="B178" s="15" t="s">
        <v>9</v>
      </c>
      <c r="C178" s="14" t="s">
        <v>58</v>
      </c>
      <c r="D178" s="14" t="e">
        <f>VLOOKUP($A178,PressHardening!$A$6:$AP$16,HLOOKUP($C178,PressHardening!$B$2:$AP$5,6,FALSE)+2,FALSE)*3</f>
        <v>#N/A</v>
      </c>
      <c r="E178" s="16" t="e">
        <f t="shared" si="6"/>
        <v>#N/A</v>
      </c>
      <c r="F178" s="16" t="str">
        <f t="shared" si="7"/>
        <v/>
      </c>
    </row>
    <row r="179" spans="1:6" x14ac:dyDescent="0.25">
      <c r="A179" s="14" t="s">
        <v>80</v>
      </c>
      <c r="B179" s="15" t="s">
        <v>9</v>
      </c>
      <c r="C179" s="14" t="s">
        <v>59</v>
      </c>
      <c r="D179" s="14" t="e">
        <f>VLOOKUP($A179,PressHardening!$A$6:$AP$16,HLOOKUP($C179,PressHardening!$B$2:$AP$5,6,FALSE)+2,FALSE)*3</f>
        <v>#N/A</v>
      </c>
      <c r="E179" s="16" t="e">
        <f t="shared" si="6"/>
        <v>#N/A</v>
      </c>
      <c r="F179" s="16" t="str">
        <f t="shared" si="7"/>
        <v/>
      </c>
    </row>
    <row r="180" spans="1:6" x14ac:dyDescent="0.25">
      <c r="A180" s="14" t="s">
        <v>80</v>
      </c>
      <c r="B180" s="15" t="s">
        <v>9</v>
      </c>
      <c r="C180" s="14" t="s">
        <v>60</v>
      </c>
      <c r="D180" s="14" t="e">
        <f>VLOOKUP($A180,PressHardening!$A$6:$AP$16,HLOOKUP($C180,PressHardening!$B$2:$AP$5,6,FALSE)+2,FALSE)*3</f>
        <v>#N/A</v>
      </c>
      <c r="E180" s="16" t="e">
        <f t="shared" si="6"/>
        <v>#N/A</v>
      </c>
      <c r="F180" s="16" t="str">
        <f t="shared" si="7"/>
        <v/>
      </c>
    </row>
    <row r="181" spans="1:6" x14ac:dyDescent="0.25">
      <c r="A181" s="14" t="s">
        <v>80</v>
      </c>
      <c r="B181" s="15" t="s">
        <v>9</v>
      </c>
      <c r="C181" s="14" t="s">
        <v>61</v>
      </c>
      <c r="D181" s="14" t="e">
        <f>VLOOKUP($A181,PressHardening!$A$6:$AP$16,HLOOKUP($C181,PressHardening!$B$2:$AP$5,6,FALSE)+2,FALSE)*3</f>
        <v>#N/A</v>
      </c>
      <c r="E181" s="16" t="e">
        <f t="shared" si="6"/>
        <v>#N/A</v>
      </c>
      <c r="F181" s="16" t="str">
        <f t="shared" si="7"/>
        <v/>
      </c>
    </row>
    <row r="182" spans="1:6" x14ac:dyDescent="0.25">
      <c r="A182" s="14" t="s">
        <v>80</v>
      </c>
      <c r="B182" s="15" t="s">
        <v>0</v>
      </c>
      <c r="C182" s="14" t="s">
        <v>62</v>
      </c>
      <c r="D182" s="14" t="e">
        <f>VLOOKUP($A182,PressHardening!$A$6:$AP$16,HLOOKUP($C182,PressHardening!$B$2:$AP$5,6,FALSE)+2,FALSE)*3</f>
        <v>#N/A</v>
      </c>
      <c r="E182" s="16" t="e">
        <f t="shared" si="6"/>
        <v>#N/A</v>
      </c>
      <c r="F182" s="16" t="str">
        <f t="shared" si="7"/>
        <v/>
      </c>
    </row>
    <row r="183" spans="1:6" x14ac:dyDescent="0.25">
      <c r="A183" s="14" t="s">
        <v>80</v>
      </c>
      <c r="B183" s="15" t="s">
        <v>0</v>
      </c>
      <c r="C183" s="14" t="s">
        <v>63</v>
      </c>
      <c r="D183" s="14" t="e">
        <f>VLOOKUP($A183,PressHardening!$A$6:$AP$16,HLOOKUP($C183,PressHardening!$B$2:$AP$5,6,FALSE)+2,FALSE)*3</f>
        <v>#REF!</v>
      </c>
      <c r="E183" s="16" t="e">
        <f t="shared" si="6"/>
        <v>#REF!</v>
      </c>
      <c r="F183" s="16" t="str">
        <f t="shared" si="7"/>
        <v/>
      </c>
    </row>
    <row r="184" spans="1:6" x14ac:dyDescent="0.25">
      <c r="A184" s="14" t="s">
        <v>80</v>
      </c>
      <c r="B184" s="15" t="s">
        <v>0</v>
      </c>
      <c r="C184" s="14" t="s">
        <v>64</v>
      </c>
      <c r="D184" s="14" t="e">
        <f>VLOOKUP($A184,PressHardening!$A$6:$AP$16,HLOOKUP($C184,PressHardening!$B$2:$AP$5,6,FALSE)+2,FALSE)*3</f>
        <v>#N/A</v>
      </c>
      <c r="E184" s="16" t="e">
        <f t="shared" si="6"/>
        <v>#N/A</v>
      </c>
      <c r="F184" s="16" t="str">
        <f t="shared" si="7"/>
        <v/>
      </c>
    </row>
    <row r="185" spans="1:6" x14ac:dyDescent="0.25">
      <c r="A185" s="14" t="s">
        <v>80</v>
      </c>
      <c r="B185" s="15" t="s">
        <v>0</v>
      </c>
      <c r="C185" s="14" t="s">
        <v>65</v>
      </c>
      <c r="D185" s="14" t="e">
        <f>VLOOKUP($A185,PressHardening!$A$6:$AP$16,HLOOKUP($C185,PressHardening!$B$2:$AP$5,6,FALSE)+2,FALSE)*3</f>
        <v>#REF!</v>
      </c>
      <c r="E185" s="16" t="e">
        <f t="shared" si="6"/>
        <v>#REF!</v>
      </c>
      <c r="F185" s="16" t="str">
        <f t="shared" si="7"/>
        <v/>
      </c>
    </row>
    <row r="186" spans="1:6" x14ac:dyDescent="0.25">
      <c r="A186" s="14" t="s">
        <v>80</v>
      </c>
      <c r="B186" s="15" t="s">
        <v>0</v>
      </c>
      <c r="C186" s="14" t="s">
        <v>66</v>
      </c>
      <c r="D186" s="14" t="e">
        <f>VLOOKUP($A186,PressHardening!$A$6:$AP$16,HLOOKUP($C186,PressHardening!$B$2:$AP$5,6,FALSE)+2,FALSE)*3</f>
        <v>#REF!</v>
      </c>
      <c r="E186" s="16" t="e">
        <f t="shared" si="6"/>
        <v>#REF!</v>
      </c>
      <c r="F186" s="16" t="str">
        <f t="shared" si="7"/>
        <v/>
      </c>
    </row>
    <row r="187" spans="1:6" x14ac:dyDescent="0.25">
      <c r="A187" s="14" t="s">
        <v>80</v>
      </c>
      <c r="B187" s="15" t="s">
        <v>0</v>
      </c>
      <c r="C187" s="14" t="s">
        <v>67</v>
      </c>
      <c r="D187" s="14" t="e">
        <f>VLOOKUP($A187,PressHardening!$A$6:$AP$16,HLOOKUP($C187,PressHardening!$B$2:$AP$5,6,FALSE)+2,FALSE)*3</f>
        <v>#N/A</v>
      </c>
      <c r="E187" s="16" t="e">
        <f t="shared" si="6"/>
        <v>#N/A</v>
      </c>
      <c r="F187" s="16" t="str">
        <f t="shared" si="7"/>
        <v/>
      </c>
    </row>
    <row r="188" spans="1:6" x14ac:dyDescent="0.25">
      <c r="A188" s="14" t="s">
        <v>80</v>
      </c>
      <c r="B188" s="15" t="s">
        <v>0</v>
      </c>
      <c r="C188" s="14" t="s">
        <v>68</v>
      </c>
      <c r="D188" s="14" t="e">
        <f>VLOOKUP($A188,PressHardening!$A$6:$AP$16,HLOOKUP($C188,PressHardening!$B$2:$AP$5,6,FALSE)+2,FALSE)*3</f>
        <v>#N/A</v>
      </c>
      <c r="E188" s="16" t="e">
        <f t="shared" si="6"/>
        <v>#N/A</v>
      </c>
      <c r="F188" s="16" t="str">
        <f t="shared" si="7"/>
        <v/>
      </c>
    </row>
    <row r="189" spans="1:6" x14ac:dyDescent="0.25">
      <c r="A189" s="14" t="s">
        <v>80</v>
      </c>
      <c r="B189" s="15" t="s">
        <v>0</v>
      </c>
      <c r="C189" s="14" t="s">
        <v>69</v>
      </c>
      <c r="D189" s="14" t="e">
        <f>VLOOKUP($A189,PressHardening!$A$6:$AP$16,HLOOKUP($C189,PressHardening!$B$2:$AP$5,6,FALSE)+2,FALSE)*3</f>
        <v>#N/A</v>
      </c>
      <c r="E189" s="16" t="e">
        <f t="shared" si="6"/>
        <v>#N/A</v>
      </c>
      <c r="F189" s="16" t="str">
        <f t="shared" si="7"/>
        <v/>
      </c>
    </row>
    <row r="190" spans="1:6" x14ac:dyDescent="0.25">
      <c r="A190" s="14" t="s">
        <v>80</v>
      </c>
      <c r="B190" s="15" t="s">
        <v>0</v>
      </c>
      <c r="C190" s="14" t="s">
        <v>70</v>
      </c>
      <c r="D190" s="14" t="e">
        <f>VLOOKUP($A190,PressHardening!$A$6:$AP$16,HLOOKUP($C190,PressHardening!$B$2:$AP$5,6,FALSE)+2,FALSE)*3</f>
        <v>#N/A</v>
      </c>
      <c r="E190" s="16" t="e">
        <f t="shared" si="6"/>
        <v>#N/A</v>
      </c>
      <c r="F190" s="16" t="str">
        <f t="shared" si="7"/>
        <v/>
      </c>
    </row>
    <row r="191" spans="1:6" x14ac:dyDescent="0.25">
      <c r="A191" s="14" t="s">
        <v>81</v>
      </c>
      <c r="B191" s="15" t="s">
        <v>102</v>
      </c>
      <c r="C191" s="14" t="s">
        <v>10</v>
      </c>
      <c r="D191" s="14" t="e">
        <f>VLOOKUP($A191,PressHardening!$A$6:$AP$16,HLOOKUP($C191,PressHardening!$B$2:$AP$5,6,FALSE)+2,FALSE)*3</f>
        <v>#N/A</v>
      </c>
      <c r="E191" s="16" t="e">
        <f t="shared" si="6"/>
        <v>#N/A</v>
      </c>
      <c r="F191" s="16" t="str">
        <f t="shared" si="7"/>
        <v/>
      </c>
    </row>
    <row r="192" spans="1:6" x14ac:dyDescent="0.25">
      <c r="A192" s="14" t="s">
        <v>81</v>
      </c>
      <c r="B192" s="15" t="s">
        <v>102</v>
      </c>
      <c r="C192" s="14" t="s">
        <v>11</v>
      </c>
      <c r="D192" s="14" t="e">
        <f>VLOOKUP($A192,PressHardening!$A$6:$AP$16,HLOOKUP($C192,PressHardening!$B$2:$AP$5,6,FALSE)+2,FALSE)*3</f>
        <v>#N/A</v>
      </c>
      <c r="E192" s="16" t="e">
        <f t="shared" si="6"/>
        <v>#N/A</v>
      </c>
      <c r="F192" s="16" t="str">
        <f t="shared" si="7"/>
        <v/>
      </c>
    </row>
    <row r="193" spans="1:6" x14ac:dyDescent="0.25">
      <c r="A193" s="14" t="s">
        <v>81</v>
      </c>
      <c r="B193" s="15" t="s">
        <v>102</v>
      </c>
      <c r="C193" s="14" t="s">
        <v>12</v>
      </c>
      <c r="D193" s="14" t="e">
        <f>VLOOKUP($A193,PressHardening!$A$6:$AP$16,HLOOKUP($C193,PressHardening!$B$2:$AP$5,6,FALSE)+2,FALSE)*3</f>
        <v>#N/A</v>
      </c>
      <c r="E193" s="16" t="e">
        <f t="shared" si="6"/>
        <v>#N/A</v>
      </c>
      <c r="F193" s="16" t="str">
        <f t="shared" si="7"/>
        <v/>
      </c>
    </row>
    <row r="194" spans="1:6" x14ac:dyDescent="0.25">
      <c r="A194" s="14" t="s">
        <v>81</v>
      </c>
      <c r="B194" s="15" t="s">
        <v>102</v>
      </c>
      <c r="C194" s="14" t="s">
        <v>13</v>
      </c>
      <c r="D194" s="14" t="e">
        <f>VLOOKUP($A194,PressHardening!$A$6:$AP$16,HLOOKUP($C194,PressHardening!$B$2:$AP$5,6,FALSE)+2,FALSE)*3</f>
        <v>#N/A</v>
      </c>
      <c r="E194" s="16" t="e">
        <f t="shared" ref="E194:E257" si="8">(D194/VLOOKUP(A194,$H$2:$J$18,3,FALSE))*VLOOKUP(A194,$H$2:$J$18,2,FALSE)</f>
        <v>#N/A</v>
      </c>
      <c r="F194" s="16" t="str">
        <f t="shared" ref="F194:F257" si="9">IFERROR(E194/D194,"")</f>
        <v/>
      </c>
    </row>
    <row r="195" spans="1:6" x14ac:dyDescent="0.25">
      <c r="A195" s="14" t="s">
        <v>81</v>
      </c>
      <c r="B195" s="15" t="s">
        <v>102</v>
      </c>
      <c r="C195" s="14" t="s">
        <v>14</v>
      </c>
      <c r="D195" s="14" t="e">
        <f>VLOOKUP($A195,PressHardening!$A$6:$AP$16,HLOOKUP($C195,PressHardening!$B$2:$AP$5,6,FALSE)+2,FALSE)*3</f>
        <v>#N/A</v>
      </c>
      <c r="E195" s="16" t="e">
        <f t="shared" si="8"/>
        <v>#N/A</v>
      </c>
      <c r="F195" s="16" t="str">
        <f t="shared" si="9"/>
        <v/>
      </c>
    </row>
    <row r="196" spans="1:6" x14ac:dyDescent="0.25">
      <c r="A196" s="14" t="s">
        <v>81</v>
      </c>
      <c r="B196" s="15" t="s">
        <v>102</v>
      </c>
      <c r="C196" s="14" t="s">
        <v>15</v>
      </c>
      <c r="D196" s="14" t="e">
        <f>VLOOKUP($A196,PressHardening!$A$6:$AP$16,HLOOKUP($C196,PressHardening!$B$2:$AP$5,6,FALSE)+2,FALSE)*3</f>
        <v>#N/A</v>
      </c>
      <c r="E196" s="16" t="e">
        <f t="shared" si="8"/>
        <v>#N/A</v>
      </c>
      <c r="F196" s="16" t="str">
        <f t="shared" si="9"/>
        <v/>
      </c>
    </row>
    <row r="197" spans="1:6" x14ac:dyDescent="0.25">
      <c r="A197" s="14" t="s">
        <v>81</v>
      </c>
      <c r="B197" s="15" t="s">
        <v>5</v>
      </c>
      <c r="C197" s="14" t="s">
        <v>16</v>
      </c>
      <c r="D197" s="14" t="e">
        <f>VLOOKUP($A197,PressHardening!$A$6:$AP$16,HLOOKUP($C197,PressHardening!$B$2:$AP$5,6,FALSE)+2,FALSE)*3</f>
        <v>#N/A</v>
      </c>
      <c r="E197" s="16" t="e">
        <f t="shared" si="8"/>
        <v>#N/A</v>
      </c>
      <c r="F197" s="16" t="str">
        <f t="shared" si="9"/>
        <v/>
      </c>
    </row>
    <row r="198" spans="1:6" x14ac:dyDescent="0.25">
      <c r="A198" s="14" t="s">
        <v>81</v>
      </c>
      <c r="B198" s="15" t="s">
        <v>5</v>
      </c>
      <c r="C198" s="14" t="s">
        <v>17</v>
      </c>
      <c r="D198" s="14" t="e">
        <f>VLOOKUP($A198,PressHardening!$A$6:$AP$16,HLOOKUP($C198,PressHardening!$B$2:$AP$5,6,FALSE)+2,FALSE)*3</f>
        <v>#N/A</v>
      </c>
      <c r="E198" s="16" t="e">
        <f t="shared" si="8"/>
        <v>#N/A</v>
      </c>
      <c r="F198" s="16" t="str">
        <f t="shared" si="9"/>
        <v/>
      </c>
    </row>
    <row r="199" spans="1:6" x14ac:dyDescent="0.25">
      <c r="A199" s="14" t="s">
        <v>81</v>
      </c>
      <c r="B199" s="15" t="s">
        <v>5</v>
      </c>
      <c r="C199" s="14" t="s">
        <v>18</v>
      </c>
      <c r="D199" s="14" t="e">
        <f>VLOOKUP($A199,PressHardening!$A$6:$AP$16,HLOOKUP($C199,PressHardening!$B$2:$AP$5,6,FALSE)+2,FALSE)*3</f>
        <v>#N/A</v>
      </c>
      <c r="E199" s="16" t="e">
        <f t="shared" si="8"/>
        <v>#N/A</v>
      </c>
      <c r="F199" s="16" t="str">
        <f t="shared" si="9"/>
        <v/>
      </c>
    </row>
    <row r="200" spans="1:6" x14ac:dyDescent="0.25">
      <c r="A200" s="14" t="s">
        <v>81</v>
      </c>
      <c r="B200" s="15" t="s">
        <v>5</v>
      </c>
      <c r="C200" s="14" t="s">
        <v>3</v>
      </c>
      <c r="D200" s="14" t="e">
        <f>VLOOKUP($A200,PressHardening!$A$6:$AP$16,HLOOKUP($C200,PressHardening!$B$2:$AP$5,6,FALSE)+2,FALSE)*3</f>
        <v>#N/A</v>
      </c>
      <c r="E200" s="16" t="e">
        <f t="shared" si="8"/>
        <v>#N/A</v>
      </c>
      <c r="F200" s="16" t="str">
        <f t="shared" si="9"/>
        <v/>
      </c>
    </row>
    <row r="201" spans="1:6" x14ac:dyDescent="0.25">
      <c r="A201" s="14" t="s">
        <v>81</v>
      </c>
      <c r="B201" s="15" t="s">
        <v>5</v>
      </c>
      <c r="C201" s="14" t="s">
        <v>19</v>
      </c>
      <c r="D201" s="14" t="e">
        <f>VLOOKUP($A201,PressHardening!$A$6:$AP$16,HLOOKUP($C201,PressHardening!$B$2:$AP$5,6,FALSE)+2,FALSE)*3</f>
        <v>#N/A</v>
      </c>
      <c r="E201" s="16" t="e">
        <f t="shared" si="8"/>
        <v>#N/A</v>
      </c>
      <c r="F201" s="16" t="str">
        <f t="shared" si="9"/>
        <v/>
      </c>
    </row>
    <row r="202" spans="1:6" x14ac:dyDescent="0.25">
      <c r="A202" s="14" t="s">
        <v>81</v>
      </c>
      <c r="B202" s="15" t="s">
        <v>5</v>
      </c>
      <c r="C202" s="14" t="s">
        <v>20</v>
      </c>
      <c r="D202" s="14" t="e">
        <f>VLOOKUP($A202,PressHardening!$A$6:$AP$16,HLOOKUP($C202,PressHardening!$B$2:$AP$5,6,FALSE)+2,FALSE)*3</f>
        <v>#N/A</v>
      </c>
      <c r="E202" s="16" t="e">
        <f t="shared" si="8"/>
        <v>#N/A</v>
      </c>
      <c r="F202" s="16" t="str">
        <f t="shared" si="9"/>
        <v/>
      </c>
    </row>
    <row r="203" spans="1:6" x14ac:dyDescent="0.25">
      <c r="A203" s="14" t="s">
        <v>81</v>
      </c>
      <c r="B203" s="15" t="s">
        <v>6</v>
      </c>
      <c r="C203" s="14" t="s">
        <v>21</v>
      </c>
      <c r="D203" s="14" t="e">
        <f>VLOOKUP($A203,PressHardening!$A$6:$AP$16,HLOOKUP($C203,PressHardening!$B$2:$AP$5,6,FALSE)+2,FALSE)*3</f>
        <v>#REF!</v>
      </c>
      <c r="E203" s="16" t="e">
        <f t="shared" si="8"/>
        <v>#REF!</v>
      </c>
      <c r="F203" s="16" t="str">
        <f t="shared" si="9"/>
        <v/>
      </c>
    </row>
    <row r="204" spans="1:6" x14ac:dyDescent="0.25">
      <c r="A204" s="14" t="s">
        <v>81</v>
      </c>
      <c r="B204" s="15" t="s">
        <v>6</v>
      </c>
      <c r="C204" s="14" t="s">
        <v>22</v>
      </c>
      <c r="D204" s="14" t="e">
        <f>VLOOKUP($A204,PressHardening!$A$6:$AP$16,HLOOKUP($C204,PressHardening!$B$2:$AP$5,6,FALSE)+2,FALSE)*3</f>
        <v>#REF!</v>
      </c>
      <c r="E204" s="16" t="e">
        <f t="shared" si="8"/>
        <v>#REF!</v>
      </c>
      <c r="F204" s="16" t="str">
        <f t="shared" si="9"/>
        <v/>
      </c>
    </row>
    <row r="205" spans="1:6" x14ac:dyDescent="0.25">
      <c r="A205" s="14" t="s">
        <v>81</v>
      </c>
      <c r="B205" s="15" t="s">
        <v>6</v>
      </c>
      <c r="C205" s="14" t="s">
        <v>23</v>
      </c>
      <c r="D205" s="14" t="e">
        <f>VLOOKUP($A205,PressHardening!$A$6:$AP$16,HLOOKUP($C205,PressHardening!$B$2:$AP$5,6,FALSE)+2,FALSE)*3</f>
        <v>#REF!</v>
      </c>
      <c r="E205" s="16" t="e">
        <f t="shared" si="8"/>
        <v>#REF!</v>
      </c>
      <c r="F205" s="16" t="str">
        <f t="shared" si="9"/>
        <v/>
      </c>
    </row>
    <row r="206" spans="1:6" x14ac:dyDescent="0.25">
      <c r="A206" s="14" t="s">
        <v>81</v>
      </c>
      <c r="B206" s="15" t="s">
        <v>6</v>
      </c>
      <c r="C206" s="14" t="s">
        <v>24</v>
      </c>
      <c r="D206" s="14" t="e">
        <f>VLOOKUP($A206,PressHardening!$A$6:$AP$16,HLOOKUP($C206,PressHardening!$B$2:$AP$5,6,FALSE)+2,FALSE)*3</f>
        <v>#REF!</v>
      </c>
      <c r="E206" s="16" t="e">
        <f t="shared" si="8"/>
        <v>#REF!</v>
      </c>
      <c r="F206" s="16" t="str">
        <f t="shared" si="9"/>
        <v/>
      </c>
    </row>
    <row r="207" spans="1:6" x14ac:dyDescent="0.25">
      <c r="A207" s="14" t="s">
        <v>81</v>
      </c>
      <c r="B207" s="15" t="s">
        <v>6</v>
      </c>
      <c r="C207" s="14" t="s">
        <v>25</v>
      </c>
      <c r="D207" s="14" t="e">
        <f>VLOOKUP($A207,PressHardening!$A$6:$AP$16,HLOOKUP($C207,PressHardening!$B$2:$AP$5,6,FALSE)+2,FALSE)*3</f>
        <v>#REF!</v>
      </c>
      <c r="E207" s="16" t="e">
        <f t="shared" si="8"/>
        <v>#REF!</v>
      </c>
      <c r="F207" s="16" t="str">
        <f t="shared" si="9"/>
        <v/>
      </c>
    </row>
    <row r="208" spans="1:6" x14ac:dyDescent="0.25">
      <c r="A208" s="14" t="s">
        <v>81</v>
      </c>
      <c r="B208" s="15" t="s">
        <v>6</v>
      </c>
      <c r="C208" s="14" t="s">
        <v>26</v>
      </c>
      <c r="D208" s="14" t="e">
        <f>VLOOKUP($A208,PressHardening!$A$6:$AP$16,HLOOKUP($C208,PressHardening!$B$2:$AP$5,6,FALSE)+2,FALSE)*3</f>
        <v>#REF!</v>
      </c>
      <c r="E208" s="16" t="e">
        <f t="shared" si="8"/>
        <v>#REF!</v>
      </c>
      <c r="F208" s="16" t="str">
        <f t="shared" si="9"/>
        <v/>
      </c>
    </row>
    <row r="209" spans="1:6" x14ac:dyDescent="0.25">
      <c r="A209" s="14" t="s">
        <v>81</v>
      </c>
      <c r="B209" s="15" t="s">
        <v>6</v>
      </c>
      <c r="C209" s="14" t="s">
        <v>27</v>
      </c>
      <c r="D209" s="14" t="e">
        <f>VLOOKUP($A209,PressHardening!$A$6:$AP$16,HLOOKUP($C209,PressHardening!$B$2:$AP$5,6,FALSE)+2,FALSE)*3</f>
        <v>#REF!</v>
      </c>
      <c r="E209" s="16" t="e">
        <f t="shared" si="8"/>
        <v>#REF!</v>
      </c>
      <c r="F209" s="16" t="str">
        <f t="shared" si="9"/>
        <v/>
      </c>
    </row>
    <row r="210" spans="1:6" x14ac:dyDescent="0.25">
      <c r="A210" s="14" t="s">
        <v>81</v>
      </c>
      <c r="B210" s="15" t="s">
        <v>6</v>
      </c>
      <c r="C210" s="14" t="s">
        <v>28</v>
      </c>
      <c r="D210" s="14" t="e">
        <f>VLOOKUP($A210,PressHardening!$A$6:$AP$16,HLOOKUP($C210,PressHardening!$B$2:$AP$5,6,FALSE)+2,FALSE)*3</f>
        <v>#N/A</v>
      </c>
      <c r="E210" s="16" t="e">
        <f t="shared" si="8"/>
        <v>#N/A</v>
      </c>
      <c r="F210" s="16" t="str">
        <f t="shared" si="9"/>
        <v/>
      </c>
    </row>
    <row r="211" spans="1:6" x14ac:dyDescent="0.25">
      <c r="A211" s="14" t="s">
        <v>81</v>
      </c>
      <c r="B211" s="15" t="s">
        <v>6</v>
      </c>
      <c r="C211" s="14" t="s">
        <v>29</v>
      </c>
      <c r="D211" s="14" t="e">
        <f>VLOOKUP($A211,PressHardening!$A$6:$AP$16,HLOOKUP($C211,PressHardening!$B$2:$AP$5,6,FALSE)+2,FALSE)*3</f>
        <v>#REF!</v>
      </c>
      <c r="E211" s="16" t="e">
        <f t="shared" si="8"/>
        <v>#REF!</v>
      </c>
      <c r="F211" s="16" t="str">
        <f t="shared" si="9"/>
        <v/>
      </c>
    </row>
    <row r="212" spans="1:6" x14ac:dyDescent="0.25">
      <c r="A212" s="14" t="s">
        <v>81</v>
      </c>
      <c r="B212" s="15" t="s">
        <v>6</v>
      </c>
      <c r="C212" s="14" t="s">
        <v>30</v>
      </c>
      <c r="D212" s="14" t="e">
        <f>VLOOKUP($A212,PressHardening!$A$6:$AP$16,HLOOKUP($C212,PressHardening!$B$2:$AP$5,6,FALSE)+2,FALSE)*3</f>
        <v>#REF!</v>
      </c>
      <c r="E212" s="16" t="e">
        <f t="shared" si="8"/>
        <v>#REF!</v>
      </c>
      <c r="F212" s="16" t="str">
        <f t="shared" si="9"/>
        <v/>
      </c>
    </row>
    <row r="213" spans="1:6" x14ac:dyDescent="0.25">
      <c r="A213" s="14" t="s">
        <v>81</v>
      </c>
      <c r="B213" s="15" t="s">
        <v>6</v>
      </c>
      <c r="C213" s="14" t="s">
        <v>31</v>
      </c>
      <c r="D213" s="14" t="e">
        <f>VLOOKUP($A213,PressHardening!$A$6:$AP$16,HLOOKUP($C213,PressHardening!$B$2:$AP$5,6,FALSE)+2,FALSE)*3</f>
        <v>#REF!</v>
      </c>
      <c r="E213" s="16" t="e">
        <f t="shared" si="8"/>
        <v>#REF!</v>
      </c>
      <c r="F213" s="16" t="str">
        <f t="shared" si="9"/>
        <v/>
      </c>
    </row>
    <row r="214" spans="1:6" x14ac:dyDescent="0.25">
      <c r="A214" s="14" t="s">
        <v>81</v>
      </c>
      <c r="B214" s="15" t="s">
        <v>6</v>
      </c>
      <c r="C214" s="14" t="s">
        <v>1</v>
      </c>
      <c r="D214" s="14" t="e">
        <f>VLOOKUP($A214,PressHardening!$A$6:$AP$16,HLOOKUP($C214,PressHardening!$B$2:$AP$5,6,FALSE)+2,FALSE)*3</f>
        <v>#REF!</v>
      </c>
      <c r="E214" s="16" t="e">
        <f t="shared" si="8"/>
        <v>#REF!</v>
      </c>
      <c r="F214" s="16" t="str">
        <f t="shared" si="9"/>
        <v/>
      </c>
    </row>
    <row r="215" spans="1:6" x14ac:dyDescent="0.25">
      <c r="A215" s="14" t="s">
        <v>81</v>
      </c>
      <c r="B215" s="15" t="s">
        <v>6</v>
      </c>
      <c r="C215" s="14" t="s">
        <v>32</v>
      </c>
      <c r="D215" s="14" t="e">
        <f>VLOOKUP($A215,PressHardening!$A$6:$AP$16,HLOOKUP($C215,PressHardening!$B$2:$AP$5,6,FALSE)+2,FALSE)*3</f>
        <v>#N/A</v>
      </c>
      <c r="E215" s="16" t="e">
        <f t="shared" si="8"/>
        <v>#N/A</v>
      </c>
      <c r="F215" s="16" t="str">
        <f t="shared" si="9"/>
        <v/>
      </c>
    </row>
    <row r="216" spans="1:6" x14ac:dyDescent="0.25">
      <c r="A216" s="14" t="s">
        <v>81</v>
      </c>
      <c r="B216" s="15" t="s">
        <v>7</v>
      </c>
      <c r="C216" s="14" t="s">
        <v>33</v>
      </c>
      <c r="D216" s="14" t="e">
        <f>VLOOKUP($A216,PressHardening!$A$6:$AP$16,HLOOKUP($C216,PressHardening!$B$2:$AP$5,6,FALSE)+2,FALSE)*3</f>
        <v>#N/A</v>
      </c>
      <c r="E216" s="16" t="e">
        <f t="shared" si="8"/>
        <v>#N/A</v>
      </c>
      <c r="F216" s="16" t="str">
        <f t="shared" si="9"/>
        <v/>
      </c>
    </row>
    <row r="217" spans="1:6" x14ac:dyDescent="0.25">
      <c r="A217" s="14" t="s">
        <v>81</v>
      </c>
      <c r="B217" s="15" t="s">
        <v>7</v>
      </c>
      <c r="C217" s="14" t="s">
        <v>34</v>
      </c>
      <c r="D217" s="14" t="e">
        <f>VLOOKUP($A217,PressHardening!$A$6:$AP$16,HLOOKUP($C217,PressHardening!$B$2:$AP$5,6,FALSE)+2,FALSE)*3</f>
        <v>#REF!</v>
      </c>
      <c r="E217" s="16" t="e">
        <f t="shared" si="8"/>
        <v>#REF!</v>
      </c>
      <c r="F217" s="16" t="str">
        <f t="shared" si="9"/>
        <v/>
      </c>
    </row>
    <row r="218" spans="1:6" x14ac:dyDescent="0.25">
      <c r="A218" s="14" t="s">
        <v>81</v>
      </c>
      <c r="B218" s="15" t="s">
        <v>7</v>
      </c>
      <c r="C218" s="14" t="s">
        <v>35</v>
      </c>
      <c r="D218" s="14" t="e">
        <f>VLOOKUP($A218,PressHardening!$A$6:$AP$16,HLOOKUP($C218,PressHardening!$B$2:$AP$5,6,FALSE)+2,FALSE)*3</f>
        <v>#N/A</v>
      </c>
      <c r="E218" s="16" t="e">
        <f t="shared" si="8"/>
        <v>#N/A</v>
      </c>
      <c r="F218" s="16" t="str">
        <f t="shared" si="9"/>
        <v/>
      </c>
    </row>
    <row r="219" spans="1:6" x14ac:dyDescent="0.25">
      <c r="A219" s="14" t="s">
        <v>81</v>
      </c>
      <c r="B219" s="15" t="s">
        <v>7</v>
      </c>
      <c r="C219" s="14" t="s">
        <v>36</v>
      </c>
      <c r="D219" s="14" t="e">
        <f>VLOOKUP($A219,PressHardening!$A$6:$AP$16,HLOOKUP($C219,PressHardening!$B$2:$AP$5,6,FALSE)+2,FALSE)*3</f>
        <v>#N/A</v>
      </c>
      <c r="E219" s="16" t="e">
        <f t="shared" si="8"/>
        <v>#N/A</v>
      </c>
      <c r="F219" s="16" t="str">
        <f t="shared" si="9"/>
        <v/>
      </c>
    </row>
    <row r="220" spans="1:6" x14ac:dyDescent="0.25">
      <c r="A220" s="14" t="s">
        <v>81</v>
      </c>
      <c r="B220" s="15" t="s">
        <v>7</v>
      </c>
      <c r="C220" s="14" t="s">
        <v>37</v>
      </c>
      <c r="D220" s="14" t="e">
        <f>VLOOKUP($A220,PressHardening!$A$6:$AP$16,HLOOKUP($C220,PressHardening!$B$2:$AP$5,6,FALSE)+2,FALSE)*3</f>
        <v>#N/A</v>
      </c>
      <c r="E220" s="16" t="e">
        <f t="shared" si="8"/>
        <v>#N/A</v>
      </c>
      <c r="F220" s="16" t="str">
        <f t="shared" si="9"/>
        <v/>
      </c>
    </row>
    <row r="221" spans="1:6" x14ac:dyDescent="0.25">
      <c r="A221" s="14" t="s">
        <v>81</v>
      </c>
      <c r="B221" s="15" t="s">
        <v>7</v>
      </c>
      <c r="C221" s="14" t="s">
        <v>38</v>
      </c>
      <c r="D221" s="14" t="e">
        <f>VLOOKUP($A221,PressHardening!$A$6:$AP$16,HLOOKUP($C221,PressHardening!$B$2:$AP$5,6,FALSE)+2,FALSE)*3</f>
        <v>#N/A</v>
      </c>
      <c r="E221" s="16" t="e">
        <f t="shared" si="8"/>
        <v>#N/A</v>
      </c>
      <c r="F221" s="16" t="str">
        <f t="shared" si="9"/>
        <v/>
      </c>
    </row>
    <row r="222" spans="1:6" x14ac:dyDescent="0.25">
      <c r="A222" s="14" t="s">
        <v>81</v>
      </c>
      <c r="B222" s="15" t="s">
        <v>7</v>
      </c>
      <c r="C222" s="14" t="s">
        <v>39</v>
      </c>
      <c r="D222" s="14" t="e">
        <f>VLOOKUP($A222,PressHardening!$A$6:$AP$16,HLOOKUP($C222,PressHardening!$B$2:$AP$5,6,FALSE)+2,FALSE)*3</f>
        <v>#N/A</v>
      </c>
      <c r="E222" s="16" t="e">
        <f t="shared" si="8"/>
        <v>#N/A</v>
      </c>
      <c r="F222" s="16" t="str">
        <f t="shared" si="9"/>
        <v/>
      </c>
    </row>
    <row r="223" spans="1:6" x14ac:dyDescent="0.25">
      <c r="A223" s="14" t="s">
        <v>81</v>
      </c>
      <c r="B223" s="15" t="s">
        <v>7</v>
      </c>
      <c r="C223" s="14" t="s">
        <v>40</v>
      </c>
      <c r="D223" s="14" t="e">
        <f>VLOOKUP($A223,PressHardening!$A$6:$AP$16,HLOOKUP($C223,PressHardening!$B$2:$AP$5,6,FALSE)+2,FALSE)*3</f>
        <v>#N/A</v>
      </c>
      <c r="E223" s="16" t="e">
        <f t="shared" si="8"/>
        <v>#N/A</v>
      </c>
      <c r="F223" s="16" t="str">
        <f t="shared" si="9"/>
        <v/>
      </c>
    </row>
    <row r="224" spans="1:6" x14ac:dyDescent="0.25">
      <c r="A224" s="14" t="s">
        <v>81</v>
      </c>
      <c r="B224" s="15" t="s">
        <v>8</v>
      </c>
      <c r="C224" s="14" t="s">
        <v>41</v>
      </c>
      <c r="D224" s="14" t="e">
        <f>VLOOKUP($A224,PressHardening!$A$6:$AP$16,HLOOKUP($C224,PressHardening!$B$2:$AP$5,6,FALSE)+2,FALSE)*3</f>
        <v>#N/A</v>
      </c>
      <c r="E224" s="16" t="e">
        <f t="shared" si="8"/>
        <v>#N/A</v>
      </c>
      <c r="F224" s="16" t="str">
        <f t="shared" si="9"/>
        <v/>
      </c>
    </row>
    <row r="225" spans="1:6" x14ac:dyDescent="0.25">
      <c r="A225" s="14" t="s">
        <v>81</v>
      </c>
      <c r="B225" s="15" t="s">
        <v>8</v>
      </c>
      <c r="C225" s="14" t="s">
        <v>42</v>
      </c>
      <c r="D225" s="14" t="e">
        <f>VLOOKUP($A225,PressHardening!$A$6:$AP$16,HLOOKUP($C225,PressHardening!$B$2:$AP$5,6,FALSE)+2,FALSE)*3</f>
        <v>#N/A</v>
      </c>
      <c r="E225" s="16" t="e">
        <f t="shared" si="8"/>
        <v>#N/A</v>
      </c>
      <c r="F225" s="16" t="str">
        <f t="shared" si="9"/>
        <v/>
      </c>
    </row>
    <row r="226" spans="1:6" x14ac:dyDescent="0.25">
      <c r="A226" s="14" t="s">
        <v>81</v>
      </c>
      <c r="B226" s="15" t="s">
        <v>8</v>
      </c>
      <c r="C226" s="14" t="s">
        <v>43</v>
      </c>
      <c r="D226" s="14" t="e">
        <f>VLOOKUP($A226,PressHardening!$A$6:$AP$16,HLOOKUP($C226,PressHardening!$B$2:$AP$5,6,FALSE)+2,FALSE)*3</f>
        <v>#N/A</v>
      </c>
      <c r="E226" s="16" t="e">
        <f t="shared" si="8"/>
        <v>#N/A</v>
      </c>
      <c r="F226" s="16" t="str">
        <f t="shared" si="9"/>
        <v/>
      </c>
    </row>
    <row r="227" spans="1:6" x14ac:dyDescent="0.25">
      <c r="A227" s="14" t="s">
        <v>81</v>
      </c>
      <c r="B227" s="15" t="s">
        <v>8</v>
      </c>
      <c r="C227" s="14" t="s">
        <v>44</v>
      </c>
      <c r="D227" s="14" t="e">
        <f>VLOOKUP($A227,PressHardening!$A$6:$AP$16,HLOOKUP($C227,PressHardening!$B$2:$AP$5,6,FALSE)+2,FALSE)*3</f>
        <v>#N/A</v>
      </c>
      <c r="E227" s="16" t="e">
        <f t="shared" si="8"/>
        <v>#N/A</v>
      </c>
      <c r="F227" s="16" t="str">
        <f t="shared" si="9"/>
        <v/>
      </c>
    </row>
    <row r="228" spans="1:6" x14ac:dyDescent="0.25">
      <c r="A228" s="14" t="s">
        <v>81</v>
      </c>
      <c r="B228" s="15" t="s">
        <v>8</v>
      </c>
      <c r="C228" s="14" t="s">
        <v>45</v>
      </c>
      <c r="D228" s="14" t="e">
        <f>VLOOKUP($A228,PressHardening!$A$6:$AP$16,HLOOKUP($C228,PressHardening!$B$2:$AP$5,6,FALSE)+2,FALSE)*3</f>
        <v>#N/A</v>
      </c>
      <c r="E228" s="16" t="e">
        <f t="shared" si="8"/>
        <v>#N/A</v>
      </c>
      <c r="F228" s="16" t="str">
        <f t="shared" si="9"/>
        <v/>
      </c>
    </row>
    <row r="229" spans="1:6" x14ac:dyDescent="0.25">
      <c r="A229" s="14" t="s">
        <v>81</v>
      </c>
      <c r="B229" s="15" t="s">
        <v>2</v>
      </c>
      <c r="C229" s="14" t="s">
        <v>46</v>
      </c>
      <c r="D229" s="14" t="e">
        <f>VLOOKUP($A229,PressHardening!$A$6:$AP$16,HLOOKUP($C229,PressHardening!$B$2:$AP$5,6,FALSE)+2,FALSE)*3</f>
        <v>#N/A</v>
      </c>
      <c r="E229" s="16" t="e">
        <f t="shared" si="8"/>
        <v>#N/A</v>
      </c>
      <c r="F229" s="16" t="str">
        <f t="shared" si="9"/>
        <v/>
      </c>
    </row>
    <row r="230" spans="1:6" x14ac:dyDescent="0.25">
      <c r="A230" s="14" t="s">
        <v>81</v>
      </c>
      <c r="B230" s="15" t="s">
        <v>2</v>
      </c>
      <c r="C230" s="14" t="s">
        <v>47</v>
      </c>
      <c r="D230" s="14" t="e">
        <f>VLOOKUP($A230,PressHardening!$A$6:$AP$16,HLOOKUP($C230,PressHardening!$B$2:$AP$5,6,FALSE)+2,FALSE)*3</f>
        <v>#N/A</v>
      </c>
      <c r="E230" s="16" t="e">
        <f t="shared" si="8"/>
        <v>#N/A</v>
      </c>
      <c r="F230" s="16" t="str">
        <f t="shared" si="9"/>
        <v/>
      </c>
    </row>
    <row r="231" spans="1:6" x14ac:dyDescent="0.25">
      <c r="A231" s="14" t="s">
        <v>81</v>
      </c>
      <c r="B231" s="15" t="s">
        <v>2</v>
      </c>
      <c r="C231" s="14" t="s">
        <v>48</v>
      </c>
      <c r="D231" s="14" t="e">
        <f>VLOOKUP($A231,PressHardening!$A$6:$AP$16,HLOOKUP($C231,PressHardening!$B$2:$AP$5,6,FALSE)+2,FALSE)*3</f>
        <v>#N/A</v>
      </c>
      <c r="E231" s="16" t="e">
        <f t="shared" si="8"/>
        <v>#N/A</v>
      </c>
      <c r="F231" s="16" t="str">
        <f t="shared" si="9"/>
        <v/>
      </c>
    </row>
    <row r="232" spans="1:6" x14ac:dyDescent="0.25">
      <c r="A232" s="14" t="s">
        <v>81</v>
      </c>
      <c r="B232" s="15" t="s">
        <v>2</v>
      </c>
      <c r="C232" s="14" t="s">
        <v>49</v>
      </c>
      <c r="D232" s="14" t="e">
        <f>VLOOKUP($A232,PressHardening!$A$6:$AP$16,HLOOKUP($C232,PressHardening!$B$2:$AP$5,6,FALSE)+2,FALSE)*3</f>
        <v>#N/A</v>
      </c>
      <c r="E232" s="16" t="e">
        <f t="shared" si="8"/>
        <v>#N/A</v>
      </c>
      <c r="F232" s="16" t="str">
        <f t="shared" si="9"/>
        <v/>
      </c>
    </row>
    <row r="233" spans="1:6" x14ac:dyDescent="0.25">
      <c r="A233" s="14" t="s">
        <v>81</v>
      </c>
      <c r="B233" s="15" t="s">
        <v>2</v>
      </c>
      <c r="C233" s="14" t="s">
        <v>50</v>
      </c>
      <c r="D233" s="14" t="e">
        <f>VLOOKUP($A233,PressHardening!$A$6:$AP$16,HLOOKUP($C233,PressHardening!$B$2:$AP$5,6,FALSE)+2,FALSE)*3</f>
        <v>#N/A</v>
      </c>
      <c r="E233" s="16" t="e">
        <f t="shared" si="8"/>
        <v>#N/A</v>
      </c>
      <c r="F233" s="16" t="str">
        <f t="shared" si="9"/>
        <v/>
      </c>
    </row>
    <row r="234" spans="1:6" x14ac:dyDescent="0.25">
      <c r="A234" s="14" t="s">
        <v>81</v>
      </c>
      <c r="B234" s="15" t="s">
        <v>2</v>
      </c>
      <c r="C234" s="14" t="s">
        <v>51</v>
      </c>
      <c r="D234" s="14" t="e">
        <f>VLOOKUP($A234,PressHardening!$A$6:$AP$16,HLOOKUP($C234,PressHardening!$B$2:$AP$5,6,FALSE)+2,FALSE)*3</f>
        <v>#N/A</v>
      </c>
      <c r="E234" s="16" t="e">
        <f t="shared" si="8"/>
        <v>#N/A</v>
      </c>
      <c r="F234" s="16" t="str">
        <f t="shared" si="9"/>
        <v/>
      </c>
    </row>
    <row r="235" spans="1:6" x14ac:dyDescent="0.25">
      <c r="A235" s="14" t="s">
        <v>81</v>
      </c>
      <c r="B235" s="15" t="s">
        <v>2</v>
      </c>
      <c r="C235" s="14" t="s">
        <v>52</v>
      </c>
      <c r="D235" s="14" t="e">
        <f>VLOOKUP($A235,PressHardening!$A$6:$AP$16,HLOOKUP($C235,PressHardening!$B$2:$AP$5,6,FALSE)+2,FALSE)*3</f>
        <v>#N/A</v>
      </c>
      <c r="E235" s="16" t="e">
        <f t="shared" si="8"/>
        <v>#N/A</v>
      </c>
      <c r="F235" s="16" t="str">
        <f t="shared" si="9"/>
        <v/>
      </c>
    </row>
    <row r="236" spans="1:6" x14ac:dyDescent="0.25">
      <c r="A236" s="14" t="s">
        <v>81</v>
      </c>
      <c r="B236" s="15" t="s">
        <v>2</v>
      </c>
      <c r="C236" s="14" t="s">
        <v>53</v>
      </c>
      <c r="D236" s="14" t="e">
        <f>VLOOKUP($A236,PressHardening!$A$6:$AP$16,HLOOKUP($C236,PressHardening!$B$2:$AP$5,6,FALSE)+2,FALSE)*3</f>
        <v>#N/A</v>
      </c>
      <c r="E236" s="16" t="e">
        <f t="shared" si="8"/>
        <v>#N/A</v>
      </c>
      <c r="F236" s="16" t="str">
        <f t="shared" si="9"/>
        <v/>
      </c>
    </row>
    <row r="237" spans="1:6" x14ac:dyDescent="0.25">
      <c r="A237" s="14" t="s">
        <v>81</v>
      </c>
      <c r="B237" s="15" t="s">
        <v>2</v>
      </c>
      <c r="C237" s="14" t="s">
        <v>54</v>
      </c>
      <c r="D237" s="14" t="e">
        <f>VLOOKUP($A237,PressHardening!$A$6:$AP$16,HLOOKUP($C237,PressHardening!$B$2:$AP$5,6,FALSE)+2,FALSE)*3</f>
        <v>#N/A</v>
      </c>
      <c r="E237" s="16" t="e">
        <f t="shared" si="8"/>
        <v>#N/A</v>
      </c>
      <c r="F237" s="16" t="str">
        <f t="shared" si="9"/>
        <v/>
      </c>
    </row>
    <row r="238" spans="1:6" x14ac:dyDescent="0.25">
      <c r="A238" s="14" t="s">
        <v>81</v>
      </c>
      <c r="B238" s="15" t="s">
        <v>2</v>
      </c>
      <c r="C238" s="14" t="s">
        <v>55</v>
      </c>
      <c r="D238" s="14" t="e">
        <f>VLOOKUP($A238,PressHardening!$A$6:$AP$16,HLOOKUP($C238,PressHardening!$B$2:$AP$5,6,FALSE)+2,FALSE)*3</f>
        <v>#REF!</v>
      </c>
      <c r="E238" s="16" t="e">
        <f t="shared" si="8"/>
        <v>#REF!</v>
      </c>
      <c r="F238" s="16" t="str">
        <f t="shared" si="9"/>
        <v/>
      </c>
    </row>
    <row r="239" spans="1:6" x14ac:dyDescent="0.25">
      <c r="A239" s="14" t="s">
        <v>81</v>
      </c>
      <c r="B239" s="15" t="s">
        <v>2</v>
      </c>
      <c r="C239" s="14" t="s">
        <v>56</v>
      </c>
      <c r="D239" s="14" t="e">
        <f>VLOOKUP($A239,PressHardening!$A$6:$AP$16,HLOOKUP($C239,PressHardening!$B$2:$AP$5,6,FALSE)+2,FALSE)*3</f>
        <v>#N/A</v>
      </c>
      <c r="E239" s="16" t="e">
        <f t="shared" si="8"/>
        <v>#N/A</v>
      </c>
      <c r="F239" s="16" t="str">
        <f t="shared" si="9"/>
        <v/>
      </c>
    </row>
    <row r="240" spans="1:6" x14ac:dyDescent="0.25">
      <c r="A240" s="14" t="s">
        <v>81</v>
      </c>
      <c r="B240" s="15" t="s">
        <v>9</v>
      </c>
      <c r="C240" s="14" t="s">
        <v>57</v>
      </c>
      <c r="D240" s="14" t="e">
        <f>VLOOKUP($A240,PressHardening!$A$6:$AP$16,HLOOKUP($C240,PressHardening!$B$2:$AP$5,6,FALSE)+2,FALSE)*3</f>
        <v>#N/A</v>
      </c>
      <c r="E240" s="16" t="e">
        <f t="shared" si="8"/>
        <v>#N/A</v>
      </c>
      <c r="F240" s="16" t="str">
        <f t="shared" si="9"/>
        <v/>
      </c>
    </row>
    <row r="241" spans="1:6" x14ac:dyDescent="0.25">
      <c r="A241" s="14" t="s">
        <v>81</v>
      </c>
      <c r="B241" s="15" t="s">
        <v>9</v>
      </c>
      <c r="C241" s="14" t="s">
        <v>58</v>
      </c>
      <c r="D241" s="14" t="e">
        <f>VLOOKUP($A241,PressHardening!$A$6:$AP$16,HLOOKUP($C241,PressHardening!$B$2:$AP$5,6,FALSE)+2,FALSE)*3</f>
        <v>#N/A</v>
      </c>
      <c r="E241" s="16" t="e">
        <f t="shared" si="8"/>
        <v>#N/A</v>
      </c>
      <c r="F241" s="16" t="str">
        <f t="shared" si="9"/>
        <v/>
      </c>
    </row>
    <row r="242" spans="1:6" x14ac:dyDescent="0.25">
      <c r="A242" s="14" t="s">
        <v>81</v>
      </c>
      <c r="B242" s="15" t="s">
        <v>9</v>
      </c>
      <c r="C242" s="14" t="s">
        <v>59</v>
      </c>
      <c r="D242" s="14" t="e">
        <f>VLOOKUP($A242,PressHardening!$A$6:$AP$16,HLOOKUP($C242,PressHardening!$B$2:$AP$5,6,FALSE)+2,FALSE)*3</f>
        <v>#N/A</v>
      </c>
      <c r="E242" s="16" t="e">
        <f t="shared" si="8"/>
        <v>#N/A</v>
      </c>
      <c r="F242" s="16" t="str">
        <f t="shared" si="9"/>
        <v/>
      </c>
    </row>
    <row r="243" spans="1:6" x14ac:dyDescent="0.25">
      <c r="A243" s="14" t="s">
        <v>81</v>
      </c>
      <c r="B243" s="15" t="s">
        <v>9</v>
      </c>
      <c r="C243" s="14" t="s">
        <v>60</v>
      </c>
      <c r="D243" s="14" t="e">
        <f>VLOOKUP($A243,PressHardening!$A$6:$AP$16,HLOOKUP($C243,PressHardening!$B$2:$AP$5,6,FALSE)+2,FALSE)*3</f>
        <v>#N/A</v>
      </c>
      <c r="E243" s="16" t="e">
        <f t="shared" si="8"/>
        <v>#N/A</v>
      </c>
      <c r="F243" s="16" t="str">
        <f t="shared" si="9"/>
        <v/>
      </c>
    </row>
    <row r="244" spans="1:6" x14ac:dyDescent="0.25">
      <c r="A244" s="14" t="s">
        <v>81</v>
      </c>
      <c r="B244" s="15" t="s">
        <v>9</v>
      </c>
      <c r="C244" s="14" t="s">
        <v>61</v>
      </c>
      <c r="D244" s="14" t="e">
        <f>VLOOKUP($A244,PressHardening!$A$6:$AP$16,HLOOKUP($C244,PressHardening!$B$2:$AP$5,6,FALSE)+2,FALSE)*3</f>
        <v>#N/A</v>
      </c>
      <c r="E244" s="16" t="e">
        <f t="shared" si="8"/>
        <v>#N/A</v>
      </c>
      <c r="F244" s="16" t="str">
        <f t="shared" si="9"/>
        <v/>
      </c>
    </row>
    <row r="245" spans="1:6" x14ac:dyDescent="0.25">
      <c r="A245" s="14" t="s">
        <v>81</v>
      </c>
      <c r="B245" s="15" t="s">
        <v>0</v>
      </c>
      <c r="C245" s="14" t="s">
        <v>62</v>
      </c>
      <c r="D245" s="14" t="e">
        <f>VLOOKUP($A245,PressHardening!$A$6:$AP$16,HLOOKUP($C245,PressHardening!$B$2:$AP$5,6,FALSE)+2,FALSE)*3</f>
        <v>#N/A</v>
      </c>
      <c r="E245" s="16" t="e">
        <f t="shared" si="8"/>
        <v>#N/A</v>
      </c>
      <c r="F245" s="16" t="str">
        <f t="shared" si="9"/>
        <v/>
      </c>
    </row>
    <row r="246" spans="1:6" x14ac:dyDescent="0.25">
      <c r="A246" s="14" t="s">
        <v>81</v>
      </c>
      <c r="B246" s="15" t="s">
        <v>0</v>
      </c>
      <c r="C246" s="14" t="s">
        <v>63</v>
      </c>
      <c r="D246" s="14" t="e">
        <f>VLOOKUP($A246,PressHardening!$A$6:$AP$16,HLOOKUP($C246,PressHardening!$B$2:$AP$5,6,FALSE)+2,FALSE)*3</f>
        <v>#REF!</v>
      </c>
      <c r="E246" s="16" t="e">
        <f t="shared" si="8"/>
        <v>#REF!</v>
      </c>
      <c r="F246" s="16" t="str">
        <f t="shared" si="9"/>
        <v/>
      </c>
    </row>
    <row r="247" spans="1:6" x14ac:dyDescent="0.25">
      <c r="A247" s="14" t="s">
        <v>81</v>
      </c>
      <c r="B247" s="15" t="s">
        <v>0</v>
      </c>
      <c r="C247" s="14" t="s">
        <v>64</v>
      </c>
      <c r="D247" s="14" t="e">
        <f>VLOOKUP($A247,PressHardening!$A$6:$AP$16,HLOOKUP($C247,PressHardening!$B$2:$AP$5,6,FALSE)+2,FALSE)*3</f>
        <v>#N/A</v>
      </c>
      <c r="E247" s="16" t="e">
        <f t="shared" si="8"/>
        <v>#N/A</v>
      </c>
      <c r="F247" s="16" t="str">
        <f t="shared" si="9"/>
        <v/>
      </c>
    </row>
    <row r="248" spans="1:6" x14ac:dyDescent="0.25">
      <c r="A248" s="14" t="s">
        <v>81</v>
      </c>
      <c r="B248" s="15" t="s">
        <v>0</v>
      </c>
      <c r="C248" s="14" t="s">
        <v>65</v>
      </c>
      <c r="D248" s="14" t="e">
        <f>VLOOKUP($A248,PressHardening!$A$6:$AP$16,HLOOKUP($C248,PressHardening!$B$2:$AP$5,6,FALSE)+2,FALSE)*3</f>
        <v>#REF!</v>
      </c>
      <c r="E248" s="16" t="e">
        <f t="shared" si="8"/>
        <v>#REF!</v>
      </c>
      <c r="F248" s="16" t="str">
        <f t="shared" si="9"/>
        <v/>
      </c>
    </row>
    <row r="249" spans="1:6" x14ac:dyDescent="0.25">
      <c r="A249" s="14" t="s">
        <v>81</v>
      </c>
      <c r="B249" s="15" t="s">
        <v>0</v>
      </c>
      <c r="C249" s="14" t="s">
        <v>66</v>
      </c>
      <c r="D249" s="14" t="e">
        <f>VLOOKUP($A249,PressHardening!$A$6:$AP$16,HLOOKUP($C249,PressHardening!$B$2:$AP$5,6,FALSE)+2,FALSE)*3</f>
        <v>#REF!</v>
      </c>
      <c r="E249" s="16" t="e">
        <f t="shared" si="8"/>
        <v>#REF!</v>
      </c>
      <c r="F249" s="16" t="str">
        <f t="shared" si="9"/>
        <v/>
      </c>
    </row>
    <row r="250" spans="1:6" x14ac:dyDescent="0.25">
      <c r="A250" s="14" t="s">
        <v>81</v>
      </c>
      <c r="B250" s="15" t="s">
        <v>0</v>
      </c>
      <c r="C250" s="14" t="s">
        <v>67</v>
      </c>
      <c r="D250" s="14" t="e">
        <f>VLOOKUP($A250,PressHardening!$A$6:$AP$16,HLOOKUP($C250,PressHardening!$B$2:$AP$5,6,FALSE)+2,FALSE)*3</f>
        <v>#N/A</v>
      </c>
      <c r="E250" s="16" t="e">
        <f t="shared" si="8"/>
        <v>#N/A</v>
      </c>
      <c r="F250" s="16" t="str">
        <f t="shared" si="9"/>
        <v/>
      </c>
    </row>
    <row r="251" spans="1:6" x14ac:dyDescent="0.25">
      <c r="A251" s="14" t="s">
        <v>81</v>
      </c>
      <c r="B251" s="15" t="s">
        <v>0</v>
      </c>
      <c r="C251" s="14" t="s">
        <v>68</v>
      </c>
      <c r="D251" s="14" t="e">
        <f>VLOOKUP($A251,PressHardening!$A$6:$AP$16,HLOOKUP($C251,PressHardening!$B$2:$AP$5,6,FALSE)+2,FALSE)*3</f>
        <v>#N/A</v>
      </c>
      <c r="E251" s="16" t="e">
        <f t="shared" si="8"/>
        <v>#N/A</v>
      </c>
      <c r="F251" s="16" t="str">
        <f t="shared" si="9"/>
        <v/>
      </c>
    </row>
    <row r="252" spans="1:6" x14ac:dyDescent="0.25">
      <c r="A252" s="14" t="s">
        <v>81</v>
      </c>
      <c r="B252" s="15" t="s">
        <v>0</v>
      </c>
      <c r="C252" s="14" t="s">
        <v>69</v>
      </c>
      <c r="D252" s="14" t="e">
        <f>VLOOKUP($A252,PressHardening!$A$6:$AP$16,HLOOKUP($C252,PressHardening!$B$2:$AP$5,6,FALSE)+2,FALSE)*3</f>
        <v>#N/A</v>
      </c>
      <c r="E252" s="16" t="e">
        <f t="shared" si="8"/>
        <v>#N/A</v>
      </c>
      <c r="F252" s="16" t="str">
        <f t="shared" si="9"/>
        <v/>
      </c>
    </row>
    <row r="253" spans="1:6" x14ac:dyDescent="0.25">
      <c r="A253" s="14" t="s">
        <v>81</v>
      </c>
      <c r="B253" s="15" t="s">
        <v>0</v>
      </c>
      <c r="C253" s="14" t="s">
        <v>70</v>
      </c>
      <c r="D253" s="14" t="e">
        <f>VLOOKUP($A253,PressHardening!$A$6:$AP$16,HLOOKUP($C253,PressHardening!$B$2:$AP$5,6,FALSE)+2,FALSE)*3</f>
        <v>#N/A</v>
      </c>
      <c r="E253" s="16" t="e">
        <f t="shared" si="8"/>
        <v>#N/A</v>
      </c>
      <c r="F253" s="16" t="str">
        <f t="shared" si="9"/>
        <v/>
      </c>
    </row>
    <row r="254" spans="1:6" x14ac:dyDescent="0.25">
      <c r="A254" s="14" t="s">
        <v>82</v>
      </c>
      <c r="B254" s="15" t="s">
        <v>102</v>
      </c>
      <c r="C254" s="14" t="s">
        <v>10</v>
      </c>
      <c r="D254" s="14" t="e">
        <f>VLOOKUP($A254,PressHardening!$A$6:$AP$16,HLOOKUP($C254,PressHardening!$B$2:$AP$5,6,FALSE)+2,FALSE)*3</f>
        <v>#N/A</v>
      </c>
      <c r="E254" s="16" t="e">
        <f t="shared" si="8"/>
        <v>#N/A</v>
      </c>
      <c r="F254" s="16" t="str">
        <f t="shared" si="9"/>
        <v/>
      </c>
    </row>
    <row r="255" spans="1:6" x14ac:dyDescent="0.25">
      <c r="A255" s="14" t="s">
        <v>82</v>
      </c>
      <c r="B255" s="15" t="s">
        <v>102</v>
      </c>
      <c r="C255" s="14" t="s">
        <v>11</v>
      </c>
      <c r="D255" s="14" t="e">
        <f>VLOOKUP($A255,PressHardening!$A$6:$AP$16,HLOOKUP($C255,PressHardening!$B$2:$AP$5,6,FALSE)+2,FALSE)*3</f>
        <v>#N/A</v>
      </c>
      <c r="E255" s="16" t="e">
        <f t="shared" si="8"/>
        <v>#N/A</v>
      </c>
      <c r="F255" s="16" t="str">
        <f t="shared" si="9"/>
        <v/>
      </c>
    </row>
    <row r="256" spans="1:6" x14ac:dyDescent="0.25">
      <c r="A256" s="14" t="s">
        <v>82</v>
      </c>
      <c r="B256" s="15" t="s">
        <v>102</v>
      </c>
      <c r="C256" s="14" t="s">
        <v>12</v>
      </c>
      <c r="D256" s="14" t="e">
        <f>VLOOKUP($A256,PressHardening!$A$6:$AP$16,HLOOKUP($C256,PressHardening!$B$2:$AP$5,6,FALSE)+2,FALSE)*3</f>
        <v>#N/A</v>
      </c>
      <c r="E256" s="16" t="e">
        <f t="shared" si="8"/>
        <v>#N/A</v>
      </c>
      <c r="F256" s="16" t="str">
        <f t="shared" si="9"/>
        <v/>
      </c>
    </row>
    <row r="257" spans="1:6" x14ac:dyDescent="0.25">
      <c r="A257" s="14" t="s">
        <v>82</v>
      </c>
      <c r="B257" s="15" t="s">
        <v>102</v>
      </c>
      <c r="C257" s="14" t="s">
        <v>13</v>
      </c>
      <c r="D257" s="14" t="e">
        <f>VLOOKUP($A257,PressHardening!$A$6:$AP$16,HLOOKUP($C257,PressHardening!$B$2:$AP$5,6,FALSE)+2,FALSE)*3</f>
        <v>#N/A</v>
      </c>
      <c r="E257" s="16" t="e">
        <f t="shared" si="8"/>
        <v>#N/A</v>
      </c>
      <c r="F257" s="16" t="str">
        <f t="shared" si="9"/>
        <v/>
      </c>
    </row>
    <row r="258" spans="1:6" x14ac:dyDescent="0.25">
      <c r="A258" s="14" t="s">
        <v>82</v>
      </c>
      <c r="B258" s="15" t="s">
        <v>102</v>
      </c>
      <c r="C258" s="14" t="s">
        <v>14</v>
      </c>
      <c r="D258" s="14" t="e">
        <f>VLOOKUP($A258,PressHardening!$A$6:$AP$16,HLOOKUP($C258,PressHardening!$B$2:$AP$5,6,FALSE)+2,FALSE)*3</f>
        <v>#N/A</v>
      </c>
      <c r="E258" s="16" t="e">
        <f t="shared" ref="E258:E321" si="10">(D258/VLOOKUP(A258,$H$2:$J$18,3,FALSE))*VLOOKUP(A258,$H$2:$J$18,2,FALSE)</f>
        <v>#N/A</v>
      </c>
      <c r="F258" s="16" t="str">
        <f t="shared" ref="F258:F321" si="11">IFERROR(E258/D258,"")</f>
        <v/>
      </c>
    </row>
    <row r="259" spans="1:6" x14ac:dyDescent="0.25">
      <c r="A259" s="14" t="s">
        <v>82</v>
      </c>
      <c r="B259" s="15" t="s">
        <v>102</v>
      </c>
      <c r="C259" s="14" t="s">
        <v>15</v>
      </c>
      <c r="D259" s="14" t="e">
        <f>VLOOKUP($A259,PressHardening!$A$6:$AP$16,HLOOKUP($C259,PressHardening!$B$2:$AP$5,6,FALSE)+2,FALSE)*3</f>
        <v>#N/A</v>
      </c>
      <c r="E259" s="16" t="e">
        <f t="shared" si="10"/>
        <v>#N/A</v>
      </c>
      <c r="F259" s="16" t="str">
        <f t="shared" si="11"/>
        <v/>
      </c>
    </row>
    <row r="260" spans="1:6" x14ac:dyDescent="0.25">
      <c r="A260" s="14" t="s">
        <v>82</v>
      </c>
      <c r="B260" s="15" t="s">
        <v>5</v>
      </c>
      <c r="C260" s="14" t="s">
        <v>16</v>
      </c>
      <c r="D260" s="14" t="e">
        <f>VLOOKUP($A260,PressHardening!$A$6:$AP$16,HLOOKUP($C260,PressHardening!$B$2:$AP$5,6,FALSE)+2,FALSE)*3</f>
        <v>#N/A</v>
      </c>
      <c r="E260" s="16" t="e">
        <f t="shared" si="10"/>
        <v>#N/A</v>
      </c>
      <c r="F260" s="16" t="str">
        <f t="shared" si="11"/>
        <v/>
      </c>
    </row>
    <row r="261" spans="1:6" x14ac:dyDescent="0.25">
      <c r="A261" s="14" t="s">
        <v>82</v>
      </c>
      <c r="B261" s="15" t="s">
        <v>5</v>
      </c>
      <c r="C261" s="14" t="s">
        <v>17</v>
      </c>
      <c r="D261" s="14" t="e">
        <f>VLOOKUP($A261,PressHardening!$A$6:$AP$16,HLOOKUP($C261,PressHardening!$B$2:$AP$5,6,FALSE)+2,FALSE)*3</f>
        <v>#N/A</v>
      </c>
      <c r="E261" s="16" t="e">
        <f t="shared" si="10"/>
        <v>#N/A</v>
      </c>
      <c r="F261" s="16" t="str">
        <f t="shared" si="11"/>
        <v/>
      </c>
    </row>
    <row r="262" spans="1:6" x14ac:dyDescent="0.25">
      <c r="A262" s="14" t="s">
        <v>82</v>
      </c>
      <c r="B262" s="15" t="s">
        <v>5</v>
      </c>
      <c r="C262" s="14" t="s">
        <v>18</v>
      </c>
      <c r="D262" s="14" t="e">
        <f>VLOOKUP($A262,PressHardening!$A$6:$AP$16,HLOOKUP($C262,PressHardening!$B$2:$AP$5,6,FALSE)+2,FALSE)*3</f>
        <v>#N/A</v>
      </c>
      <c r="E262" s="16" t="e">
        <f t="shared" si="10"/>
        <v>#N/A</v>
      </c>
      <c r="F262" s="16" t="str">
        <f t="shared" si="11"/>
        <v/>
      </c>
    </row>
    <row r="263" spans="1:6" x14ac:dyDescent="0.25">
      <c r="A263" s="14" t="s">
        <v>82</v>
      </c>
      <c r="B263" s="15" t="s">
        <v>5</v>
      </c>
      <c r="C263" s="14" t="s">
        <v>3</v>
      </c>
      <c r="D263" s="14" t="e">
        <f>VLOOKUP($A263,PressHardening!$A$6:$AP$16,HLOOKUP($C263,PressHardening!$B$2:$AP$5,6,FALSE)+2,FALSE)*3</f>
        <v>#N/A</v>
      </c>
      <c r="E263" s="16" t="e">
        <f t="shared" si="10"/>
        <v>#N/A</v>
      </c>
      <c r="F263" s="16" t="str">
        <f t="shared" si="11"/>
        <v/>
      </c>
    </row>
    <row r="264" spans="1:6" x14ac:dyDescent="0.25">
      <c r="A264" s="14" t="s">
        <v>82</v>
      </c>
      <c r="B264" s="15" t="s">
        <v>5</v>
      </c>
      <c r="C264" s="14" t="s">
        <v>19</v>
      </c>
      <c r="D264" s="14" t="e">
        <f>VLOOKUP($A264,PressHardening!$A$6:$AP$16,HLOOKUP($C264,PressHardening!$B$2:$AP$5,6,FALSE)+2,FALSE)*3</f>
        <v>#N/A</v>
      </c>
      <c r="E264" s="16" t="e">
        <f t="shared" si="10"/>
        <v>#N/A</v>
      </c>
      <c r="F264" s="16" t="str">
        <f t="shared" si="11"/>
        <v/>
      </c>
    </row>
    <row r="265" spans="1:6" x14ac:dyDescent="0.25">
      <c r="A265" s="14" t="s">
        <v>82</v>
      </c>
      <c r="B265" s="15" t="s">
        <v>5</v>
      </c>
      <c r="C265" s="14" t="s">
        <v>20</v>
      </c>
      <c r="D265" s="14" t="e">
        <f>VLOOKUP($A265,PressHardening!$A$6:$AP$16,HLOOKUP($C265,PressHardening!$B$2:$AP$5,6,FALSE)+2,FALSE)*3</f>
        <v>#N/A</v>
      </c>
      <c r="E265" s="16" t="e">
        <f t="shared" si="10"/>
        <v>#N/A</v>
      </c>
      <c r="F265" s="16" t="str">
        <f t="shared" si="11"/>
        <v/>
      </c>
    </row>
    <row r="266" spans="1:6" x14ac:dyDescent="0.25">
      <c r="A266" s="14" t="s">
        <v>82</v>
      </c>
      <c r="B266" s="15" t="s">
        <v>6</v>
      </c>
      <c r="C266" s="14" t="s">
        <v>21</v>
      </c>
      <c r="D266" s="14" t="e">
        <f>VLOOKUP($A266,PressHardening!$A$6:$AP$16,HLOOKUP($C266,PressHardening!$B$2:$AP$5,6,FALSE)+2,FALSE)*3</f>
        <v>#REF!</v>
      </c>
      <c r="E266" s="16" t="e">
        <f t="shared" si="10"/>
        <v>#REF!</v>
      </c>
      <c r="F266" s="16" t="str">
        <f t="shared" si="11"/>
        <v/>
      </c>
    </row>
    <row r="267" spans="1:6" x14ac:dyDescent="0.25">
      <c r="A267" s="14" t="s">
        <v>82</v>
      </c>
      <c r="B267" s="15" t="s">
        <v>6</v>
      </c>
      <c r="C267" s="14" t="s">
        <v>22</v>
      </c>
      <c r="D267" s="14" t="e">
        <f>VLOOKUP($A267,PressHardening!$A$6:$AP$16,HLOOKUP($C267,PressHardening!$B$2:$AP$5,6,FALSE)+2,FALSE)*3</f>
        <v>#REF!</v>
      </c>
      <c r="E267" s="16" t="e">
        <f t="shared" si="10"/>
        <v>#REF!</v>
      </c>
      <c r="F267" s="16" t="str">
        <f t="shared" si="11"/>
        <v/>
      </c>
    </row>
    <row r="268" spans="1:6" x14ac:dyDescent="0.25">
      <c r="A268" s="14" t="s">
        <v>82</v>
      </c>
      <c r="B268" s="15" t="s">
        <v>6</v>
      </c>
      <c r="C268" s="14" t="s">
        <v>23</v>
      </c>
      <c r="D268" s="14" t="e">
        <f>VLOOKUP($A268,PressHardening!$A$6:$AP$16,HLOOKUP($C268,PressHardening!$B$2:$AP$5,6,FALSE)+2,FALSE)*3</f>
        <v>#REF!</v>
      </c>
      <c r="E268" s="16" t="e">
        <f t="shared" si="10"/>
        <v>#REF!</v>
      </c>
      <c r="F268" s="16" t="str">
        <f t="shared" si="11"/>
        <v/>
      </c>
    </row>
    <row r="269" spans="1:6" x14ac:dyDescent="0.25">
      <c r="A269" s="14" t="s">
        <v>82</v>
      </c>
      <c r="B269" s="15" t="s">
        <v>6</v>
      </c>
      <c r="C269" s="14" t="s">
        <v>24</v>
      </c>
      <c r="D269" s="14" t="e">
        <f>VLOOKUP($A269,PressHardening!$A$6:$AP$16,HLOOKUP($C269,PressHardening!$B$2:$AP$5,6,FALSE)+2,FALSE)*3</f>
        <v>#REF!</v>
      </c>
      <c r="E269" s="16" t="e">
        <f t="shared" si="10"/>
        <v>#REF!</v>
      </c>
      <c r="F269" s="16" t="str">
        <f t="shared" si="11"/>
        <v/>
      </c>
    </row>
    <row r="270" spans="1:6" x14ac:dyDescent="0.25">
      <c r="A270" s="14" t="s">
        <v>82</v>
      </c>
      <c r="B270" s="15" t="s">
        <v>6</v>
      </c>
      <c r="C270" s="14" t="s">
        <v>25</v>
      </c>
      <c r="D270" s="14" t="e">
        <f>VLOOKUP($A270,PressHardening!$A$6:$AP$16,HLOOKUP($C270,PressHardening!$B$2:$AP$5,6,FALSE)+2,FALSE)*3</f>
        <v>#REF!</v>
      </c>
      <c r="E270" s="16" t="e">
        <f t="shared" si="10"/>
        <v>#REF!</v>
      </c>
      <c r="F270" s="16" t="str">
        <f t="shared" si="11"/>
        <v/>
      </c>
    </row>
    <row r="271" spans="1:6" x14ac:dyDescent="0.25">
      <c r="A271" s="14" t="s">
        <v>82</v>
      </c>
      <c r="B271" s="15" t="s">
        <v>6</v>
      </c>
      <c r="C271" s="14" t="s">
        <v>26</v>
      </c>
      <c r="D271" s="14" t="e">
        <f>VLOOKUP($A271,PressHardening!$A$6:$AP$16,HLOOKUP($C271,PressHardening!$B$2:$AP$5,6,FALSE)+2,FALSE)*3</f>
        <v>#REF!</v>
      </c>
      <c r="E271" s="16" t="e">
        <f t="shared" si="10"/>
        <v>#REF!</v>
      </c>
      <c r="F271" s="16" t="str">
        <f t="shared" si="11"/>
        <v/>
      </c>
    </row>
    <row r="272" spans="1:6" x14ac:dyDescent="0.25">
      <c r="A272" s="14" t="s">
        <v>82</v>
      </c>
      <c r="B272" s="15" t="s">
        <v>6</v>
      </c>
      <c r="C272" s="14" t="s">
        <v>27</v>
      </c>
      <c r="D272" s="14" t="e">
        <f>VLOOKUP($A272,PressHardening!$A$6:$AP$16,HLOOKUP($C272,PressHardening!$B$2:$AP$5,6,FALSE)+2,FALSE)*3</f>
        <v>#REF!</v>
      </c>
      <c r="E272" s="16" t="e">
        <f t="shared" si="10"/>
        <v>#REF!</v>
      </c>
      <c r="F272" s="16" t="str">
        <f t="shared" si="11"/>
        <v/>
      </c>
    </row>
    <row r="273" spans="1:6" x14ac:dyDescent="0.25">
      <c r="A273" s="14" t="s">
        <v>82</v>
      </c>
      <c r="B273" s="15" t="s">
        <v>6</v>
      </c>
      <c r="C273" s="14" t="s">
        <v>28</v>
      </c>
      <c r="D273" s="14" t="e">
        <f>VLOOKUP($A273,PressHardening!$A$6:$AP$16,HLOOKUP($C273,PressHardening!$B$2:$AP$5,6,FALSE)+2,FALSE)*3</f>
        <v>#N/A</v>
      </c>
      <c r="E273" s="16" t="e">
        <f t="shared" si="10"/>
        <v>#N/A</v>
      </c>
      <c r="F273" s="16" t="str">
        <f t="shared" si="11"/>
        <v/>
      </c>
    </row>
    <row r="274" spans="1:6" x14ac:dyDescent="0.25">
      <c r="A274" s="14" t="s">
        <v>82</v>
      </c>
      <c r="B274" s="15" t="s">
        <v>6</v>
      </c>
      <c r="C274" s="14" t="s">
        <v>29</v>
      </c>
      <c r="D274" s="14" t="e">
        <f>VLOOKUP($A274,PressHardening!$A$6:$AP$16,HLOOKUP($C274,PressHardening!$B$2:$AP$5,6,FALSE)+2,FALSE)*3</f>
        <v>#REF!</v>
      </c>
      <c r="E274" s="16" t="e">
        <f t="shared" si="10"/>
        <v>#REF!</v>
      </c>
      <c r="F274" s="16" t="str">
        <f t="shared" si="11"/>
        <v/>
      </c>
    </row>
    <row r="275" spans="1:6" x14ac:dyDescent="0.25">
      <c r="A275" s="14" t="s">
        <v>82</v>
      </c>
      <c r="B275" s="15" t="s">
        <v>6</v>
      </c>
      <c r="C275" s="14" t="s">
        <v>30</v>
      </c>
      <c r="D275" s="14" t="e">
        <f>VLOOKUP($A275,PressHardening!$A$6:$AP$16,HLOOKUP($C275,PressHardening!$B$2:$AP$5,6,FALSE)+2,FALSE)*3</f>
        <v>#REF!</v>
      </c>
      <c r="E275" s="16" t="e">
        <f t="shared" si="10"/>
        <v>#REF!</v>
      </c>
      <c r="F275" s="16" t="str">
        <f t="shared" si="11"/>
        <v/>
      </c>
    </row>
    <row r="276" spans="1:6" x14ac:dyDescent="0.25">
      <c r="A276" s="14" t="s">
        <v>82</v>
      </c>
      <c r="B276" s="15" t="s">
        <v>6</v>
      </c>
      <c r="C276" s="14" t="s">
        <v>31</v>
      </c>
      <c r="D276" s="14" t="e">
        <f>VLOOKUP($A276,PressHardening!$A$6:$AP$16,HLOOKUP($C276,PressHardening!$B$2:$AP$5,6,FALSE)+2,FALSE)*3</f>
        <v>#REF!</v>
      </c>
      <c r="E276" s="16" t="e">
        <f t="shared" si="10"/>
        <v>#REF!</v>
      </c>
      <c r="F276" s="16" t="str">
        <f t="shared" si="11"/>
        <v/>
      </c>
    </row>
    <row r="277" spans="1:6" x14ac:dyDescent="0.25">
      <c r="A277" s="14" t="s">
        <v>82</v>
      </c>
      <c r="B277" s="15" t="s">
        <v>6</v>
      </c>
      <c r="C277" s="14" t="s">
        <v>1</v>
      </c>
      <c r="D277" s="14" t="e">
        <f>VLOOKUP($A277,PressHardening!$A$6:$AP$16,HLOOKUP($C277,PressHardening!$B$2:$AP$5,6,FALSE)+2,FALSE)*3</f>
        <v>#REF!</v>
      </c>
      <c r="E277" s="16" t="e">
        <f t="shared" si="10"/>
        <v>#REF!</v>
      </c>
      <c r="F277" s="16" t="str">
        <f t="shared" si="11"/>
        <v/>
      </c>
    </row>
    <row r="278" spans="1:6" x14ac:dyDescent="0.25">
      <c r="A278" s="14" t="s">
        <v>82</v>
      </c>
      <c r="B278" s="15" t="s">
        <v>6</v>
      </c>
      <c r="C278" s="14" t="s">
        <v>32</v>
      </c>
      <c r="D278" s="14" t="e">
        <f>VLOOKUP($A278,PressHardening!$A$6:$AP$16,HLOOKUP($C278,PressHardening!$B$2:$AP$5,6,FALSE)+2,FALSE)*3</f>
        <v>#N/A</v>
      </c>
      <c r="E278" s="16" t="e">
        <f t="shared" si="10"/>
        <v>#N/A</v>
      </c>
      <c r="F278" s="16" t="str">
        <f t="shared" si="11"/>
        <v/>
      </c>
    </row>
    <row r="279" spans="1:6" x14ac:dyDescent="0.25">
      <c r="A279" s="14" t="s">
        <v>82</v>
      </c>
      <c r="B279" s="15" t="s">
        <v>7</v>
      </c>
      <c r="C279" s="14" t="s">
        <v>33</v>
      </c>
      <c r="D279" s="14" t="e">
        <f>VLOOKUP($A279,PressHardening!$A$6:$AP$16,HLOOKUP($C279,PressHardening!$B$2:$AP$5,6,FALSE)+2,FALSE)*3</f>
        <v>#N/A</v>
      </c>
      <c r="E279" s="16" t="e">
        <f t="shared" si="10"/>
        <v>#N/A</v>
      </c>
      <c r="F279" s="16" t="str">
        <f t="shared" si="11"/>
        <v/>
      </c>
    </row>
    <row r="280" spans="1:6" x14ac:dyDescent="0.25">
      <c r="A280" s="14" t="s">
        <v>82</v>
      </c>
      <c r="B280" s="15" t="s">
        <v>7</v>
      </c>
      <c r="C280" s="14" t="s">
        <v>34</v>
      </c>
      <c r="D280" s="14" t="e">
        <f>VLOOKUP($A280,PressHardening!$A$6:$AP$16,HLOOKUP($C280,PressHardening!$B$2:$AP$5,6,FALSE)+2,FALSE)*3</f>
        <v>#REF!</v>
      </c>
      <c r="E280" s="16" t="e">
        <f t="shared" si="10"/>
        <v>#REF!</v>
      </c>
      <c r="F280" s="16" t="str">
        <f t="shared" si="11"/>
        <v/>
      </c>
    </row>
    <row r="281" spans="1:6" x14ac:dyDescent="0.25">
      <c r="A281" s="14" t="s">
        <v>82</v>
      </c>
      <c r="B281" s="15" t="s">
        <v>7</v>
      </c>
      <c r="C281" s="14" t="s">
        <v>35</v>
      </c>
      <c r="D281" s="14" t="e">
        <f>VLOOKUP($A281,PressHardening!$A$6:$AP$16,HLOOKUP($C281,PressHardening!$B$2:$AP$5,6,FALSE)+2,FALSE)*3</f>
        <v>#N/A</v>
      </c>
      <c r="E281" s="16" t="e">
        <f t="shared" si="10"/>
        <v>#N/A</v>
      </c>
      <c r="F281" s="16" t="str">
        <f t="shared" si="11"/>
        <v/>
      </c>
    </row>
    <row r="282" spans="1:6" x14ac:dyDescent="0.25">
      <c r="A282" s="14" t="s">
        <v>82</v>
      </c>
      <c r="B282" s="15" t="s">
        <v>7</v>
      </c>
      <c r="C282" s="14" t="s">
        <v>36</v>
      </c>
      <c r="D282" s="14" t="e">
        <f>VLOOKUP($A282,PressHardening!$A$6:$AP$16,HLOOKUP($C282,PressHardening!$B$2:$AP$5,6,FALSE)+2,FALSE)*3</f>
        <v>#N/A</v>
      </c>
      <c r="E282" s="16" t="e">
        <f t="shared" si="10"/>
        <v>#N/A</v>
      </c>
      <c r="F282" s="16" t="str">
        <f t="shared" si="11"/>
        <v/>
      </c>
    </row>
    <row r="283" spans="1:6" x14ac:dyDescent="0.25">
      <c r="A283" s="14" t="s">
        <v>82</v>
      </c>
      <c r="B283" s="15" t="s">
        <v>7</v>
      </c>
      <c r="C283" s="14" t="s">
        <v>37</v>
      </c>
      <c r="D283" s="14" t="e">
        <f>VLOOKUP($A283,PressHardening!$A$6:$AP$16,HLOOKUP($C283,PressHardening!$B$2:$AP$5,6,FALSE)+2,FALSE)*3</f>
        <v>#N/A</v>
      </c>
      <c r="E283" s="16" t="e">
        <f t="shared" si="10"/>
        <v>#N/A</v>
      </c>
      <c r="F283" s="16" t="str">
        <f t="shared" si="11"/>
        <v/>
      </c>
    </row>
    <row r="284" spans="1:6" x14ac:dyDescent="0.25">
      <c r="A284" s="14" t="s">
        <v>82</v>
      </c>
      <c r="B284" s="15" t="s">
        <v>7</v>
      </c>
      <c r="C284" s="14" t="s">
        <v>38</v>
      </c>
      <c r="D284" s="14" t="e">
        <f>VLOOKUP($A284,PressHardening!$A$6:$AP$16,HLOOKUP($C284,PressHardening!$B$2:$AP$5,6,FALSE)+2,FALSE)*3</f>
        <v>#N/A</v>
      </c>
      <c r="E284" s="16" t="e">
        <f t="shared" si="10"/>
        <v>#N/A</v>
      </c>
      <c r="F284" s="16" t="str">
        <f t="shared" si="11"/>
        <v/>
      </c>
    </row>
    <row r="285" spans="1:6" x14ac:dyDescent="0.25">
      <c r="A285" s="14" t="s">
        <v>82</v>
      </c>
      <c r="B285" s="15" t="s">
        <v>7</v>
      </c>
      <c r="C285" s="14" t="s">
        <v>39</v>
      </c>
      <c r="D285" s="14" t="e">
        <f>VLOOKUP($A285,PressHardening!$A$6:$AP$16,HLOOKUP($C285,PressHardening!$B$2:$AP$5,6,FALSE)+2,FALSE)*3</f>
        <v>#N/A</v>
      </c>
      <c r="E285" s="16" t="e">
        <f t="shared" si="10"/>
        <v>#N/A</v>
      </c>
      <c r="F285" s="16" t="str">
        <f t="shared" si="11"/>
        <v/>
      </c>
    </row>
    <row r="286" spans="1:6" x14ac:dyDescent="0.25">
      <c r="A286" s="14" t="s">
        <v>82</v>
      </c>
      <c r="B286" s="15" t="s">
        <v>7</v>
      </c>
      <c r="C286" s="14" t="s">
        <v>40</v>
      </c>
      <c r="D286" s="14" t="e">
        <f>VLOOKUP($A286,PressHardening!$A$6:$AP$16,HLOOKUP($C286,PressHardening!$B$2:$AP$5,6,FALSE)+2,FALSE)*3</f>
        <v>#N/A</v>
      </c>
      <c r="E286" s="16" t="e">
        <f t="shared" si="10"/>
        <v>#N/A</v>
      </c>
      <c r="F286" s="16" t="str">
        <f t="shared" si="11"/>
        <v/>
      </c>
    </row>
    <row r="287" spans="1:6" x14ac:dyDescent="0.25">
      <c r="A287" s="14" t="s">
        <v>82</v>
      </c>
      <c r="B287" s="15" t="s">
        <v>8</v>
      </c>
      <c r="C287" s="14" t="s">
        <v>41</v>
      </c>
      <c r="D287" s="14" t="e">
        <f>VLOOKUP($A287,PressHardening!$A$6:$AP$16,HLOOKUP($C287,PressHardening!$B$2:$AP$5,6,FALSE)+2,FALSE)*3</f>
        <v>#N/A</v>
      </c>
      <c r="E287" s="16" t="e">
        <f t="shared" si="10"/>
        <v>#N/A</v>
      </c>
      <c r="F287" s="16" t="str">
        <f t="shared" si="11"/>
        <v/>
      </c>
    </row>
    <row r="288" spans="1:6" x14ac:dyDescent="0.25">
      <c r="A288" s="14" t="s">
        <v>82</v>
      </c>
      <c r="B288" s="15" t="s">
        <v>8</v>
      </c>
      <c r="C288" s="14" t="s">
        <v>42</v>
      </c>
      <c r="D288" s="14" t="e">
        <f>VLOOKUP($A288,PressHardening!$A$6:$AP$16,HLOOKUP($C288,PressHardening!$B$2:$AP$5,6,FALSE)+2,FALSE)*3</f>
        <v>#N/A</v>
      </c>
      <c r="E288" s="16" t="e">
        <f t="shared" si="10"/>
        <v>#N/A</v>
      </c>
      <c r="F288" s="16" t="str">
        <f t="shared" si="11"/>
        <v/>
      </c>
    </row>
    <row r="289" spans="1:6" x14ac:dyDescent="0.25">
      <c r="A289" s="14" t="s">
        <v>82</v>
      </c>
      <c r="B289" s="15" t="s">
        <v>8</v>
      </c>
      <c r="C289" s="14" t="s">
        <v>43</v>
      </c>
      <c r="D289" s="14" t="e">
        <f>VLOOKUP($A289,PressHardening!$A$6:$AP$16,HLOOKUP($C289,PressHardening!$B$2:$AP$5,6,FALSE)+2,FALSE)*3</f>
        <v>#N/A</v>
      </c>
      <c r="E289" s="16" t="e">
        <f t="shared" si="10"/>
        <v>#N/A</v>
      </c>
      <c r="F289" s="16" t="str">
        <f t="shared" si="11"/>
        <v/>
      </c>
    </row>
    <row r="290" spans="1:6" x14ac:dyDescent="0.25">
      <c r="A290" s="14" t="s">
        <v>82</v>
      </c>
      <c r="B290" s="15" t="s">
        <v>8</v>
      </c>
      <c r="C290" s="14" t="s">
        <v>44</v>
      </c>
      <c r="D290" s="14" t="e">
        <f>VLOOKUP($A290,PressHardening!$A$6:$AP$16,HLOOKUP($C290,PressHardening!$B$2:$AP$5,6,FALSE)+2,FALSE)*3</f>
        <v>#N/A</v>
      </c>
      <c r="E290" s="16" t="e">
        <f t="shared" si="10"/>
        <v>#N/A</v>
      </c>
      <c r="F290" s="16" t="str">
        <f t="shared" si="11"/>
        <v/>
      </c>
    </row>
    <row r="291" spans="1:6" x14ac:dyDescent="0.25">
      <c r="A291" s="14" t="s">
        <v>82</v>
      </c>
      <c r="B291" s="15" t="s">
        <v>8</v>
      </c>
      <c r="C291" s="14" t="s">
        <v>45</v>
      </c>
      <c r="D291" s="14" t="e">
        <f>VLOOKUP($A291,PressHardening!$A$6:$AP$16,HLOOKUP($C291,PressHardening!$B$2:$AP$5,6,FALSE)+2,FALSE)*3</f>
        <v>#N/A</v>
      </c>
      <c r="E291" s="16" t="e">
        <f t="shared" si="10"/>
        <v>#N/A</v>
      </c>
      <c r="F291" s="16" t="str">
        <f t="shared" si="11"/>
        <v/>
      </c>
    </row>
    <row r="292" spans="1:6" x14ac:dyDescent="0.25">
      <c r="A292" s="14" t="s">
        <v>82</v>
      </c>
      <c r="B292" s="15" t="s">
        <v>2</v>
      </c>
      <c r="C292" s="14" t="s">
        <v>46</v>
      </c>
      <c r="D292" s="14" t="e">
        <f>VLOOKUP($A292,PressHardening!$A$6:$AP$16,HLOOKUP($C292,PressHardening!$B$2:$AP$5,6,FALSE)+2,FALSE)*3</f>
        <v>#N/A</v>
      </c>
      <c r="E292" s="16" t="e">
        <f t="shared" si="10"/>
        <v>#N/A</v>
      </c>
      <c r="F292" s="16" t="str">
        <f t="shared" si="11"/>
        <v/>
      </c>
    </row>
    <row r="293" spans="1:6" x14ac:dyDescent="0.25">
      <c r="A293" s="14" t="s">
        <v>82</v>
      </c>
      <c r="B293" s="15" t="s">
        <v>2</v>
      </c>
      <c r="C293" s="14" t="s">
        <v>47</v>
      </c>
      <c r="D293" s="14" t="e">
        <f>VLOOKUP($A293,PressHardening!$A$6:$AP$16,HLOOKUP($C293,PressHardening!$B$2:$AP$5,6,FALSE)+2,FALSE)*3</f>
        <v>#N/A</v>
      </c>
      <c r="E293" s="16" t="e">
        <f t="shared" si="10"/>
        <v>#N/A</v>
      </c>
      <c r="F293" s="16" t="str">
        <f t="shared" si="11"/>
        <v/>
      </c>
    </row>
    <row r="294" spans="1:6" x14ac:dyDescent="0.25">
      <c r="A294" s="14" t="s">
        <v>82</v>
      </c>
      <c r="B294" s="15" t="s">
        <v>2</v>
      </c>
      <c r="C294" s="14" t="s">
        <v>48</v>
      </c>
      <c r="D294" s="14" t="e">
        <f>VLOOKUP($A294,PressHardening!$A$6:$AP$16,HLOOKUP($C294,PressHardening!$B$2:$AP$5,6,FALSE)+2,FALSE)*3</f>
        <v>#N/A</v>
      </c>
      <c r="E294" s="16" t="e">
        <f t="shared" si="10"/>
        <v>#N/A</v>
      </c>
      <c r="F294" s="16" t="str">
        <f t="shared" si="11"/>
        <v/>
      </c>
    </row>
    <row r="295" spans="1:6" x14ac:dyDescent="0.25">
      <c r="A295" s="14" t="s">
        <v>82</v>
      </c>
      <c r="B295" s="15" t="s">
        <v>2</v>
      </c>
      <c r="C295" s="14" t="s">
        <v>49</v>
      </c>
      <c r="D295" s="14" t="e">
        <f>VLOOKUP($A295,PressHardening!$A$6:$AP$16,HLOOKUP($C295,PressHardening!$B$2:$AP$5,6,FALSE)+2,FALSE)*3</f>
        <v>#N/A</v>
      </c>
      <c r="E295" s="16" t="e">
        <f t="shared" si="10"/>
        <v>#N/A</v>
      </c>
      <c r="F295" s="16" t="str">
        <f t="shared" si="11"/>
        <v/>
      </c>
    </row>
    <row r="296" spans="1:6" x14ac:dyDescent="0.25">
      <c r="A296" s="14" t="s">
        <v>82</v>
      </c>
      <c r="B296" s="15" t="s">
        <v>2</v>
      </c>
      <c r="C296" s="14" t="s">
        <v>50</v>
      </c>
      <c r="D296" s="14" t="e">
        <f>VLOOKUP($A296,PressHardening!$A$6:$AP$16,HLOOKUP($C296,PressHardening!$B$2:$AP$5,6,FALSE)+2,FALSE)*3</f>
        <v>#N/A</v>
      </c>
      <c r="E296" s="16" t="e">
        <f t="shared" si="10"/>
        <v>#N/A</v>
      </c>
      <c r="F296" s="16" t="str">
        <f t="shared" si="11"/>
        <v/>
      </c>
    </row>
    <row r="297" spans="1:6" x14ac:dyDescent="0.25">
      <c r="A297" s="14" t="s">
        <v>82</v>
      </c>
      <c r="B297" s="15" t="s">
        <v>2</v>
      </c>
      <c r="C297" s="14" t="s">
        <v>51</v>
      </c>
      <c r="D297" s="14" t="e">
        <f>VLOOKUP($A297,PressHardening!$A$6:$AP$16,HLOOKUP($C297,PressHardening!$B$2:$AP$5,6,FALSE)+2,FALSE)*3</f>
        <v>#N/A</v>
      </c>
      <c r="E297" s="16" t="e">
        <f t="shared" si="10"/>
        <v>#N/A</v>
      </c>
      <c r="F297" s="16" t="str">
        <f t="shared" si="11"/>
        <v/>
      </c>
    </row>
    <row r="298" spans="1:6" x14ac:dyDescent="0.25">
      <c r="A298" s="14" t="s">
        <v>82</v>
      </c>
      <c r="B298" s="15" t="s">
        <v>2</v>
      </c>
      <c r="C298" s="14" t="s">
        <v>52</v>
      </c>
      <c r="D298" s="14" t="e">
        <f>VLOOKUP($A298,PressHardening!$A$6:$AP$16,HLOOKUP($C298,PressHardening!$B$2:$AP$5,6,FALSE)+2,FALSE)*3</f>
        <v>#N/A</v>
      </c>
      <c r="E298" s="16" t="e">
        <f t="shared" si="10"/>
        <v>#N/A</v>
      </c>
      <c r="F298" s="16" t="str">
        <f t="shared" si="11"/>
        <v/>
      </c>
    </row>
    <row r="299" spans="1:6" x14ac:dyDescent="0.25">
      <c r="A299" s="14" t="s">
        <v>82</v>
      </c>
      <c r="B299" s="15" t="s">
        <v>2</v>
      </c>
      <c r="C299" s="14" t="s">
        <v>53</v>
      </c>
      <c r="D299" s="14" t="e">
        <f>VLOOKUP($A299,PressHardening!$A$6:$AP$16,HLOOKUP($C299,PressHardening!$B$2:$AP$5,6,FALSE)+2,FALSE)*3</f>
        <v>#N/A</v>
      </c>
      <c r="E299" s="16" t="e">
        <f t="shared" si="10"/>
        <v>#N/A</v>
      </c>
      <c r="F299" s="16" t="str">
        <f t="shared" si="11"/>
        <v/>
      </c>
    </row>
    <row r="300" spans="1:6" x14ac:dyDescent="0.25">
      <c r="A300" s="14" t="s">
        <v>82</v>
      </c>
      <c r="B300" s="15" t="s">
        <v>2</v>
      </c>
      <c r="C300" s="14" t="s">
        <v>54</v>
      </c>
      <c r="D300" s="14" t="e">
        <f>VLOOKUP($A300,PressHardening!$A$6:$AP$16,HLOOKUP($C300,PressHardening!$B$2:$AP$5,6,FALSE)+2,FALSE)*3</f>
        <v>#N/A</v>
      </c>
      <c r="E300" s="16" t="e">
        <f t="shared" si="10"/>
        <v>#N/A</v>
      </c>
      <c r="F300" s="16" t="str">
        <f t="shared" si="11"/>
        <v/>
      </c>
    </row>
    <row r="301" spans="1:6" x14ac:dyDescent="0.25">
      <c r="A301" s="14" t="s">
        <v>82</v>
      </c>
      <c r="B301" s="15" t="s">
        <v>2</v>
      </c>
      <c r="C301" s="14" t="s">
        <v>55</v>
      </c>
      <c r="D301" s="14" t="e">
        <f>VLOOKUP($A301,PressHardening!$A$6:$AP$16,HLOOKUP($C301,PressHardening!$B$2:$AP$5,6,FALSE)+2,FALSE)*3</f>
        <v>#REF!</v>
      </c>
      <c r="E301" s="16" t="e">
        <f t="shared" si="10"/>
        <v>#REF!</v>
      </c>
      <c r="F301" s="16" t="str">
        <f t="shared" si="11"/>
        <v/>
      </c>
    </row>
    <row r="302" spans="1:6" x14ac:dyDescent="0.25">
      <c r="A302" s="14" t="s">
        <v>82</v>
      </c>
      <c r="B302" s="15" t="s">
        <v>2</v>
      </c>
      <c r="C302" s="14" t="s">
        <v>56</v>
      </c>
      <c r="D302" s="14" t="e">
        <f>VLOOKUP($A302,PressHardening!$A$6:$AP$16,HLOOKUP($C302,PressHardening!$B$2:$AP$5,6,FALSE)+2,FALSE)*3</f>
        <v>#N/A</v>
      </c>
      <c r="E302" s="16" t="e">
        <f t="shared" si="10"/>
        <v>#N/A</v>
      </c>
      <c r="F302" s="16" t="str">
        <f t="shared" si="11"/>
        <v/>
      </c>
    </row>
    <row r="303" spans="1:6" x14ac:dyDescent="0.25">
      <c r="A303" s="14" t="s">
        <v>82</v>
      </c>
      <c r="B303" s="15" t="s">
        <v>9</v>
      </c>
      <c r="C303" s="14" t="s">
        <v>57</v>
      </c>
      <c r="D303" s="14" t="e">
        <f>VLOOKUP($A303,PressHardening!$A$6:$AP$16,HLOOKUP($C303,PressHardening!$B$2:$AP$5,6,FALSE)+2,FALSE)*3</f>
        <v>#N/A</v>
      </c>
      <c r="E303" s="16" t="e">
        <f t="shared" si="10"/>
        <v>#N/A</v>
      </c>
      <c r="F303" s="16" t="str">
        <f t="shared" si="11"/>
        <v/>
      </c>
    </row>
    <row r="304" spans="1:6" x14ac:dyDescent="0.25">
      <c r="A304" s="14" t="s">
        <v>82</v>
      </c>
      <c r="B304" s="15" t="s">
        <v>9</v>
      </c>
      <c r="C304" s="14" t="s">
        <v>58</v>
      </c>
      <c r="D304" s="14" t="e">
        <f>VLOOKUP($A304,PressHardening!$A$6:$AP$16,HLOOKUP($C304,PressHardening!$B$2:$AP$5,6,FALSE)+2,FALSE)*3</f>
        <v>#N/A</v>
      </c>
      <c r="E304" s="16" t="e">
        <f t="shared" si="10"/>
        <v>#N/A</v>
      </c>
      <c r="F304" s="16" t="str">
        <f t="shared" si="11"/>
        <v/>
      </c>
    </row>
    <row r="305" spans="1:6" x14ac:dyDescent="0.25">
      <c r="A305" s="14" t="s">
        <v>82</v>
      </c>
      <c r="B305" s="15" t="s">
        <v>9</v>
      </c>
      <c r="C305" s="14" t="s">
        <v>59</v>
      </c>
      <c r="D305" s="14" t="e">
        <f>VLOOKUP($A305,PressHardening!$A$6:$AP$16,HLOOKUP($C305,PressHardening!$B$2:$AP$5,6,FALSE)+2,FALSE)*3</f>
        <v>#N/A</v>
      </c>
      <c r="E305" s="16" t="e">
        <f t="shared" si="10"/>
        <v>#N/A</v>
      </c>
      <c r="F305" s="16" t="str">
        <f t="shared" si="11"/>
        <v/>
      </c>
    </row>
    <row r="306" spans="1:6" x14ac:dyDescent="0.25">
      <c r="A306" s="14" t="s">
        <v>82</v>
      </c>
      <c r="B306" s="15" t="s">
        <v>9</v>
      </c>
      <c r="C306" s="14" t="s">
        <v>60</v>
      </c>
      <c r="D306" s="14" t="e">
        <f>VLOOKUP($A306,PressHardening!$A$6:$AP$16,HLOOKUP($C306,PressHardening!$B$2:$AP$5,6,FALSE)+2,FALSE)*3</f>
        <v>#N/A</v>
      </c>
      <c r="E306" s="16" t="e">
        <f t="shared" si="10"/>
        <v>#N/A</v>
      </c>
      <c r="F306" s="16" t="str">
        <f t="shared" si="11"/>
        <v/>
      </c>
    </row>
    <row r="307" spans="1:6" x14ac:dyDescent="0.25">
      <c r="A307" s="14" t="s">
        <v>82</v>
      </c>
      <c r="B307" s="15" t="s">
        <v>9</v>
      </c>
      <c r="C307" s="14" t="s">
        <v>61</v>
      </c>
      <c r="D307" s="14" t="e">
        <f>VLOOKUP($A307,PressHardening!$A$6:$AP$16,HLOOKUP($C307,PressHardening!$B$2:$AP$5,6,FALSE)+2,FALSE)*3</f>
        <v>#N/A</v>
      </c>
      <c r="E307" s="16" t="e">
        <f t="shared" si="10"/>
        <v>#N/A</v>
      </c>
      <c r="F307" s="16" t="str">
        <f t="shared" si="11"/>
        <v/>
      </c>
    </row>
    <row r="308" spans="1:6" x14ac:dyDescent="0.25">
      <c r="A308" s="14" t="s">
        <v>82</v>
      </c>
      <c r="B308" s="15" t="s">
        <v>0</v>
      </c>
      <c r="C308" s="14" t="s">
        <v>62</v>
      </c>
      <c r="D308" s="14" t="e">
        <f>VLOOKUP($A308,PressHardening!$A$6:$AP$16,HLOOKUP($C308,PressHardening!$B$2:$AP$5,6,FALSE)+2,FALSE)*3</f>
        <v>#N/A</v>
      </c>
      <c r="E308" s="16" t="e">
        <f t="shared" si="10"/>
        <v>#N/A</v>
      </c>
      <c r="F308" s="16" t="str">
        <f t="shared" si="11"/>
        <v/>
      </c>
    </row>
    <row r="309" spans="1:6" x14ac:dyDescent="0.25">
      <c r="A309" s="14" t="s">
        <v>82</v>
      </c>
      <c r="B309" s="15" t="s">
        <v>0</v>
      </c>
      <c r="C309" s="14" t="s">
        <v>63</v>
      </c>
      <c r="D309" s="14" t="e">
        <f>VLOOKUP($A309,PressHardening!$A$6:$AP$16,HLOOKUP($C309,PressHardening!$B$2:$AP$5,6,FALSE)+2,FALSE)*3</f>
        <v>#REF!</v>
      </c>
      <c r="E309" s="16" t="e">
        <f t="shared" si="10"/>
        <v>#REF!</v>
      </c>
      <c r="F309" s="16" t="str">
        <f t="shared" si="11"/>
        <v/>
      </c>
    </row>
    <row r="310" spans="1:6" x14ac:dyDescent="0.25">
      <c r="A310" s="14" t="s">
        <v>82</v>
      </c>
      <c r="B310" s="15" t="s">
        <v>0</v>
      </c>
      <c r="C310" s="14" t="s">
        <v>64</v>
      </c>
      <c r="D310" s="14" t="e">
        <f>VLOOKUP($A310,PressHardening!$A$6:$AP$16,HLOOKUP($C310,PressHardening!$B$2:$AP$5,6,FALSE)+2,FALSE)*3</f>
        <v>#N/A</v>
      </c>
      <c r="E310" s="16" t="e">
        <f t="shared" si="10"/>
        <v>#N/A</v>
      </c>
      <c r="F310" s="16" t="str">
        <f t="shared" si="11"/>
        <v/>
      </c>
    </row>
    <row r="311" spans="1:6" x14ac:dyDescent="0.25">
      <c r="A311" s="14" t="s">
        <v>82</v>
      </c>
      <c r="B311" s="15" t="s">
        <v>0</v>
      </c>
      <c r="C311" s="14" t="s">
        <v>65</v>
      </c>
      <c r="D311" s="14" t="e">
        <f>VLOOKUP($A311,PressHardening!$A$6:$AP$16,HLOOKUP($C311,PressHardening!$B$2:$AP$5,6,FALSE)+2,FALSE)*3</f>
        <v>#REF!</v>
      </c>
      <c r="E311" s="16" t="e">
        <f t="shared" si="10"/>
        <v>#REF!</v>
      </c>
      <c r="F311" s="16" t="str">
        <f t="shared" si="11"/>
        <v/>
      </c>
    </row>
    <row r="312" spans="1:6" x14ac:dyDescent="0.25">
      <c r="A312" s="14" t="s">
        <v>82</v>
      </c>
      <c r="B312" s="15" t="s">
        <v>0</v>
      </c>
      <c r="C312" s="14" t="s">
        <v>66</v>
      </c>
      <c r="D312" s="14" t="e">
        <f>VLOOKUP($A312,PressHardening!$A$6:$AP$16,HLOOKUP($C312,PressHardening!$B$2:$AP$5,6,FALSE)+2,FALSE)*3</f>
        <v>#REF!</v>
      </c>
      <c r="E312" s="16" t="e">
        <f t="shared" si="10"/>
        <v>#REF!</v>
      </c>
      <c r="F312" s="16" t="str">
        <f t="shared" si="11"/>
        <v/>
      </c>
    </row>
    <row r="313" spans="1:6" x14ac:dyDescent="0.25">
      <c r="A313" s="14" t="s">
        <v>82</v>
      </c>
      <c r="B313" s="15" t="s">
        <v>0</v>
      </c>
      <c r="C313" s="14" t="s">
        <v>67</v>
      </c>
      <c r="D313" s="14" t="e">
        <f>VLOOKUP($A313,PressHardening!$A$6:$AP$16,HLOOKUP($C313,PressHardening!$B$2:$AP$5,6,FALSE)+2,FALSE)*3</f>
        <v>#N/A</v>
      </c>
      <c r="E313" s="16" t="e">
        <f t="shared" si="10"/>
        <v>#N/A</v>
      </c>
      <c r="F313" s="16" t="str">
        <f t="shared" si="11"/>
        <v/>
      </c>
    </row>
    <row r="314" spans="1:6" x14ac:dyDescent="0.25">
      <c r="A314" s="14" t="s">
        <v>82</v>
      </c>
      <c r="B314" s="15" t="s">
        <v>0</v>
      </c>
      <c r="C314" s="14" t="s">
        <v>68</v>
      </c>
      <c r="D314" s="14" t="e">
        <f>VLOOKUP($A314,PressHardening!$A$6:$AP$16,HLOOKUP($C314,PressHardening!$B$2:$AP$5,6,FALSE)+2,FALSE)*3</f>
        <v>#N/A</v>
      </c>
      <c r="E314" s="16" t="e">
        <f t="shared" si="10"/>
        <v>#N/A</v>
      </c>
      <c r="F314" s="16" t="str">
        <f t="shared" si="11"/>
        <v/>
      </c>
    </row>
    <row r="315" spans="1:6" x14ac:dyDescent="0.25">
      <c r="A315" s="14" t="s">
        <v>82</v>
      </c>
      <c r="B315" s="15" t="s">
        <v>0</v>
      </c>
      <c r="C315" s="14" t="s">
        <v>69</v>
      </c>
      <c r="D315" s="14" t="e">
        <f>VLOOKUP($A315,PressHardening!$A$6:$AP$16,HLOOKUP($C315,PressHardening!$B$2:$AP$5,6,FALSE)+2,FALSE)*3</f>
        <v>#N/A</v>
      </c>
      <c r="E315" s="16" t="e">
        <f t="shared" si="10"/>
        <v>#N/A</v>
      </c>
      <c r="F315" s="16" t="str">
        <f t="shared" si="11"/>
        <v/>
      </c>
    </row>
    <row r="316" spans="1:6" x14ac:dyDescent="0.25">
      <c r="A316" s="14" t="s">
        <v>82</v>
      </c>
      <c r="B316" s="15" t="s">
        <v>0</v>
      </c>
      <c r="C316" s="14" t="s">
        <v>70</v>
      </c>
      <c r="D316" s="14" t="e">
        <f>VLOOKUP($A316,PressHardening!$A$6:$AP$16,HLOOKUP($C316,PressHardening!$B$2:$AP$5,6,FALSE)+2,FALSE)*3</f>
        <v>#N/A</v>
      </c>
      <c r="E316" s="16" t="e">
        <f t="shared" si="10"/>
        <v>#N/A</v>
      </c>
      <c r="F316" s="16" t="str">
        <f t="shared" si="11"/>
        <v/>
      </c>
    </row>
    <row r="317" spans="1:6" x14ac:dyDescent="0.25">
      <c r="A317" s="14" t="s">
        <v>83</v>
      </c>
      <c r="B317" s="15" t="s">
        <v>102</v>
      </c>
      <c r="C317" s="14" t="s">
        <v>10</v>
      </c>
      <c r="D317" s="14" t="e">
        <f>VLOOKUP($A317,PressHardening!$A$6:$AP$16,HLOOKUP($C317,PressHardening!$B$2:$AP$5,6,FALSE)+2,FALSE)*3</f>
        <v>#N/A</v>
      </c>
      <c r="E317" s="16" t="e">
        <f t="shared" si="10"/>
        <v>#N/A</v>
      </c>
      <c r="F317" s="16" t="str">
        <f t="shared" si="11"/>
        <v/>
      </c>
    </row>
    <row r="318" spans="1:6" x14ac:dyDescent="0.25">
      <c r="A318" s="14" t="s">
        <v>83</v>
      </c>
      <c r="B318" s="15" t="s">
        <v>102</v>
      </c>
      <c r="C318" s="14" t="s">
        <v>11</v>
      </c>
      <c r="D318" s="14" t="e">
        <f>VLOOKUP($A318,PressHardening!$A$6:$AP$16,HLOOKUP($C318,PressHardening!$B$2:$AP$5,6,FALSE)+2,FALSE)*3</f>
        <v>#N/A</v>
      </c>
      <c r="E318" s="16" t="e">
        <f t="shared" si="10"/>
        <v>#N/A</v>
      </c>
      <c r="F318" s="16" t="str">
        <f t="shared" si="11"/>
        <v/>
      </c>
    </row>
    <row r="319" spans="1:6" x14ac:dyDescent="0.25">
      <c r="A319" s="14" t="s">
        <v>83</v>
      </c>
      <c r="B319" s="15" t="s">
        <v>102</v>
      </c>
      <c r="C319" s="14" t="s">
        <v>12</v>
      </c>
      <c r="D319" s="14" t="e">
        <f>VLOOKUP($A319,PressHardening!$A$6:$AP$16,HLOOKUP($C319,PressHardening!$B$2:$AP$5,6,FALSE)+2,FALSE)*3</f>
        <v>#N/A</v>
      </c>
      <c r="E319" s="16" t="e">
        <f t="shared" si="10"/>
        <v>#N/A</v>
      </c>
      <c r="F319" s="16" t="str">
        <f t="shared" si="11"/>
        <v/>
      </c>
    </row>
    <row r="320" spans="1:6" x14ac:dyDescent="0.25">
      <c r="A320" s="14" t="s">
        <v>83</v>
      </c>
      <c r="B320" s="15" t="s">
        <v>102</v>
      </c>
      <c r="C320" s="14" t="s">
        <v>13</v>
      </c>
      <c r="D320" s="14" t="e">
        <f>VLOOKUP($A320,PressHardening!$A$6:$AP$16,HLOOKUP($C320,PressHardening!$B$2:$AP$5,6,FALSE)+2,FALSE)*3</f>
        <v>#N/A</v>
      </c>
      <c r="E320" s="16" t="e">
        <f t="shared" si="10"/>
        <v>#N/A</v>
      </c>
      <c r="F320" s="16" t="str">
        <f t="shared" si="11"/>
        <v/>
      </c>
    </row>
    <row r="321" spans="1:6" x14ac:dyDescent="0.25">
      <c r="A321" s="14" t="s">
        <v>83</v>
      </c>
      <c r="B321" s="15" t="s">
        <v>102</v>
      </c>
      <c r="C321" s="14" t="s">
        <v>14</v>
      </c>
      <c r="D321" s="14" t="e">
        <f>VLOOKUP($A321,PressHardening!$A$6:$AP$16,HLOOKUP($C321,PressHardening!$B$2:$AP$5,6,FALSE)+2,FALSE)*3</f>
        <v>#N/A</v>
      </c>
      <c r="E321" s="16" t="e">
        <f t="shared" si="10"/>
        <v>#N/A</v>
      </c>
      <c r="F321" s="16" t="str">
        <f t="shared" si="11"/>
        <v/>
      </c>
    </row>
    <row r="322" spans="1:6" x14ac:dyDescent="0.25">
      <c r="A322" s="14" t="s">
        <v>83</v>
      </c>
      <c r="B322" s="15" t="s">
        <v>102</v>
      </c>
      <c r="C322" s="14" t="s">
        <v>15</v>
      </c>
      <c r="D322" s="14" t="e">
        <f>VLOOKUP($A322,PressHardening!$A$6:$AP$16,HLOOKUP($C322,PressHardening!$B$2:$AP$5,6,FALSE)+2,FALSE)*3</f>
        <v>#N/A</v>
      </c>
      <c r="E322" s="16" t="e">
        <f t="shared" ref="E322:E385" si="12">(D322/VLOOKUP(A322,$H$2:$J$18,3,FALSE))*VLOOKUP(A322,$H$2:$J$18,2,FALSE)</f>
        <v>#N/A</v>
      </c>
      <c r="F322" s="16" t="str">
        <f t="shared" ref="F322:F385" si="13">IFERROR(E322/D322,"")</f>
        <v/>
      </c>
    </row>
    <row r="323" spans="1:6" x14ac:dyDescent="0.25">
      <c r="A323" s="14" t="s">
        <v>83</v>
      </c>
      <c r="B323" s="15" t="s">
        <v>5</v>
      </c>
      <c r="C323" s="14" t="s">
        <v>16</v>
      </c>
      <c r="D323" s="14" t="e">
        <f>VLOOKUP($A323,PressHardening!$A$6:$AP$16,HLOOKUP($C323,PressHardening!$B$2:$AP$5,6,FALSE)+2,FALSE)*3</f>
        <v>#N/A</v>
      </c>
      <c r="E323" s="16" t="e">
        <f t="shared" si="12"/>
        <v>#N/A</v>
      </c>
      <c r="F323" s="16" t="str">
        <f t="shared" si="13"/>
        <v/>
      </c>
    </row>
    <row r="324" spans="1:6" x14ac:dyDescent="0.25">
      <c r="A324" s="14" t="s">
        <v>83</v>
      </c>
      <c r="B324" s="15" t="s">
        <v>5</v>
      </c>
      <c r="C324" s="14" t="s">
        <v>17</v>
      </c>
      <c r="D324" s="14" t="e">
        <f>VLOOKUP($A324,PressHardening!$A$6:$AP$16,HLOOKUP($C324,PressHardening!$B$2:$AP$5,6,FALSE)+2,FALSE)*3</f>
        <v>#N/A</v>
      </c>
      <c r="E324" s="16" t="e">
        <f t="shared" si="12"/>
        <v>#N/A</v>
      </c>
      <c r="F324" s="16" t="str">
        <f t="shared" si="13"/>
        <v/>
      </c>
    </row>
    <row r="325" spans="1:6" x14ac:dyDescent="0.25">
      <c r="A325" s="14" t="s">
        <v>83</v>
      </c>
      <c r="B325" s="15" t="s">
        <v>5</v>
      </c>
      <c r="C325" s="14" t="s">
        <v>18</v>
      </c>
      <c r="D325" s="14" t="e">
        <f>VLOOKUP($A325,PressHardening!$A$6:$AP$16,HLOOKUP($C325,PressHardening!$B$2:$AP$5,6,FALSE)+2,FALSE)*3</f>
        <v>#N/A</v>
      </c>
      <c r="E325" s="16" t="e">
        <f t="shared" si="12"/>
        <v>#N/A</v>
      </c>
      <c r="F325" s="16" t="str">
        <f t="shared" si="13"/>
        <v/>
      </c>
    </row>
    <row r="326" spans="1:6" x14ac:dyDescent="0.25">
      <c r="A326" s="14" t="s">
        <v>83</v>
      </c>
      <c r="B326" s="15" t="s">
        <v>5</v>
      </c>
      <c r="C326" s="14" t="s">
        <v>3</v>
      </c>
      <c r="D326" s="14" t="e">
        <f>VLOOKUP($A326,PressHardening!$A$6:$AP$16,HLOOKUP($C326,PressHardening!$B$2:$AP$5,6,FALSE)+2,FALSE)*3</f>
        <v>#N/A</v>
      </c>
      <c r="E326" s="16" t="e">
        <f t="shared" si="12"/>
        <v>#N/A</v>
      </c>
      <c r="F326" s="16" t="str">
        <f t="shared" si="13"/>
        <v/>
      </c>
    </row>
    <row r="327" spans="1:6" x14ac:dyDescent="0.25">
      <c r="A327" s="14" t="s">
        <v>83</v>
      </c>
      <c r="B327" s="15" t="s">
        <v>5</v>
      </c>
      <c r="C327" s="14" t="s">
        <v>19</v>
      </c>
      <c r="D327" s="14" t="e">
        <f>VLOOKUP($A327,PressHardening!$A$6:$AP$16,HLOOKUP($C327,PressHardening!$B$2:$AP$5,6,FALSE)+2,FALSE)*3</f>
        <v>#N/A</v>
      </c>
      <c r="E327" s="16" t="e">
        <f t="shared" si="12"/>
        <v>#N/A</v>
      </c>
      <c r="F327" s="16" t="str">
        <f t="shared" si="13"/>
        <v/>
      </c>
    </row>
    <row r="328" spans="1:6" x14ac:dyDescent="0.25">
      <c r="A328" s="14" t="s">
        <v>83</v>
      </c>
      <c r="B328" s="15" t="s">
        <v>5</v>
      </c>
      <c r="C328" s="14" t="s">
        <v>20</v>
      </c>
      <c r="D328" s="14" t="e">
        <f>VLOOKUP($A328,PressHardening!$A$6:$AP$16,HLOOKUP($C328,PressHardening!$B$2:$AP$5,6,FALSE)+2,FALSE)*3</f>
        <v>#N/A</v>
      </c>
      <c r="E328" s="16" t="e">
        <f t="shared" si="12"/>
        <v>#N/A</v>
      </c>
      <c r="F328" s="16" t="str">
        <f t="shared" si="13"/>
        <v/>
      </c>
    </row>
    <row r="329" spans="1:6" x14ac:dyDescent="0.25">
      <c r="A329" s="14" t="s">
        <v>83</v>
      </c>
      <c r="B329" s="15" t="s">
        <v>6</v>
      </c>
      <c r="C329" s="14" t="s">
        <v>21</v>
      </c>
      <c r="D329" s="14" t="e">
        <f>VLOOKUP($A329,PressHardening!$A$6:$AP$16,HLOOKUP($C329,PressHardening!$B$2:$AP$5,6,FALSE)+2,FALSE)*3</f>
        <v>#REF!</v>
      </c>
      <c r="E329" s="16" t="e">
        <f t="shared" si="12"/>
        <v>#REF!</v>
      </c>
      <c r="F329" s="16" t="str">
        <f t="shared" si="13"/>
        <v/>
      </c>
    </row>
    <row r="330" spans="1:6" x14ac:dyDescent="0.25">
      <c r="A330" s="14" t="s">
        <v>83</v>
      </c>
      <c r="B330" s="15" t="s">
        <v>6</v>
      </c>
      <c r="C330" s="14" t="s">
        <v>22</v>
      </c>
      <c r="D330" s="14" t="e">
        <f>VLOOKUP($A330,PressHardening!$A$6:$AP$16,HLOOKUP($C330,PressHardening!$B$2:$AP$5,6,FALSE)+2,FALSE)*3</f>
        <v>#REF!</v>
      </c>
      <c r="E330" s="16" t="e">
        <f t="shared" si="12"/>
        <v>#REF!</v>
      </c>
      <c r="F330" s="16" t="str">
        <f t="shared" si="13"/>
        <v/>
      </c>
    </row>
    <row r="331" spans="1:6" x14ac:dyDescent="0.25">
      <c r="A331" s="14" t="s">
        <v>83</v>
      </c>
      <c r="B331" s="15" t="s">
        <v>6</v>
      </c>
      <c r="C331" s="14" t="s">
        <v>23</v>
      </c>
      <c r="D331" s="14" t="e">
        <f>VLOOKUP($A331,PressHardening!$A$6:$AP$16,HLOOKUP($C331,PressHardening!$B$2:$AP$5,6,FALSE)+2,FALSE)*3</f>
        <v>#REF!</v>
      </c>
      <c r="E331" s="16" t="e">
        <f t="shared" si="12"/>
        <v>#REF!</v>
      </c>
      <c r="F331" s="16" t="str">
        <f t="shared" si="13"/>
        <v/>
      </c>
    </row>
    <row r="332" spans="1:6" x14ac:dyDescent="0.25">
      <c r="A332" s="14" t="s">
        <v>83</v>
      </c>
      <c r="B332" s="15" t="s">
        <v>6</v>
      </c>
      <c r="C332" s="14" t="s">
        <v>24</v>
      </c>
      <c r="D332" s="14" t="e">
        <f>VLOOKUP($A332,PressHardening!$A$6:$AP$16,HLOOKUP($C332,PressHardening!$B$2:$AP$5,6,FALSE)+2,FALSE)*3</f>
        <v>#REF!</v>
      </c>
      <c r="E332" s="16" t="e">
        <f t="shared" si="12"/>
        <v>#REF!</v>
      </c>
      <c r="F332" s="16" t="str">
        <f t="shared" si="13"/>
        <v/>
      </c>
    </row>
    <row r="333" spans="1:6" x14ac:dyDescent="0.25">
      <c r="A333" s="14" t="s">
        <v>83</v>
      </c>
      <c r="B333" s="15" t="s">
        <v>6</v>
      </c>
      <c r="C333" s="14" t="s">
        <v>25</v>
      </c>
      <c r="D333" s="14" t="e">
        <f>VLOOKUP($A333,PressHardening!$A$6:$AP$16,HLOOKUP($C333,PressHardening!$B$2:$AP$5,6,FALSE)+2,FALSE)*3</f>
        <v>#REF!</v>
      </c>
      <c r="E333" s="16" t="e">
        <f t="shared" si="12"/>
        <v>#REF!</v>
      </c>
      <c r="F333" s="16" t="str">
        <f t="shared" si="13"/>
        <v/>
      </c>
    </row>
    <row r="334" spans="1:6" x14ac:dyDescent="0.25">
      <c r="A334" s="14" t="s">
        <v>83</v>
      </c>
      <c r="B334" s="15" t="s">
        <v>6</v>
      </c>
      <c r="C334" s="14" t="s">
        <v>26</v>
      </c>
      <c r="D334" s="14" t="e">
        <f>VLOOKUP($A334,PressHardening!$A$6:$AP$16,HLOOKUP($C334,PressHardening!$B$2:$AP$5,6,FALSE)+2,FALSE)*3</f>
        <v>#REF!</v>
      </c>
      <c r="E334" s="16" t="e">
        <f t="shared" si="12"/>
        <v>#REF!</v>
      </c>
      <c r="F334" s="16" t="str">
        <f t="shared" si="13"/>
        <v/>
      </c>
    </row>
    <row r="335" spans="1:6" x14ac:dyDescent="0.25">
      <c r="A335" s="14" t="s">
        <v>83</v>
      </c>
      <c r="B335" s="15" t="s">
        <v>6</v>
      </c>
      <c r="C335" s="14" t="s">
        <v>27</v>
      </c>
      <c r="D335" s="14" t="e">
        <f>VLOOKUP($A335,PressHardening!$A$6:$AP$16,HLOOKUP($C335,PressHardening!$B$2:$AP$5,6,FALSE)+2,FALSE)*3</f>
        <v>#REF!</v>
      </c>
      <c r="E335" s="16" t="e">
        <f t="shared" si="12"/>
        <v>#REF!</v>
      </c>
      <c r="F335" s="16" t="str">
        <f t="shared" si="13"/>
        <v/>
      </c>
    </row>
    <row r="336" spans="1:6" x14ac:dyDescent="0.25">
      <c r="A336" s="14" t="s">
        <v>83</v>
      </c>
      <c r="B336" s="15" t="s">
        <v>6</v>
      </c>
      <c r="C336" s="14" t="s">
        <v>28</v>
      </c>
      <c r="D336" s="14" t="e">
        <f>VLOOKUP($A336,PressHardening!$A$6:$AP$16,HLOOKUP($C336,PressHardening!$B$2:$AP$5,6,FALSE)+2,FALSE)*3</f>
        <v>#N/A</v>
      </c>
      <c r="E336" s="16" t="e">
        <f t="shared" si="12"/>
        <v>#N/A</v>
      </c>
      <c r="F336" s="16" t="str">
        <f t="shared" si="13"/>
        <v/>
      </c>
    </row>
    <row r="337" spans="1:6" x14ac:dyDescent="0.25">
      <c r="A337" s="14" t="s">
        <v>83</v>
      </c>
      <c r="B337" s="15" t="s">
        <v>6</v>
      </c>
      <c r="C337" s="14" t="s">
        <v>29</v>
      </c>
      <c r="D337" s="14" t="e">
        <f>VLOOKUP($A337,PressHardening!$A$6:$AP$16,HLOOKUP($C337,PressHardening!$B$2:$AP$5,6,FALSE)+2,FALSE)*3</f>
        <v>#REF!</v>
      </c>
      <c r="E337" s="16" t="e">
        <f t="shared" si="12"/>
        <v>#REF!</v>
      </c>
      <c r="F337" s="16" t="str">
        <f t="shared" si="13"/>
        <v/>
      </c>
    </row>
    <row r="338" spans="1:6" x14ac:dyDescent="0.25">
      <c r="A338" s="14" t="s">
        <v>83</v>
      </c>
      <c r="B338" s="15" t="s">
        <v>6</v>
      </c>
      <c r="C338" s="14" t="s">
        <v>30</v>
      </c>
      <c r="D338" s="14" t="e">
        <f>VLOOKUP($A338,PressHardening!$A$6:$AP$16,HLOOKUP($C338,PressHardening!$B$2:$AP$5,6,FALSE)+2,FALSE)*3</f>
        <v>#REF!</v>
      </c>
      <c r="E338" s="16" t="e">
        <f t="shared" si="12"/>
        <v>#REF!</v>
      </c>
      <c r="F338" s="16" t="str">
        <f t="shared" si="13"/>
        <v/>
      </c>
    </row>
    <row r="339" spans="1:6" x14ac:dyDescent="0.25">
      <c r="A339" s="14" t="s">
        <v>83</v>
      </c>
      <c r="B339" s="15" t="s">
        <v>6</v>
      </c>
      <c r="C339" s="14" t="s">
        <v>31</v>
      </c>
      <c r="D339" s="14" t="e">
        <f>VLOOKUP($A339,PressHardening!$A$6:$AP$16,HLOOKUP($C339,PressHardening!$B$2:$AP$5,6,FALSE)+2,FALSE)*3</f>
        <v>#REF!</v>
      </c>
      <c r="E339" s="16" t="e">
        <f t="shared" si="12"/>
        <v>#REF!</v>
      </c>
      <c r="F339" s="16" t="str">
        <f t="shared" si="13"/>
        <v/>
      </c>
    </row>
    <row r="340" spans="1:6" x14ac:dyDescent="0.25">
      <c r="A340" s="14" t="s">
        <v>83</v>
      </c>
      <c r="B340" s="15" t="s">
        <v>6</v>
      </c>
      <c r="C340" s="14" t="s">
        <v>1</v>
      </c>
      <c r="D340" s="14" t="e">
        <f>VLOOKUP($A340,PressHardening!$A$6:$AP$16,HLOOKUP($C340,PressHardening!$B$2:$AP$5,6,FALSE)+2,FALSE)*3</f>
        <v>#REF!</v>
      </c>
      <c r="E340" s="16" t="e">
        <f t="shared" si="12"/>
        <v>#REF!</v>
      </c>
      <c r="F340" s="16" t="str">
        <f t="shared" si="13"/>
        <v/>
      </c>
    </row>
    <row r="341" spans="1:6" x14ac:dyDescent="0.25">
      <c r="A341" s="14" t="s">
        <v>83</v>
      </c>
      <c r="B341" s="15" t="s">
        <v>6</v>
      </c>
      <c r="C341" s="14" t="s">
        <v>32</v>
      </c>
      <c r="D341" s="14" t="e">
        <f>VLOOKUP($A341,PressHardening!$A$6:$AP$16,HLOOKUP($C341,PressHardening!$B$2:$AP$5,6,FALSE)+2,FALSE)*3</f>
        <v>#N/A</v>
      </c>
      <c r="E341" s="16" t="e">
        <f t="shared" si="12"/>
        <v>#N/A</v>
      </c>
      <c r="F341" s="16" t="str">
        <f t="shared" si="13"/>
        <v/>
      </c>
    </row>
    <row r="342" spans="1:6" x14ac:dyDescent="0.25">
      <c r="A342" s="14" t="s">
        <v>83</v>
      </c>
      <c r="B342" s="15" t="s">
        <v>7</v>
      </c>
      <c r="C342" s="14" t="s">
        <v>33</v>
      </c>
      <c r="D342" s="14" t="e">
        <f>VLOOKUP($A342,PressHardening!$A$6:$AP$16,HLOOKUP($C342,PressHardening!$B$2:$AP$5,6,FALSE)+2,FALSE)*3</f>
        <v>#N/A</v>
      </c>
      <c r="E342" s="16" t="e">
        <f t="shared" si="12"/>
        <v>#N/A</v>
      </c>
      <c r="F342" s="16" t="str">
        <f t="shared" si="13"/>
        <v/>
      </c>
    </row>
    <row r="343" spans="1:6" x14ac:dyDescent="0.25">
      <c r="A343" s="14" t="s">
        <v>83</v>
      </c>
      <c r="B343" s="15" t="s">
        <v>7</v>
      </c>
      <c r="C343" s="14" t="s">
        <v>34</v>
      </c>
      <c r="D343" s="14" t="e">
        <f>VLOOKUP($A343,PressHardening!$A$6:$AP$16,HLOOKUP($C343,PressHardening!$B$2:$AP$5,6,FALSE)+2,FALSE)*3</f>
        <v>#REF!</v>
      </c>
      <c r="E343" s="16" t="e">
        <f t="shared" si="12"/>
        <v>#REF!</v>
      </c>
      <c r="F343" s="16" t="str">
        <f t="shared" si="13"/>
        <v/>
      </c>
    </row>
    <row r="344" spans="1:6" x14ac:dyDescent="0.25">
      <c r="A344" s="14" t="s">
        <v>83</v>
      </c>
      <c r="B344" s="15" t="s">
        <v>7</v>
      </c>
      <c r="C344" s="14" t="s">
        <v>35</v>
      </c>
      <c r="D344" s="14" t="e">
        <f>VLOOKUP($A344,PressHardening!$A$6:$AP$16,HLOOKUP($C344,PressHardening!$B$2:$AP$5,6,FALSE)+2,FALSE)*3</f>
        <v>#N/A</v>
      </c>
      <c r="E344" s="16" t="e">
        <f t="shared" si="12"/>
        <v>#N/A</v>
      </c>
      <c r="F344" s="16" t="str">
        <f t="shared" si="13"/>
        <v/>
      </c>
    </row>
    <row r="345" spans="1:6" x14ac:dyDescent="0.25">
      <c r="A345" s="14" t="s">
        <v>83</v>
      </c>
      <c r="B345" s="15" t="s">
        <v>7</v>
      </c>
      <c r="C345" s="14" t="s">
        <v>36</v>
      </c>
      <c r="D345" s="14" t="e">
        <f>VLOOKUP($A345,PressHardening!$A$6:$AP$16,HLOOKUP($C345,PressHardening!$B$2:$AP$5,6,FALSE)+2,FALSE)*3</f>
        <v>#N/A</v>
      </c>
      <c r="E345" s="16" t="e">
        <f t="shared" si="12"/>
        <v>#N/A</v>
      </c>
      <c r="F345" s="16" t="str">
        <f t="shared" si="13"/>
        <v/>
      </c>
    </row>
    <row r="346" spans="1:6" x14ac:dyDescent="0.25">
      <c r="A346" s="14" t="s">
        <v>83</v>
      </c>
      <c r="B346" s="15" t="s">
        <v>7</v>
      </c>
      <c r="C346" s="14" t="s">
        <v>37</v>
      </c>
      <c r="D346" s="14" t="e">
        <f>VLOOKUP($A346,PressHardening!$A$6:$AP$16,HLOOKUP($C346,PressHardening!$B$2:$AP$5,6,FALSE)+2,FALSE)*3</f>
        <v>#N/A</v>
      </c>
      <c r="E346" s="16" t="e">
        <f t="shared" si="12"/>
        <v>#N/A</v>
      </c>
      <c r="F346" s="16" t="str">
        <f t="shared" si="13"/>
        <v/>
      </c>
    </row>
    <row r="347" spans="1:6" x14ac:dyDescent="0.25">
      <c r="A347" s="14" t="s">
        <v>83</v>
      </c>
      <c r="B347" s="15" t="s">
        <v>7</v>
      </c>
      <c r="C347" s="14" t="s">
        <v>38</v>
      </c>
      <c r="D347" s="14" t="e">
        <f>VLOOKUP($A347,PressHardening!$A$6:$AP$16,HLOOKUP($C347,PressHardening!$B$2:$AP$5,6,FALSE)+2,FALSE)*3</f>
        <v>#N/A</v>
      </c>
      <c r="E347" s="16" t="e">
        <f t="shared" si="12"/>
        <v>#N/A</v>
      </c>
      <c r="F347" s="16" t="str">
        <f t="shared" si="13"/>
        <v/>
      </c>
    </row>
    <row r="348" spans="1:6" x14ac:dyDescent="0.25">
      <c r="A348" s="14" t="s">
        <v>83</v>
      </c>
      <c r="B348" s="15" t="s">
        <v>7</v>
      </c>
      <c r="C348" s="14" t="s">
        <v>39</v>
      </c>
      <c r="D348" s="14" t="e">
        <f>VLOOKUP($A348,PressHardening!$A$6:$AP$16,HLOOKUP($C348,PressHardening!$B$2:$AP$5,6,FALSE)+2,FALSE)*3</f>
        <v>#N/A</v>
      </c>
      <c r="E348" s="16" t="e">
        <f t="shared" si="12"/>
        <v>#N/A</v>
      </c>
      <c r="F348" s="16" t="str">
        <f t="shared" si="13"/>
        <v/>
      </c>
    </row>
    <row r="349" spans="1:6" x14ac:dyDescent="0.25">
      <c r="A349" s="14" t="s">
        <v>83</v>
      </c>
      <c r="B349" s="15" t="s">
        <v>7</v>
      </c>
      <c r="C349" s="14" t="s">
        <v>40</v>
      </c>
      <c r="D349" s="14" t="e">
        <f>VLOOKUP($A349,PressHardening!$A$6:$AP$16,HLOOKUP($C349,PressHardening!$B$2:$AP$5,6,FALSE)+2,FALSE)*3</f>
        <v>#N/A</v>
      </c>
      <c r="E349" s="16" t="e">
        <f t="shared" si="12"/>
        <v>#N/A</v>
      </c>
      <c r="F349" s="16" t="str">
        <f t="shared" si="13"/>
        <v/>
      </c>
    </row>
    <row r="350" spans="1:6" x14ac:dyDescent="0.25">
      <c r="A350" s="14" t="s">
        <v>83</v>
      </c>
      <c r="B350" s="15" t="s">
        <v>8</v>
      </c>
      <c r="C350" s="14" t="s">
        <v>41</v>
      </c>
      <c r="D350" s="14" t="e">
        <f>VLOOKUP($A350,PressHardening!$A$6:$AP$16,HLOOKUP($C350,PressHardening!$B$2:$AP$5,6,FALSE)+2,FALSE)*3</f>
        <v>#N/A</v>
      </c>
      <c r="E350" s="16" t="e">
        <f t="shared" si="12"/>
        <v>#N/A</v>
      </c>
      <c r="F350" s="16" t="str">
        <f t="shared" si="13"/>
        <v/>
      </c>
    </row>
    <row r="351" spans="1:6" x14ac:dyDescent="0.25">
      <c r="A351" s="14" t="s">
        <v>83</v>
      </c>
      <c r="B351" s="15" t="s">
        <v>8</v>
      </c>
      <c r="C351" s="14" t="s">
        <v>42</v>
      </c>
      <c r="D351" s="14" t="e">
        <f>VLOOKUP($A351,PressHardening!$A$6:$AP$16,HLOOKUP($C351,PressHardening!$B$2:$AP$5,6,FALSE)+2,FALSE)*3</f>
        <v>#N/A</v>
      </c>
      <c r="E351" s="16" t="e">
        <f t="shared" si="12"/>
        <v>#N/A</v>
      </c>
      <c r="F351" s="16" t="str">
        <f t="shared" si="13"/>
        <v/>
      </c>
    </row>
    <row r="352" spans="1:6" x14ac:dyDescent="0.25">
      <c r="A352" s="14" t="s">
        <v>83</v>
      </c>
      <c r="B352" s="15" t="s">
        <v>8</v>
      </c>
      <c r="C352" s="14" t="s">
        <v>43</v>
      </c>
      <c r="D352" s="14" t="e">
        <f>VLOOKUP($A352,PressHardening!$A$6:$AP$16,HLOOKUP($C352,PressHardening!$B$2:$AP$5,6,FALSE)+2,FALSE)*3</f>
        <v>#N/A</v>
      </c>
      <c r="E352" s="16" t="e">
        <f t="shared" si="12"/>
        <v>#N/A</v>
      </c>
      <c r="F352" s="16" t="str">
        <f t="shared" si="13"/>
        <v/>
      </c>
    </row>
    <row r="353" spans="1:6" x14ac:dyDescent="0.25">
      <c r="A353" s="14" t="s">
        <v>83</v>
      </c>
      <c r="B353" s="15" t="s">
        <v>8</v>
      </c>
      <c r="C353" s="14" t="s">
        <v>44</v>
      </c>
      <c r="D353" s="14" t="e">
        <f>VLOOKUP($A353,PressHardening!$A$6:$AP$16,HLOOKUP($C353,PressHardening!$B$2:$AP$5,6,FALSE)+2,FALSE)*3</f>
        <v>#N/A</v>
      </c>
      <c r="E353" s="16" t="e">
        <f t="shared" si="12"/>
        <v>#N/A</v>
      </c>
      <c r="F353" s="16" t="str">
        <f t="shared" si="13"/>
        <v/>
      </c>
    </row>
    <row r="354" spans="1:6" x14ac:dyDescent="0.25">
      <c r="A354" s="14" t="s">
        <v>83</v>
      </c>
      <c r="B354" s="15" t="s">
        <v>8</v>
      </c>
      <c r="C354" s="14" t="s">
        <v>45</v>
      </c>
      <c r="D354" s="14" t="e">
        <f>VLOOKUP($A354,PressHardening!$A$6:$AP$16,HLOOKUP($C354,PressHardening!$B$2:$AP$5,6,FALSE)+2,FALSE)*3</f>
        <v>#N/A</v>
      </c>
      <c r="E354" s="16" t="e">
        <f t="shared" si="12"/>
        <v>#N/A</v>
      </c>
      <c r="F354" s="16" t="str">
        <f t="shared" si="13"/>
        <v/>
      </c>
    </row>
    <row r="355" spans="1:6" x14ac:dyDescent="0.25">
      <c r="A355" s="14" t="s">
        <v>83</v>
      </c>
      <c r="B355" s="15" t="s">
        <v>2</v>
      </c>
      <c r="C355" s="14" t="s">
        <v>46</v>
      </c>
      <c r="D355" s="14" t="e">
        <f>VLOOKUP($A355,PressHardening!$A$6:$AP$16,HLOOKUP($C355,PressHardening!$B$2:$AP$5,6,FALSE)+2,FALSE)*3</f>
        <v>#N/A</v>
      </c>
      <c r="E355" s="16" t="e">
        <f t="shared" si="12"/>
        <v>#N/A</v>
      </c>
      <c r="F355" s="16" t="str">
        <f t="shared" si="13"/>
        <v/>
      </c>
    </row>
    <row r="356" spans="1:6" x14ac:dyDescent="0.25">
      <c r="A356" s="14" t="s">
        <v>83</v>
      </c>
      <c r="B356" s="15" t="s">
        <v>2</v>
      </c>
      <c r="C356" s="14" t="s">
        <v>47</v>
      </c>
      <c r="D356" s="14" t="e">
        <f>VLOOKUP($A356,PressHardening!$A$6:$AP$16,HLOOKUP($C356,PressHardening!$B$2:$AP$5,6,FALSE)+2,FALSE)*3</f>
        <v>#N/A</v>
      </c>
      <c r="E356" s="16" t="e">
        <f t="shared" si="12"/>
        <v>#N/A</v>
      </c>
      <c r="F356" s="16" t="str">
        <f t="shared" si="13"/>
        <v/>
      </c>
    </row>
    <row r="357" spans="1:6" x14ac:dyDescent="0.25">
      <c r="A357" s="14" t="s">
        <v>83</v>
      </c>
      <c r="B357" s="15" t="s">
        <v>2</v>
      </c>
      <c r="C357" s="14" t="s">
        <v>48</v>
      </c>
      <c r="D357" s="14" t="e">
        <f>VLOOKUP($A357,PressHardening!$A$6:$AP$16,HLOOKUP($C357,PressHardening!$B$2:$AP$5,6,FALSE)+2,FALSE)*3</f>
        <v>#N/A</v>
      </c>
      <c r="E357" s="16" t="e">
        <f t="shared" si="12"/>
        <v>#N/A</v>
      </c>
      <c r="F357" s="16" t="str">
        <f t="shared" si="13"/>
        <v/>
      </c>
    </row>
    <row r="358" spans="1:6" x14ac:dyDescent="0.25">
      <c r="A358" s="14" t="s">
        <v>83</v>
      </c>
      <c r="B358" s="15" t="s">
        <v>2</v>
      </c>
      <c r="C358" s="14" t="s">
        <v>49</v>
      </c>
      <c r="D358" s="14" t="e">
        <f>VLOOKUP($A358,PressHardening!$A$6:$AP$16,HLOOKUP($C358,PressHardening!$B$2:$AP$5,6,FALSE)+2,FALSE)*3</f>
        <v>#N/A</v>
      </c>
      <c r="E358" s="16" t="e">
        <f t="shared" si="12"/>
        <v>#N/A</v>
      </c>
      <c r="F358" s="16" t="str">
        <f t="shared" si="13"/>
        <v/>
      </c>
    </row>
    <row r="359" spans="1:6" x14ac:dyDescent="0.25">
      <c r="A359" s="14" t="s">
        <v>83</v>
      </c>
      <c r="B359" s="15" t="s">
        <v>2</v>
      </c>
      <c r="C359" s="14" t="s">
        <v>50</v>
      </c>
      <c r="D359" s="14" t="e">
        <f>VLOOKUP($A359,PressHardening!$A$6:$AP$16,HLOOKUP($C359,PressHardening!$B$2:$AP$5,6,FALSE)+2,FALSE)*3</f>
        <v>#N/A</v>
      </c>
      <c r="E359" s="16" t="e">
        <f t="shared" si="12"/>
        <v>#N/A</v>
      </c>
      <c r="F359" s="16" t="str">
        <f t="shared" si="13"/>
        <v/>
      </c>
    </row>
    <row r="360" spans="1:6" x14ac:dyDescent="0.25">
      <c r="A360" s="14" t="s">
        <v>83</v>
      </c>
      <c r="B360" s="15" t="s">
        <v>2</v>
      </c>
      <c r="C360" s="14" t="s">
        <v>51</v>
      </c>
      <c r="D360" s="14" t="e">
        <f>VLOOKUP($A360,PressHardening!$A$6:$AP$16,HLOOKUP($C360,PressHardening!$B$2:$AP$5,6,FALSE)+2,FALSE)*3</f>
        <v>#N/A</v>
      </c>
      <c r="E360" s="16" t="e">
        <f t="shared" si="12"/>
        <v>#N/A</v>
      </c>
      <c r="F360" s="16" t="str">
        <f t="shared" si="13"/>
        <v/>
      </c>
    </row>
    <row r="361" spans="1:6" x14ac:dyDescent="0.25">
      <c r="A361" s="14" t="s">
        <v>83</v>
      </c>
      <c r="B361" s="15" t="s">
        <v>2</v>
      </c>
      <c r="C361" s="14" t="s">
        <v>52</v>
      </c>
      <c r="D361" s="14" t="e">
        <f>VLOOKUP($A361,PressHardening!$A$6:$AP$16,HLOOKUP($C361,PressHardening!$B$2:$AP$5,6,FALSE)+2,FALSE)*3</f>
        <v>#N/A</v>
      </c>
      <c r="E361" s="16" t="e">
        <f t="shared" si="12"/>
        <v>#N/A</v>
      </c>
      <c r="F361" s="16" t="str">
        <f t="shared" si="13"/>
        <v/>
      </c>
    </row>
    <row r="362" spans="1:6" x14ac:dyDescent="0.25">
      <c r="A362" s="14" t="s">
        <v>83</v>
      </c>
      <c r="B362" s="15" t="s">
        <v>2</v>
      </c>
      <c r="C362" s="14" t="s">
        <v>53</v>
      </c>
      <c r="D362" s="14" t="e">
        <f>VLOOKUP($A362,PressHardening!$A$6:$AP$16,HLOOKUP($C362,PressHardening!$B$2:$AP$5,6,FALSE)+2,FALSE)*3</f>
        <v>#N/A</v>
      </c>
      <c r="E362" s="16" t="e">
        <f t="shared" si="12"/>
        <v>#N/A</v>
      </c>
      <c r="F362" s="16" t="str">
        <f t="shared" si="13"/>
        <v/>
      </c>
    </row>
    <row r="363" spans="1:6" x14ac:dyDescent="0.25">
      <c r="A363" s="14" t="s">
        <v>83</v>
      </c>
      <c r="B363" s="15" t="s">
        <v>2</v>
      </c>
      <c r="C363" s="14" t="s">
        <v>54</v>
      </c>
      <c r="D363" s="14" t="e">
        <f>VLOOKUP($A363,PressHardening!$A$6:$AP$16,HLOOKUP($C363,PressHardening!$B$2:$AP$5,6,FALSE)+2,FALSE)*3</f>
        <v>#N/A</v>
      </c>
      <c r="E363" s="16" t="e">
        <f t="shared" si="12"/>
        <v>#N/A</v>
      </c>
      <c r="F363" s="16" t="str">
        <f t="shared" si="13"/>
        <v/>
      </c>
    </row>
    <row r="364" spans="1:6" x14ac:dyDescent="0.25">
      <c r="A364" s="14" t="s">
        <v>83</v>
      </c>
      <c r="B364" s="15" t="s">
        <v>2</v>
      </c>
      <c r="C364" s="14" t="s">
        <v>55</v>
      </c>
      <c r="D364" s="14" t="e">
        <f>VLOOKUP($A364,PressHardening!$A$6:$AP$16,HLOOKUP($C364,PressHardening!$B$2:$AP$5,6,FALSE)+2,FALSE)*3</f>
        <v>#REF!</v>
      </c>
      <c r="E364" s="16" t="e">
        <f t="shared" si="12"/>
        <v>#REF!</v>
      </c>
      <c r="F364" s="16" t="str">
        <f t="shared" si="13"/>
        <v/>
      </c>
    </row>
    <row r="365" spans="1:6" x14ac:dyDescent="0.25">
      <c r="A365" s="14" t="s">
        <v>83</v>
      </c>
      <c r="B365" s="15" t="s">
        <v>2</v>
      </c>
      <c r="C365" s="14" t="s">
        <v>56</v>
      </c>
      <c r="D365" s="14" t="e">
        <f>VLOOKUP($A365,PressHardening!$A$6:$AP$16,HLOOKUP($C365,PressHardening!$B$2:$AP$5,6,FALSE)+2,FALSE)*3</f>
        <v>#N/A</v>
      </c>
      <c r="E365" s="16" t="e">
        <f t="shared" si="12"/>
        <v>#N/A</v>
      </c>
      <c r="F365" s="16" t="str">
        <f t="shared" si="13"/>
        <v/>
      </c>
    </row>
    <row r="366" spans="1:6" x14ac:dyDescent="0.25">
      <c r="A366" s="14" t="s">
        <v>83</v>
      </c>
      <c r="B366" s="15" t="s">
        <v>9</v>
      </c>
      <c r="C366" s="14" t="s">
        <v>57</v>
      </c>
      <c r="D366" s="14" t="e">
        <f>VLOOKUP($A366,PressHardening!$A$6:$AP$16,HLOOKUP($C366,PressHardening!$B$2:$AP$5,6,FALSE)+2,FALSE)*3</f>
        <v>#N/A</v>
      </c>
      <c r="E366" s="16" t="e">
        <f t="shared" si="12"/>
        <v>#N/A</v>
      </c>
      <c r="F366" s="16" t="str">
        <f t="shared" si="13"/>
        <v/>
      </c>
    </row>
    <row r="367" spans="1:6" x14ac:dyDescent="0.25">
      <c r="A367" s="14" t="s">
        <v>83</v>
      </c>
      <c r="B367" s="15" t="s">
        <v>9</v>
      </c>
      <c r="C367" s="14" t="s">
        <v>58</v>
      </c>
      <c r="D367" s="14" t="e">
        <f>VLOOKUP($A367,PressHardening!$A$6:$AP$16,HLOOKUP($C367,PressHardening!$B$2:$AP$5,6,FALSE)+2,FALSE)*3</f>
        <v>#N/A</v>
      </c>
      <c r="E367" s="16" t="e">
        <f t="shared" si="12"/>
        <v>#N/A</v>
      </c>
      <c r="F367" s="16" t="str">
        <f t="shared" si="13"/>
        <v/>
      </c>
    </row>
    <row r="368" spans="1:6" x14ac:dyDescent="0.25">
      <c r="A368" s="14" t="s">
        <v>83</v>
      </c>
      <c r="B368" s="15" t="s">
        <v>9</v>
      </c>
      <c r="C368" s="14" t="s">
        <v>59</v>
      </c>
      <c r="D368" s="14" t="e">
        <f>VLOOKUP($A368,PressHardening!$A$6:$AP$16,HLOOKUP($C368,PressHardening!$B$2:$AP$5,6,FALSE)+2,FALSE)*3</f>
        <v>#N/A</v>
      </c>
      <c r="E368" s="16" t="e">
        <f t="shared" si="12"/>
        <v>#N/A</v>
      </c>
      <c r="F368" s="16" t="str">
        <f t="shared" si="13"/>
        <v/>
      </c>
    </row>
    <row r="369" spans="1:6" x14ac:dyDescent="0.25">
      <c r="A369" s="14" t="s">
        <v>83</v>
      </c>
      <c r="B369" s="15" t="s">
        <v>9</v>
      </c>
      <c r="C369" s="14" t="s">
        <v>60</v>
      </c>
      <c r="D369" s="14" t="e">
        <f>VLOOKUP($A369,PressHardening!$A$6:$AP$16,HLOOKUP($C369,PressHardening!$B$2:$AP$5,6,FALSE)+2,FALSE)*3</f>
        <v>#N/A</v>
      </c>
      <c r="E369" s="16" t="e">
        <f t="shared" si="12"/>
        <v>#N/A</v>
      </c>
      <c r="F369" s="16" t="str">
        <f t="shared" si="13"/>
        <v/>
      </c>
    </row>
    <row r="370" spans="1:6" x14ac:dyDescent="0.25">
      <c r="A370" s="14" t="s">
        <v>83</v>
      </c>
      <c r="B370" s="15" t="s">
        <v>9</v>
      </c>
      <c r="C370" s="14" t="s">
        <v>61</v>
      </c>
      <c r="D370" s="14" t="e">
        <f>VLOOKUP($A370,PressHardening!$A$6:$AP$16,HLOOKUP($C370,PressHardening!$B$2:$AP$5,6,FALSE)+2,FALSE)*3</f>
        <v>#N/A</v>
      </c>
      <c r="E370" s="16" t="e">
        <f t="shared" si="12"/>
        <v>#N/A</v>
      </c>
      <c r="F370" s="16" t="str">
        <f t="shared" si="13"/>
        <v/>
      </c>
    </row>
    <row r="371" spans="1:6" x14ac:dyDescent="0.25">
      <c r="A371" s="14" t="s">
        <v>83</v>
      </c>
      <c r="B371" s="15" t="s">
        <v>0</v>
      </c>
      <c r="C371" s="14" t="s">
        <v>62</v>
      </c>
      <c r="D371" s="14" t="e">
        <f>VLOOKUP($A371,PressHardening!$A$6:$AP$16,HLOOKUP($C371,PressHardening!$B$2:$AP$5,6,FALSE)+2,FALSE)*3</f>
        <v>#N/A</v>
      </c>
      <c r="E371" s="16" t="e">
        <f t="shared" si="12"/>
        <v>#N/A</v>
      </c>
      <c r="F371" s="16" t="str">
        <f t="shared" si="13"/>
        <v/>
      </c>
    </row>
    <row r="372" spans="1:6" x14ac:dyDescent="0.25">
      <c r="A372" s="14" t="s">
        <v>83</v>
      </c>
      <c r="B372" s="15" t="s">
        <v>0</v>
      </c>
      <c r="C372" s="14" t="s">
        <v>63</v>
      </c>
      <c r="D372" s="14" t="e">
        <f>VLOOKUP($A372,PressHardening!$A$6:$AP$16,HLOOKUP($C372,PressHardening!$B$2:$AP$5,6,FALSE)+2,FALSE)*3</f>
        <v>#REF!</v>
      </c>
      <c r="E372" s="16" t="e">
        <f t="shared" si="12"/>
        <v>#REF!</v>
      </c>
      <c r="F372" s="16" t="str">
        <f t="shared" si="13"/>
        <v/>
      </c>
    </row>
    <row r="373" spans="1:6" x14ac:dyDescent="0.25">
      <c r="A373" s="14" t="s">
        <v>83</v>
      </c>
      <c r="B373" s="15" t="s">
        <v>0</v>
      </c>
      <c r="C373" s="14" t="s">
        <v>64</v>
      </c>
      <c r="D373" s="14" t="e">
        <f>VLOOKUP($A373,PressHardening!$A$6:$AP$16,HLOOKUP($C373,PressHardening!$B$2:$AP$5,6,FALSE)+2,FALSE)*3</f>
        <v>#N/A</v>
      </c>
      <c r="E373" s="16" t="e">
        <f t="shared" si="12"/>
        <v>#N/A</v>
      </c>
      <c r="F373" s="16" t="str">
        <f t="shared" si="13"/>
        <v/>
      </c>
    </row>
    <row r="374" spans="1:6" x14ac:dyDescent="0.25">
      <c r="A374" s="14" t="s">
        <v>83</v>
      </c>
      <c r="B374" s="15" t="s">
        <v>0</v>
      </c>
      <c r="C374" s="14" t="s">
        <v>65</v>
      </c>
      <c r="D374" s="14" t="e">
        <f>VLOOKUP($A374,PressHardening!$A$6:$AP$16,HLOOKUP($C374,PressHardening!$B$2:$AP$5,6,FALSE)+2,FALSE)*3</f>
        <v>#REF!</v>
      </c>
      <c r="E374" s="16" t="e">
        <f t="shared" si="12"/>
        <v>#REF!</v>
      </c>
      <c r="F374" s="16" t="str">
        <f t="shared" si="13"/>
        <v/>
      </c>
    </row>
    <row r="375" spans="1:6" x14ac:dyDescent="0.25">
      <c r="A375" s="14" t="s">
        <v>83</v>
      </c>
      <c r="B375" s="15" t="s">
        <v>0</v>
      </c>
      <c r="C375" s="14" t="s">
        <v>66</v>
      </c>
      <c r="D375" s="14" t="e">
        <f>VLOOKUP($A375,PressHardening!$A$6:$AP$16,HLOOKUP($C375,PressHardening!$B$2:$AP$5,6,FALSE)+2,FALSE)*3</f>
        <v>#REF!</v>
      </c>
      <c r="E375" s="16" t="e">
        <f t="shared" si="12"/>
        <v>#REF!</v>
      </c>
      <c r="F375" s="16" t="str">
        <f t="shared" si="13"/>
        <v/>
      </c>
    </row>
    <row r="376" spans="1:6" x14ac:dyDescent="0.25">
      <c r="A376" s="14" t="s">
        <v>83</v>
      </c>
      <c r="B376" s="15" t="s">
        <v>0</v>
      </c>
      <c r="C376" s="14" t="s">
        <v>67</v>
      </c>
      <c r="D376" s="14" t="e">
        <f>VLOOKUP($A376,PressHardening!$A$6:$AP$16,HLOOKUP($C376,PressHardening!$B$2:$AP$5,6,FALSE)+2,FALSE)*3</f>
        <v>#N/A</v>
      </c>
      <c r="E376" s="16" t="e">
        <f t="shared" si="12"/>
        <v>#N/A</v>
      </c>
      <c r="F376" s="16" t="str">
        <f t="shared" si="13"/>
        <v/>
      </c>
    </row>
    <row r="377" spans="1:6" x14ac:dyDescent="0.25">
      <c r="A377" s="14" t="s">
        <v>83</v>
      </c>
      <c r="B377" s="15" t="s">
        <v>0</v>
      </c>
      <c r="C377" s="14" t="s">
        <v>68</v>
      </c>
      <c r="D377" s="14" t="e">
        <f>VLOOKUP($A377,PressHardening!$A$6:$AP$16,HLOOKUP($C377,PressHardening!$B$2:$AP$5,6,FALSE)+2,FALSE)*3</f>
        <v>#N/A</v>
      </c>
      <c r="E377" s="16" t="e">
        <f t="shared" si="12"/>
        <v>#N/A</v>
      </c>
      <c r="F377" s="16" t="str">
        <f t="shared" si="13"/>
        <v/>
      </c>
    </row>
    <row r="378" spans="1:6" x14ac:dyDescent="0.25">
      <c r="A378" s="14" t="s">
        <v>83</v>
      </c>
      <c r="B378" s="15" t="s">
        <v>0</v>
      </c>
      <c r="C378" s="14" t="s">
        <v>69</v>
      </c>
      <c r="D378" s="14" t="e">
        <f>VLOOKUP($A378,PressHardening!$A$6:$AP$16,HLOOKUP($C378,PressHardening!$B$2:$AP$5,6,FALSE)+2,FALSE)*3</f>
        <v>#N/A</v>
      </c>
      <c r="E378" s="16" t="e">
        <f t="shared" si="12"/>
        <v>#N/A</v>
      </c>
      <c r="F378" s="16" t="str">
        <f t="shared" si="13"/>
        <v/>
      </c>
    </row>
    <row r="379" spans="1:6" x14ac:dyDescent="0.25">
      <c r="A379" s="14" t="s">
        <v>83</v>
      </c>
      <c r="B379" s="15" t="s">
        <v>0</v>
      </c>
      <c r="C379" s="14" t="s">
        <v>70</v>
      </c>
      <c r="D379" s="14" t="e">
        <f>VLOOKUP($A379,PressHardening!$A$6:$AP$16,HLOOKUP($C379,PressHardening!$B$2:$AP$5,6,FALSE)+2,FALSE)*3</f>
        <v>#N/A</v>
      </c>
      <c r="E379" s="16" t="e">
        <f t="shared" si="12"/>
        <v>#N/A</v>
      </c>
      <c r="F379" s="16" t="str">
        <f t="shared" si="13"/>
        <v/>
      </c>
    </row>
    <row r="380" spans="1:6" x14ac:dyDescent="0.25">
      <c r="A380" s="14" t="s">
        <v>94</v>
      </c>
      <c r="B380" s="15" t="s">
        <v>102</v>
      </c>
      <c r="C380" s="14" t="s">
        <v>10</v>
      </c>
      <c r="D380" s="14" t="e">
        <f>VLOOKUP($A380,PressHardening!$A$6:$AP$16,HLOOKUP($C380,PressHardening!$B$2:$AP$5,6,FALSE)+2,FALSE)*3</f>
        <v>#N/A</v>
      </c>
      <c r="E380" s="16" t="e">
        <f t="shared" si="12"/>
        <v>#N/A</v>
      </c>
      <c r="F380" s="16" t="str">
        <f t="shared" si="13"/>
        <v/>
      </c>
    </row>
    <row r="381" spans="1:6" x14ac:dyDescent="0.25">
      <c r="A381" s="14" t="s">
        <v>94</v>
      </c>
      <c r="B381" s="15" t="s">
        <v>102</v>
      </c>
      <c r="C381" s="14" t="s">
        <v>11</v>
      </c>
      <c r="D381" s="14" t="e">
        <f>VLOOKUP($A381,PressHardening!$A$6:$AP$16,HLOOKUP($C381,PressHardening!$B$2:$AP$5,6,FALSE)+2,FALSE)*3</f>
        <v>#N/A</v>
      </c>
      <c r="E381" s="16" t="e">
        <f t="shared" si="12"/>
        <v>#N/A</v>
      </c>
      <c r="F381" s="16" t="str">
        <f t="shared" si="13"/>
        <v/>
      </c>
    </row>
    <row r="382" spans="1:6" x14ac:dyDescent="0.25">
      <c r="A382" s="14" t="s">
        <v>94</v>
      </c>
      <c r="B382" s="15" t="s">
        <v>102</v>
      </c>
      <c r="C382" s="14" t="s">
        <v>12</v>
      </c>
      <c r="D382" s="14" t="e">
        <f>VLOOKUP($A382,PressHardening!$A$6:$AP$16,HLOOKUP($C382,PressHardening!$B$2:$AP$5,6,FALSE)+2,FALSE)*3</f>
        <v>#N/A</v>
      </c>
      <c r="E382" s="16" t="e">
        <f t="shared" si="12"/>
        <v>#N/A</v>
      </c>
      <c r="F382" s="16" t="str">
        <f t="shared" si="13"/>
        <v/>
      </c>
    </row>
    <row r="383" spans="1:6" x14ac:dyDescent="0.25">
      <c r="A383" s="14" t="s">
        <v>94</v>
      </c>
      <c r="B383" s="15" t="s">
        <v>102</v>
      </c>
      <c r="C383" s="14" t="s">
        <v>13</v>
      </c>
      <c r="D383" s="14" t="e">
        <f>VLOOKUP($A383,PressHardening!$A$6:$AP$16,HLOOKUP($C383,PressHardening!$B$2:$AP$5,6,FALSE)+2,FALSE)*3</f>
        <v>#N/A</v>
      </c>
      <c r="E383" s="16" t="e">
        <f t="shared" si="12"/>
        <v>#N/A</v>
      </c>
      <c r="F383" s="16" t="str">
        <f t="shared" si="13"/>
        <v/>
      </c>
    </row>
    <row r="384" spans="1:6" x14ac:dyDescent="0.25">
      <c r="A384" s="14" t="s">
        <v>94</v>
      </c>
      <c r="B384" s="15" t="s">
        <v>102</v>
      </c>
      <c r="C384" s="14" t="s">
        <v>14</v>
      </c>
      <c r="D384" s="14" t="e">
        <f>VLOOKUP($A384,PressHardening!$A$6:$AP$16,HLOOKUP($C384,PressHardening!$B$2:$AP$5,6,FALSE)+2,FALSE)*3</f>
        <v>#N/A</v>
      </c>
      <c r="E384" s="16" t="e">
        <f t="shared" si="12"/>
        <v>#N/A</v>
      </c>
      <c r="F384" s="16" t="str">
        <f t="shared" si="13"/>
        <v/>
      </c>
    </row>
    <row r="385" spans="1:6" x14ac:dyDescent="0.25">
      <c r="A385" s="14" t="s">
        <v>94</v>
      </c>
      <c r="B385" s="15" t="s">
        <v>102</v>
      </c>
      <c r="C385" s="14" t="s">
        <v>15</v>
      </c>
      <c r="D385" s="14" t="e">
        <f>VLOOKUP($A385,PressHardening!$A$6:$AP$16,HLOOKUP($C385,PressHardening!$B$2:$AP$5,6,FALSE)+2,FALSE)*3</f>
        <v>#N/A</v>
      </c>
      <c r="E385" s="16" t="e">
        <f t="shared" si="12"/>
        <v>#N/A</v>
      </c>
      <c r="F385" s="16" t="str">
        <f t="shared" si="13"/>
        <v/>
      </c>
    </row>
    <row r="386" spans="1:6" x14ac:dyDescent="0.25">
      <c r="A386" s="14" t="s">
        <v>94</v>
      </c>
      <c r="B386" s="15" t="s">
        <v>5</v>
      </c>
      <c r="C386" s="14" t="s">
        <v>16</v>
      </c>
      <c r="D386" s="14" t="e">
        <f>VLOOKUP($A386,PressHardening!$A$6:$AP$16,HLOOKUP($C386,PressHardening!$B$2:$AP$5,6,FALSE)+2,FALSE)*3</f>
        <v>#N/A</v>
      </c>
      <c r="E386" s="16" t="e">
        <f t="shared" ref="E386:E449" si="14">(D386/VLOOKUP(A386,$H$2:$J$18,3,FALSE))*VLOOKUP(A386,$H$2:$J$18,2,FALSE)</f>
        <v>#N/A</v>
      </c>
      <c r="F386" s="16" t="str">
        <f t="shared" ref="F386:F449" si="15">IFERROR(E386/D386,"")</f>
        <v/>
      </c>
    </row>
    <row r="387" spans="1:6" x14ac:dyDescent="0.25">
      <c r="A387" s="14" t="s">
        <v>94</v>
      </c>
      <c r="B387" s="15" t="s">
        <v>5</v>
      </c>
      <c r="C387" s="14" t="s">
        <v>17</v>
      </c>
      <c r="D387" s="14" t="e">
        <f>VLOOKUP($A387,PressHardening!$A$6:$AP$16,HLOOKUP($C387,PressHardening!$B$2:$AP$5,6,FALSE)+2,FALSE)*3</f>
        <v>#N/A</v>
      </c>
      <c r="E387" s="16" t="e">
        <f t="shared" si="14"/>
        <v>#N/A</v>
      </c>
      <c r="F387" s="16" t="str">
        <f t="shared" si="15"/>
        <v/>
      </c>
    </row>
    <row r="388" spans="1:6" x14ac:dyDescent="0.25">
      <c r="A388" s="14" t="s">
        <v>94</v>
      </c>
      <c r="B388" s="15" t="s">
        <v>5</v>
      </c>
      <c r="C388" s="14" t="s">
        <v>18</v>
      </c>
      <c r="D388" s="14" t="e">
        <f>VLOOKUP($A388,PressHardening!$A$6:$AP$16,HLOOKUP($C388,PressHardening!$B$2:$AP$5,6,FALSE)+2,FALSE)*3</f>
        <v>#N/A</v>
      </c>
      <c r="E388" s="16" t="e">
        <f t="shared" si="14"/>
        <v>#N/A</v>
      </c>
      <c r="F388" s="16" t="str">
        <f t="shared" si="15"/>
        <v/>
      </c>
    </row>
    <row r="389" spans="1:6" x14ac:dyDescent="0.25">
      <c r="A389" s="14" t="s">
        <v>94</v>
      </c>
      <c r="B389" s="15" t="s">
        <v>5</v>
      </c>
      <c r="C389" s="14" t="s">
        <v>3</v>
      </c>
      <c r="D389" s="14" t="e">
        <f>VLOOKUP($A389,PressHardening!$A$6:$AP$16,HLOOKUP($C389,PressHardening!$B$2:$AP$5,6,FALSE)+2,FALSE)*3</f>
        <v>#N/A</v>
      </c>
      <c r="E389" s="16" t="e">
        <f t="shared" si="14"/>
        <v>#N/A</v>
      </c>
      <c r="F389" s="16" t="str">
        <f t="shared" si="15"/>
        <v/>
      </c>
    </row>
    <row r="390" spans="1:6" x14ac:dyDescent="0.25">
      <c r="A390" s="14" t="s">
        <v>94</v>
      </c>
      <c r="B390" s="15" t="s">
        <v>5</v>
      </c>
      <c r="C390" s="14" t="s">
        <v>19</v>
      </c>
      <c r="D390" s="14" t="e">
        <f>VLOOKUP($A390,PressHardening!$A$6:$AP$16,HLOOKUP($C390,PressHardening!$B$2:$AP$5,6,FALSE)+2,FALSE)*3</f>
        <v>#N/A</v>
      </c>
      <c r="E390" s="16" t="e">
        <f t="shared" si="14"/>
        <v>#N/A</v>
      </c>
      <c r="F390" s="16" t="str">
        <f t="shared" si="15"/>
        <v/>
      </c>
    </row>
    <row r="391" spans="1:6" x14ac:dyDescent="0.25">
      <c r="A391" s="14" t="s">
        <v>94</v>
      </c>
      <c r="B391" s="15" t="s">
        <v>5</v>
      </c>
      <c r="C391" s="14" t="s">
        <v>20</v>
      </c>
      <c r="D391" s="14" t="e">
        <f>VLOOKUP($A391,PressHardening!$A$6:$AP$16,HLOOKUP($C391,PressHardening!$B$2:$AP$5,6,FALSE)+2,FALSE)*3</f>
        <v>#N/A</v>
      </c>
      <c r="E391" s="16" t="e">
        <f t="shared" si="14"/>
        <v>#N/A</v>
      </c>
      <c r="F391" s="16" t="str">
        <f t="shared" si="15"/>
        <v/>
      </c>
    </row>
    <row r="392" spans="1:6" x14ac:dyDescent="0.25">
      <c r="A392" s="14" t="s">
        <v>94</v>
      </c>
      <c r="B392" s="15" t="s">
        <v>6</v>
      </c>
      <c r="C392" s="14" t="s">
        <v>21</v>
      </c>
      <c r="D392" s="14" t="e">
        <f>VLOOKUP($A392,PressHardening!$A$6:$AP$16,HLOOKUP($C392,PressHardening!$B$2:$AP$5,6,FALSE)+2,FALSE)*3</f>
        <v>#REF!</v>
      </c>
      <c r="E392" s="16" t="e">
        <f t="shared" si="14"/>
        <v>#REF!</v>
      </c>
      <c r="F392" s="16" t="str">
        <f t="shared" si="15"/>
        <v/>
      </c>
    </row>
    <row r="393" spans="1:6" x14ac:dyDescent="0.25">
      <c r="A393" s="14" t="s">
        <v>94</v>
      </c>
      <c r="B393" s="15" t="s">
        <v>6</v>
      </c>
      <c r="C393" s="14" t="s">
        <v>22</v>
      </c>
      <c r="D393" s="14" t="e">
        <f>VLOOKUP($A393,PressHardening!$A$6:$AP$16,HLOOKUP($C393,PressHardening!$B$2:$AP$5,6,FALSE)+2,FALSE)*3</f>
        <v>#REF!</v>
      </c>
      <c r="E393" s="16" t="e">
        <f t="shared" si="14"/>
        <v>#REF!</v>
      </c>
      <c r="F393" s="16" t="str">
        <f t="shared" si="15"/>
        <v/>
      </c>
    </row>
    <row r="394" spans="1:6" x14ac:dyDescent="0.25">
      <c r="A394" s="14" t="s">
        <v>94</v>
      </c>
      <c r="B394" s="15" t="s">
        <v>6</v>
      </c>
      <c r="C394" s="14" t="s">
        <v>23</v>
      </c>
      <c r="D394" s="14" t="e">
        <f>VLOOKUP($A394,PressHardening!$A$6:$AP$16,HLOOKUP($C394,PressHardening!$B$2:$AP$5,6,FALSE)+2,FALSE)*3</f>
        <v>#REF!</v>
      </c>
      <c r="E394" s="16" t="e">
        <f t="shared" si="14"/>
        <v>#REF!</v>
      </c>
      <c r="F394" s="16" t="str">
        <f t="shared" si="15"/>
        <v/>
      </c>
    </row>
    <row r="395" spans="1:6" x14ac:dyDescent="0.25">
      <c r="A395" s="14" t="s">
        <v>94</v>
      </c>
      <c r="B395" s="15" t="s">
        <v>6</v>
      </c>
      <c r="C395" s="14" t="s">
        <v>24</v>
      </c>
      <c r="D395" s="14" t="e">
        <f>VLOOKUP($A395,PressHardening!$A$6:$AP$16,HLOOKUP($C395,PressHardening!$B$2:$AP$5,6,FALSE)+2,FALSE)*3</f>
        <v>#REF!</v>
      </c>
      <c r="E395" s="16" t="e">
        <f t="shared" si="14"/>
        <v>#REF!</v>
      </c>
      <c r="F395" s="16" t="str">
        <f t="shared" si="15"/>
        <v/>
      </c>
    </row>
    <row r="396" spans="1:6" x14ac:dyDescent="0.25">
      <c r="A396" s="14" t="s">
        <v>94</v>
      </c>
      <c r="B396" s="15" t="s">
        <v>6</v>
      </c>
      <c r="C396" s="14" t="s">
        <v>25</v>
      </c>
      <c r="D396" s="14" t="e">
        <f>VLOOKUP($A396,PressHardening!$A$6:$AP$16,HLOOKUP($C396,PressHardening!$B$2:$AP$5,6,FALSE)+2,FALSE)*3</f>
        <v>#REF!</v>
      </c>
      <c r="E396" s="16" t="e">
        <f t="shared" si="14"/>
        <v>#REF!</v>
      </c>
      <c r="F396" s="16" t="str">
        <f t="shared" si="15"/>
        <v/>
      </c>
    </row>
    <row r="397" spans="1:6" x14ac:dyDescent="0.25">
      <c r="A397" s="14" t="s">
        <v>94</v>
      </c>
      <c r="B397" s="15" t="s">
        <v>6</v>
      </c>
      <c r="C397" s="14" t="s">
        <v>26</v>
      </c>
      <c r="D397" s="14" t="e">
        <f>VLOOKUP($A397,PressHardening!$A$6:$AP$16,HLOOKUP($C397,PressHardening!$B$2:$AP$5,6,FALSE)+2,FALSE)*3</f>
        <v>#REF!</v>
      </c>
      <c r="E397" s="16" t="e">
        <f t="shared" si="14"/>
        <v>#REF!</v>
      </c>
      <c r="F397" s="16" t="str">
        <f t="shared" si="15"/>
        <v/>
      </c>
    </row>
    <row r="398" spans="1:6" x14ac:dyDescent="0.25">
      <c r="A398" s="14" t="s">
        <v>94</v>
      </c>
      <c r="B398" s="15" t="s">
        <v>6</v>
      </c>
      <c r="C398" s="14" t="s">
        <v>27</v>
      </c>
      <c r="D398" s="14" t="e">
        <f>VLOOKUP($A398,PressHardening!$A$6:$AP$16,HLOOKUP($C398,PressHardening!$B$2:$AP$5,6,FALSE)+2,FALSE)*3</f>
        <v>#REF!</v>
      </c>
      <c r="E398" s="16" t="e">
        <f t="shared" si="14"/>
        <v>#REF!</v>
      </c>
      <c r="F398" s="16" t="str">
        <f t="shared" si="15"/>
        <v/>
      </c>
    </row>
    <row r="399" spans="1:6" x14ac:dyDescent="0.25">
      <c r="A399" s="14" t="s">
        <v>94</v>
      </c>
      <c r="B399" s="15" t="s">
        <v>6</v>
      </c>
      <c r="C399" s="14" t="s">
        <v>28</v>
      </c>
      <c r="D399" s="14" t="e">
        <f>VLOOKUP($A399,PressHardening!$A$6:$AP$16,HLOOKUP($C399,PressHardening!$B$2:$AP$5,6,FALSE)+2,FALSE)*3</f>
        <v>#N/A</v>
      </c>
      <c r="E399" s="16" t="e">
        <f t="shared" si="14"/>
        <v>#N/A</v>
      </c>
      <c r="F399" s="16" t="str">
        <f t="shared" si="15"/>
        <v/>
      </c>
    </row>
    <row r="400" spans="1:6" x14ac:dyDescent="0.25">
      <c r="A400" s="14" t="s">
        <v>94</v>
      </c>
      <c r="B400" s="15" t="s">
        <v>6</v>
      </c>
      <c r="C400" s="14" t="s">
        <v>29</v>
      </c>
      <c r="D400" s="14" t="e">
        <f>VLOOKUP($A400,PressHardening!$A$6:$AP$16,HLOOKUP($C400,PressHardening!$B$2:$AP$5,6,FALSE)+2,FALSE)*3</f>
        <v>#REF!</v>
      </c>
      <c r="E400" s="16" t="e">
        <f t="shared" si="14"/>
        <v>#REF!</v>
      </c>
      <c r="F400" s="16" t="str">
        <f t="shared" si="15"/>
        <v/>
      </c>
    </row>
    <row r="401" spans="1:6" x14ac:dyDescent="0.25">
      <c r="A401" s="14" t="s">
        <v>94</v>
      </c>
      <c r="B401" s="15" t="s">
        <v>6</v>
      </c>
      <c r="C401" s="14" t="s">
        <v>30</v>
      </c>
      <c r="D401" s="14" t="e">
        <f>VLOOKUP($A401,PressHardening!$A$6:$AP$16,HLOOKUP($C401,PressHardening!$B$2:$AP$5,6,FALSE)+2,FALSE)*3</f>
        <v>#REF!</v>
      </c>
      <c r="E401" s="16" t="e">
        <f t="shared" si="14"/>
        <v>#REF!</v>
      </c>
      <c r="F401" s="16" t="str">
        <f t="shared" si="15"/>
        <v/>
      </c>
    </row>
    <row r="402" spans="1:6" x14ac:dyDescent="0.25">
      <c r="A402" s="14" t="s">
        <v>94</v>
      </c>
      <c r="B402" s="15" t="s">
        <v>6</v>
      </c>
      <c r="C402" s="14" t="s">
        <v>31</v>
      </c>
      <c r="D402" s="14" t="e">
        <f>VLOOKUP($A402,PressHardening!$A$6:$AP$16,HLOOKUP($C402,PressHardening!$B$2:$AP$5,6,FALSE)+2,FALSE)*3</f>
        <v>#REF!</v>
      </c>
      <c r="E402" s="16" t="e">
        <f t="shared" si="14"/>
        <v>#REF!</v>
      </c>
      <c r="F402" s="16" t="str">
        <f t="shared" si="15"/>
        <v/>
      </c>
    </row>
    <row r="403" spans="1:6" x14ac:dyDescent="0.25">
      <c r="A403" s="14" t="s">
        <v>94</v>
      </c>
      <c r="B403" s="15" t="s">
        <v>6</v>
      </c>
      <c r="C403" s="14" t="s">
        <v>1</v>
      </c>
      <c r="D403" s="14" t="e">
        <f>VLOOKUP($A403,PressHardening!$A$6:$AP$16,HLOOKUP($C403,PressHardening!$B$2:$AP$5,6,FALSE)+2,FALSE)*3</f>
        <v>#REF!</v>
      </c>
      <c r="E403" s="16" t="e">
        <f t="shared" si="14"/>
        <v>#REF!</v>
      </c>
      <c r="F403" s="16" t="str">
        <f t="shared" si="15"/>
        <v/>
      </c>
    </row>
    <row r="404" spans="1:6" x14ac:dyDescent="0.25">
      <c r="A404" s="14" t="s">
        <v>94</v>
      </c>
      <c r="B404" s="15" t="s">
        <v>6</v>
      </c>
      <c r="C404" s="14" t="s">
        <v>32</v>
      </c>
      <c r="D404" s="14" t="e">
        <f>VLOOKUP($A404,PressHardening!$A$6:$AP$16,HLOOKUP($C404,PressHardening!$B$2:$AP$5,6,FALSE)+2,FALSE)*3</f>
        <v>#N/A</v>
      </c>
      <c r="E404" s="16" t="e">
        <f t="shared" si="14"/>
        <v>#N/A</v>
      </c>
      <c r="F404" s="16" t="str">
        <f t="shared" si="15"/>
        <v/>
      </c>
    </row>
    <row r="405" spans="1:6" x14ac:dyDescent="0.25">
      <c r="A405" s="14" t="s">
        <v>94</v>
      </c>
      <c r="B405" s="15" t="s">
        <v>7</v>
      </c>
      <c r="C405" s="14" t="s">
        <v>33</v>
      </c>
      <c r="D405" s="14" t="e">
        <f>VLOOKUP($A405,PressHardening!$A$6:$AP$16,HLOOKUP($C405,PressHardening!$B$2:$AP$5,6,FALSE)+2,FALSE)*3</f>
        <v>#N/A</v>
      </c>
      <c r="E405" s="16" t="e">
        <f t="shared" si="14"/>
        <v>#N/A</v>
      </c>
      <c r="F405" s="16" t="str">
        <f t="shared" si="15"/>
        <v/>
      </c>
    </row>
    <row r="406" spans="1:6" x14ac:dyDescent="0.25">
      <c r="A406" s="14" t="s">
        <v>94</v>
      </c>
      <c r="B406" s="15" t="s">
        <v>7</v>
      </c>
      <c r="C406" s="14" t="s">
        <v>34</v>
      </c>
      <c r="D406" s="14" t="e">
        <f>VLOOKUP($A406,PressHardening!$A$6:$AP$16,HLOOKUP($C406,PressHardening!$B$2:$AP$5,6,FALSE)+2,FALSE)*3</f>
        <v>#REF!</v>
      </c>
      <c r="E406" s="16" t="e">
        <f t="shared" si="14"/>
        <v>#REF!</v>
      </c>
      <c r="F406" s="16" t="str">
        <f t="shared" si="15"/>
        <v/>
      </c>
    </row>
    <row r="407" spans="1:6" x14ac:dyDescent="0.25">
      <c r="A407" s="14" t="s">
        <v>94</v>
      </c>
      <c r="B407" s="15" t="s">
        <v>7</v>
      </c>
      <c r="C407" s="14" t="s">
        <v>35</v>
      </c>
      <c r="D407" s="14" t="e">
        <f>VLOOKUP($A407,PressHardening!$A$6:$AP$16,HLOOKUP($C407,PressHardening!$B$2:$AP$5,6,FALSE)+2,FALSE)*3</f>
        <v>#N/A</v>
      </c>
      <c r="E407" s="16" t="e">
        <f t="shared" si="14"/>
        <v>#N/A</v>
      </c>
      <c r="F407" s="16" t="str">
        <f t="shared" si="15"/>
        <v/>
      </c>
    </row>
    <row r="408" spans="1:6" x14ac:dyDescent="0.25">
      <c r="A408" s="14" t="s">
        <v>94</v>
      </c>
      <c r="B408" s="15" t="s">
        <v>7</v>
      </c>
      <c r="C408" s="14" t="s">
        <v>36</v>
      </c>
      <c r="D408" s="14" t="e">
        <f>VLOOKUP($A408,PressHardening!$A$6:$AP$16,HLOOKUP($C408,PressHardening!$B$2:$AP$5,6,FALSE)+2,FALSE)*3</f>
        <v>#N/A</v>
      </c>
      <c r="E408" s="16" t="e">
        <f t="shared" si="14"/>
        <v>#N/A</v>
      </c>
      <c r="F408" s="16" t="str">
        <f t="shared" si="15"/>
        <v/>
      </c>
    </row>
    <row r="409" spans="1:6" x14ac:dyDescent="0.25">
      <c r="A409" s="14" t="s">
        <v>94</v>
      </c>
      <c r="B409" s="15" t="s">
        <v>7</v>
      </c>
      <c r="C409" s="14" t="s">
        <v>37</v>
      </c>
      <c r="D409" s="14" t="e">
        <f>VLOOKUP($A409,PressHardening!$A$6:$AP$16,HLOOKUP($C409,PressHardening!$B$2:$AP$5,6,FALSE)+2,FALSE)*3</f>
        <v>#N/A</v>
      </c>
      <c r="E409" s="16" t="e">
        <f t="shared" si="14"/>
        <v>#N/A</v>
      </c>
      <c r="F409" s="16" t="str">
        <f t="shared" si="15"/>
        <v/>
      </c>
    </row>
    <row r="410" spans="1:6" x14ac:dyDescent="0.25">
      <c r="A410" s="14" t="s">
        <v>94</v>
      </c>
      <c r="B410" s="15" t="s">
        <v>7</v>
      </c>
      <c r="C410" s="14" t="s">
        <v>38</v>
      </c>
      <c r="D410" s="14" t="e">
        <f>VLOOKUP($A410,PressHardening!$A$6:$AP$16,HLOOKUP($C410,PressHardening!$B$2:$AP$5,6,FALSE)+2,FALSE)*3</f>
        <v>#N/A</v>
      </c>
      <c r="E410" s="16" t="e">
        <f t="shared" si="14"/>
        <v>#N/A</v>
      </c>
      <c r="F410" s="16" t="str">
        <f t="shared" si="15"/>
        <v/>
      </c>
    </row>
    <row r="411" spans="1:6" x14ac:dyDescent="0.25">
      <c r="A411" s="14" t="s">
        <v>94</v>
      </c>
      <c r="B411" s="15" t="s">
        <v>7</v>
      </c>
      <c r="C411" s="14" t="s">
        <v>39</v>
      </c>
      <c r="D411" s="14" t="e">
        <f>VLOOKUP($A411,PressHardening!$A$6:$AP$16,HLOOKUP($C411,PressHardening!$B$2:$AP$5,6,FALSE)+2,FALSE)*3</f>
        <v>#N/A</v>
      </c>
      <c r="E411" s="16" t="e">
        <f t="shared" si="14"/>
        <v>#N/A</v>
      </c>
      <c r="F411" s="16" t="str">
        <f t="shared" si="15"/>
        <v/>
      </c>
    </row>
    <row r="412" spans="1:6" x14ac:dyDescent="0.25">
      <c r="A412" s="14" t="s">
        <v>94</v>
      </c>
      <c r="B412" s="15" t="s">
        <v>7</v>
      </c>
      <c r="C412" s="14" t="s">
        <v>40</v>
      </c>
      <c r="D412" s="14" t="e">
        <f>VLOOKUP($A412,PressHardening!$A$6:$AP$16,HLOOKUP($C412,PressHardening!$B$2:$AP$5,6,FALSE)+2,FALSE)*3</f>
        <v>#N/A</v>
      </c>
      <c r="E412" s="16" t="e">
        <f t="shared" si="14"/>
        <v>#N/A</v>
      </c>
      <c r="F412" s="16" t="str">
        <f t="shared" si="15"/>
        <v/>
      </c>
    </row>
    <row r="413" spans="1:6" x14ac:dyDescent="0.25">
      <c r="A413" s="14" t="s">
        <v>94</v>
      </c>
      <c r="B413" s="15" t="s">
        <v>8</v>
      </c>
      <c r="C413" s="14" t="s">
        <v>41</v>
      </c>
      <c r="D413" s="14" t="e">
        <f>VLOOKUP($A413,PressHardening!$A$6:$AP$16,HLOOKUP($C413,PressHardening!$B$2:$AP$5,6,FALSE)+2,FALSE)*3</f>
        <v>#N/A</v>
      </c>
      <c r="E413" s="16" t="e">
        <f t="shared" si="14"/>
        <v>#N/A</v>
      </c>
      <c r="F413" s="16" t="str">
        <f t="shared" si="15"/>
        <v/>
      </c>
    </row>
    <row r="414" spans="1:6" x14ac:dyDescent="0.25">
      <c r="A414" s="14" t="s">
        <v>94</v>
      </c>
      <c r="B414" s="15" t="s">
        <v>8</v>
      </c>
      <c r="C414" s="14" t="s">
        <v>42</v>
      </c>
      <c r="D414" s="14" t="e">
        <f>VLOOKUP($A414,PressHardening!$A$6:$AP$16,HLOOKUP($C414,PressHardening!$B$2:$AP$5,6,FALSE)+2,FALSE)*3</f>
        <v>#N/A</v>
      </c>
      <c r="E414" s="16" t="e">
        <f t="shared" si="14"/>
        <v>#N/A</v>
      </c>
      <c r="F414" s="16" t="str">
        <f t="shared" si="15"/>
        <v/>
      </c>
    </row>
    <row r="415" spans="1:6" x14ac:dyDescent="0.25">
      <c r="A415" s="14" t="s">
        <v>94</v>
      </c>
      <c r="B415" s="15" t="s">
        <v>8</v>
      </c>
      <c r="C415" s="14" t="s">
        <v>43</v>
      </c>
      <c r="D415" s="14" t="e">
        <f>VLOOKUP($A415,PressHardening!$A$6:$AP$16,HLOOKUP($C415,PressHardening!$B$2:$AP$5,6,FALSE)+2,FALSE)*3</f>
        <v>#N/A</v>
      </c>
      <c r="E415" s="16" t="e">
        <f t="shared" si="14"/>
        <v>#N/A</v>
      </c>
      <c r="F415" s="16" t="str">
        <f t="shared" si="15"/>
        <v/>
      </c>
    </row>
    <row r="416" spans="1:6" x14ac:dyDescent="0.25">
      <c r="A416" s="14" t="s">
        <v>94</v>
      </c>
      <c r="B416" s="15" t="s">
        <v>8</v>
      </c>
      <c r="C416" s="14" t="s">
        <v>44</v>
      </c>
      <c r="D416" s="14" t="e">
        <f>VLOOKUP($A416,PressHardening!$A$6:$AP$16,HLOOKUP($C416,PressHardening!$B$2:$AP$5,6,FALSE)+2,FALSE)*3</f>
        <v>#N/A</v>
      </c>
      <c r="E416" s="16" t="e">
        <f t="shared" si="14"/>
        <v>#N/A</v>
      </c>
      <c r="F416" s="16" t="str">
        <f t="shared" si="15"/>
        <v/>
      </c>
    </row>
    <row r="417" spans="1:6" x14ac:dyDescent="0.25">
      <c r="A417" s="14" t="s">
        <v>94</v>
      </c>
      <c r="B417" s="15" t="s">
        <v>8</v>
      </c>
      <c r="C417" s="14" t="s">
        <v>45</v>
      </c>
      <c r="D417" s="14" t="e">
        <f>VLOOKUP($A417,PressHardening!$A$6:$AP$16,HLOOKUP($C417,PressHardening!$B$2:$AP$5,6,FALSE)+2,FALSE)*3</f>
        <v>#N/A</v>
      </c>
      <c r="E417" s="16" t="e">
        <f t="shared" si="14"/>
        <v>#N/A</v>
      </c>
      <c r="F417" s="16" t="str">
        <f t="shared" si="15"/>
        <v/>
      </c>
    </row>
    <row r="418" spans="1:6" x14ac:dyDescent="0.25">
      <c r="A418" s="14" t="s">
        <v>94</v>
      </c>
      <c r="B418" s="15" t="s">
        <v>2</v>
      </c>
      <c r="C418" s="14" t="s">
        <v>46</v>
      </c>
      <c r="D418" s="14" t="e">
        <f>VLOOKUP($A418,PressHardening!$A$6:$AP$16,HLOOKUP($C418,PressHardening!$B$2:$AP$5,6,FALSE)+2,FALSE)*3</f>
        <v>#N/A</v>
      </c>
      <c r="E418" s="16" t="e">
        <f t="shared" si="14"/>
        <v>#N/A</v>
      </c>
      <c r="F418" s="16" t="str">
        <f t="shared" si="15"/>
        <v/>
      </c>
    </row>
    <row r="419" spans="1:6" x14ac:dyDescent="0.25">
      <c r="A419" s="14" t="s">
        <v>94</v>
      </c>
      <c r="B419" s="15" t="s">
        <v>2</v>
      </c>
      <c r="C419" s="14" t="s">
        <v>47</v>
      </c>
      <c r="D419" s="14" t="e">
        <f>VLOOKUP($A419,PressHardening!$A$6:$AP$16,HLOOKUP($C419,PressHardening!$B$2:$AP$5,6,FALSE)+2,FALSE)*3</f>
        <v>#N/A</v>
      </c>
      <c r="E419" s="16" t="e">
        <f t="shared" si="14"/>
        <v>#N/A</v>
      </c>
      <c r="F419" s="16" t="str">
        <f t="shared" si="15"/>
        <v/>
      </c>
    </row>
    <row r="420" spans="1:6" x14ac:dyDescent="0.25">
      <c r="A420" s="14" t="s">
        <v>94</v>
      </c>
      <c r="B420" s="15" t="s">
        <v>2</v>
      </c>
      <c r="C420" s="14" t="s">
        <v>48</v>
      </c>
      <c r="D420" s="14" t="e">
        <f>VLOOKUP($A420,PressHardening!$A$6:$AP$16,HLOOKUP($C420,PressHardening!$B$2:$AP$5,6,FALSE)+2,FALSE)*3</f>
        <v>#N/A</v>
      </c>
      <c r="E420" s="16" t="e">
        <f t="shared" si="14"/>
        <v>#N/A</v>
      </c>
      <c r="F420" s="16" t="str">
        <f t="shared" si="15"/>
        <v/>
      </c>
    </row>
    <row r="421" spans="1:6" x14ac:dyDescent="0.25">
      <c r="A421" s="14" t="s">
        <v>94</v>
      </c>
      <c r="B421" s="15" t="s">
        <v>2</v>
      </c>
      <c r="C421" s="14" t="s">
        <v>49</v>
      </c>
      <c r="D421" s="14" t="e">
        <f>VLOOKUP($A421,PressHardening!$A$6:$AP$16,HLOOKUP($C421,PressHardening!$B$2:$AP$5,6,FALSE)+2,FALSE)*3</f>
        <v>#N/A</v>
      </c>
      <c r="E421" s="16" t="e">
        <f t="shared" si="14"/>
        <v>#N/A</v>
      </c>
      <c r="F421" s="16" t="str">
        <f t="shared" si="15"/>
        <v/>
      </c>
    </row>
    <row r="422" spans="1:6" x14ac:dyDescent="0.25">
      <c r="A422" s="14" t="s">
        <v>94</v>
      </c>
      <c r="B422" s="15" t="s">
        <v>2</v>
      </c>
      <c r="C422" s="14" t="s">
        <v>50</v>
      </c>
      <c r="D422" s="14" t="e">
        <f>VLOOKUP($A422,PressHardening!$A$6:$AP$16,HLOOKUP($C422,PressHardening!$B$2:$AP$5,6,FALSE)+2,FALSE)*3</f>
        <v>#N/A</v>
      </c>
      <c r="E422" s="16" t="e">
        <f t="shared" si="14"/>
        <v>#N/A</v>
      </c>
      <c r="F422" s="16" t="str">
        <f t="shared" si="15"/>
        <v/>
      </c>
    </row>
    <row r="423" spans="1:6" x14ac:dyDescent="0.25">
      <c r="A423" s="14" t="s">
        <v>94</v>
      </c>
      <c r="B423" s="15" t="s">
        <v>2</v>
      </c>
      <c r="C423" s="14" t="s">
        <v>51</v>
      </c>
      <c r="D423" s="14" t="e">
        <f>VLOOKUP($A423,PressHardening!$A$6:$AP$16,HLOOKUP($C423,PressHardening!$B$2:$AP$5,6,FALSE)+2,FALSE)*3</f>
        <v>#N/A</v>
      </c>
      <c r="E423" s="16" t="e">
        <f t="shared" si="14"/>
        <v>#N/A</v>
      </c>
      <c r="F423" s="16" t="str">
        <f t="shared" si="15"/>
        <v/>
      </c>
    </row>
    <row r="424" spans="1:6" x14ac:dyDescent="0.25">
      <c r="A424" s="14" t="s">
        <v>94</v>
      </c>
      <c r="B424" s="15" t="s">
        <v>2</v>
      </c>
      <c r="C424" s="14" t="s">
        <v>52</v>
      </c>
      <c r="D424" s="14" t="e">
        <f>VLOOKUP($A424,PressHardening!$A$6:$AP$16,HLOOKUP($C424,PressHardening!$B$2:$AP$5,6,FALSE)+2,FALSE)*3</f>
        <v>#N/A</v>
      </c>
      <c r="E424" s="16" t="e">
        <f t="shared" si="14"/>
        <v>#N/A</v>
      </c>
      <c r="F424" s="16" t="str">
        <f t="shared" si="15"/>
        <v/>
      </c>
    </row>
    <row r="425" spans="1:6" x14ac:dyDescent="0.25">
      <c r="A425" s="14" t="s">
        <v>94</v>
      </c>
      <c r="B425" s="15" t="s">
        <v>2</v>
      </c>
      <c r="C425" s="14" t="s">
        <v>53</v>
      </c>
      <c r="D425" s="14" t="e">
        <f>VLOOKUP($A425,PressHardening!$A$6:$AP$16,HLOOKUP($C425,PressHardening!$B$2:$AP$5,6,FALSE)+2,FALSE)*3</f>
        <v>#N/A</v>
      </c>
      <c r="E425" s="16" t="e">
        <f t="shared" si="14"/>
        <v>#N/A</v>
      </c>
      <c r="F425" s="16" t="str">
        <f t="shared" si="15"/>
        <v/>
      </c>
    </row>
    <row r="426" spans="1:6" x14ac:dyDescent="0.25">
      <c r="A426" s="14" t="s">
        <v>94</v>
      </c>
      <c r="B426" s="15" t="s">
        <v>2</v>
      </c>
      <c r="C426" s="14" t="s">
        <v>54</v>
      </c>
      <c r="D426" s="14" t="e">
        <f>VLOOKUP($A426,PressHardening!$A$6:$AP$16,HLOOKUP($C426,PressHardening!$B$2:$AP$5,6,FALSE)+2,FALSE)*3</f>
        <v>#N/A</v>
      </c>
      <c r="E426" s="16" t="e">
        <f t="shared" si="14"/>
        <v>#N/A</v>
      </c>
      <c r="F426" s="16" t="str">
        <f t="shared" si="15"/>
        <v/>
      </c>
    </row>
    <row r="427" spans="1:6" x14ac:dyDescent="0.25">
      <c r="A427" s="14" t="s">
        <v>94</v>
      </c>
      <c r="B427" s="15" t="s">
        <v>2</v>
      </c>
      <c r="C427" s="14" t="s">
        <v>55</v>
      </c>
      <c r="D427" s="14" t="e">
        <f>VLOOKUP($A427,PressHardening!$A$6:$AP$16,HLOOKUP($C427,PressHardening!$B$2:$AP$5,6,FALSE)+2,FALSE)*3</f>
        <v>#REF!</v>
      </c>
      <c r="E427" s="16" t="e">
        <f t="shared" si="14"/>
        <v>#REF!</v>
      </c>
      <c r="F427" s="16" t="str">
        <f t="shared" si="15"/>
        <v/>
      </c>
    </row>
    <row r="428" spans="1:6" x14ac:dyDescent="0.25">
      <c r="A428" s="14" t="s">
        <v>94</v>
      </c>
      <c r="B428" s="15" t="s">
        <v>2</v>
      </c>
      <c r="C428" s="14" t="s">
        <v>56</v>
      </c>
      <c r="D428" s="14" t="e">
        <f>VLOOKUP($A428,PressHardening!$A$6:$AP$16,HLOOKUP($C428,PressHardening!$B$2:$AP$5,6,FALSE)+2,FALSE)*3</f>
        <v>#N/A</v>
      </c>
      <c r="E428" s="16" t="e">
        <f t="shared" si="14"/>
        <v>#N/A</v>
      </c>
      <c r="F428" s="16" t="str">
        <f t="shared" si="15"/>
        <v/>
      </c>
    </row>
    <row r="429" spans="1:6" x14ac:dyDescent="0.25">
      <c r="A429" s="14" t="s">
        <v>94</v>
      </c>
      <c r="B429" s="15" t="s">
        <v>9</v>
      </c>
      <c r="C429" s="14" t="s">
        <v>57</v>
      </c>
      <c r="D429" s="14" t="e">
        <f>VLOOKUP($A429,PressHardening!$A$6:$AP$16,HLOOKUP($C429,PressHardening!$B$2:$AP$5,6,FALSE)+2,FALSE)*3</f>
        <v>#N/A</v>
      </c>
      <c r="E429" s="16" t="e">
        <f t="shared" si="14"/>
        <v>#N/A</v>
      </c>
      <c r="F429" s="16" t="str">
        <f t="shared" si="15"/>
        <v/>
      </c>
    </row>
    <row r="430" spans="1:6" x14ac:dyDescent="0.25">
      <c r="A430" s="14" t="s">
        <v>94</v>
      </c>
      <c r="B430" s="15" t="s">
        <v>9</v>
      </c>
      <c r="C430" s="14" t="s">
        <v>58</v>
      </c>
      <c r="D430" s="14" t="e">
        <f>VLOOKUP($A430,PressHardening!$A$6:$AP$16,HLOOKUP($C430,PressHardening!$B$2:$AP$5,6,FALSE)+2,FALSE)*3</f>
        <v>#N/A</v>
      </c>
      <c r="E430" s="16" t="e">
        <f t="shared" si="14"/>
        <v>#N/A</v>
      </c>
      <c r="F430" s="16" t="str">
        <f t="shared" si="15"/>
        <v/>
      </c>
    </row>
    <row r="431" spans="1:6" x14ac:dyDescent="0.25">
      <c r="A431" s="14" t="s">
        <v>94</v>
      </c>
      <c r="B431" s="15" t="s">
        <v>9</v>
      </c>
      <c r="C431" s="14" t="s">
        <v>59</v>
      </c>
      <c r="D431" s="14" t="e">
        <f>VLOOKUP($A431,PressHardening!$A$6:$AP$16,HLOOKUP($C431,PressHardening!$B$2:$AP$5,6,FALSE)+2,FALSE)*3</f>
        <v>#N/A</v>
      </c>
      <c r="E431" s="16" t="e">
        <f t="shared" si="14"/>
        <v>#N/A</v>
      </c>
      <c r="F431" s="16" t="str">
        <f t="shared" si="15"/>
        <v/>
      </c>
    </row>
    <row r="432" spans="1:6" x14ac:dyDescent="0.25">
      <c r="A432" s="14" t="s">
        <v>94</v>
      </c>
      <c r="B432" s="15" t="s">
        <v>9</v>
      </c>
      <c r="C432" s="14" t="s">
        <v>60</v>
      </c>
      <c r="D432" s="14" t="e">
        <f>VLOOKUP($A432,PressHardening!$A$6:$AP$16,HLOOKUP($C432,PressHardening!$B$2:$AP$5,6,FALSE)+2,FALSE)*3</f>
        <v>#N/A</v>
      </c>
      <c r="E432" s="16" t="e">
        <f t="shared" si="14"/>
        <v>#N/A</v>
      </c>
      <c r="F432" s="16" t="str">
        <f t="shared" si="15"/>
        <v/>
      </c>
    </row>
    <row r="433" spans="1:6" x14ac:dyDescent="0.25">
      <c r="A433" s="14" t="s">
        <v>94</v>
      </c>
      <c r="B433" s="15" t="s">
        <v>9</v>
      </c>
      <c r="C433" s="14" t="s">
        <v>61</v>
      </c>
      <c r="D433" s="14" t="e">
        <f>VLOOKUP($A433,PressHardening!$A$6:$AP$16,HLOOKUP($C433,PressHardening!$B$2:$AP$5,6,FALSE)+2,FALSE)*3</f>
        <v>#N/A</v>
      </c>
      <c r="E433" s="16" t="e">
        <f t="shared" si="14"/>
        <v>#N/A</v>
      </c>
      <c r="F433" s="16" t="str">
        <f t="shared" si="15"/>
        <v/>
      </c>
    </row>
    <row r="434" spans="1:6" x14ac:dyDescent="0.25">
      <c r="A434" s="14" t="s">
        <v>94</v>
      </c>
      <c r="B434" s="15" t="s">
        <v>0</v>
      </c>
      <c r="C434" s="14" t="s">
        <v>62</v>
      </c>
      <c r="D434" s="14" t="e">
        <f>VLOOKUP($A434,PressHardening!$A$6:$AP$16,HLOOKUP($C434,PressHardening!$B$2:$AP$5,6,FALSE)+2,FALSE)*3</f>
        <v>#N/A</v>
      </c>
      <c r="E434" s="16" t="e">
        <f t="shared" si="14"/>
        <v>#N/A</v>
      </c>
      <c r="F434" s="16" t="str">
        <f t="shared" si="15"/>
        <v/>
      </c>
    </row>
    <row r="435" spans="1:6" x14ac:dyDescent="0.25">
      <c r="A435" s="14" t="s">
        <v>94</v>
      </c>
      <c r="B435" s="15" t="s">
        <v>0</v>
      </c>
      <c r="C435" s="14" t="s">
        <v>63</v>
      </c>
      <c r="D435" s="14" t="e">
        <f>VLOOKUP($A435,PressHardening!$A$6:$AP$16,HLOOKUP($C435,PressHardening!$B$2:$AP$5,6,FALSE)+2,FALSE)*3</f>
        <v>#REF!</v>
      </c>
      <c r="E435" s="16" t="e">
        <f t="shared" si="14"/>
        <v>#REF!</v>
      </c>
      <c r="F435" s="16" t="str">
        <f t="shared" si="15"/>
        <v/>
      </c>
    </row>
    <row r="436" spans="1:6" x14ac:dyDescent="0.25">
      <c r="A436" s="14" t="s">
        <v>94</v>
      </c>
      <c r="B436" s="15" t="s">
        <v>0</v>
      </c>
      <c r="C436" s="14" t="s">
        <v>64</v>
      </c>
      <c r="D436" s="14" t="e">
        <f>VLOOKUP($A436,PressHardening!$A$6:$AP$16,HLOOKUP($C436,PressHardening!$B$2:$AP$5,6,FALSE)+2,FALSE)*3</f>
        <v>#N/A</v>
      </c>
      <c r="E436" s="16" t="e">
        <f t="shared" si="14"/>
        <v>#N/A</v>
      </c>
      <c r="F436" s="16" t="str">
        <f t="shared" si="15"/>
        <v/>
      </c>
    </row>
    <row r="437" spans="1:6" x14ac:dyDescent="0.25">
      <c r="A437" s="14" t="s">
        <v>94</v>
      </c>
      <c r="B437" s="15" t="s">
        <v>0</v>
      </c>
      <c r="C437" s="14" t="s">
        <v>65</v>
      </c>
      <c r="D437" s="14" t="e">
        <f>VLOOKUP($A437,PressHardening!$A$6:$AP$16,HLOOKUP($C437,PressHardening!$B$2:$AP$5,6,FALSE)+2,FALSE)*3</f>
        <v>#REF!</v>
      </c>
      <c r="E437" s="16" t="e">
        <f t="shared" si="14"/>
        <v>#REF!</v>
      </c>
      <c r="F437" s="16" t="str">
        <f t="shared" si="15"/>
        <v/>
      </c>
    </row>
    <row r="438" spans="1:6" x14ac:dyDescent="0.25">
      <c r="A438" s="14" t="s">
        <v>94</v>
      </c>
      <c r="B438" s="15" t="s">
        <v>0</v>
      </c>
      <c r="C438" s="14" t="s">
        <v>66</v>
      </c>
      <c r="D438" s="14" t="e">
        <f>VLOOKUP($A438,PressHardening!$A$6:$AP$16,HLOOKUP($C438,PressHardening!$B$2:$AP$5,6,FALSE)+2,FALSE)*3</f>
        <v>#REF!</v>
      </c>
      <c r="E438" s="16" t="e">
        <f t="shared" si="14"/>
        <v>#REF!</v>
      </c>
      <c r="F438" s="16" t="str">
        <f t="shared" si="15"/>
        <v/>
      </c>
    </row>
    <row r="439" spans="1:6" x14ac:dyDescent="0.25">
      <c r="A439" s="14" t="s">
        <v>94</v>
      </c>
      <c r="B439" s="15" t="s">
        <v>0</v>
      </c>
      <c r="C439" s="14" t="s">
        <v>67</v>
      </c>
      <c r="D439" s="14" t="e">
        <f>VLOOKUP($A439,PressHardening!$A$6:$AP$16,HLOOKUP($C439,PressHardening!$B$2:$AP$5,6,FALSE)+2,FALSE)*3</f>
        <v>#N/A</v>
      </c>
      <c r="E439" s="16" t="e">
        <f t="shared" si="14"/>
        <v>#N/A</v>
      </c>
      <c r="F439" s="16" t="str">
        <f t="shared" si="15"/>
        <v/>
      </c>
    </row>
    <row r="440" spans="1:6" x14ac:dyDescent="0.25">
      <c r="A440" s="14" t="s">
        <v>94</v>
      </c>
      <c r="B440" s="15" t="s">
        <v>0</v>
      </c>
      <c r="C440" s="14" t="s">
        <v>68</v>
      </c>
      <c r="D440" s="14" t="e">
        <f>VLOOKUP($A440,PressHardening!$A$6:$AP$16,HLOOKUP($C440,PressHardening!$B$2:$AP$5,6,FALSE)+2,FALSE)*3</f>
        <v>#N/A</v>
      </c>
      <c r="E440" s="16" t="e">
        <f t="shared" si="14"/>
        <v>#N/A</v>
      </c>
      <c r="F440" s="16" t="str">
        <f t="shared" si="15"/>
        <v/>
      </c>
    </row>
    <row r="441" spans="1:6" x14ac:dyDescent="0.25">
      <c r="A441" s="14" t="s">
        <v>94</v>
      </c>
      <c r="B441" s="15" t="s">
        <v>0</v>
      </c>
      <c r="C441" s="14" t="s">
        <v>69</v>
      </c>
      <c r="D441" s="14" t="e">
        <f>VLOOKUP($A441,PressHardening!$A$6:$AP$16,HLOOKUP($C441,PressHardening!$B$2:$AP$5,6,FALSE)+2,FALSE)*3</f>
        <v>#N/A</v>
      </c>
      <c r="E441" s="16" t="e">
        <f t="shared" si="14"/>
        <v>#N/A</v>
      </c>
      <c r="F441" s="16" t="str">
        <f t="shared" si="15"/>
        <v/>
      </c>
    </row>
    <row r="442" spans="1:6" x14ac:dyDescent="0.25">
      <c r="A442" s="14" t="s">
        <v>94</v>
      </c>
      <c r="B442" s="15" t="s">
        <v>0</v>
      </c>
      <c r="C442" s="14" t="s">
        <v>70</v>
      </c>
      <c r="D442" s="14" t="e">
        <f>VLOOKUP($A442,PressHardening!$A$6:$AP$16,HLOOKUP($C442,PressHardening!$B$2:$AP$5,6,FALSE)+2,FALSE)*3</f>
        <v>#N/A</v>
      </c>
      <c r="E442" s="16" t="e">
        <f t="shared" si="14"/>
        <v>#N/A</v>
      </c>
      <c r="F442" s="16" t="str">
        <f t="shared" si="15"/>
        <v/>
      </c>
    </row>
    <row r="443" spans="1:6" x14ac:dyDescent="0.25">
      <c r="A443" s="14" t="s">
        <v>84</v>
      </c>
      <c r="B443" s="15" t="s">
        <v>102</v>
      </c>
      <c r="C443" s="14" t="s">
        <v>10</v>
      </c>
      <c r="D443" s="14" t="e">
        <f>VLOOKUP($A443,PressHardening!$A$6:$AP$16,HLOOKUP($C443,PressHardening!$B$2:$AP$5,6,FALSE)+2,FALSE)*3</f>
        <v>#N/A</v>
      </c>
      <c r="E443" s="16" t="e">
        <f t="shared" si="14"/>
        <v>#N/A</v>
      </c>
      <c r="F443" s="16" t="str">
        <f t="shared" si="15"/>
        <v/>
      </c>
    </row>
    <row r="444" spans="1:6" x14ac:dyDescent="0.25">
      <c r="A444" s="14" t="s">
        <v>84</v>
      </c>
      <c r="B444" s="15" t="s">
        <v>102</v>
      </c>
      <c r="C444" s="14" t="s">
        <v>11</v>
      </c>
      <c r="D444" s="14" t="e">
        <f>VLOOKUP($A444,PressHardening!$A$6:$AP$16,HLOOKUP($C444,PressHardening!$B$2:$AP$5,6,FALSE)+2,FALSE)*3</f>
        <v>#N/A</v>
      </c>
      <c r="E444" s="16" t="e">
        <f t="shared" si="14"/>
        <v>#N/A</v>
      </c>
      <c r="F444" s="16" t="str">
        <f t="shared" si="15"/>
        <v/>
      </c>
    </row>
    <row r="445" spans="1:6" x14ac:dyDescent="0.25">
      <c r="A445" s="14" t="s">
        <v>84</v>
      </c>
      <c r="B445" s="15" t="s">
        <v>102</v>
      </c>
      <c r="C445" s="14" t="s">
        <v>12</v>
      </c>
      <c r="D445" s="14" t="e">
        <f>VLOOKUP($A445,PressHardening!$A$6:$AP$16,HLOOKUP($C445,PressHardening!$B$2:$AP$5,6,FALSE)+2,FALSE)*3</f>
        <v>#N/A</v>
      </c>
      <c r="E445" s="16" t="e">
        <f t="shared" si="14"/>
        <v>#N/A</v>
      </c>
      <c r="F445" s="16" t="str">
        <f t="shared" si="15"/>
        <v/>
      </c>
    </row>
    <row r="446" spans="1:6" x14ac:dyDescent="0.25">
      <c r="A446" s="14" t="s">
        <v>84</v>
      </c>
      <c r="B446" s="15" t="s">
        <v>102</v>
      </c>
      <c r="C446" s="14" t="s">
        <v>13</v>
      </c>
      <c r="D446" s="14" t="e">
        <f>VLOOKUP($A446,PressHardening!$A$6:$AP$16,HLOOKUP($C446,PressHardening!$B$2:$AP$5,6,FALSE)+2,FALSE)*3</f>
        <v>#N/A</v>
      </c>
      <c r="E446" s="16" t="e">
        <f t="shared" si="14"/>
        <v>#N/A</v>
      </c>
      <c r="F446" s="16" t="str">
        <f t="shared" si="15"/>
        <v/>
      </c>
    </row>
    <row r="447" spans="1:6" x14ac:dyDescent="0.25">
      <c r="A447" s="14" t="s">
        <v>84</v>
      </c>
      <c r="B447" s="15" t="s">
        <v>102</v>
      </c>
      <c r="C447" s="14" t="s">
        <v>14</v>
      </c>
      <c r="D447" s="14" t="e">
        <f>VLOOKUP($A447,PressHardening!$A$6:$AP$16,HLOOKUP($C447,PressHardening!$B$2:$AP$5,6,FALSE)+2,FALSE)*3</f>
        <v>#N/A</v>
      </c>
      <c r="E447" s="16" t="e">
        <f t="shared" si="14"/>
        <v>#N/A</v>
      </c>
      <c r="F447" s="16" t="str">
        <f t="shared" si="15"/>
        <v/>
      </c>
    </row>
    <row r="448" spans="1:6" x14ac:dyDescent="0.25">
      <c r="A448" s="14" t="s">
        <v>84</v>
      </c>
      <c r="B448" s="15" t="s">
        <v>102</v>
      </c>
      <c r="C448" s="14" t="s">
        <v>15</v>
      </c>
      <c r="D448" s="14" t="e">
        <f>VLOOKUP($A448,PressHardening!$A$6:$AP$16,HLOOKUP($C448,PressHardening!$B$2:$AP$5,6,FALSE)+2,FALSE)*3</f>
        <v>#N/A</v>
      </c>
      <c r="E448" s="16" t="e">
        <f t="shared" si="14"/>
        <v>#N/A</v>
      </c>
      <c r="F448" s="16" t="str">
        <f t="shared" si="15"/>
        <v/>
      </c>
    </row>
    <row r="449" spans="1:6" x14ac:dyDescent="0.25">
      <c r="A449" s="14" t="s">
        <v>84</v>
      </c>
      <c r="B449" s="15" t="s">
        <v>5</v>
      </c>
      <c r="C449" s="14" t="s">
        <v>16</v>
      </c>
      <c r="D449" s="14" t="e">
        <f>VLOOKUP($A449,PressHardening!$A$6:$AP$16,HLOOKUP($C449,PressHardening!$B$2:$AP$5,6,FALSE)+2,FALSE)*3</f>
        <v>#N/A</v>
      </c>
      <c r="E449" s="16" t="e">
        <f t="shared" si="14"/>
        <v>#N/A</v>
      </c>
      <c r="F449" s="16" t="str">
        <f t="shared" si="15"/>
        <v/>
      </c>
    </row>
    <row r="450" spans="1:6" x14ac:dyDescent="0.25">
      <c r="A450" s="14" t="s">
        <v>84</v>
      </c>
      <c r="B450" s="15" t="s">
        <v>5</v>
      </c>
      <c r="C450" s="14" t="s">
        <v>17</v>
      </c>
      <c r="D450" s="14" t="e">
        <f>VLOOKUP($A450,PressHardening!$A$6:$AP$16,HLOOKUP($C450,PressHardening!$B$2:$AP$5,6,FALSE)+2,FALSE)*3</f>
        <v>#N/A</v>
      </c>
      <c r="E450" s="16" t="e">
        <f t="shared" ref="E450:E513" si="16">(D450/VLOOKUP(A450,$H$2:$J$18,3,FALSE))*VLOOKUP(A450,$H$2:$J$18,2,FALSE)</f>
        <v>#N/A</v>
      </c>
      <c r="F450" s="16" t="str">
        <f t="shared" ref="F450:F513" si="17">IFERROR(E450/D450,"")</f>
        <v/>
      </c>
    </row>
    <row r="451" spans="1:6" x14ac:dyDescent="0.25">
      <c r="A451" s="14" t="s">
        <v>84</v>
      </c>
      <c r="B451" s="15" t="s">
        <v>5</v>
      </c>
      <c r="C451" s="14" t="s">
        <v>18</v>
      </c>
      <c r="D451" s="14" t="e">
        <f>VLOOKUP($A451,PressHardening!$A$6:$AP$16,HLOOKUP($C451,PressHardening!$B$2:$AP$5,6,FALSE)+2,FALSE)*3</f>
        <v>#N/A</v>
      </c>
      <c r="E451" s="16" t="e">
        <f t="shared" si="16"/>
        <v>#N/A</v>
      </c>
      <c r="F451" s="16" t="str">
        <f t="shared" si="17"/>
        <v/>
      </c>
    </row>
    <row r="452" spans="1:6" x14ac:dyDescent="0.25">
      <c r="A452" s="14" t="s">
        <v>84</v>
      </c>
      <c r="B452" s="15" t="s">
        <v>5</v>
      </c>
      <c r="C452" s="14" t="s">
        <v>3</v>
      </c>
      <c r="D452" s="14" t="e">
        <f>VLOOKUP($A452,PressHardening!$A$6:$AP$16,HLOOKUP($C452,PressHardening!$B$2:$AP$5,6,FALSE)+2,FALSE)*3</f>
        <v>#N/A</v>
      </c>
      <c r="E452" s="16" t="e">
        <f t="shared" si="16"/>
        <v>#N/A</v>
      </c>
      <c r="F452" s="16" t="str">
        <f t="shared" si="17"/>
        <v/>
      </c>
    </row>
    <row r="453" spans="1:6" x14ac:dyDescent="0.25">
      <c r="A453" s="14" t="s">
        <v>84</v>
      </c>
      <c r="B453" s="15" t="s">
        <v>5</v>
      </c>
      <c r="C453" s="14" t="s">
        <v>19</v>
      </c>
      <c r="D453" s="14" t="e">
        <f>VLOOKUP($A453,PressHardening!$A$6:$AP$16,HLOOKUP($C453,PressHardening!$B$2:$AP$5,6,FALSE)+2,FALSE)*3</f>
        <v>#N/A</v>
      </c>
      <c r="E453" s="16" t="e">
        <f t="shared" si="16"/>
        <v>#N/A</v>
      </c>
      <c r="F453" s="16" t="str">
        <f t="shared" si="17"/>
        <v/>
      </c>
    </row>
    <row r="454" spans="1:6" x14ac:dyDescent="0.25">
      <c r="A454" s="14" t="s">
        <v>84</v>
      </c>
      <c r="B454" s="15" t="s">
        <v>5</v>
      </c>
      <c r="C454" s="14" t="s">
        <v>20</v>
      </c>
      <c r="D454" s="14" t="e">
        <f>VLOOKUP($A454,PressHardening!$A$6:$AP$16,HLOOKUP($C454,PressHardening!$B$2:$AP$5,6,FALSE)+2,FALSE)*3</f>
        <v>#N/A</v>
      </c>
      <c r="E454" s="16" t="e">
        <f t="shared" si="16"/>
        <v>#N/A</v>
      </c>
      <c r="F454" s="16" t="str">
        <f t="shared" si="17"/>
        <v/>
      </c>
    </row>
    <row r="455" spans="1:6" x14ac:dyDescent="0.25">
      <c r="A455" s="14" t="s">
        <v>84</v>
      </c>
      <c r="B455" s="15" t="s">
        <v>6</v>
      </c>
      <c r="C455" s="14" t="s">
        <v>21</v>
      </c>
      <c r="D455" s="14" t="e">
        <f>VLOOKUP($A455,PressHardening!$A$6:$AP$16,HLOOKUP($C455,PressHardening!$B$2:$AP$5,6,FALSE)+2,FALSE)*3</f>
        <v>#REF!</v>
      </c>
      <c r="E455" s="16" t="e">
        <f t="shared" si="16"/>
        <v>#REF!</v>
      </c>
      <c r="F455" s="16" t="str">
        <f t="shared" si="17"/>
        <v/>
      </c>
    </row>
    <row r="456" spans="1:6" x14ac:dyDescent="0.25">
      <c r="A456" s="14" t="s">
        <v>84</v>
      </c>
      <c r="B456" s="15" t="s">
        <v>6</v>
      </c>
      <c r="C456" s="14" t="s">
        <v>22</v>
      </c>
      <c r="D456" s="14" t="e">
        <f>VLOOKUP($A456,PressHardening!$A$6:$AP$16,HLOOKUP($C456,PressHardening!$B$2:$AP$5,6,FALSE)+2,FALSE)*3</f>
        <v>#REF!</v>
      </c>
      <c r="E456" s="16" t="e">
        <f t="shared" si="16"/>
        <v>#REF!</v>
      </c>
      <c r="F456" s="16" t="str">
        <f t="shared" si="17"/>
        <v/>
      </c>
    </row>
    <row r="457" spans="1:6" x14ac:dyDescent="0.25">
      <c r="A457" s="14" t="s">
        <v>84</v>
      </c>
      <c r="B457" s="15" t="s">
        <v>6</v>
      </c>
      <c r="C457" s="14" t="s">
        <v>23</v>
      </c>
      <c r="D457" s="14" t="e">
        <f>VLOOKUP($A457,PressHardening!$A$6:$AP$16,HLOOKUP($C457,PressHardening!$B$2:$AP$5,6,FALSE)+2,FALSE)*3</f>
        <v>#REF!</v>
      </c>
      <c r="E457" s="16" t="e">
        <f t="shared" si="16"/>
        <v>#REF!</v>
      </c>
      <c r="F457" s="16" t="str">
        <f t="shared" si="17"/>
        <v/>
      </c>
    </row>
    <row r="458" spans="1:6" x14ac:dyDescent="0.25">
      <c r="A458" s="14" t="s">
        <v>84</v>
      </c>
      <c r="B458" s="15" t="s">
        <v>6</v>
      </c>
      <c r="C458" s="14" t="s">
        <v>24</v>
      </c>
      <c r="D458" s="14" t="e">
        <f>VLOOKUP($A458,PressHardening!$A$6:$AP$16,HLOOKUP($C458,PressHardening!$B$2:$AP$5,6,FALSE)+2,FALSE)*3</f>
        <v>#REF!</v>
      </c>
      <c r="E458" s="16" t="e">
        <f t="shared" si="16"/>
        <v>#REF!</v>
      </c>
      <c r="F458" s="16" t="str">
        <f t="shared" si="17"/>
        <v/>
      </c>
    </row>
    <row r="459" spans="1:6" x14ac:dyDescent="0.25">
      <c r="A459" s="14" t="s">
        <v>84</v>
      </c>
      <c r="B459" s="15" t="s">
        <v>6</v>
      </c>
      <c r="C459" s="14" t="s">
        <v>25</v>
      </c>
      <c r="D459" s="14" t="e">
        <f>VLOOKUP($A459,PressHardening!$A$6:$AP$16,HLOOKUP($C459,PressHardening!$B$2:$AP$5,6,FALSE)+2,FALSE)*3</f>
        <v>#REF!</v>
      </c>
      <c r="E459" s="16" t="e">
        <f t="shared" si="16"/>
        <v>#REF!</v>
      </c>
      <c r="F459" s="16" t="str">
        <f t="shared" si="17"/>
        <v/>
      </c>
    </row>
    <row r="460" spans="1:6" x14ac:dyDescent="0.25">
      <c r="A460" s="14" t="s">
        <v>84</v>
      </c>
      <c r="B460" s="15" t="s">
        <v>6</v>
      </c>
      <c r="C460" s="14" t="s">
        <v>26</v>
      </c>
      <c r="D460" s="14" t="e">
        <f>VLOOKUP($A460,PressHardening!$A$6:$AP$16,HLOOKUP($C460,PressHardening!$B$2:$AP$5,6,FALSE)+2,FALSE)*3</f>
        <v>#REF!</v>
      </c>
      <c r="E460" s="16" t="e">
        <f t="shared" si="16"/>
        <v>#REF!</v>
      </c>
      <c r="F460" s="16" t="str">
        <f t="shared" si="17"/>
        <v/>
      </c>
    </row>
    <row r="461" spans="1:6" x14ac:dyDescent="0.25">
      <c r="A461" s="14" t="s">
        <v>84</v>
      </c>
      <c r="B461" s="15" t="s">
        <v>6</v>
      </c>
      <c r="C461" s="14" t="s">
        <v>27</v>
      </c>
      <c r="D461" s="14" t="e">
        <f>VLOOKUP($A461,PressHardening!$A$6:$AP$16,HLOOKUP($C461,PressHardening!$B$2:$AP$5,6,FALSE)+2,FALSE)*3</f>
        <v>#REF!</v>
      </c>
      <c r="E461" s="16" t="e">
        <f t="shared" si="16"/>
        <v>#REF!</v>
      </c>
      <c r="F461" s="16" t="str">
        <f t="shared" si="17"/>
        <v/>
      </c>
    </row>
    <row r="462" spans="1:6" x14ac:dyDescent="0.25">
      <c r="A462" s="14" t="s">
        <v>84</v>
      </c>
      <c r="B462" s="15" t="s">
        <v>6</v>
      </c>
      <c r="C462" s="14" t="s">
        <v>28</v>
      </c>
      <c r="D462" s="14" t="e">
        <f>VLOOKUP($A462,PressHardening!$A$6:$AP$16,HLOOKUP($C462,PressHardening!$B$2:$AP$5,6,FALSE)+2,FALSE)*3</f>
        <v>#N/A</v>
      </c>
      <c r="E462" s="16" t="e">
        <f t="shared" si="16"/>
        <v>#N/A</v>
      </c>
      <c r="F462" s="16" t="str">
        <f t="shared" si="17"/>
        <v/>
      </c>
    </row>
    <row r="463" spans="1:6" x14ac:dyDescent="0.25">
      <c r="A463" s="14" t="s">
        <v>84</v>
      </c>
      <c r="B463" s="15" t="s">
        <v>6</v>
      </c>
      <c r="C463" s="14" t="s">
        <v>29</v>
      </c>
      <c r="D463" s="14" t="e">
        <f>VLOOKUP($A463,PressHardening!$A$6:$AP$16,HLOOKUP($C463,PressHardening!$B$2:$AP$5,6,FALSE)+2,FALSE)*3</f>
        <v>#REF!</v>
      </c>
      <c r="E463" s="16" t="e">
        <f t="shared" si="16"/>
        <v>#REF!</v>
      </c>
      <c r="F463" s="16" t="str">
        <f t="shared" si="17"/>
        <v/>
      </c>
    </row>
    <row r="464" spans="1:6" x14ac:dyDescent="0.25">
      <c r="A464" s="14" t="s">
        <v>84</v>
      </c>
      <c r="B464" s="15" t="s">
        <v>6</v>
      </c>
      <c r="C464" s="14" t="s">
        <v>30</v>
      </c>
      <c r="D464" s="14" t="e">
        <f>VLOOKUP($A464,PressHardening!$A$6:$AP$16,HLOOKUP($C464,PressHardening!$B$2:$AP$5,6,FALSE)+2,FALSE)*3</f>
        <v>#REF!</v>
      </c>
      <c r="E464" s="16" t="e">
        <f t="shared" si="16"/>
        <v>#REF!</v>
      </c>
      <c r="F464" s="16" t="str">
        <f t="shared" si="17"/>
        <v/>
      </c>
    </row>
    <row r="465" spans="1:6" x14ac:dyDescent="0.25">
      <c r="A465" s="14" t="s">
        <v>84</v>
      </c>
      <c r="B465" s="15" t="s">
        <v>6</v>
      </c>
      <c r="C465" s="14" t="s">
        <v>31</v>
      </c>
      <c r="D465" s="14" t="e">
        <f>VLOOKUP($A465,PressHardening!$A$6:$AP$16,HLOOKUP($C465,PressHardening!$B$2:$AP$5,6,FALSE)+2,FALSE)*3</f>
        <v>#REF!</v>
      </c>
      <c r="E465" s="16" t="e">
        <f t="shared" si="16"/>
        <v>#REF!</v>
      </c>
      <c r="F465" s="16" t="str">
        <f t="shared" si="17"/>
        <v/>
      </c>
    </row>
    <row r="466" spans="1:6" x14ac:dyDescent="0.25">
      <c r="A466" s="14" t="s">
        <v>84</v>
      </c>
      <c r="B466" s="15" t="s">
        <v>6</v>
      </c>
      <c r="C466" s="14" t="s">
        <v>1</v>
      </c>
      <c r="D466" s="14" t="e">
        <f>VLOOKUP($A466,PressHardening!$A$6:$AP$16,HLOOKUP($C466,PressHardening!$B$2:$AP$5,6,FALSE)+2,FALSE)*3</f>
        <v>#REF!</v>
      </c>
      <c r="E466" s="16" t="e">
        <f t="shared" si="16"/>
        <v>#REF!</v>
      </c>
      <c r="F466" s="16" t="str">
        <f t="shared" si="17"/>
        <v/>
      </c>
    </row>
    <row r="467" spans="1:6" x14ac:dyDescent="0.25">
      <c r="A467" s="14" t="s">
        <v>84</v>
      </c>
      <c r="B467" s="15" t="s">
        <v>6</v>
      </c>
      <c r="C467" s="14" t="s">
        <v>32</v>
      </c>
      <c r="D467" s="14" t="e">
        <f>VLOOKUP($A467,PressHardening!$A$6:$AP$16,HLOOKUP($C467,PressHardening!$B$2:$AP$5,6,FALSE)+2,FALSE)*3</f>
        <v>#N/A</v>
      </c>
      <c r="E467" s="16" t="e">
        <f t="shared" si="16"/>
        <v>#N/A</v>
      </c>
      <c r="F467" s="16" t="str">
        <f t="shared" si="17"/>
        <v/>
      </c>
    </row>
    <row r="468" spans="1:6" x14ac:dyDescent="0.25">
      <c r="A468" s="14" t="s">
        <v>84</v>
      </c>
      <c r="B468" s="15" t="s">
        <v>7</v>
      </c>
      <c r="C468" s="14" t="s">
        <v>33</v>
      </c>
      <c r="D468" s="14" t="e">
        <f>VLOOKUP($A468,PressHardening!$A$6:$AP$16,HLOOKUP($C468,PressHardening!$B$2:$AP$5,6,FALSE)+2,FALSE)*3</f>
        <v>#N/A</v>
      </c>
      <c r="E468" s="16" t="e">
        <f t="shared" si="16"/>
        <v>#N/A</v>
      </c>
      <c r="F468" s="16" t="str">
        <f t="shared" si="17"/>
        <v/>
      </c>
    </row>
    <row r="469" spans="1:6" x14ac:dyDescent="0.25">
      <c r="A469" s="14" t="s">
        <v>84</v>
      </c>
      <c r="B469" s="15" t="s">
        <v>7</v>
      </c>
      <c r="C469" s="14" t="s">
        <v>34</v>
      </c>
      <c r="D469" s="14" t="e">
        <f>VLOOKUP($A469,PressHardening!$A$6:$AP$16,HLOOKUP($C469,PressHardening!$B$2:$AP$5,6,FALSE)+2,FALSE)*3</f>
        <v>#REF!</v>
      </c>
      <c r="E469" s="16" t="e">
        <f t="shared" si="16"/>
        <v>#REF!</v>
      </c>
      <c r="F469" s="16" t="str">
        <f t="shared" si="17"/>
        <v/>
      </c>
    </row>
    <row r="470" spans="1:6" x14ac:dyDescent="0.25">
      <c r="A470" s="14" t="s">
        <v>84</v>
      </c>
      <c r="B470" s="15" t="s">
        <v>7</v>
      </c>
      <c r="C470" s="14" t="s">
        <v>35</v>
      </c>
      <c r="D470" s="14" t="e">
        <f>VLOOKUP($A470,PressHardening!$A$6:$AP$16,HLOOKUP($C470,PressHardening!$B$2:$AP$5,6,FALSE)+2,FALSE)*3</f>
        <v>#N/A</v>
      </c>
      <c r="E470" s="16" t="e">
        <f t="shared" si="16"/>
        <v>#N/A</v>
      </c>
      <c r="F470" s="16" t="str">
        <f t="shared" si="17"/>
        <v/>
      </c>
    </row>
    <row r="471" spans="1:6" x14ac:dyDescent="0.25">
      <c r="A471" s="14" t="s">
        <v>84</v>
      </c>
      <c r="B471" s="15" t="s">
        <v>7</v>
      </c>
      <c r="C471" s="14" t="s">
        <v>36</v>
      </c>
      <c r="D471" s="14" t="e">
        <f>VLOOKUP($A471,PressHardening!$A$6:$AP$16,HLOOKUP($C471,PressHardening!$B$2:$AP$5,6,FALSE)+2,FALSE)*3</f>
        <v>#N/A</v>
      </c>
      <c r="E471" s="16" t="e">
        <f t="shared" si="16"/>
        <v>#N/A</v>
      </c>
      <c r="F471" s="16" t="str">
        <f t="shared" si="17"/>
        <v/>
      </c>
    </row>
    <row r="472" spans="1:6" x14ac:dyDescent="0.25">
      <c r="A472" s="14" t="s">
        <v>84</v>
      </c>
      <c r="B472" s="15" t="s">
        <v>7</v>
      </c>
      <c r="C472" s="14" t="s">
        <v>37</v>
      </c>
      <c r="D472" s="14" t="e">
        <f>VLOOKUP($A472,PressHardening!$A$6:$AP$16,HLOOKUP($C472,PressHardening!$B$2:$AP$5,6,FALSE)+2,FALSE)*3</f>
        <v>#N/A</v>
      </c>
      <c r="E472" s="16" t="e">
        <f t="shared" si="16"/>
        <v>#N/A</v>
      </c>
      <c r="F472" s="16" t="str">
        <f t="shared" si="17"/>
        <v/>
      </c>
    </row>
    <row r="473" spans="1:6" x14ac:dyDescent="0.25">
      <c r="A473" s="14" t="s">
        <v>84</v>
      </c>
      <c r="B473" s="15" t="s">
        <v>7</v>
      </c>
      <c r="C473" s="14" t="s">
        <v>38</v>
      </c>
      <c r="D473" s="14" t="e">
        <f>VLOOKUP($A473,PressHardening!$A$6:$AP$16,HLOOKUP($C473,PressHardening!$B$2:$AP$5,6,FALSE)+2,FALSE)*3</f>
        <v>#N/A</v>
      </c>
      <c r="E473" s="16" t="e">
        <f t="shared" si="16"/>
        <v>#N/A</v>
      </c>
      <c r="F473" s="16" t="str">
        <f t="shared" si="17"/>
        <v/>
      </c>
    </row>
    <row r="474" spans="1:6" x14ac:dyDescent="0.25">
      <c r="A474" s="14" t="s">
        <v>84</v>
      </c>
      <c r="B474" s="15" t="s">
        <v>7</v>
      </c>
      <c r="C474" s="14" t="s">
        <v>39</v>
      </c>
      <c r="D474" s="14" t="e">
        <f>VLOOKUP($A474,PressHardening!$A$6:$AP$16,HLOOKUP($C474,PressHardening!$B$2:$AP$5,6,FALSE)+2,FALSE)*3</f>
        <v>#N/A</v>
      </c>
      <c r="E474" s="16" t="e">
        <f t="shared" si="16"/>
        <v>#N/A</v>
      </c>
      <c r="F474" s="16" t="str">
        <f t="shared" si="17"/>
        <v/>
      </c>
    </row>
    <row r="475" spans="1:6" x14ac:dyDescent="0.25">
      <c r="A475" s="14" t="s">
        <v>84</v>
      </c>
      <c r="B475" s="15" t="s">
        <v>7</v>
      </c>
      <c r="C475" s="14" t="s">
        <v>40</v>
      </c>
      <c r="D475" s="14" t="e">
        <f>VLOOKUP($A475,PressHardening!$A$6:$AP$16,HLOOKUP($C475,PressHardening!$B$2:$AP$5,6,FALSE)+2,FALSE)*3</f>
        <v>#N/A</v>
      </c>
      <c r="E475" s="16" t="e">
        <f t="shared" si="16"/>
        <v>#N/A</v>
      </c>
      <c r="F475" s="16" t="str">
        <f t="shared" si="17"/>
        <v/>
      </c>
    </row>
    <row r="476" spans="1:6" x14ac:dyDescent="0.25">
      <c r="A476" s="14" t="s">
        <v>84</v>
      </c>
      <c r="B476" s="15" t="s">
        <v>8</v>
      </c>
      <c r="C476" s="14" t="s">
        <v>41</v>
      </c>
      <c r="D476" s="14" t="e">
        <f>VLOOKUP($A476,PressHardening!$A$6:$AP$16,HLOOKUP($C476,PressHardening!$B$2:$AP$5,6,FALSE)+2,FALSE)*3</f>
        <v>#N/A</v>
      </c>
      <c r="E476" s="16" t="e">
        <f t="shared" si="16"/>
        <v>#N/A</v>
      </c>
      <c r="F476" s="16" t="str">
        <f t="shared" si="17"/>
        <v/>
      </c>
    </row>
    <row r="477" spans="1:6" x14ac:dyDescent="0.25">
      <c r="A477" s="14" t="s">
        <v>84</v>
      </c>
      <c r="B477" s="15" t="s">
        <v>8</v>
      </c>
      <c r="C477" s="14" t="s">
        <v>42</v>
      </c>
      <c r="D477" s="14" t="e">
        <f>VLOOKUP($A477,PressHardening!$A$6:$AP$16,HLOOKUP($C477,PressHardening!$B$2:$AP$5,6,FALSE)+2,FALSE)*3</f>
        <v>#N/A</v>
      </c>
      <c r="E477" s="16" t="e">
        <f t="shared" si="16"/>
        <v>#N/A</v>
      </c>
      <c r="F477" s="16" t="str">
        <f t="shared" si="17"/>
        <v/>
      </c>
    </row>
    <row r="478" spans="1:6" x14ac:dyDescent="0.25">
      <c r="A478" s="14" t="s">
        <v>84</v>
      </c>
      <c r="B478" s="15" t="s">
        <v>8</v>
      </c>
      <c r="C478" s="14" t="s">
        <v>43</v>
      </c>
      <c r="D478" s="14" t="e">
        <f>VLOOKUP($A478,PressHardening!$A$6:$AP$16,HLOOKUP($C478,PressHardening!$B$2:$AP$5,6,FALSE)+2,FALSE)*3</f>
        <v>#N/A</v>
      </c>
      <c r="E478" s="16" t="e">
        <f t="shared" si="16"/>
        <v>#N/A</v>
      </c>
      <c r="F478" s="16" t="str">
        <f t="shared" si="17"/>
        <v/>
      </c>
    </row>
    <row r="479" spans="1:6" x14ac:dyDescent="0.25">
      <c r="A479" s="14" t="s">
        <v>84</v>
      </c>
      <c r="B479" s="15" t="s">
        <v>8</v>
      </c>
      <c r="C479" s="14" t="s">
        <v>44</v>
      </c>
      <c r="D479" s="14" t="e">
        <f>VLOOKUP($A479,PressHardening!$A$6:$AP$16,HLOOKUP($C479,PressHardening!$B$2:$AP$5,6,FALSE)+2,FALSE)*3</f>
        <v>#N/A</v>
      </c>
      <c r="E479" s="16" t="e">
        <f t="shared" si="16"/>
        <v>#N/A</v>
      </c>
      <c r="F479" s="16" t="str">
        <f t="shared" si="17"/>
        <v/>
      </c>
    </row>
    <row r="480" spans="1:6" x14ac:dyDescent="0.25">
      <c r="A480" s="14" t="s">
        <v>84</v>
      </c>
      <c r="B480" s="15" t="s">
        <v>8</v>
      </c>
      <c r="C480" s="14" t="s">
        <v>45</v>
      </c>
      <c r="D480" s="14" t="e">
        <f>VLOOKUP($A480,PressHardening!$A$6:$AP$16,HLOOKUP($C480,PressHardening!$B$2:$AP$5,6,FALSE)+2,FALSE)*3</f>
        <v>#N/A</v>
      </c>
      <c r="E480" s="16" t="e">
        <f t="shared" si="16"/>
        <v>#N/A</v>
      </c>
      <c r="F480" s="16" t="str">
        <f t="shared" si="17"/>
        <v/>
      </c>
    </row>
    <row r="481" spans="1:6" x14ac:dyDescent="0.25">
      <c r="A481" s="14" t="s">
        <v>84</v>
      </c>
      <c r="B481" s="15" t="s">
        <v>2</v>
      </c>
      <c r="C481" s="14" t="s">
        <v>46</v>
      </c>
      <c r="D481" s="14" t="e">
        <f>VLOOKUP($A481,PressHardening!$A$6:$AP$16,HLOOKUP($C481,PressHardening!$B$2:$AP$5,6,FALSE)+2,FALSE)*3</f>
        <v>#N/A</v>
      </c>
      <c r="E481" s="16" t="e">
        <f t="shared" si="16"/>
        <v>#N/A</v>
      </c>
      <c r="F481" s="16" t="str">
        <f t="shared" si="17"/>
        <v/>
      </c>
    </row>
    <row r="482" spans="1:6" x14ac:dyDescent="0.25">
      <c r="A482" s="14" t="s">
        <v>84</v>
      </c>
      <c r="B482" s="15" t="s">
        <v>2</v>
      </c>
      <c r="C482" s="14" t="s">
        <v>47</v>
      </c>
      <c r="D482" s="14" t="e">
        <f>VLOOKUP($A482,PressHardening!$A$6:$AP$16,HLOOKUP($C482,PressHardening!$B$2:$AP$5,6,FALSE)+2,FALSE)*3</f>
        <v>#N/A</v>
      </c>
      <c r="E482" s="16" t="e">
        <f t="shared" si="16"/>
        <v>#N/A</v>
      </c>
      <c r="F482" s="16" t="str">
        <f t="shared" si="17"/>
        <v/>
      </c>
    </row>
    <row r="483" spans="1:6" x14ac:dyDescent="0.25">
      <c r="A483" s="14" t="s">
        <v>84</v>
      </c>
      <c r="B483" s="15" t="s">
        <v>2</v>
      </c>
      <c r="C483" s="14" t="s">
        <v>48</v>
      </c>
      <c r="D483" s="14" t="e">
        <f>VLOOKUP($A483,PressHardening!$A$6:$AP$16,HLOOKUP($C483,PressHardening!$B$2:$AP$5,6,FALSE)+2,FALSE)*3</f>
        <v>#N/A</v>
      </c>
      <c r="E483" s="16" t="e">
        <f t="shared" si="16"/>
        <v>#N/A</v>
      </c>
      <c r="F483" s="16" t="str">
        <f t="shared" si="17"/>
        <v/>
      </c>
    </row>
    <row r="484" spans="1:6" x14ac:dyDescent="0.25">
      <c r="A484" s="14" t="s">
        <v>84</v>
      </c>
      <c r="B484" s="15" t="s">
        <v>2</v>
      </c>
      <c r="C484" s="14" t="s">
        <v>49</v>
      </c>
      <c r="D484" s="14" t="e">
        <f>VLOOKUP($A484,PressHardening!$A$6:$AP$16,HLOOKUP($C484,PressHardening!$B$2:$AP$5,6,FALSE)+2,FALSE)*3</f>
        <v>#N/A</v>
      </c>
      <c r="E484" s="16" t="e">
        <f t="shared" si="16"/>
        <v>#N/A</v>
      </c>
      <c r="F484" s="16" t="str">
        <f t="shared" si="17"/>
        <v/>
      </c>
    </row>
    <row r="485" spans="1:6" x14ac:dyDescent="0.25">
      <c r="A485" s="14" t="s">
        <v>84</v>
      </c>
      <c r="B485" s="15" t="s">
        <v>2</v>
      </c>
      <c r="C485" s="14" t="s">
        <v>50</v>
      </c>
      <c r="D485" s="14" t="e">
        <f>VLOOKUP($A485,PressHardening!$A$6:$AP$16,HLOOKUP($C485,PressHardening!$B$2:$AP$5,6,FALSE)+2,FALSE)*3</f>
        <v>#N/A</v>
      </c>
      <c r="E485" s="16" t="e">
        <f t="shared" si="16"/>
        <v>#N/A</v>
      </c>
      <c r="F485" s="16" t="str">
        <f t="shared" si="17"/>
        <v/>
      </c>
    </row>
    <row r="486" spans="1:6" x14ac:dyDescent="0.25">
      <c r="A486" s="14" t="s">
        <v>84</v>
      </c>
      <c r="B486" s="15" t="s">
        <v>2</v>
      </c>
      <c r="C486" s="14" t="s">
        <v>51</v>
      </c>
      <c r="D486" s="14" t="e">
        <f>VLOOKUP($A486,PressHardening!$A$6:$AP$16,HLOOKUP($C486,PressHardening!$B$2:$AP$5,6,FALSE)+2,FALSE)*3</f>
        <v>#N/A</v>
      </c>
      <c r="E486" s="16" t="e">
        <f t="shared" si="16"/>
        <v>#N/A</v>
      </c>
      <c r="F486" s="16" t="str">
        <f t="shared" si="17"/>
        <v/>
      </c>
    </row>
    <row r="487" spans="1:6" x14ac:dyDescent="0.25">
      <c r="A487" s="14" t="s">
        <v>84</v>
      </c>
      <c r="B487" s="15" t="s">
        <v>2</v>
      </c>
      <c r="C487" s="14" t="s">
        <v>52</v>
      </c>
      <c r="D487" s="14" t="e">
        <f>VLOOKUP($A487,PressHardening!$A$6:$AP$16,HLOOKUP($C487,PressHardening!$B$2:$AP$5,6,FALSE)+2,FALSE)*3</f>
        <v>#N/A</v>
      </c>
      <c r="E487" s="16" t="e">
        <f t="shared" si="16"/>
        <v>#N/A</v>
      </c>
      <c r="F487" s="16" t="str">
        <f t="shared" si="17"/>
        <v/>
      </c>
    </row>
    <row r="488" spans="1:6" x14ac:dyDescent="0.25">
      <c r="A488" s="14" t="s">
        <v>84</v>
      </c>
      <c r="B488" s="15" t="s">
        <v>2</v>
      </c>
      <c r="C488" s="14" t="s">
        <v>53</v>
      </c>
      <c r="D488" s="14" t="e">
        <f>VLOOKUP($A488,PressHardening!$A$6:$AP$16,HLOOKUP($C488,PressHardening!$B$2:$AP$5,6,FALSE)+2,FALSE)*3</f>
        <v>#N/A</v>
      </c>
      <c r="E488" s="16" t="e">
        <f t="shared" si="16"/>
        <v>#N/A</v>
      </c>
      <c r="F488" s="16" t="str">
        <f t="shared" si="17"/>
        <v/>
      </c>
    </row>
    <row r="489" spans="1:6" x14ac:dyDescent="0.25">
      <c r="A489" s="14" t="s">
        <v>84</v>
      </c>
      <c r="B489" s="15" t="s">
        <v>2</v>
      </c>
      <c r="C489" s="14" t="s">
        <v>54</v>
      </c>
      <c r="D489" s="14" t="e">
        <f>VLOOKUP($A489,PressHardening!$A$6:$AP$16,HLOOKUP($C489,PressHardening!$B$2:$AP$5,6,FALSE)+2,FALSE)*3</f>
        <v>#N/A</v>
      </c>
      <c r="E489" s="16" t="e">
        <f t="shared" si="16"/>
        <v>#N/A</v>
      </c>
      <c r="F489" s="16" t="str">
        <f t="shared" si="17"/>
        <v/>
      </c>
    </row>
    <row r="490" spans="1:6" x14ac:dyDescent="0.25">
      <c r="A490" s="14" t="s">
        <v>84</v>
      </c>
      <c r="B490" s="15" t="s">
        <v>2</v>
      </c>
      <c r="C490" s="14" t="s">
        <v>55</v>
      </c>
      <c r="D490" s="14" t="e">
        <f>VLOOKUP($A490,PressHardening!$A$6:$AP$16,HLOOKUP($C490,PressHardening!$B$2:$AP$5,6,FALSE)+2,FALSE)*3</f>
        <v>#REF!</v>
      </c>
      <c r="E490" s="16" t="e">
        <f t="shared" si="16"/>
        <v>#REF!</v>
      </c>
      <c r="F490" s="16" t="str">
        <f t="shared" si="17"/>
        <v/>
      </c>
    </row>
    <row r="491" spans="1:6" x14ac:dyDescent="0.25">
      <c r="A491" s="14" t="s">
        <v>84</v>
      </c>
      <c r="B491" s="15" t="s">
        <v>2</v>
      </c>
      <c r="C491" s="14" t="s">
        <v>56</v>
      </c>
      <c r="D491" s="14" t="e">
        <f>VLOOKUP($A491,PressHardening!$A$6:$AP$16,HLOOKUP($C491,PressHardening!$B$2:$AP$5,6,FALSE)+2,FALSE)*3</f>
        <v>#N/A</v>
      </c>
      <c r="E491" s="16" t="e">
        <f t="shared" si="16"/>
        <v>#N/A</v>
      </c>
      <c r="F491" s="16" t="str">
        <f t="shared" si="17"/>
        <v/>
      </c>
    </row>
    <row r="492" spans="1:6" x14ac:dyDescent="0.25">
      <c r="A492" s="14" t="s">
        <v>84</v>
      </c>
      <c r="B492" s="15" t="s">
        <v>9</v>
      </c>
      <c r="C492" s="14" t="s">
        <v>57</v>
      </c>
      <c r="D492" s="14" t="e">
        <f>VLOOKUP($A492,PressHardening!$A$6:$AP$16,HLOOKUP($C492,PressHardening!$B$2:$AP$5,6,FALSE)+2,FALSE)*3</f>
        <v>#N/A</v>
      </c>
      <c r="E492" s="16" t="e">
        <f t="shared" si="16"/>
        <v>#N/A</v>
      </c>
      <c r="F492" s="16" t="str">
        <f t="shared" si="17"/>
        <v/>
      </c>
    </row>
    <row r="493" spans="1:6" x14ac:dyDescent="0.25">
      <c r="A493" s="14" t="s">
        <v>84</v>
      </c>
      <c r="B493" s="15" t="s">
        <v>9</v>
      </c>
      <c r="C493" s="14" t="s">
        <v>58</v>
      </c>
      <c r="D493" s="14" t="e">
        <f>VLOOKUP($A493,PressHardening!$A$6:$AP$16,HLOOKUP($C493,PressHardening!$B$2:$AP$5,6,FALSE)+2,FALSE)*3</f>
        <v>#N/A</v>
      </c>
      <c r="E493" s="16" t="e">
        <f t="shared" si="16"/>
        <v>#N/A</v>
      </c>
      <c r="F493" s="16" t="str">
        <f t="shared" si="17"/>
        <v/>
      </c>
    </row>
    <row r="494" spans="1:6" x14ac:dyDescent="0.25">
      <c r="A494" s="14" t="s">
        <v>84</v>
      </c>
      <c r="B494" s="15" t="s">
        <v>9</v>
      </c>
      <c r="C494" s="14" t="s">
        <v>59</v>
      </c>
      <c r="D494" s="14" t="e">
        <f>VLOOKUP($A494,PressHardening!$A$6:$AP$16,HLOOKUP($C494,PressHardening!$B$2:$AP$5,6,FALSE)+2,FALSE)*3</f>
        <v>#N/A</v>
      </c>
      <c r="E494" s="16" t="e">
        <f t="shared" si="16"/>
        <v>#N/A</v>
      </c>
      <c r="F494" s="16" t="str">
        <f t="shared" si="17"/>
        <v/>
      </c>
    </row>
    <row r="495" spans="1:6" x14ac:dyDescent="0.25">
      <c r="A495" s="14" t="s">
        <v>84</v>
      </c>
      <c r="B495" s="15" t="s">
        <v>9</v>
      </c>
      <c r="C495" s="14" t="s">
        <v>60</v>
      </c>
      <c r="D495" s="14" t="e">
        <f>VLOOKUP($A495,PressHardening!$A$6:$AP$16,HLOOKUP($C495,PressHardening!$B$2:$AP$5,6,FALSE)+2,FALSE)*3</f>
        <v>#N/A</v>
      </c>
      <c r="E495" s="16" t="e">
        <f t="shared" si="16"/>
        <v>#N/A</v>
      </c>
      <c r="F495" s="16" t="str">
        <f t="shared" si="17"/>
        <v/>
      </c>
    </row>
    <row r="496" spans="1:6" x14ac:dyDescent="0.25">
      <c r="A496" s="14" t="s">
        <v>84</v>
      </c>
      <c r="B496" s="15" t="s">
        <v>9</v>
      </c>
      <c r="C496" s="14" t="s">
        <v>61</v>
      </c>
      <c r="D496" s="14" t="e">
        <f>VLOOKUP($A496,PressHardening!$A$6:$AP$16,HLOOKUP($C496,PressHardening!$B$2:$AP$5,6,FALSE)+2,FALSE)*3</f>
        <v>#N/A</v>
      </c>
      <c r="E496" s="16" t="e">
        <f t="shared" si="16"/>
        <v>#N/A</v>
      </c>
      <c r="F496" s="16" t="str">
        <f t="shared" si="17"/>
        <v/>
      </c>
    </row>
    <row r="497" spans="1:6" x14ac:dyDescent="0.25">
      <c r="A497" s="14" t="s">
        <v>84</v>
      </c>
      <c r="B497" s="15" t="s">
        <v>0</v>
      </c>
      <c r="C497" s="14" t="s">
        <v>62</v>
      </c>
      <c r="D497" s="14" t="e">
        <f>VLOOKUP($A497,PressHardening!$A$6:$AP$16,HLOOKUP($C497,PressHardening!$B$2:$AP$5,6,FALSE)+2,FALSE)*3</f>
        <v>#N/A</v>
      </c>
      <c r="E497" s="16" t="e">
        <f t="shared" si="16"/>
        <v>#N/A</v>
      </c>
      <c r="F497" s="16" t="str">
        <f t="shared" si="17"/>
        <v/>
      </c>
    </row>
    <row r="498" spans="1:6" x14ac:dyDescent="0.25">
      <c r="A498" s="14" t="s">
        <v>84</v>
      </c>
      <c r="B498" s="15" t="s">
        <v>0</v>
      </c>
      <c r="C498" s="14" t="s">
        <v>63</v>
      </c>
      <c r="D498" s="14" t="e">
        <f>VLOOKUP($A498,PressHardening!$A$6:$AP$16,HLOOKUP($C498,PressHardening!$B$2:$AP$5,6,FALSE)+2,FALSE)*3</f>
        <v>#REF!</v>
      </c>
      <c r="E498" s="16" t="e">
        <f t="shared" si="16"/>
        <v>#REF!</v>
      </c>
      <c r="F498" s="16" t="str">
        <f t="shared" si="17"/>
        <v/>
      </c>
    </row>
    <row r="499" spans="1:6" x14ac:dyDescent="0.25">
      <c r="A499" s="14" t="s">
        <v>84</v>
      </c>
      <c r="B499" s="15" t="s">
        <v>0</v>
      </c>
      <c r="C499" s="14" t="s">
        <v>64</v>
      </c>
      <c r="D499" s="14" t="e">
        <f>VLOOKUP($A499,PressHardening!$A$6:$AP$16,HLOOKUP($C499,PressHardening!$B$2:$AP$5,6,FALSE)+2,FALSE)*3</f>
        <v>#N/A</v>
      </c>
      <c r="E499" s="16" t="e">
        <f t="shared" si="16"/>
        <v>#N/A</v>
      </c>
      <c r="F499" s="16" t="str">
        <f t="shared" si="17"/>
        <v/>
      </c>
    </row>
    <row r="500" spans="1:6" x14ac:dyDescent="0.25">
      <c r="A500" s="14" t="s">
        <v>84</v>
      </c>
      <c r="B500" s="15" t="s">
        <v>0</v>
      </c>
      <c r="C500" s="14" t="s">
        <v>65</v>
      </c>
      <c r="D500" s="14" t="e">
        <f>VLOOKUP($A500,PressHardening!$A$6:$AP$16,HLOOKUP($C500,PressHardening!$B$2:$AP$5,6,FALSE)+2,FALSE)*3</f>
        <v>#REF!</v>
      </c>
      <c r="E500" s="16" t="e">
        <f t="shared" si="16"/>
        <v>#REF!</v>
      </c>
      <c r="F500" s="16" t="str">
        <f t="shared" si="17"/>
        <v/>
      </c>
    </row>
    <row r="501" spans="1:6" x14ac:dyDescent="0.25">
      <c r="A501" s="14" t="s">
        <v>84</v>
      </c>
      <c r="B501" s="15" t="s">
        <v>0</v>
      </c>
      <c r="C501" s="14" t="s">
        <v>66</v>
      </c>
      <c r="D501" s="14" t="e">
        <f>VLOOKUP($A501,PressHardening!$A$6:$AP$16,HLOOKUP($C501,PressHardening!$B$2:$AP$5,6,FALSE)+2,FALSE)*3</f>
        <v>#REF!</v>
      </c>
      <c r="E501" s="16" t="e">
        <f t="shared" si="16"/>
        <v>#REF!</v>
      </c>
      <c r="F501" s="16" t="str">
        <f t="shared" si="17"/>
        <v/>
      </c>
    </row>
    <row r="502" spans="1:6" x14ac:dyDescent="0.25">
      <c r="A502" s="14" t="s">
        <v>84</v>
      </c>
      <c r="B502" s="15" t="s">
        <v>0</v>
      </c>
      <c r="C502" s="14" t="s">
        <v>67</v>
      </c>
      <c r="D502" s="14" t="e">
        <f>VLOOKUP($A502,PressHardening!$A$6:$AP$16,HLOOKUP($C502,PressHardening!$B$2:$AP$5,6,FALSE)+2,FALSE)*3</f>
        <v>#N/A</v>
      </c>
      <c r="E502" s="16" t="e">
        <f t="shared" si="16"/>
        <v>#N/A</v>
      </c>
      <c r="F502" s="16" t="str">
        <f t="shared" si="17"/>
        <v/>
      </c>
    </row>
    <row r="503" spans="1:6" x14ac:dyDescent="0.25">
      <c r="A503" s="14" t="s">
        <v>84</v>
      </c>
      <c r="B503" s="15" t="s">
        <v>0</v>
      </c>
      <c r="C503" s="14" t="s">
        <v>68</v>
      </c>
      <c r="D503" s="14" t="e">
        <f>VLOOKUP($A503,PressHardening!$A$6:$AP$16,HLOOKUP($C503,PressHardening!$B$2:$AP$5,6,FALSE)+2,FALSE)*3</f>
        <v>#N/A</v>
      </c>
      <c r="E503" s="16" t="e">
        <f t="shared" si="16"/>
        <v>#N/A</v>
      </c>
      <c r="F503" s="16" t="str">
        <f t="shared" si="17"/>
        <v/>
      </c>
    </row>
    <row r="504" spans="1:6" x14ac:dyDescent="0.25">
      <c r="A504" s="14" t="s">
        <v>84</v>
      </c>
      <c r="B504" s="15" t="s">
        <v>0</v>
      </c>
      <c r="C504" s="14" t="s">
        <v>69</v>
      </c>
      <c r="D504" s="14" t="e">
        <f>VLOOKUP($A504,PressHardening!$A$6:$AP$16,HLOOKUP($C504,PressHardening!$B$2:$AP$5,6,FALSE)+2,FALSE)*3</f>
        <v>#N/A</v>
      </c>
      <c r="E504" s="16" t="e">
        <f t="shared" si="16"/>
        <v>#N/A</v>
      </c>
      <c r="F504" s="16" t="str">
        <f t="shared" si="17"/>
        <v/>
      </c>
    </row>
    <row r="505" spans="1:6" x14ac:dyDescent="0.25">
      <c r="A505" s="14" t="s">
        <v>84</v>
      </c>
      <c r="B505" s="15" t="s">
        <v>0</v>
      </c>
      <c r="C505" s="14" t="s">
        <v>70</v>
      </c>
      <c r="D505" s="14" t="e">
        <f>VLOOKUP($A505,PressHardening!$A$6:$AP$16,HLOOKUP($C505,PressHardening!$B$2:$AP$5,6,FALSE)+2,FALSE)*3</f>
        <v>#N/A</v>
      </c>
      <c r="E505" s="16" t="e">
        <f t="shared" si="16"/>
        <v>#N/A</v>
      </c>
      <c r="F505" s="16" t="str">
        <f t="shared" si="17"/>
        <v/>
      </c>
    </row>
    <row r="506" spans="1:6" x14ac:dyDescent="0.25">
      <c r="A506" s="14" t="s">
        <v>85</v>
      </c>
      <c r="B506" s="15" t="s">
        <v>102</v>
      </c>
      <c r="C506" s="14" t="s">
        <v>10</v>
      </c>
      <c r="D506" s="14" t="e">
        <f>VLOOKUP($A506,PressHardening!$A$6:$AP$16,HLOOKUP($C506,PressHardening!$B$2:$AP$5,6,FALSE)+2,FALSE)*3</f>
        <v>#N/A</v>
      </c>
      <c r="E506" s="16" t="e">
        <f t="shared" si="16"/>
        <v>#N/A</v>
      </c>
      <c r="F506" s="16" t="str">
        <f t="shared" si="17"/>
        <v/>
      </c>
    </row>
    <row r="507" spans="1:6" x14ac:dyDescent="0.25">
      <c r="A507" s="14" t="s">
        <v>85</v>
      </c>
      <c r="B507" s="15" t="s">
        <v>102</v>
      </c>
      <c r="C507" s="14" t="s">
        <v>11</v>
      </c>
      <c r="D507" s="14" t="e">
        <f>VLOOKUP($A507,PressHardening!$A$6:$AP$16,HLOOKUP($C507,PressHardening!$B$2:$AP$5,6,FALSE)+2,FALSE)*3</f>
        <v>#N/A</v>
      </c>
      <c r="E507" s="16" t="e">
        <f t="shared" si="16"/>
        <v>#N/A</v>
      </c>
      <c r="F507" s="16" t="str">
        <f t="shared" si="17"/>
        <v/>
      </c>
    </row>
    <row r="508" spans="1:6" x14ac:dyDescent="0.25">
      <c r="A508" s="14" t="s">
        <v>85</v>
      </c>
      <c r="B508" s="15" t="s">
        <v>102</v>
      </c>
      <c r="C508" s="14" t="s">
        <v>12</v>
      </c>
      <c r="D508" s="14" t="e">
        <f>VLOOKUP($A508,PressHardening!$A$6:$AP$16,HLOOKUP($C508,PressHardening!$B$2:$AP$5,6,FALSE)+2,FALSE)*3</f>
        <v>#N/A</v>
      </c>
      <c r="E508" s="16" t="e">
        <f t="shared" si="16"/>
        <v>#N/A</v>
      </c>
      <c r="F508" s="16" t="str">
        <f t="shared" si="17"/>
        <v/>
      </c>
    </row>
    <row r="509" spans="1:6" x14ac:dyDescent="0.25">
      <c r="A509" s="14" t="s">
        <v>85</v>
      </c>
      <c r="B509" s="15" t="s">
        <v>102</v>
      </c>
      <c r="C509" s="14" t="s">
        <v>13</v>
      </c>
      <c r="D509" s="14" t="e">
        <f>VLOOKUP($A509,PressHardening!$A$6:$AP$16,HLOOKUP($C509,PressHardening!$B$2:$AP$5,6,FALSE)+2,FALSE)*3</f>
        <v>#N/A</v>
      </c>
      <c r="E509" s="16" t="e">
        <f t="shared" si="16"/>
        <v>#N/A</v>
      </c>
      <c r="F509" s="16" t="str">
        <f t="shared" si="17"/>
        <v/>
      </c>
    </row>
    <row r="510" spans="1:6" x14ac:dyDescent="0.25">
      <c r="A510" s="14" t="s">
        <v>85</v>
      </c>
      <c r="B510" s="15" t="s">
        <v>102</v>
      </c>
      <c r="C510" s="14" t="s">
        <v>14</v>
      </c>
      <c r="D510" s="14" t="e">
        <f>VLOOKUP($A510,PressHardening!$A$6:$AP$16,HLOOKUP($C510,PressHardening!$B$2:$AP$5,6,FALSE)+2,FALSE)*3</f>
        <v>#N/A</v>
      </c>
      <c r="E510" s="16" t="e">
        <f t="shared" si="16"/>
        <v>#N/A</v>
      </c>
      <c r="F510" s="16" t="str">
        <f t="shared" si="17"/>
        <v/>
      </c>
    </row>
    <row r="511" spans="1:6" x14ac:dyDescent="0.25">
      <c r="A511" s="14" t="s">
        <v>85</v>
      </c>
      <c r="B511" s="15" t="s">
        <v>102</v>
      </c>
      <c r="C511" s="14" t="s">
        <v>15</v>
      </c>
      <c r="D511" s="14" t="e">
        <f>VLOOKUP($A511,PressHardening!$A$6:$AP$16,HLOOKUP($C511,PressHardening!$B$2:$AP$5,6,FALSE)+2,FALSE)*3</f>
        <v>#N/A</v>
      </c>
      <c r="E511" s="16" t="e">
        <f t="shared" si="16"/>
        <v>#N/A</v>
      </c>
      <c r="F511" s="16" t="str">
        <f t="shared" si="17"/>
        <v/>
      </c>
    </row>
    <row r="512" spans="1:6" x14ac:dyDescent="0.25">
      <c r="A512" s="14" t="s">
        <v>85</v>
      </c>
      <c r="B512" s="15" t="s">
        <v>5</v>
      </c>
      <c r="C512" s="14" t="s">
        <v>16</v>
      </c>
      <c r="D512" s="14" t="e">
        <f>VLOOKUP($A512,PressHardening!$A$6:$AP$16,HLOOKUP($C512,PressHardening!$B$2:$AP$5,6,FALSE)+2,FALSE)*3</f>
        <v>#N/A</v>
      </c>
      <c r="E512" s="16" t="e">
        <f t="shared" si="16"/>
        <v>#N/A</v>
      </c>
      <c r="F512" s="16" t="str">
        <f t="shared" si="17"/>
        <v/>
      </c>
    </row>
    <row r="513" spans="1:6" x14ac:dyDescent="0.25">
      <c r="A513" s="14" t="s">
        <v>85</v>
      </c>
      <c r="B513" s="15" t="s">
        <v>5</v>
      </c>
      <c r="C513" s="14" t="s">
        <v>17</v>
      </c>
      <c r="D513" s="14" t="e">
        <f>VLOOKUP($A513,PressHardening!$A$6:$AP$16,HLOOKUP($C513,PressHardening!$B$2:$AP$5,6,FALSE)+2,FALSE)*3</f>
        <v>#N/A</v>
      </c>
      <c r="E513" s="16" t="e">
        <f t="shared" si="16"/>
        <v>#N/A</v>
      </c>
      <c r="F513" s="16" t="str">
        <f t="shared" si="17"/>
        <v/>
      </c>
    </row>
    <row r="514" spans="1:6" x14ac:dyDescent="0.25">
      <c r="A514" s="14" t="s">
        <v>85</v>
      </c>
      <c r="B514" s="15" t="s">
        <v>5</v>
      </c>
      <c r="C514" s="14" t="s">
        <v>18</v>
      </c>
      <c r="D514" s="14" t="e">
        <f>VLOOKUP($A514,PressHardening!$A$6:$AP$16,HLOOKUP($C514,PressHardening!$B$2:$AP$5,6,FALSE)+2,FALSE)*3</f>
        <v>#N/A</v>
      </c>
      <c r="E514" s="16" t="e">
        <f t="shared" ref="E514:E577" si="18">(D514/VLOOKUP(A514,$H$2:$J$18,3,FALSE))*VLOOKUP(A514,$H$2:$J$18,2,FALSE)</f>
        <v>#N/A</v>
      </c>
      <c r="F514" s="16" t="str">
        <f t="shared" ref="F514:F577" si="19">IFERROR(E514/D514,"")</f>
        <v/>
      </c>
    </row>
    <row r="515" spans="1:6" x14ac:dyDescent="0.25">
      <c r="A515" s="14" t="s">
        <v>85</v>
      </c>
      <c r="B515" s="15" t="s">
        <v>5</v>
      </c>
      <c r="C515" s="14" t="s">
        <v>3</v>
      </c>
      <c r="D515" s="14" t="e">
        <f>VLOOKUP($A515,PressHardening!$A$6:$AP$16,HLOOKUP($C515,PressHardening!$B$2:$AP$5,6,FALSE)+2,FALSE)*3</f>
        <v>#N/A</v>
      </c>
      <c r="E515" s="16" t="e">
        <f t="shared" si="18"/>
        <v>#N/A</v>
      </c>
      <c r="F515" s="16" t="str">
        <f t="shared" si="19"/>
        <v/>
      </c>
    </row>
    <row r="516" spans="1:6" x14ac:dyDescent="0.25">
      <c r="A516" s="14" t="s">
        <v>85</v>
      </c>
      <c r="B516" s="15" t="s">
        <v>5</v>
      </c>
      <c r="C516" s="14" t="s">
        <v>19</v>
      </c>
      <c r="D516" s="14" t="e">
        <f>VLOOKUP($A516,PressHardening!$A$6:$AP$16,HLOOKUP($C516,PressHardening!$B$2:$AP$5,6,FALSE)+2,FALSE)*3</f>
        <v>#N/A</v>
      </c>
      <c r="E516" s="16" t="e">
        <f t="shared" si="18"/>
        <v>#N/A</v>
      </c>
      <c r="F516" s="16" t="str">
        <f t="shared" si="19"/>
        <v/>
      </c>
    </row>
    <row r="517" spans="1:6" x14ac:dyDescent="0.25">
      <c r="A517" s="14" t="s">
        <v>85</v>
      </c>
      <c r="B517" s="15" t="s">
        <v>5</v>
      </c>
      <c r="C517" s="14" t="s">
        <v>20</v>
      </c>
      <c r="D517" s="14" t="e">
        <f>VLOOKUP($A517,PressHardening!$A$6:$AP$16,HLOOKUP($C517,PressHardening!$B$2:$AP$5,6,FALSE)+2,FALSE)*3</f>
        <v>#N/A</v>
      </c>
      <c r="E517" s="16" t="e">
        <f t="shared" si="18"/>
        <v>#N/A</v>
      </c>
      <c r="F517" s="16" t="str">
        <f t="shared" si="19"/>
        <v/>
      </c>
    </row>
    <row r="518" spans="1:6" x14ac:dyDescent="0.25">
      <c r="A518" s="14" t="s">
        <v>85</v>
      </c>
      <c r="B518" s="15" t="s">
        <v>6</v>
      </c>
      <c r="C518" s="14" t="s">
        <v>21</v>
      </c>
      <c r="D518" s="14" t="e">
        <f>VLOOKUP($A518,PressHardening!$A$6:$AP$16,HLOOKUP($C518,PressHardening!$B$2:$AP$5,6,FALSE)+2,FALSE)*3</f>
        <v>#REF!</v>
      </c>
      <c r="E518" s="16" t="e">
        <f t="shared" si="18"/>
        <v>#REF!</v>
      </c>
      <c r="F518" s="16" t="str">
        <f t="shared" si="19"/>
        <v/>
      </c>
    </row>
    <row r="519" spans="1:6" x14ac:dyDescent="0.25">
      <c r="A519" s="14" t="s">
        <v>85</v>
      </c>
      <c r="B519" s="15" t="s">
        <v>6</v>
      </c>
      <c r="C519" s="14" t="s">
        <v>22</v>
      </c>
      <c r="D519" s="14" t="e">
        <f>VLOOKUP($A519,PressHardening!$A$6:$AP$16,HLOOKUP($C519,PressHardening!$B$2:$AP$5,6,FALSE)+2,FALSE)*3</f>
        <v>#REF!</v>
      </c>
      <c r="E519" s="16" t="e">
        <f t="shared" si="18"/>
        <v>#REF!</v>
      </c>
      <c r="F519" s="16" t="str">
        <f t="shared" si="19"/>
        <v/>
      </c>
    </row>
    <row r="520" spans="1:6" x14ac:dyDescent="0.25">
      <c r="A520" s="14" t="s">
        <v>85</v>
      </c>
      <c r="B520" s="15" t="s">
        <v>6</v>
      </c>
      <c r="C520" s="14" t="s">
        <v>23</v>
      </c>
      <c r="D520" s="14" t="e">
        <f>VLOOKUP($A520,PressHardening!$A$6:$AP$16,HLOOKUP($C520,PressHardening!$B$2:$AP$5,6,FALSE)+2,FALSE)*3</f>
        <v>#REF!</v>
      </c>
      <c r="E520" s="16" t="e">
        <f t="shared" si="18"/>
        <v>#REF!</v>
      </c>
      <c r="F520" s="16" t="str">
        <f t="shared" si="19"/>
        <v/>
      </c>
    </row>
    <row r="521" spans="1:6" x14ac:dyDescent="0.25">
      <c r="A521" s="14" t="s">
        <v>85</v>
      </c>
      <c r="B521" s="15" t="s">
        <v>6</v>
      </c>
      <c r="C521" s="14" t="s">
        <v>24</v>
      </c>
      <c r="D521" s="14" t="e">
        <f>VLOOKUP($A521,PressHardening!$A$6:$AP$16,HLOOKUP($C521,PressHardening!$B$2:$AP$5,6,FALSE)+2,FALSE)*3</f>
        <v>#REF!</v>
      </c>
      <c r="E521" s="16" t="e">
        <f t="shared" si="18"/>
        <v>#REF!</v>
      </c>
      <c r="F521" s="16" t="str">
        <f t="shared" si="19"/>
        <v/>
      </c>
    </row>
    <row r="522" spans="1:6" x14ac:dyDescent="0.25">
      <c r="A522" s="14" t="s">
        <v>85</v>
      </c>
      <c r="B522" s="15" t="s">
        <v>6</v>
      </c>
      <c r="C522" s="14" t="s">
        <v>25</v>
      </c>
      <c r="D522" s="14" t="e">
        <f>VLOOKUP($A522,PressHardening!$A$6:$AP$16,HLOOKUP($C522,PressHardening!$B$2:$AP$5,6,FALSE)+2,FALSE)*3</f>
        <v>#REF!</v>
      </c>
      <c r="E522" s="16" t="e">
        <f t="shared" si="18"/>
        <v>#REF!</v>
      </c>
      <c r="F522" s="16" t="str">
        <f t="shared" si="19"/>
        <v/>
      </c>
    </row>
    <row r="523" spans="1:6" x14ac:dyDescent="0.25">
      <c r="A523" s="14" t="s">
        <v>85</v>
      </c>
      <c r="B523" s="15" t="s">
        <v>6</v>
      </c>
      <c r="C523" s="14" t="s">
        <v>26</v>
      </c>
      <c r="D523" s="14" t="e">
        <f>VLOOKUP($A523,PressHardening!$A$6:$AP$16,HLOOKUP($C523,PressHardening!$B$2:$AP$5,6,FALSE)+2,FALSE)*3</f>
        <v>#REF!</v>
      </c>
      <c r="E523" s="16" t="e">
        <f t="shared" si="18"/>
        <v>#REF!</v>
      </c>
      <c r="F523" s="16" t="str">
        <f t="shared" si="19"/>
        <v/>
      </c>
    </row>
    <row r="524" spans="1:6" x14ac:dyDescent="0.25">
      <c r="A524" s="14" t="s">
        <v>85</v>
      </c>
      <c r="B524" s="15" t="s">
        <v>6</v>
      </c>
      <c r="C524" s="14" t="s">
        <v>27</v>
      </c>
      <c r="D524" s="14" t="e">
        <f>VLOOKUP($A524,PressHardening!$A$6:$AP$16,HLOOKUP($C524,PressHardening!$B$2:$AP$5,6,FALSE)+2,FALSE)*3</f>
        <v>#REF!</v>
      </c>
      <c r="E524" s="16" t="e">
        <f t="shared" si="18"/>
        <v>#REF!</v>
      </c>
      <c r="F524" s="16" t="str">
        <f t="shared" si="19"/>
        <v/>
      </c>
    </row>
    <row r="525" spans="1:6" x14ac:dyDescent="0.25">
      <c r="A525" s="14" t="s">
        <v>85</v>
      </c>
      <c r="B525" s="15" t="s">
        <v>6</v>
      </c>
      <c r="C525" s="14" t="s">
        <v>28</v>
      </c>
      <c r="D525" s="14" t="e">
        <f>VLOOKUP($A525,PressHardening!$A$6:$AP$16,HLOOKUP($C525,PressHardening!$B$2:$AP$5,6,FALSE)+2,FALSE)*3</f>
        <v>#N/A</v>
      </c>
      <c r="E525" s="16" t="e">
        <f t="shared" si="18"/>
        <v>#N/A</v>
      </c>
      <c r="F525" s="16" t="str">
        <f t="shared" si="19"/>
        <v/>
      </c>
    </row>
    <row r="526" spans="1:6" x14ac:dyDescent="0.25">
      <c r="A526" s="14" t="s">
        <v>85</v>
      </c>
      <c r="B526" s="15" t="s">
        <v>6</v>
      </c>
      <c r="C526" s="14" t="s">
        <v>29</v>
      </c>
      <c r="D526" s="14" t="e">
        <f>VLOOKUP($A526,PressHardening!$A$6:$AP$16,HLOOKUP($C526,PressHardening!$B$2:$AP$5,6,FALSE)+2,FALSE)*3</f>
        <v>#REF!</v>
      </c>
      <c r="E526" s="16" t="e">
        <f t="shared" si="18"/>
        <v>#REF!</v>
      </c>
      <c r="F526" s="16" t="str">
        <f t="shared" si="19"/>
        <v/>
      </c>
    </row>
    <row r="527" spans="1:6" x14ac:dyDescent="0.25">
      <c r="A527" s="14" t="s">
        <v>85</v>
      </c>
      <c r="B527" s="15" t="s">
        <v>6</v>
      </c>
      <c r="C527" s="14" t="s">
        <v>30</v>
      </c>
      <c r="D527" s="14" t="e">
        <f>VLOOKUP($A527,PressHardening!$A$6:$AP$16,HLOOKUP($C527,PressHardening!$B$2:$AP$5,6,FALSE)+2,FALSE)*3</f>
        <v>#REF!</v>
      </c>
      <c r="E527" s="16" t="e">
        <f t="shared" si="18"/>
        <v>#REF!</v>
      </c>
      <c r="F527" s="16" t="str">
        <f t="shared" si="19"/>
        <v/>
      </c>
    </row>
    <row r="528" spans="1:6" x14ac:dyDescent="0.25">
      <c r="A528" s="14" t="s">
        <v>85</v>
      </c>
      <c r="B528" s="15" t="s">
        <v>6</v>
      </c>
      <c r="C528" s="14" t="s">
        <v>31</v>
      </c>
      <c r="D528" s="14" t="e">
        <f>VLOOKUP($A528,PressHardening!$A$6:$AP$16,HLOOKUP($C528,PressHardening!$B$2:$AP$5,6,FALSE)+2,FALSE)*3</f>
        <v>#REF!</v>
      </c>
      <c r="E528" s="16" t="e">
        <f t="shared" si="18"/>
        <v>#REF!</v>
      </c>
      <c r="F528" s="16" t="str">
        <f t="shared" si="19"/>
        <v/>
      </c>
    </row>
    <row r="529" spans="1:6" x14ac:dyDescent="0.25">
      <c r="A529" s="14" t="s">
        <v>85</v>
      </c>
      <c r="B529" s="15" t="s">
        <v>6</v>
      </c>
      <c r="C529" s="14" t="s">
        <v>1</v>
      </c>
      <c r="D529" s="14" t="e">
        <f>VLOOKUP($A529,PressHardening!$A$6:$AP$16,HLOOKUP($C529,PressHardening!$B$2:$AP$5,6,FALSE)+2,FALSE)*3</f>
        <v>#REF!</v>
      </c>
      <c r="E529" s="16" t="e">
        <f t="shared" si="18"/>
        <v>#REF!</v>
      </c>
      <c r="F529" s="16" t="str">
        <f t="shared" si="19"/>
        <v/>
      </c>
    </row>
    <row r="530" spans="1:6" x14ac:dyDescent="0.25">
      <c r="A530" s="14" t="s">
        <v>85</v>
      </c>
      <c r="B530" s="15" t="s">
        <v>6</v>
      </c>
      <c r="C530" s="14" t="s">
        <v>32</v>
      </c>
      <c r="D530" s="14" t="e">
        <f>VLOOKUP($A530,PressHardening!$A$6:$AP$16,HLOOKUP($C530,PressHardening!$B$2:$AP$5,6,FALSE)+2,FALSE)*3</f>
        <v>#N/A</v>
      </c>
      <c r="E530" s="16" t="e">
        <f t="shared" si="18"/>
        <v>#N/A</v>
      </c>
      <c r="F530" s="16" t="str">
        <f t="shared" si="19"/>
        <v/>
      </c>
    </row>
    <row r="531" spans="1:6" x14ac:dyDescent="0.25">
      <c r="A531" s="14" t="s">
        <v>85</v>
      </c>
      <c r="B531" s="15" t="s">
        <v>7</v>
      </c>
      <c r="C531" s="14" t="s">
        <v>33</v>
      </c>
      <c r="D531" s="14" t="e">
        <f>VLOOKUP($A531,PressHardening!$A$6:$AP$16,HLOOKUP($C531,PressHardening!$B$2:$AP$5,6,FALSE)+2,FALSE)*3</f>
        <v>#N/A</v>
      </c>
      <c r="E531" s="16" t="e">
        <f t="shared" si="18"/>
        <v>#N/A</v>
      </c>
      <c r="F531" s="16" t="str">
        <f t="shared" si="19"/>
        <v/>
      </c>
    </row>
    <row r="532" spans="1:6" x14ac:dyDescent="0.25">
      <c r="A532" s="14" t="s">
        <v>85</v>
      </c>
      <c r="B532" s="15" t="s">
        <v>7</v>
      </c>
      <c r="C532" s="14" t="s">
        <v>34</v>
      </c>
      <c r="D532" s="14" t="e">
        <f>VLOOKUP($A532,PressHardening!$A$6:$AP$16,HLOOKUP($C532,PressHardening!$B$2:$AP$5,6,FALSE)+2,FALSE)*3</f>
        <v>#REF!</v>
      </c>
      <c r="E532" s="16" t="e">
        <f t="shared" si="18"/>
        <v>#REF!</v>
      </c>
      <c r="F532" s="16" t="str">
        <f t="shared" si="19"/>
        <v/>
      </c>
    </row>
    <row r="533" spans="1:6" x14ac:dyDescent="0.25">
      <c r="A533" s="14" t="s">
        <v>85</v>
      </c>
      <c r="B533" s="15" t="s">
        <v>7</v>
      </c>
      <c r="C533" s="14" t="s">
        <v>35</v>
      </c>
      <c r="D533" s="14" t="e">
        <f>VLOOKUP($A533,PressHardening!$A$6:$AP$16,HLOOKUP($C533,PressHardening!$B$2:$AP$5,6,FALSE)+2,FALSE)*3</f>
        <v>#N/A</v>
      </c>
      <c r="E533" s="16" t="e">
        <f t="shared" si="18"/>
        <v>#N/A</v>
      </c>
      <c r="F533" s="16" t="str">
        <f t="shared" si="19"/>
        <v/>
      </c>
    </row>
    <row r="534" spans="1:6" x14ac:dyDescent="0.25">
      <c r="A534" s="14" t="s">
        <v>85</v>
      </c>
      <c r="B534" s="15" t="s">
        <v>7</v>
      </c>
      <c r="C534" s="14" t="s">
        <v>36</v>
      </c>
      <c r="D534" s="14" t="e">
        <f>VLOOKUP($A534,PressHardening!$A$6:$AP$16,HLOOKUP($C534,PressHardening!$B$2:$AP$5,6,FALSE)+2,FALSE)*3</f>
        <v>#N/A</v>
      </c>
      <c r="E534" s="16" t="e">
        <f t="shared" si="18"/>
        <v>#N/A</v>
      </c>
      <c r="F534" s="16" t="str">
        <f t="shared" si="19"/>
        <v/>
      </c>
    </row>
    <row r="535" spans="1:6" x14ac:dyDescent="0.25">
      <c r="A535" s="14" t="s">
        <v>85</v>
      </c>
      <c r="B535" s="15" t="s">
        <v>7</v>
      </c>
      <c r="C535" s="14" t="s">
        <v>37</v>
      </c>
      <c r="D535" s="14" t="e">
        <f>VLOOKUP($A535,PressHardening!$A$6:$AP$16,HLOOKUP($C535,PressHardening!$B$2:$AP$5,6,FALSE)+2,FALSE)*3</f>
        <v>#N/A</v>
      </c>
      <c r="E535" s="16" t="e">
        <f t="shared" si="18"/>
        <v>#N/A</v>
      </c>
      <c r="F535" s="16" t="str">
        <f t="shared" si="19"/>
        <v/>
      </c>
    </row>
    <row r="536" spans="1:6" x14ac:dyDescent="0.25">
      <c r="A536" s="14" t="s">
        <v>85</v>
      </c>
      <c r="B536" s="15" t="s">
        <v>7</v>
      </c>
      <c r="C536" s="14" t="s">
        <v>38</v>
      </c>
      <c r="D536" s="14" t="e">
        <f>VLOOKUP($A536,PressHardening!$A$6:$AP$16,HLOOKUP($C536,PressHardening!$B$2:$AP$5,6,FALSE)+2,FALSE)*3</f>
        <v>#N/A</v>
      </c>
      <c r="E536" s="16" t="e">
        <f t="shared" si="18"/>
        <v>#N/A</v>
      </c>
      <c r="F536" s="16" t="str">
        <f t="shared" si="19"/>
        <v/>
      </c>
    </row>
    <row r="537" spans="1:6" x14ac:dyDescent="0.25">
      <c r="A537" s="14" t="s">
        <v>85</v>
      </c>
      <c r="B537" s="15" t="s">
        <v>7</v>
      </c>
      <c r="C537" s="14" t="s">
        <v>39</v>
      </c>
      <c r="D537" s="14" t="e">
        <f>VLOOKUP($A537,PressHardening!$A$6:$AP$16,HLOOKUP($C537,PressHardening!$B$2:$AP$5,6,FALSE)+2,FALSE)*3</f>
        <v>#N/A</v>
      </c>
      <c r="E537" s="16" t="e">
        <f t="shared" si="18"/>
        <v>#N/A</v>
      </c>
      <c r="F537" s="16" t="str">
        <f t="shared" si="19"/>
        <v/>
      </c>
    </row>
    <row r="538" spans="1:6" x14ac:dyDescent="0.25">
      <c r="A538" s="14" t="s">
        <v>85</v>
      </c>
      <c r="B538" s="15" t="s">
        <v>7</v>
      </c>
      <c r="C538" s="14" t="s">
        <v>40</v>
      </c>
      <c r="D538" s="14" t="e">
        <f>VLOOKUP($A538,PressHardening!$A$6:$AP$16,HLOOKUP($C538,PressHardening!$B$2:$AP$5,6,FALSE)+2,FALSE)*3</f>
        <v>#N/A</v>
      </c>
      <c r="E538" s="16" t="e">
        <f t="shared" si="18"/>
        <v>#N/A</v>
      </c>
      <c r="F538" s="16" t="str">
        <f t="shared" si="19"/>
        <v/>
      </c>
    </row>
    <row r="539" spans="1:6" x14ac:dyDescent="0.25">
      <c r="A539" s="14" t="s">
        <v>85</v>
      </c>
      <c r="B539" s="15" t="s">
        <v>8</v>
      </c>
      <c r="C539" s="14" t="s">
        <v>41</v>
      </c>
      <c r="D539" s="14" t="e">
        <f>VLOOKUP($A539,PressHardening!$A$6:$AP$16,HLOOKUP($C539,PressHardening!$B$2:$AP$5,6,FALSE)+2,FALSE)*3</f>
        <v>#N/A</v>
      </c>
      <c r="E539" s="16" t="e">
        <f t="shared" si="18"/>
        <v>#N/A</v>
      </c>
      <c r="F539" s="16" t="str">
        <f t="shared" si="19"/>
        <v/>
      </c>
    </row>
    <row r="540" spans="1:6" x14ac:dyDescent="0.25">
      <c r="A540" s="14" t="s">
        <v>85</v>
      </c>
      <c r="B540" s="15" t="s">
        <v>8</v>
      </c>
      <c r="C540" s="14" t="s">
        <v>42</v>
      </c>
      <c r="D540" s="14" t="e">
        <f>VLOOKUP($A540,PressHardening!$A$6:$AP$16,HLOOKUP($C540,PressHardening!$B$2:$AP$5,6,FALSE)+2,FALSE)*3</f>
        <v>#N/A</v>
      </c>
      <c r="E540" s="16" t="e">
        <f t="shared" si="18"/>
        <v>#N/A</v>
      </c>
      <c r="F540" s="16" t="str">
        <f t="shared" si="19"/>
        <v/>
      </c>
    </row>
    <row r="541" spans="1:6" x14ac:dyDescent="0.25">
      <c r="A541" s="14" t="s">
        <v>85</v>
      </c>
      <c r="B541" s="15" t="s">
        <v>8</v>
      </c>
      <c r="C541" s="14" t="s">
        <v>43</v>
      </c>
      <c r="D541" s="14" t="e">
        <f>VLOOKUP($A541,PressHardening!$A$6:$AP$16,HLOOKUP($C541,PressHardening!$B$2:$AP$5,6,FALSE)+2,FALSE)*3</f>
        <v>#N/A</v>
      </c>
      <c r="E541" s="16" t="e">
        <f t="shared" si="18"/>
        <v>#N/A</v>
      </c>
      <c r="F541" s="16" t="str">
        <f t="shared" si="19"/>
        <v/>
      </c>
    </row>
    <row r="542" spans="1:6" x14ac:dyDescent="0.25">
      <c r="A542" s="14" t="s">
        <v>85</v>
      </c>
      <c r="B542" s="15" t="s">
        <v>8</v>
      </c>
      <c r="C542" s="14" t="s">
        <v>44</v>
      </c>
      <c r="D542" s="14" t="e">
        <f>VLOOKUP($A542,PressHardening!$A$6:$AP$16,HLOOKUP($C542,PressHardening!$B$2:$AP$5,6,FALSE)+2,FALSE)*3</f>
        <v>#N/A</v>
      </c>
      <c r="E542" s="16" t="e">
        <f t="shared" si="18"/>
        <v>#N/A</v>
      </c>
      <c r="F542" s="16" t="str">
        <f t="shared" si="19"/>
        <v/>
      </c>
    </row>
    <row r="543" spans="1:6" x14ac:dyDescent="0.25">
      <c r="A543" s="14" t="s">
        <v>85</v>
      </c>
      <c r="B543" s="15" t="s">
        <v>8</v>
      </c>
      <c r="C543" s="14" t="s">
        <v>45</v>
      </c>
      <c r="D543" s="14" t="e">
        <f>VLOOKUP($A543,PressHardening!$A$6:$AP$16,HLOOKUP($C543,PressHardening!$B$2:$AP$5,6,FALSE)+2,FALSE)*3</f>
        <v>#N/A</v>
      </c>
      <c r="E543" s="16" t="e">
        <f t="shared" si="18"/>
        <v>#N/A</v>
      </c>
      <c r="F543" s="16" t="str">
        <f t="shared" si="19"/>
        <v/>
      </c>
    </row>
    <row r="544" spans="1:6" x14ac:dyDescent="0.25">
      <c r="A544" s="14" t="s">
        <v>85</v>
      </c>
      <c r="B544" s="15" t="s">
        <v>2</v>
      </c>
      <c r="C544" s="14" t="s">
        <v>46</v>
      </c>
      <c r="D544" s="14" t="e">
        <f>VLOOKUP($A544,PressHardening!$A$6:$AP$16,HLOOKUP($C544,PressHardening!$B$2:$AP$5,6,FALSE)+2,FALSE)*3</f>
        <v>#N/A</v>
      </c>
      <c r="E544" s="16" t="e">
        <f t="shared" si="18"/>
        <v>#N/A</v>
      </c>
      <c r="F544" s="16" t="str">
        <f t="shared" si="19"/>
        <v/>
      </c>
    </row>
    <row r="545" spans="1:6" x14ac:dyDescent="0.25">
      <c r="A545" s="14" t="s">
        <v>85</v>
      </c>
      <c r="B545" s="15" t="s">
        <v>2</v>
      </c>
      <c r="C545" s="14" t="s">
        <v>47</v>
      </c>
      <c r="D545" s="14" t="e">
        <f>VLOOKUP($A545,PressHardening!$A$6:$AP$16,HLOOKUP($C545,PressHardening!$B$2:$AP$5,6,FALSE)+2,FALSE)*3</f>
        <v>#N/A</v>
      </c>
      <c r="E545" s="16" t="e">
        <f t="shared" si="18"/>
        <v>#N/A</v>
      </c>
      <c r="F545" s="16" t="str">
        <f t="shared" si="19"/>
        <v/>
      </c>
    </row>
    <row r="546" spans="1:6" x14ac:dyDescent="0.25">
      <c r="A546" s="14" t="s">
        <v>85</v>
      </c>
      <c r="B546" s="15" t="s">
        <v>2</v>
      </c>
      <c r="C546" s="14" t="s">
        <v>48</v>
      </c>
      <c r="D546" s="14" t="e">
        <f>VLOOKUP($A546,PressHardening!$A$6:$AP$16,HLOOKUP($C546,PressHardening!$B$2:$AP$5,6,FALSE)+2,FALSE)*3</f>
        <v>#N/A</v>
      </c>
      <c r="E546" s="16" t="e">
        <f t="shared" si="18"/>
        <v>#N/A</v>
      </c>
      <c r="F546" s="16" t="str">
        <f t="shared" si="19"/>
        <v/>
      </c>
    </row>
    <row r="547" spans="1:6" x14ac:dyDescent="0.25">
      <c r="A547" s="14" t="s">
        <v>85</v>
      </c>
      <c r="B547" s="15" t="s">
        <v>2</v>
      </c>
      <c r="C547" s="14" t="s">
        <v>49</v>
      </c>
      <c r="D547" s="14" t="e">
        <f>VLOOKUP($A547,PressHardening!$A$6:$AP$16,HLOOKUP($C547,PressHardening!$B$2:$AP$5,6,FALSE)+2,FALSE)*3</f>
        <v>#N/A</v>
      </c>
      <c r="E547" s="16" t="e">
        <f t="shared" si="18"/>
        <v>#N/A</v>
      </c>
      <c r="F547" s="16" t="str">
        <f t="shared" si="19"/>
        <v/>
      </c>
    </row>
    <row r="548" spans="1:6" x14ac:dyDescent="0.25">
      <c r="A548" s="14" t="s">
        <v>85</v>
      </c>
      <c r="B548" s="15" t="s">
        <v>2</v>
      </c>
      <c r="C548" s="14" t="s">
        <v>50</v>
      </c>
      <c r="D548" s="14" t="e">
        <f>VLOOKUP($A548,PressHardening!$A$6:$AP$16,HLOOKUP($C548,PressHardening!$B$2:$AP$5,6,FALSE)+2,FALSE)*3</f>
        <v>#N/A</v>
      </c>
      <c r="E548" s="16" t="e">
        <f t="shared" si="18"/>
        <v>#N/A</v>
      </c>
      <c r="F548" s="16" t="str">
        <f t="shared" si="19"/>
        <v/>
      </c>
    </row>
    <row r="549" spans="1:6" x14ac:dyDescent="0.25">
      <c r="A549" s="14" t="s">
        <v>85</v>
      </c>
      <c r="B549" s="15" t="s">
        <v>2</v>
      </c>
      <c r="C549" s="14" t="s">
        <v>51</v>
      </c>
      <c r="D549" s="14" t="e">
        <f>VLOOKUP($A549,PressHardening!$A$6:$AP$16,HLOOKUP($C549,PressHardening!$B$2:$AP$5,6,FALSE)+2,FALSE)*3</f>
        <v>#N/A</v>
      </c>
      <c r="E549" s="16" t="e">
        <f t="shared" si="18"/>
        <v>#N/A</v>
      </c>
      <c r="F549" s="16" t="str">
        <f t="shared" si="19"/>
        <v/>
      </c>
    </row>
    <row r="550" spans="1:6" x14ac:dyDescent="0.25">
      <c r="A550" s="14" t="s">
        <v>85</v>
      </c>
      <c r="B550" s="15" t="s">
        <v>2</v>
      </c>
      <c r="C550" s="14" t="s">
        <v>52</v>
      </c>
      <c r="D550" s="14" t="e">
        <f>VLOOKUP($A550,PressHardening!$A$6:$AP$16,HLOOKUP($C550,PressHardening!$B$2:$AP$5,6,FALSE)+2,FALSE)*3</f>
        <v>#N/A</v>
      </c>
      <c r="E550" s="16" t="e">
        <f t="shared" si="18"/>
        <v>#N/A</v>
      </c>
      <c r="F550" s="16" t="str">
        <f t="shared" si="19"/>
        <v/>
      </c>
    </row>
    <row r="551" spans="1:6" x14ac:dyDescent="0.25">
      <c r="A551" s="14" t="s">
        <v>85</v>
      </c>
      <c r="B551" s="15" t="s">
        <v>2</v>
      </c>
      <c r="C551" s="14" t="s">
        <v>53</v>
      </c>
      <c r="D551" s="14" t="e">
        <f>VLOOKUP($A551,PressHardening!$A$6:$AP$16,HLOOKUP($C551,PressHardening!$B$2:$AP$5,6,FALSE)+2,FALSE)*3</f>
        <v>#N/A</v>
      </c>
      <c r="E551" s="16" t="e">
        <f t="shared" si="18"/>
        <v>#N/A</v>
      </c>
      <c r="F551" s="16" t="str">
        <f t="shared" si="19"/>
        <v/>
      </c>
    </row>
    <row r="552" spans="1:6" x14ac:dyDescent="0.25">
      <c r="A552" s="14" t="s">
        <v>85</v>
      </c>
      <c r="B552" s="15" t="s">
        <v>2</v>
      </c>
      <c r="C552" s="14" t="s">
        <v>54</v>
      </c>
      <c r="D552" s="14" t="e">
        <f>VLOOKUP($A552,PressHardening!$A$6:$AP$16,HLOOKUP($C552,PressHardening!$B$2:$AP$5,6,FALSE)+2,FALSE)*3</f>
        <v>#N/A</v>
      </c>
      <c r="E552" s="16" t="e">
        <f t="shared" si="18"/>
        <v>#N/A</v>
      </c>
      <c r="F552" s="16" t="str">
        <f t="shared" si="19"/>
        <v/>
      </c>
    </row>
    <row r="553" spans="1:6" x14ac:dyDescent="0.25">
      <c r="A553" s="14" t="s">
        <v>85</v>
      </c>
      <c r="B553" s="15" t="s">
        <v>2</v>
      </c>
      <c r="C553" s="14" t="s">
        <v>55</v>
      </c>
      <c r="D553" s="14" t="e">
        <f>VLOOKUP($A553,PressHardening!$A$6:$AP$16,HLOOKUP($C553,PressHardening!$B$2:$AP$5,6,FALSE)+2,FALSE)*3</f>
        <v>#REF!</v>
      </c>
      <c r="E553" s="16" t="e">
        <f t="shared" si="18"/>
        <v>#REF!</v>
      </c>
      <c r="F553" s="16" t="str">
        <f t="shared" si="19"/>
        <v/>
      </c>
    </row>
    <row r="554" spans="1:6" x14ac:dyDescent="0.25">
      <c r="A554" s="14" t="s">
        <v>85</v>
      </c>
      <c r="B554" s="15" t="s">
        <v>2</v>
      </c>
      <c r="C554" s="14" t="s">
        <v>56</v>
      </c>
      <c r="D554" s="14" t="e">
        <f>VLOOKUP($A554,PressHardening!$A$6:$AP$16,HLOOKUP($C554,PressHardening!$B$2:$AP$5,6,FALSE)+2,FALSE)*3</f>
        <v>#N/A</v>
      </c>
      <c r="E554" s="16" t="e">
        <f t="shared" si="18"/>
        <v>#N/A</v>
      </c>
      <c r="F554" s="16" t="str">
        <f t="shared" si="19"/>
        <v/>
      </c>
    </row>
    <row r="555" spans="1:6" x14ac:dyDescent="0.25">
      <c r="A555" s="14" t="s">
        <v>85</v>
      </c>
      <c r="B555" s="15" t="s">
        <v>9</v>
      </c>
      <c r="C555" s="14" t="s">
        <v>57</v>
      </c>
      <c r="D555" s="14" t="e">
        <f>VLOOKUP($A555,PressHardening!$A$6:$AP$16,HLOOKUP($C555,PressHardening!$B$2:$AP$5,6,FALSE)+2,FALSE)*3</f>
        <v>#N/A</v>
      </c>
      <c r="E555" s="16" t="e">
        <f t="shared" si="18"/>
        <v>#N/A</v>
      </c>
      <c r="F555" s="16" t="str">
        <f t="shared" si="19"/>
        <v/>
      </c>
    </row>
    <row r="556" spans="1:6" x14ac:dyDescent="0.25">
      <c r="A556" s="14" t="s">
        <v>85</v>
      </c>
      <c r="B556" s="15" t="s">
        <v>9</v>
      </c>
      <c r="C556" s="14" t="s">
        <v>58</v>
      </c>
      <c r="D556" s="14" t="e">
        <f>VLOOKUP($A556,PressHardening!$A$6:$AP$16,HLOOKUP($C556,PressHardening!$B$2:$AP$5,6,FALSE)+2,FALSE)*3</f>
        <v>#N/A</v>
      </c>
      <c r="E556" s="16" t="e">
        <f t="shared" si="18"/>
        <v>#N/A</v>
      </c>
      <c r="F556" s="16" t="str">
        <f t="shared" si="19"/>
        <v/>
      </c>
    </row>
    <row r="557" spans="1:6" x14ac:dyDescent="0.25">
      <c r="A557" s="14" t="s">
        <v>85</v>
      </c>
      <c r="B557" s="15" t="s">
        <v>9</v>
      </c>
      <c r="C557" s="14" t="s">
        <v>59</v>
      </c>
      <c r="D557" s="14" t="e">
        <f>VLOOKUP($A557,PressHardening!$A$6:$AP$16,HLOOKUP($C557,PressHardening!$B$2:$AP$5,6,FALSE)+2,FALSE)*3</f>
        <v>#N/A</v>
      </c>
      <c r="E557" s="16" t="e">
        <f t="shared" si="18"/>
        <v>#N/A</v>
      </c>
      <c r="F557" s="16" t="str">
        <f t="shared" si="19"/>
        <v/>
      </c>
    </row>
    <row r="558" spans="1:6" x14ac:dyDescent="0.25">
      <c r="A558" s="14" t="s">
        <v>85</v>
      </c>
      <c r="B558" s="15" t="s">
        <v>9</v>
      </c>
      <c r="C558" s="14" t="s">
        <v>60</v>
      </c>
      <c r="D558" s="14" t="e">
        <f>VLOOKUP($A558,PressHardening!$A$6:$AP$16,HLOOKUP($C558,PressHardening!$B$2:$AP$5,6,FALSE)+2,FALSE)*3</f>
        <v>#N/A</v>
      </c>
      <c r="E558" s="16" t="e">
        <f t="shared" si="18"/>
        <v>#N/A</v>
      </c>
      <c r="F558" s="16" t="str">
        <f t="shared" si="19"/>
        <v/>
      </c>
    </row>
    <row r="559" spans="1:6" x14ac:dyDescent="0.25">
      <c r="A559" s="14" t="s">
        <v>85</v>
      </c>
      <c r="B559" s="15" t="s">
        <v>9</v>
      </c>
      <c r="C559" s="14" t="s">
        <v>61</v>
      </c>
      <c r="D559" s="14" t="e">
        <f>VLOOKUP($A559,PressHardening!$A$6:$AP$16,HLOOKUP($C559,PressHardening!$B$2:$AP$5,6,FALSE)+2,FALSE)*3</f>
        <v>#N/A</v>
      </c>
      <c r="E559" s="16" t="e">
        <f t="shared" si="18"/>
        <v>#N/A</v>
      </c>
      <c r="F559" s="16" t="str">
        <f t="shared" si="19"/>
        <v/>
      </c>
    </row>
    <row r="560" spans="1:6" x14ac:dyDescent="0.25">
      <c r="A560" s="14" t="s">
        <v>85</v>
      </c>
      <c r="B560" s="15" t="s">
        <v>0</v>
      </c>
      <c r="C560" s="14" t="s">
        <v>62</v>
      </c>
      <c r="D560" s="14" t="e">
        <f>VLOOKUP($A560,PressHardening!$A$6:$AP$16,HLOOKUP($C560,PressHardening!$B$2:$AP$5,6,FALSE)+2,FALSE)*3</f>
        <v>#N/A</v>
      </c>
      <c r="E560" s="16" t="e">
        <f t="shared" si="18"/>
        <v>#N/A</v>
      </c>
      <c r="F560" s="16" t="str">
        <f t="shared" si="19"/>
        <v/>
      </c>
    </row>
    <row r="561" spans="1:6" x14ac:dyDescent="0.25">
      <c r="A561" s="14" t="s">
        <v>85</v>
      </c>
      <c r="B561" s="15" t="s">
        <v>0</v>
      </c>
      <c r="C561" s="14" t="s">
        <v>63</v>
      </c>
      <c r="D561" s="14" t="e">
        <f>VLOOKUP($A561,PressHardening!$A$6:$AP$16,HLOOKUP($C561,PressHardening!$B$2:$AP$5,6,FALSE)+2,FALSE)*3</f>
        <v>#REF!</v>
      </c>
      <c r="E561" s="16" t="e">
        <f t="shared" si="18"/>
        <v>#REF!</v>
      </c>
      <c r="F561" s="16" t="str">
        <f t="shared" si="19"/>
        <v/>
      </c>
    </row>
    <row r="562" spans="1:6" x14ac:dyDescent="0.25">
      <c r="A562" s="14" t="s">
        <v>85</v>
      </c>
      <c r="B562" s="15" t="s">
        <v>0</v>
      </c>
      <c r="C562" s="14" t="s">
        <v>64</v>
      </c>
      <c r="D562" s="14" t="e">
        <f>VLOOKUP($A562,PressHardening!$A$6:$AP$16,HLOOKUP($C562,PressHardening!$B$2:$AP$5,6,FALSE)+2,FALSE)*3</f>
        <v>#N/A</v>
      </c>
      <c r="E562" s="16" t="e">
        <f t="shared" si="18"/>
        <v>#N/A</v>
      </c>
      <c r="F562" s="16" t="str">
        <f t="shared" si="19"/>
        <v/>
      </c>
    </row>
    <row r="563" spans="1:6" x14ac:dyDescent="0.25">
      <c r="A563" s="14" t="s">
        <v>85</v>
      </c>
      <c r="B563" s="15" t="s">
        <v>0</v>
      </c>
      <c r="C563" s="14" t="s">
        <v>65</v>
      </c>
      <c r="D563" s="14" t="e">
        <f>VLOOKUP($A563,PressHardening!$A$6:$AP$16,HLOOKUP($C563,PressHardening!$B$2:$AP$5,6,FALSE)+2,FALSE)*3</f>
        <v>#REF!</v>
      </c>
      <c r="E563" s="16" t="e">
        <f t="shared" si="18"/>
        <v>#REF!</v>
      </c>
      <c r="F563" s="16" t="str">
        <f t="shared" si="19"/>
        <v/>
      </c>
    </row>
    <row r="564" spans="1:6" x14ac:dyDescent="0.25">
      <c r="A564" s="14" t="s">
        <v>85</v>
      </c>
      <c r="B564" s="15" t="s">
        <v>0</v>
      </c>
      <c r="C564" s="14" t="s">
        <v>66</v>
      </c>
      <c r="D564" s="14" t="e">
        <f>VLOOKUP($A564,PressHardening!$A$6:$AP$16,HLOOKUP($C564,PressHardening!$B$2:$AP$5,6,FALSE)+2,FALSE)*3</f>
        <v>#REF!</v>
      </c>
      <c r="E564" s="16" t="e">
        <f t="shared" si="18"/>
        <v>#REF!</v>
      </c>
      <c r="F564" s="16" t="str">
        <f t="shared" si="19"/>
        <v/>
      </c>
    </row>
    <row r="565" spans="1:6" x14ac:dyDescent="0.25">
      <c r="A565" s="14" t="s">
        <v>85</v>
      </c>
      <c r="B565" s="15" t="s">
        <v>0</v>
      </c>
      <c r="C565" s="14" t="s">
        <v>67</v>
      </c>
      <c r="D565" s="14" t="e">
        <f>VLOOKUP($A565,PressHardening!$A$6:$AP$16,HLOOKUP($C565,PressHardening!$B$2:$AP$5,6,FALSE)+2,FALSE)*3</f>
        <v>#N/A</v>
      </c>
      <c r="E565" s="16" t="e">
        <f t="shared" si="18"/>
        <v>#N/A</v>
      </c>
      <c r="F565" s="16" t="str">
        <f t="shared" si="19"/>
        <v/>
      </c>
    </row>
    <row r="566" spans="1:6" x14ac:dyDescent="0.25">
      <c r="A566" s="14" t="s">
        <v>85</v>
      </c>
      <c r="B566" s="15" t="s">
        <v>0</v>
      </c>
      <c r="C566" s="14" t="s">
        <v>68</v>
      </c>
      <c r="D566" s="14" t="e">
        <f>VLOOKUP($A566,PressHardening!$A$6:$AP$16,HLOOKUP($C566,PressHardening!$B$2:$AP$5,6,FALSE)+2,FALSE)*3</f>
        <v>#N/A</v>
      </c>
      <c r="E566" s="16" t="e">
        <f t="shared" si="18"/>
        <v>#N/A</v>
      </c>
      <c r="F566" s="16" t="str">
        <f t="shared" si="19"/>
        <v/>
      </c>
    </row>
    <row r="567" spans="1:6" x14ac:dyDescent="0.25">
      <c r="A567" s="14" t="s">
        <v>85</v>
      </c>
      <c r="B567" s="15" t="s">
        <v>0</v>
      </c>
      <c r="C567" s="14" t="s">
        <v>69</v>
      </c>
      <c r="D567" s="14" t="e">
        <f>VLOOKUP($A567,PressHardening!$A$6:$AP$16,HLOOKUP($C567,PressHardening!$B$2:$AP$5,6,FALSE)+2,FALSE)*3</f>
        <v>#N/A</v>
      </c>
      <c r="E567" s="16" t="e">
        <f t="shared" si="18"/>
        <v>#N/A</v>
      </c>
      <c r="F567" s="16" t="str">
        <f t="shared" si="19"/>
        <v/>
      </c>
    </row>
    <row r="568" spans="1:6" x14ac:dyDescent="0.25">
      <c r="A568" s="14" t="s">
        <v>85</v>
      </c>
      <c r="B568" s="15" t="s">
        <v>0</v>
      </c>
      <c r="C568" s="14" t="s">
        <v>70</v>
      </c>
      <c r="D568" s="14" t="e">
        <f>VLOOKUP($A568,PressHardening!$A$6:$AP$16,HLOOKUP($C568,PressHardening!$B$2:$AP$5,6,FALSE)+2,FALSE)*3</f>
        <v>#N/A</v>
      </c>
      <c r="E568" s="16" t="e">
        <f t="shared" si="18"/>
        <v>#N/A</v>
      </c>
      <c r="F568" s="16" t="str">
        <f t="shared" si="19"/>
        <v/>
      </c>
    </row>
    <row r="569" spans="1:6" x14ac:dyDescent="0.25">
      <c r="A569" s="14" t="s">
        <v>86</v>
      </c>
      <c r="B569" s="15" t="s">
        <v>102</v>
      </c>
      <c r="C569" s="14" t="s">
        <v>10</v>
      </c>
      <c r="D569" s="14" t="e">
        <f>VLOOKUP($A569,PressHardening!$A$6:$AP$16,HLOOKUP($C569,PressHardening!$B$2:$AP$5,6,FALSE)+2,FALSE)*3</f>
        <v>#N/A</v>
      </c>
      <c r="E569" s="16" t="e">
        <f t="shared" si="18"/>
        <v>#N/A</v>
      </c>
      <c r="F569" s="16" t="str">
        <f t="shared" si="19"/>
        <v/>
      </c>
    </row>
    <row r="570" spans="1:6" x14ac:dyDescent="0.25">
      <c r="A570" s="14" t="s">
        <v>86</v>
      </c>
      <c r="B570" s="15" t="s">
        <v>102</v>
      </c>
      <c r="C570" s="14" t="s">
        <v>11</v>
      </c>
      <c r="D570" s="14" t="e">
        <f>VLOOKUP($A570,PressHardening!$A$6:$AP$16,HLOOKUP($C570,PressHardening!$B$2:$AP$5,6,FALSE)+2,FALSE)*3</f>
        <v>#N/A</v>
      </c>
      <c r="E570" s="16" t="e">
        <f t="shared" si="18"/>
        <v>#N/A</v>
      </c>
      <c r="F570" s="16" t="str">
        <f t="shared" si="19"/>
        <v/>
      </c>
    </row>
    <row r="571" spans="1:6" x14ac:dyDescent="0.25">
      <c r="A571" s="14" t="s">
        <v>86</v>
      </c>
      <c r="B571" s="15" t="s">
        <v>102</v>
      </c>
      <c r="C571" s="14" t="s">
        <v>12</v>
      </c>
      <c r="D571" s="14" t="e">
        <f>VLOOKUP($A571,PressHardening!$A$6:$AP$16,HLOOKUP($C571,PressHardening!$B$2:$AP$5,6,FALSE)+2,FALSE)*3</f>
        <v>#N/A</v>
      </c>
      <c r="E571" s="16" t="e">
        <f t="shared" si="18"/>
        <v>#N/A</v>
      </c>
      <c r="F571" s="16" t="str">
        <f t="shared" si="19"/>
        <v/>
      </c>
    </row>
    <row r="572" spans="1:6" x14ac:dyDescent="0.25">
      <c r="A572" s="14" t="s">
        <v>86</v>
      </c>
      <c r="B572" s="15" t="s">
        <v>102</v>
      </c>
      <c r="C572" s="14" t="s">
        <v>13</v>
      </c>
      <c r="D572" s="14" t="e">
        <f>VLOOKUP($A572,PressHardening!$A$6:$AP$16,HLOOKUP($C572,PressHardening!$B$2:$AP$5,6,FALSE)+2,FALSE)*3</f>
        <v>#N/A</v>
      </c>
      <c r="E572" s="16" t="e">
        <f t="shared" si="18"/>
        <v>#N/A</v>
      </c>
      <c r="F572" s="16" t="str">
        <f t="shared" si="19"/>
        <v/>
      </c>
    </row>
    <row r="573" spans="1:6" x14ac:dyDescent="0.25">
      <c r="A573" s="14" t="s">
        <v>86</v>
      </c>
      <c r="B573" s="15" t="s">
        <v>102</v>
      </c>
      <c r="C573" s="14" t="s">
        <v>14</v>
      </c>
      <c r="D573" s="14" t="e">
        <f>VLOOKUP($A573,PressHardening!$A$6:$AP$16,HLOOKUP($C573,PressHardening!$B$2:$AP$5,6,FALSE)+2,FALSE)*3</f>
        <v>#N/A</v>
      </c>
      <c r="E573" s="16" t="e">
        <f t="shared" si="18"/>
        <v>#N/A</v>
      </c>
      <c r="F573" s="16" t="str">
        <f t="shared" si="19"/>
        <v/>
      </c>
    </row>
    <row r="574" spans="1:6" x14ac:dyDescent="0.25">
      <c r="A574" s="14" t="s">
        <v>86</v>
      </c>
      <c r="B574" s="15" t="s">
        <v>102</v>
      </c>
      <c r="C574" s="14" t="s">
        <v>15</v>
      </c>
      <c r="D574" s="14" t="e">
        <f>VLOOKUP($A574,PressHardening!$A$6:$AP$16,HLOOKUP($C574,PressHardening!$B$2:$AP$5,6,FALSE)+2,FALSE)*3</f>
        <v>#N/A</v>
      </c>
      <c r="E574" s="16" t="e">
        <f t="shared" si="18"/>
        <v>#N/A</v>
      </c>
      <c r="F574" s="16" t="str">
        <f t="shared" si="19"/>
        <v/>
      </c>
    </row>
    <row r="575" spans="1:6" x14ac:dyDescent="0.25">
      <c r="A575" s="14" t="s">
        <v>86</v>
      </c>
      <c r="B575" s="15" t="s">
        <v>5</v>
      </c>
      <c r="C575" s="14" t="s">
        <v>16</v>
      </c>
      <c r="D575" s="14" t="e">
        <f>VLOOKUP($A575,PressHardening!$A$6:$AP$16,HLOOKUP($C575,PressHardening!$B$2:$AP$5,6,FALSE)+2,FALSE)*3</f>
        <v>#N/A</v>
      </c>
      <c r="E575" s="16" t="e">
        <f t="shared" si="18"/>
        <v>#N/A</v>
      </c>
      <c r="F575" s="16" t="str">
        <f t="shared" si="19"/>
        <v/>
      </c>
    </row>
    <row r="576" spans="1:6" x14ac:dyDescent="0.25">
      <c r="A576" s="14" t="s">
        <v>86</v>
      </c>
      <c r="B576" s="15" t="s">
        <v>5</v>
      </c>
      <c r="C576" s="14" t="s">
        <v>17</v>
      </c>
      <c r="D576" s="14" t="e">
        <f>VLOOKUP($A576,PressHardening!$A$6:$AP$16,HLOOKUP($C576,PressHardening!$B$2:$AP$5,6,FALSE)+2,FALSE)*3</f>
        <v>#N/A</v>
      </c>
      <c r="E576" s="16" t="e">
        <f t="shared" si="18"/>
        <v>#N/A</v>
      </c>
      <c r="F576" s="16" t="str">
        <f t="shared" si="19"/>
        <v/>
      </c>
    </row>
    <row r="577" spans="1:6" x14ac:dyDescent="0.25">
      <c r="A577" s="14" t="s">
        <v>86</v>
      </c>
      <c r="B577" s="15" t="s">
        <v>5</v>
      </c>
      <c r="C577" s="14" t="s">
        <v>18</v>
      </c>
      <c r="D577" s="14" t="e">
        <f>VLOOKUP($A577,PressHardening!$A$6:$AP$16,HLOOKUP($C577,PressHardening!$B$2:$AP$5,6,FALSE)+2,FALSE)*3</f>
        <v>#N/A</v>
      </c>
      <c r="E577" s="16" t="e">
        <f t="shared" si="18"/>
        <v>#N/A</v>
      </c>
      <c r="F577" s="16" t="str">
        <f t="shared" si="19"/>
        <v/>
      </c>
    </row>
    <row r="578" spans="1:6" x14ac:dyDescent="0.25">
      <c r="A578" s="14" t="s">
        <v>86</v>
      </c>
      <c r="B578" s="15" t="s">
        <v>5</v>
      </c>
      <c r="C578" s="14" t="s">
        <v>3</v>
      </c>
      <c r="D578" s="14" t="e">
        <f>VLOOKUP($A578,PressHardening!$A$6:$AP$16,HLOOKUP($C578,PressHardening!$B$2:$AP$5,6,FALSE)+2,FALSE)*3</f>
        <v>#N/A</v>
      </c>
      <c r="E578" s="16" t="e">
        <f t="shared" ref="E578:E641" si="20">(D578/VLOOKUP(A578,$H$2:$J$18,3,FALSE))*VLOOKUP(A578,$H$2:$J$18,2,FALSE)</f>
        <v>#N/A</v>
      </c>
      <c r="F578" s="16" t="str">
        <f t="shared" ref="F578:F641" si="21">IFERROR(E578/D578,"")</f>
        <v/>
      </c>
    </row>
    <row r="579" spans="1:6" x14ac:dyDescent="0.25">
      <c r="A579" s="14" t="s">
        <v>86</v>
      </c>
      <c r="B579" s="15" t="s">
        <v>5</v>
      </c>
      <c r="C579" s="14" t="s">
        <v>19</v>
      </c>
      <c r="D579" s="14" t="e">
        <f>VLOOKUP($A579,PressHardening!$A$6:$AP$16,HLOOKUP($C579,PressHardening!$B$2:$AP$5,6,FALSE)+2,FALSE)*3</f>
        <v>#N/A</v>
      </c>
      <c r="E579" s="16" t="e">
        <f t="shared" si="20"/>
        <v>#N/A</v>
      </c>
      <c r="F579" s="16" t="str">
        <f t="shared" si="21"/>
        <v/>
      </c>
    </row>
    <row r="580" spans="1:6" x14ac:dyDescent="0.25">
      <c r="A580" s="14" t="s">
        <v>86</v>
      </c>
      <c r="B580" s="15" t="s">
        <v>5</v>
      </c>
      <c r="C580" s="14" t="s">
        <v>20</v>
      </c>
      <c r="D580" s="14" t="e">
        <f>VLOOKUP($A580,PressHardening!$A$6:$AP$16,HLOOKUP($C580,PressHardening!$B$2:$AP$5,6,FALSE)+2,FALSE)*3</f>
        <v>#N/A</v>
      </c>
      <c r="E580" s="16" t="e">
        <f t="shared" si="20"/>
        <v>#N/A</v>
      </c>
      <c r="F580" s="16" t="str">
        <f t="shared" si="21"/>
        <v/>
      </c>
    </row>
    <row r="581" spans="1:6" x14ac:dyDescent="0.25">
      <c r="A581" s="14" t="s">
        <v>86</v>
      </c>
      <c r="B581" s="15" t="s">
        <v>6</v>
      </c>
      <c r="C581" s="14" t="s">
        <v>21</v>
      </c>
      <c r="D581" s="14" t="e">
        <f>VLOOKUP($A581,PressHardening!$A$6:$AP$16,HLOOKUP($C581,PressHardening!$B$2:$AP$5,6,FALSE)+2,FALSE)*3</f>
        <v>#REF!</v>
      </c>
      <c r="E581" s="16" t="e">
        <f t="shared" si="20"/>
        <v>#REF!</v>
      </c>
      <c r="F581" s="16" t="str">
        <f t="shared" si="21"/>
        <v/>
      </c>
    </row>
    <row r="582" spans="1:6" x14ac:dyDescent="0.25">
      <c r="A582" s="14" t="s">
        <v>86</v>
      </c>
      <c r="B582" s="15" t="s">
        <v>6</v>
      </c>
      <c r="C582" s="14" t="s">
        <v>22</v>
      </c>
      <c r="D582" s="14" t="e">
        <f>VLOOKUP($A582,PressHardening!$A$6:$AP$16,HLOOKUP($C582,PressHardening!$B$2:$AP$5,6,FALSE)+2,FALSE)*3</f>
        <v>#REF!</v>
      </c>
      <c r="E582" s="16" t="e">
        <f t="shared" si="20"/>
        <v>#REF!</v>
      </c>
      <c r="F582" s="16" t="str">
        <f t="shared" si="21"/>
        <v/>
      </c>
    </row>
    <row r="583" spans="1:6" x14ac:dyDescent="0.25">
      <c r="A583" s="14" t="s">
        <v>86</v>
      </c>
      <c r="B583" s="15" t="s">
        <v>6</v>
      </c>
      <c r="C583" s="14" t="s">
        <v>23</v>
      </c>
      <c r="D583" s="14" t="e">
        <f>VLOOKUP($A583,PressHardening!$A$6:$AP$16,HLOOKUP($C583,PressHardening!$B$2:$AP$5,6,FALSE)+2,FALSE)*3</f>
        <v>#REF!</v>
      </c>
      <c r="E583" s="16" t="e">
        <f t="shared" si="20"/>
        <v>#REF!</v>
      </c>
      <c r="F583" s="16" t="str">
        <f t="shared" si="21"/>
        <v/>
      </c>
    </row>
    <row r="584" spans="1:6" x14ac:dyDescent="0.25">
      <c r="A584" s="14" t="s">
        <v>86</v>
      </c>
      <c r="B584" s="15" t="s">
        <v>6</v>
      </c>
      <c r="C584" s="14" t="s">
        <v>24</v>
      </c>
      <c r="D584" s="14" t="e">
        <f>VLOOKUP($A584,PressHardening!$A$6:$AP$16,HLOOKUP($C584,PressHardening!$B$2:$AP$5,6,FALSE)+2,FALSE)*3</f>
        <v>#REF!</v>
      </c>
      <c r="E584" s="16" t="e">
        <f t="shared" si="20"/>
        <v>#REF!</v>
      </c>
      <c r="F584" s="16" t="str">
        <f t="shared" si="21"/>
        <v/>
      </c>
    </row>
    <row r="585" spans="1:6" x14ac:dyDescent="0.25">
      <c r="A585" s="14" t="s">
        <v>86</v>
      </c>
      <c r="B585" s="15" t="s">
        <v>6</v>
      </c>
      <c r="C585" s="14" t="s">
        <v>25</v>
      </c>
      <c r="D585" s="14" t="e">
        <f>VLOOKUP($A585,PressHardening!$A$6:$AP$16,HLOOKUP($C585,PressHardening!$B$2:$AP$5,6,FALSE)+2,FALSE)*3</f>
        <v>#REF!</v>
      </c>
      <c r="E585" s="16" t="e">
        <f t="shared" si="20"/>
        <v>#REF!</v>
      </c>
      <c r="F585" s="16" t="str">
        <f t="shared" si="21"/>
        <v/>
      </c>
    </row>
    <row r="586" spans="1:6" x14ac:dyDescent="0.25">
      <c r="A586" s="14" t="s">
        <v>86</v>
      </c>
      <c r="B586" s="15" t="s">
        <v>6</v>
      </c>
      <c r="C586" s="14" t="s">
        <v>26</v>
      </c>
      <c r="D586" s="14" t="e">
        <f>VLOOKUP($A586,PressHardening!$A$6:$AP$16,HLOOKUP($C586,PressHardening!$B$2:$AP$5,6,FALSE)+2,FALSE)*3</f>
        <v>#REF!</v>
      </c>
      <c r="E586" s="16" t="e">
        <f t="shared" si="20"/>
        <v>#REF!</v>
      </c>
      <c r="F586" s="16" t="str">
        <f t="shared" si="21"/>
        <v/>
      </c>
    </row>
    <row r="587" spans="1:6" x14ac:dyDescent="0.25">
      <c r="A587" s="14" t="s">
        <v>86</v>
      </c>
      <c r="B587" s="15" t="s">
        <v>6</v>
      </c>
      <c r="C587" s="14" t="s">
        <v>27</v>
      </c>
      <c r="D587" s="14" t="e">
        <f>VLOOKUP($A587,PressHardening!$A$6:$AP$16,HLOOKUP($C587,PressHardening!$B$2:$AP$5,6,FALSE)+2,FALSE)*3</f>
        <v>#REF!</v>
      </c>
      <c r="E587" s="16" t="e">
        <f t="shared" si="20"/>
        <v>#REF!</v>
      </c>
      <c r="F587" s="16" t="str">
        <f t="shared" si="21"/>
        <v/>
      </c>
    </row>
    <row r="588" spans="1:6" x14ac:dyDescent="0.25">
      <c r="A588" s="14" t="s">
        <v>86</v>
      </c>
      <c r="B588" s="15" t="s">
        <v>6</v>
      </c>
      <c r="C588" s="14" t="s">
        <v>28</v>
      </c>
      <c r="D588" s="14" t="e">
        <f>VLOOKUP($A588,PressHardening!$A$6:$AP$16,HLOOKUP($C588,PressHardening!$B$2:$AP$5,6,FALSE)+2,FALSE)*3</f>
        <v>#N/A</v>
      </c>
      <c r="E588" s="16" t="e">
        <f t="shared" si="20"/>
        <v>#N/A</v>
      </c>
      <c r="F588" s="16" t="str">
        <f t="shared" si="21"/>
        <v/>
      </c>
    </row>
    <row r="589" spans="1:6" x14ac:dyDescent="0.25">
      <c r="A589" s="14" t="s">
        <v>86</v>
      </c>
      <c r="B589" s="15" t="s">
        <v>6</v>
      </c>
      <c r="C589" s="14" t="s">
        <v>29</v>
      </c>
      <c r="D589" s="14" t="e">
        <f>VLOOKUP($A589,PressHardening!$A$6:$AP$16,HLOOKUP($C589,PressHardening!$B$2:$AP$5,6,FALSE)+2,FALSE)*3</f>
        <v>#REF!</v>
      </c>
      <c r="E589" s="16" t="e">
        <f t="shared" si="20"/>
        <v>#REF!</v>
      </c>
      <c r="F589" s="16" t="str">
        <f t="shared" si="21"/>
        <v/>
      </c>
    </row>
    <row r="590" spans="1:6" x14ac:dyDescent="0.25">
      <c r="A590" s="14" t="s">
        <v>86</v>
      </c>
      <c r="B590" s="15" t="s">
        <v>6</v>
      </c>
      <c r="C590" s="14" t="s">
        <v>30</v>
      </c>
      <c r="D590" s="14" t="e">
        <f>VLOOKUP($A590,PressHardening!$A$6:$AP$16,HLOOKUP($C590,PressHardening!$B$2:$AP$5,6,FALSE)+2,FALSE)*3</f>
        <v>#REF!</v>
      </c>
      <c r="E590" s="16" t="e">
        <f t="shared" si="20"/>
        <v>#REF!</v>
      </c>
      <c r="F590" s="16" t="str">
        <f t="shared" si="21"/>
        <v/>
      </c>
    </row>
    <row r="591" spans="1:6" x14ac:dyDescent="0.25">
      <c r="A591" s="14" t="s">
        <v>86</v>
      </c>
      <c r="B591" s="15" t="s">
        <v>6</v>
      </c>
      <c r="C591" s="14" t="s">
        <v>31</v>
      </c>
      <c r="D591" s="14" t="e">
        <f>VLOOKUP($A591,PressHardening!$A$6:$AP$16,HLOOKUP($C591,PressHardening!$B$2:$AP$5,6,FALSE)+2,FALSE)*3</f>
        <v>#REF!</v>
      </c>
      <c r="E591" s="16" t="e">
        <f t="shared" si="20"/>
        <v>#REF!</v>
      </c>
      <c r="F591" s="16" t="str">
        <f t="shared" si="21"/>
        <v/>
      </c>
    </row>
    <row r="592" spans="1:6" x14ac:dyDescent="0.25">
      <c r="A592" s="14" t="s">
        <v>86</v>
      </c>
      <c r="B592" s="15" t="s">
        <v>6</v>
      </c>
      <c r="C592" s="14" t="s">
        <v>1</v>
      </c>
      <c r="D592" s="14" t="e">
        <f>VLOOKUP($A592,PressHardening!$A$6:$AP$16,HLOOKUP($C592,PressHardening!$B$2:$AP$5,6,FALSE)+2,FALSE)*3</f>
        <v>#REF!</v>
      </c>
      <c r="E592" s="16" t="e">
        <f t="shared" si="20"/>
        <v>#REF!</v>
      </c>
      <c r="F592" s="16" t="str">
        <f t="shared" si="21"/>
        <v/>
      </c>
    </row>
    <row r="593" spans="1:6" x14ac:dyDescent="0.25">
      <c r="A593" s="14" t="s">
        <v>86</v>
      </c>
      <c r="B593" s="15" t="s">
        <v>6</v>
      </c>
      <c r="C593" s="14" t="s">
        <v>32</v>
      </c>
      <c r="D593" s="14" t="e">
        <f>VLOOKUP($A593,PressHardening!$A$6:$AP$16,HLOOKUP($C593,PressHardening!$B$2:$AP$5,6,FALSE)+2,FALSE)*3</f>
        <v>#N/A</v>
      </c>
      <c r="E593" s="16" t="e">
        <f t="shared" si="20"/>
        <v>#N/A</v>
      </c>
      <c r="F593" s="16" t="str">
        <f t="shared" si="21"/>
        <v/>
      </c>
    </row>
    <row r="594" spans="1:6" x14ac:dyDescent="0.25">
      <c r="A594" s="14" t="s">
        <v>86</v>
      </c>
      <c r="B594" s="15" t="s">
        <v>7</v>
      </c>
      <c r="C594" s="14" t="s">
        <v>33</v>
      </c>
      <c r="D594" s="14" t="e">
        <f>VLOOKUP($A594,PressHardening!$A$6:$AP$16,HLOOKUP($C594,PressHardening!$B$2:$AP$5,6,FALSE)+2,FALSE)*3</f>
        <v>#N/A</v>
      </c>
      <c r="E594" s="16" t="e">
        <f t="shared" si="20"/>
        <v>#N/A</v>
      </c>
      <c r="F594" s="16" t="str">
        <f t="shared" si="21"/>
        <v/>
      </c>
    </row>
    <row r="595" spans="1:6" x14ac:dyDescent="0.25">
      <c r="A595" s="14" t="s">
        <v>86</v>
      </c>
      <c r="B595" s="15" t="s">
        <v>7</v>
      </c>
      <c r="C595" s="14" t="s">
        <v>34</v>
      </c>
      <c r="D595" s="14" t="e">
        <f>VLOOKUP($A595,PressHardening!$A$6:$AP$16,HLOOKUP($C595,PressHardening!$B$2:$AP$5,6,FALSE)+2,FALSE)*3</f>
        <v>#REF!</v>
      </c>
      <c r="E595" s="16" t="e">
        <f t="shared" si="20"/>
        <v>#REF!</v>
      </c>
      <c r="F595" s="16" t="str">
        <f t="shared" si="21"/>
        <v/>
      </c>
    </row>
    <row r="596" spans="1:6" x14ac:dyDescent="0.25">
      <c r="A596" s="14" t="s">
        <v>86</v>
      </c>
      <c r="B596" s="15" t="s">
        <v>7</v>
      </c>
      <c r="C596" s="14" t="s">
        <v>35</v>
      </c>
      <c r="D596" s="14" t="e">
        <f>VLOOKUP($A596,PressHardening!$A$6:$AP$16,HLOOKUP($C596,PressHardening!$B$2:$AP$5,6,FALSE)+2,FALSE)*3</f>
        <v>#N/A</v>
      </c>
      <c r="E596" s="16" t="e">
        <f t="shared" si="20"/>
        <v>#N/A</v>
      </c>
      <c r="F596" s="16" t="str">
        <f t="shared" si="21"/>
        <v/>
      </c>
    </row>
    <row r="597" spans="1:6" x14ac:dyDescent="0.25">
      <c r="A597" s="14" t="s">
        <v>86</v>
      </c>
      <c r="B597" s="15" t="s">
        <v>7</v>
      </c>
      <c r="C597" s="14" t="s">
        <v>36</v>
      </c>
      <c r="D597" s="14" t="e">
        <f>VLOOKUP($A597,PressHardening!$A$6:$AP$16,HLOOKUP($C597,PressHardening!$B$2:$AP$5,6,FALSE)+2,FALSE)*3</f>
        <v>#N/A</v>
      </c>
      <c r="E597" s="16" t="e">
        <f t="shared" si="20"/>
        <v>#N/A</v>
      </c>
      <c r="F597" s="16" t="str">
        <f t="shared" si="21"/>
        <v/>
      </c>
    </row>
    <row r="598" spans="1:6" x14ac:dyDescent="0.25">
      <c r="A598" s="14" t="s">
        <v>86</v>
      </c>
      <c r="B598" s="15" t="s">
        <v>7</v>
      </c>
      <c r="C598" s="14" t="s">
        <v>37</v>
      </c>
      <c r="D598" s="14" t="e">
        <f>VLOOKUP($A598,PressHardening!$A$6:$AP$16,HLOOKUP($C598,PressHardening!$B$2:$AP$5,6,FALSE)+2,FALSE)*3</f>
        <v>#N/A</v>
      </c>
      <c r="E598" s="16" t="e">
        <f t="shared" si="20"/>
        <v>#N/A</v>
      </c>
      <c r="F598" s="16" t="str">
        <f t="shared" si="21"/>
        <v/>
      </c>
    </row>
    <row r="599" spans="1:6" x14ac:dyDescent="0.25">
      <c r="A599" s="14" t="s">
        <v>86</v>
      </c>
      <c r="B599" s="15" t="s">
        <v>7</v>
      </c>
      <c r="C599" s="14" t="s">
        <v>38</v>
      </c>
      <c r="D599" s="14" t="e">
        <f>VLOOKUP($A599,PressHardening!$A$6:$AP$16,HLOOKUP($C599,PressHardening!$B$2:$AP$5,6,FALSE)+2,FALSE)*3</f>
        <v>#N/A</v>
      </c>
      <c r="E599" s="16" t="e">
        <f t="shared" si="20"/>
        <v>#N/A</v>
      </c>
      <c r="F599" s="16" t="str">
        <f t="shared" si="21"/>
        <v/>
      </c>
    </row>
    <row r="600" spans="1:6" x14ac:dyDescent="0.25">
      <c r="A600" s="14" t="s">
        <v>86</v>
      </c>
      <c r="B600" s="15" t="s">
        <v>7</v>
      </c>
      <c r="C600" s="14" t="s">
        <v>39</v>
      </c>
      <c r="D600" s="14" t="e">
        <f>VLOOKUP($A600,PressHardening!$A$6:$AP$16,HLOOKUP($C600,PressHardening!$B$2:$AP$5,6,FALSE)+2,FALSE)*3</f>
        <v>#N/A</v>
      </c>
      <c r="E600" s="16" t="e">
        <f t="shared" si="20"/>
        <v>#N/A</v>
      </c>
      <c r="F600" s="16" t="str">
        <f t="shared" si="21"/>
        <v/>
      </c>
    </row>
    <row r="601" spans="1:6" x14ac:dyDescent="0.25">
      <c r="A601" s="14" t="s">
        <v>86</v>
      </c>
      <c r="B601" s="15" t="s">
        <v>7</v>
      </c>
      <c r="C601" s="14" t="s">
        <v>40</v>
      </c>
      <c r="D601" s="14" t="e">
        <f>VLOOKUP($A601,PressHardening!$A$6:$AP$16,HLOOKUP($C601,PressHardening!$B$2:$AP$5,6,FALSE)+2,FALSE)*3</f>
        <v>#N/A</v>
      </c>
      <c r="E601" s="16" t="e">
        <f t="shared" si="20"/>
        <v>#N/A</v>
      </c>
      <c r="F601" s="16" t="str">
        <f t="shared" si="21"/>
        <v/>
      </c>
    </row>
    <row r="602" spans="1:6" x14ac:dyDescent="0.25">
      <c r="A602" s="14" t="s">
        <v>86</v>
      </c>
      <c r="B602" s="15" t="s">
        <v>8</v>
      </c>
      <c r="C602" s="14" t="s">
        <v>41</v>
      </c>
      <c r="D602" s="14" t="e">
        <f>VLOOKUP($A602,PressHardening!$A$6:$AP$16,HLOOKUP($C602,PressHardening!$B$2:$AP$5,6,FALSE)+2,FALSE)*3</f>
        <v>#N/A</v>
      </c>
      <c r="E602" s="16" t="e">
        <f t="shared" si="20"/>
        <v>#N/A</v>
      </c>
      <c r="F602" s="16" t="str">
        <f t="shared" si="21"/>
        <v/>
      </c>
    </row>
    <row r="603" spans="1:6" x14ac:dyDescent="0.25">
      <c r="A603" s="14" t="s">
        <v>86</v>
      </c>
      <c r="B603" s="15" t="s">
        <v>8</v>
      </c>
      <c r="C603" s="14" t="s">
        <v>42</v>
      </c>
      <c r="D603" s="14" t="e">
        <f>VLOOKUP($A603,PressHardening!$A$6:$AP$16,HLOOKUP($C603,PressHardening!$B$2:$AP$5,6,FALSE)+2,FALSE)*3</f>
        <v>#N/A</v>
      </c>
      <c r="E603" s="16" t="e">
        <f t="shared" si="20"/>
        <v>#N/A</v>
      </c>
      <c r="F603" s="16" t="str">
        <f t="shared" si="21"/>
        <v/>
      </c>
    </row>
    <row r="604" spans="1:6" x14ac:dyDescent="0.25">
      <c r="A604" s="14" t="s">
        <v>86</v>
      </c>
      <c r="B604" s="15" t="s">
        <v>8</v>
      </c>
      <c r="C604" s="14" t="s">
        <v>43</v>
      </c>
      <c r="D604" s="14" t="e">
        <f>VLOOKUP($A604,PressHardening!$A$6:$AP$16,HLOOKUP($C604,PressHardening!$B$2:$AP$5,6,FALSE)+2,FALSE)*3</f>
        <v>#N/A</v>
      </c>
      <c r="E604" s="16" t="e">
        <f t="shared" si="20"/>
        <v>#N/A</v>
      </c>
      <c r="F604" s="16" t="str">
        <f t="shared" si="21"/>
        <v/>
      </c>
    </row>
    <row r="605" spans="1:6" x14ac:dyDescent="0.25">
      <c r="A605" s="14" t="s">
        <v>86</v>
      </c>
      <c r="B605" s="15" t="s">
        <v>8</v>
      </c>
      <c r="C605" s="14" t="s">
        <v>44</v>
      </c>
      <c r="D605" s="14" t="e">
        <f>VLOOKUP($A605,PressHardening!$A$6:$AP$16,HLOOKUP($C605,PressHardening!$B$2:$AP$5,6,FALSE)+2,FALSE)*3</f>
        <v>#N/A</v>
      </c>
      <c r="E605" s="16" t="e">
        <f t="shared" si="20"/>
        <v>#N/A</v>
      </c>
      <c r="F605" s="16" t="str">
        <f t="shared" si="21"/>
        <v/>
      </c>
    </row>
    <row r="606" spans="1:6" x14ac:dyDescent="0.25">
      <c r="A606" s="14" t="s">
        <v>86</v>
      </c>
      <c r="B606" s="15" t="s">
        <v>8</v>
      </c>
      <c r="C606" s="14" t="s">
        <v>45</v>
      </c>
      <c r="D606" s="14" t="e">
        <f>VLOOKUP($A606,PressHardening!$A$6:$AP$16,HLOOKUP($C606,PressHardening!$B$2:$AP$5,6,FALSE)+2,FALSE)*3</f>
        <v>#N/A</v>
      </c>
      <c r="E606" s="16" t="e">
        <f t="shared" si="20"/>
        <v>#N/A</v>
      </c>
      <c r="F606" s="16" t="str">
        <f t="shared" si="21"/>
        <v/>
      </c>
    </row>
    <row r="607" spans="1:6" x14ac:dyDescent="0.25">
      <c r="A607" s="14" t="s">
        <v>86</v>
      </c>
      <c r="B607" s="15" t="s">
        <v>2</v>
      </c>
      <c r="C607" s="14" t="s">
        <v>46</v>
      </c>
      <c r="D607" s="14" t="e">
        <f>VLOOKUP($A607,PressHardening!$A$6:$AP$16,HLOOKUP($C607,PressHardening!$B$2:$AP$5,6,FALSE)+2,FALSE)*3</f>
        <v>#N/A</v>
      </c>
      <c r="E607" s="16" t="e">
        <f t="shared" si="20"/>
        <v>#N/A</v>
      </c>
      <c r="F607" s="16" t="str">
        <f t="shared" si="21"/>
        <v/>
      </c>
    </row>
    <row r="608" spans="1:6" x14ac:dyDescent="0.25">
      <c r="A608" s="14" t="s">
        <v>86</v>
      </c>
      <c r="B608" s="15" t="s">
        <v>2</v>
      </c>
      <c r="C608" s="14" t="s">
        <v>47</v>
      </c>
      <c r="D608" s="14" t="e">
        <f>VLOOKUP($A608,PressHardening!$A$6:$AP$16,HLOOKUP($C608,PressHardening!$B$2:$AP$5,6,FALSE)+2,FALSE)*3</f>
        <v>#N/A</v>
      </c>
      <c r="E608" s="16" t="e">
        <f t="shared" si="20"/>
        <v>#N/A</v>
      </c>
      <c r="F608" s="16" t="str">
        <f t="shared" si="21"/>
        <v/>
      </c>
    </row>
    <row r="609" spans="1:6" x14ac:dyDescent="0.25">
      <c r="A609" s="14" t="s">
        <v>86</v>
      </c>
      <c r="B609" s="15" t="s">
        <v>2</v>
      </c>
      <c r="C609" s="14" t="s">
        <v>48</v>
      </c>
      <c r="D609" s="14" t="e">
        <f>VLOOKUP($A609,PressHardening!$A$6:$AP$16,HLOOKUP($C609,PressHardening!$B$2:$AP$5,6,FALSE)+2,FALSE)*3</f>
        <v>#N/A</v>
      </c>
      <c r="E609" s="16" t="e">
        <f t="shared" si="20"/>
        <v>#N/A</v>
      </c>
      <c r="F609" s="16" t="str">
        <f t="shared" si="21"/>
        <v/>
      </c>
    </row>
    <row r="610" spans="1:6" x14ac:dyDescent="0.25">
      <c r="A610" s="14" t="s">
        <v>86</v>
      </c>
      <c r="B610" s="15" t="s">
        <v>2</v>
      </c>
      <c r="C610" s="14" t="s">
        <v>49</v>
      </c>
      <c r="D610" s="14" t="e">
        <f>VLOOKUP($A610,PressHardening!$A$6:$AP$16,HLOOKUP($C610,PressHardening!$B$2:$AP$5,6,FALSE)+2,FALSE)*3</f>
        <v>#N/A</v>
      </c>
      <c r="E610" s="16" t="e">
        <f t="shared" si="20"/>
        <v>#N/A</v>
      </c>
      <c r="F610" s="16" t="str">
        <f t="shared" si="21"/>
        <v/>
      </c>
    </row>
    <row r="611" spans="1:6" x14ac:dyDescent="0.25">
      <c r="A611" s="14" t="s">
        <v>86</v>
      </c>
      <c r="B611" s="15" t="s">
        <v>2</v>
      </c>
      <c r="C611" s="14" t="s">
        <v>50</v>
      </c>
      <c r="D611" s="14" t="e">
        <f>VLOOKUP($A611,PressHardening!$A$6:$AP$16,HLOOKUP($C611,PressHardening!$B$2:$AP$5,6,FALSE)+2,FALSE)*3</f>
        <v>#N/A</v>
      </c>
      <c r="E611" s="16" t="e">
        <f t="shared" si="20"/>
        <v>#N/A</v>
      </c>
      <c r="F611" s="16" t="str">
        <f t="shared" si="21"/>
        <v/>
      </c>
    </row>
    <row r="612" spans="1:6" x14ac:dyDescent="0.25">
      <c r="A612" s="14" t="s">
        <v>86</v>
      </c>
      <c r="B612" s="15" t="s">
        <v>2</v>
      </c>
      <c r="C612" s="14" t="s">
        <v>51</v>
      </c>
      <c r="D612" s="14" t="e">
        <f>VLOOKUP($A612,PressHardening!$A$6:$AP$16,HLOOKUP($C612,PressHardening!$B$2:$AP$5,6,FALSE)+2,FALSE)*3</f>
        <v>#N/A</v>
      </c>
      <c r="E612" s="16" t="e">
        <f t="shared" si="20"/>
        <v>#N/A</v>
      </c>
      <c r="F612" s="16" t="str">
        <f t="shared" si="21"/>
        <v/>
      </c>
    </row>
    <row r="613" spans="1:6" x14ac:dyDescent="0.25">
      <c r="A613" s="14" t="s">
        <v>86</v>
      </c>
      <c r="B613" s="15" t="s">
        <v>2</v>
      </c>
      <c r="C613" s="14" t="s">
        <v>52</v>
      </c>
      <c r="D613" s="14" t="e">
        <f>VLOOKUP($A613,PressHardening!$A$6:$AP$16,HLOOKUP($C613,PressHardening!$B$2:$AP$5,6,FALSE)+2,FALSE)*3</f>
        <v>#N/A</v>
      </c>
      <c r="E613" s="16" t="e">
        <f t="shared" si="20"/>
        <v>#N/A</v>
      </c>
      <c r="F613" s="16" t="str">
        <f t="shared" si="21"/>
        <v/>
      </c>
    </row>
    <row r="614" spans="1:6" x14ac:dyDescent="0.25">
      <c r="A614" s="14" t="s">
        <v>86</v>
      </c>
      <c r="B614" s="15" t="s">
        <v>2</v>
      </c>
      <c r="C614" s="14" t="s">
        <v>53</v>
      </c>
      <c r="D614" s="14" t="e">
        <f>VLOOKUP($A614,PressHardening!$A$6:$AP$16,HLOOKUP($C614,PressHardening!$B$2:$AP$5,6,FALSE)+2,FALSE)*3</f>
        <v>#N/A</v>
      </c>
      <c r="E614" s="16" t="e">
        <f t="shared" si="20"/>
        <v>#N/A</v>
      </c>
      <c r="F614" s="16" t="str">
        <f t="shared" si="21"/>
        <v/>
      </c>
    </row>
    <row r="615" spans="1:6" x14ac:dyDescent="0.25">
      <c r="A615" s="14" t="s">
        <v>86</v>
      </c>
      <c r="B615" s="15" t="s">
        <v>2</v>
      </c>
      <c r="C615" s="14" t="s">
        <v>54</v>
      </c>
      <c r="D615" s="14" t="e">
        <f>VLOOKUP($A615,PressHardening!$A$6:$AP$16,HLOOKUP($C615,PressHardening!$B$2:$AP$5,6,FALSE)+2,FALSE)*3</f>
        <v>#N/A</v>
      </c>
      <c r="E615" s="16" t="e">
        <f t="shared" si="20"/>
        <v>#N/A</v>
      </c>
      <c r="F615" s="16" t="str">
        <f t="shared" si="21"/>
        <v/>
      </c>
    </row>
    <row r="616" spans="1:6" x14ac:dyDescent="0.25">
      <c r="A616" s="14" t="s">
        <v>86</v>
      </c>
      <c r="B616" s="15" t="s">
        <v>2</v>
      </c>
      <c r="C616" s="14" t="s">
        <v>55</v>
      </c>
      <c r="D616" s="14" t="e">
        <f>VLOOKUP($A616,PressHardening!$A$6:$AP$16,HLOOKUP($C616,PressHardening!$B$2:$AP$5,6,FALSE)+2,FALSE)*3</f>
        <v>#REF!</v>
      </c>
      <c r="E616" s="16" t="e">
        <f t="shared" si="20"/>
        <v>#REF!</v>
      </c>
      <c r="F616" s="16" t="str">
        <f t="shared" si="21"/>
        <v/>
      </c>
    </row>
    <row r="617" spans="1:6" x14ac:dyDescent="0.25">
      <c r="A617" s="14" t="s">
        <v>86</v>
      </c>
      <c r="B617" s="15" t="s">
        <v>2</v>
      </c>
      <c r="C617" s="14" t="s">
        <v>56</v>
      </c>
      <c r="D617" s="14" t="e">
        <f>VLOOKUP($A617,PressHardening!$A$6:$AP$16,HLOOKUP($C617,PressHardening!$B$2:$AP$5,6,FALSE)+2,FALSE)*3</f>
        <v>#N/A</v>
      </c>
      <c r="E617" s="16" t="e">
        <f t="shared" si="20"/>
        <v>#N/A</v>
      </c>
      <c r="F617" s="16" t="str">
        <f t="shared" si="21"/>
        <v/>
      </c>
    </row>
    <row r="618" spans="1:6" x14ac:dyDescent="0.25">
      <c r="A618" s="14" t="s">
        <v>86</v>
      </c>
      <c r="B618" s="15" t="s">
        <v>9</v>
      </c>
      <c r="C618" s="14" t="s">
        <v>57</v>
      </c>
      <c r="D618" s="14" t="e">
        <f>VLOOKUP($A618,PressHardening!$A$6:$AP$16,HLOOKUP($C618,PressHardening!$B$2:$AP$5,6,FALSE)+2,FALSE)*3</f>
        <v>#N/A</v>
      </c>
      <c r="E618" s="16" t="e">
        <f t="shared" si="20"/>
        <v>#N/A</v>
      </c>
      <c r="F618" s="16" t="str">
        <f t="shared" si="21"/>
        <v/>
      </c>
    </row>
    <row r="619" spans="1:6" x14ac:dyDescent="0.25">
      <c r="A619" s="14" t="s">
        <v>86</v>
      </c>
      <c r="B619" s="15" t="s">
        <v>9</v>
      </c>
      <c r="C619" s="14" t="s">
        <v>58</v>
      </c>
      <c r="D619" s="14" t="e">
        <f>VLOOKUP($A619,PressHardening!$A$6:$AP$16,HLOOKUP($C619,PressHardening!$B$2:$AP$5,6,FALSE)+2,FALSE)*3</f>
        <v>#N/A</v>
      </c>
      <c r="E619" s="16" t="e">
        <f t="shared" si="20"/>
        <v>#N/A</v>
      </c>
      <c r="F619" s="16" t="str">
        <f t="shared" si="21"/>
        <v/>
      </c>
    </row>
    <row r="620" spans="1:6" x14ac:dyDescent="0.25">
      <c r="A620" s="14" t="s">
        <v>86</v>
      </c>
      <c r="B620" s="15" t="s">
        <v>9</v>
      </c>
      <c r="C620" s="14" t="s">
        <v>59</v>
      </c>
      <c r="D620" s="14" t="e">
        <f>VLOOKUP($A620,PressHardening!$A$6:$AP$16,HLOOKUP($C620,PressHardening!$B$2:$AP$5,6,FALSE)+2,FALSE)*3</f>
        <v>#N/A</v>
      </c>
      <c r="E620" s="16" t="e">
        <f t="shared" si="20"/>
        <v>#N/A</v>
      </c>
      <c r="F620" s="16" t="str">
        <f t="shared" si="21"/>
        <v/>
      </c>
    </row>
    <row r="621" spans="1:6" x14ac:dyDescent="0.25">
      <c r="A621" s="14" t="s">
        <v>86</v>
      </c>
      <c r="B621" s="15" t="s">
        <v>9</v>
      </c>
      <c r="C621" s="14" t="s">
        <v>60</v>
      </c>
      <c r="D621" s="14" t="e">
        <f>VLOOKUP($A621,PressHardening!$A$6:$AP$16,HLOOKUP($C621,PressHardening!$B$2:$AP$5,6,FALSE)+2,FALSE)*3</f>
        <v>#N/A</v>
      </c>
      <c r="E621" s="16" t="e">
        <f t="shared" si="20"/>
        <v>#N/A</v>
      </c>
      <c r="F621" s="16" t="str">
        <f t="shared" si="21"/>
        <v/>
      </c>
    </row>
    <row r="622" spans="1:6" x14ac:dyDescent="0.25">
      <c r="A622" s="14" t="s">
        <v>86</v>
      </c>
      <c r="B622" s="15" t="s">
        <v>9</v>
      </c>
      <c r="C622" s="14" t="s">
        <v>61</v>
      </c>
      <c r="D622" s="14" t="e">
        <f>VLOOKUP($A622,PressHardening!$A$6:$AP$16,HLOOKUP($C622,PressHardening!$B$2:$AP$5,6,FALSE)+2,FALSE)*3</f>
        <v>#N/A</v>
      </c>
      <c r="E622" s="16" t="e">
        <f t="shared" si="20"/>
        <v>#N/A</v>
      </c>
      <c r="F622" s="16" t="str">
        <f t="shared" si="21"/>
        <v/>
      </c>
    </row>
    <row r="623" spans="1:6" x14ac:dyDescent="0.25">
      <c r="A623" s="14" t="s">
        <v>86</v>
      </c>
      <c r="B623" s="15" t="s">
        <v>0</v>
      </c>
      <c r="C623" s="14" t="s">
        <v>62</v>
      </c>
      <c r="D623" s="14" t="e">
        <f>VLOOKUP($A623,PressHardening!$A$6:$AP$16,HLOOKUP($C623,PressHardening!$B$2:$AP$5,6,FALSE)+2,FALSE)*3</f>
        <v>#N/A</v>
      </c>
      <c r="E623" s="16" t="e">
        <f t="shared" si="20"/>
        <v>#N/A</v>
      </c>
      <c r="F623" s="16" t="str">
        <f t="shared" si="21"/>
        <v/>
      </c>
    </row>
    <row r="624" spans="1:6" x14ac:dyDescent="0.25">
      <c r="A624" s="14" t="s">
        <v>86</v>
      </c>
      <c r="B624" s="15" t="s">
        <v>0</v>
      </c>
      <c r="C624" s="14" t="s">
        <v>63</v>
      </c>
      <c r="D624" s="14" t="e">
        <f>VLOOKUP($A624,PressHardening!$A$6:$AP$16,HLOOKUP($C624,PressHardening!$B$2:$AP$5,6,FALSE)+2,FALSE)*3</f>
        <v>#REF!</v>
      </c>
      <c r="E624" s="16" t="e">
        <f t="shared" si="20"/>
        <v>#REF!</v>
      </c>
      <c r="F624" s="16" t="str">
        <f t="shared" si="21"/>
        <v/>
      </c>
    </row>
    <row r="625" spans="1:6" x14ac:dyDescent="0.25">
      <c r="A625" s="14" t="s">
        <v>86</v>
      </c>
      <c r="B625" s="15" t="s">
        <v>0</v>
      </c>
      <c r="C625" s="14" t="s">
        <v>64</v>
      </c>
      <c r="D625" s="14" t="e">
        <f>VLOOKUP($A625,PressHardening!$A$6:$AP$16,HLOOKUP($C625,PressHardening!$B$2:$AP$5,6,FALSE)+2,FALSE)*3</f>
        <v>#N/A</v>
      </c>
      <c r="E625" s="16" t="e">
        <f t="shared" si="20"/>
        <v>#N/A</v>
      </c>
      <c r="F625" s="16" t="str">
        <f t="shared" si="21"/>
        <v/>
      </c>
    </row>
    <row r="626" spans="1:6" x14ac:dyDescent="0.25">
      <c r="A626" s="14" t="s">
        <v>86</v>
      </c>
      <c r="B626" s="15" t="s">
        <v>0</v>
      </c>
      <c r="C626" s="14" t="s">
        <v>65</v>
      </c>
      <c r="D626" s="14" t="e">
        <f>VLOOKUP($A626,PressHardening!$A$6:$AP$16,HLOOKUP($C626,PressHardening!$B$2:$AP$5,6,FALSE)+2,FALSE)*3</f>
        <v>#REF!</v>
      </c>
      <c r="E626" s="16" t="e">
        <f t="shared" si="20"/>
        <v>#REF!</v>
      </c>
      <c r="F626" s="16" t="str">
        <f t="shared" si="21"/>
        <v/>
      </c>
    </row>
    <row r="627" spans="1:6" x14ac:dyDescent="0.25">
      <c r="A627" s="14" t="s">
        <v>86</v>
      </c>
      <c r="B627" s="15" t="s">
        <v>0</v>
      </c>
      <c r="C627" s="14" t="s">
        <v>66</v>
      </c>
      <c r="D627" s="14" t="e">
        <f>VLOOKUP($A627,PressHardening!$A$6:$AP$16,HLOOKUP($C627,PressHardening!$B$2:$AP$5,6,FALSE)+2,FALSE)*3</f>
        <v>#REF!</v>
      </c>
      <c r="E627" s="16" t="e">
        <f t="shared" si="20"/>
        <v>#REF!</v>
      </c>
      <c r="F627" s="16" t="str">
        <f t="shared" si="21"/>
        <v/>
      </c>
    </row>
    <row r="628" spans="1:6" x14ac:dyDescent="0.25">
      <c r="A628" s="14" t="s">
        <v>86</v>
      </c>
      <c r="B628" s="15" t="s">
        <v>0</v>
      </c>
      <c r="C628" s="14" t="s">
        <v>67</v>
      </c>
      <c r="D628" s="14" t="e">
        <f>VLOOKUP($A628,PressHardening!$A$6:$AP$16,HLOOKUP($C628,PressHardening!$B$2:$AP$5,6,FALSE)+2,FALSE)*3</f>
        <v>#N/A</v>
      </c>
      <c r="E628" s="16" t="e">
        <f t="shared" si="20"/>
        <v>#N/A</v>
      </c>
      <c r="F628" s="16" t="str">
        <f t="shared" si="21"/>
        <v/>
      </c>
    </row>
    <row r="629" spans="1:6" x14ac:dyDescent="0.25">
      <c r="A629" s="14" t="s">
        <v>86</v>
      </c>
      <c r="B629" s="15" t="s">
        <v>0</v>
      </c>
      <c r="C629" s="14" t="s">
        <v>68</v>
      </c>
      <c r="D629" s="14" t="e">
        <f>VLOOKUP($A629,PressHardening!$A$6:$AP$16,HLOOKUP($C629,PressHardening!$B$2:$AP$5,6,FALSE)+2,FALSE)*3</f>
        <v>#N/A</v>
      </c>
      <c r="E629" s="16" t="e">
        <f t="shared" si="20"/>
        <v>#N/A</v>
      </c>
      <c r="F629" s="16" t="str">
        <f t="shared" si="21"/>
        <v/>
      </c>
    </row>
    <row r="630" spans="1:6" x14ac:dyDescent="0.25">
      <c r="A630" s="14" t="s">
        <v>86</v>
      </c>
      <c r="B630" s="15" t="s">
        <v>0</v>
      </c>
      <c r="C630" s="14" t="s">
        <v>69</v>
      </c>
      <c r="D630" s="14" t="e">
        <f>VLOOKUP($A630,PressHardening!$A$6:$AP$16,HLOOKUP($C630,PressHardening!$B$2:$AP$5,6,FALSE)+2,FALSE)*3</f>
        <v>#N/A</v>
      </c>
      <c r="E630" s="16" t="e">
        <f t="shared" si="20"/>
        <v>#N/A</v>
      </c>
      <c r="F630" s="16" t="str">
        <f t="shared" si="21"/>
        <v/>
      </c>
    </row>
    <row r="631" spans="1:6" x14ac:dyDescent="0.25">
      <c r="A631" s="14" t="s">
        <v>86</v>
      </c>
      <c r="B631" s="15" t="s">
        <v>0</v>
      </c>
      <c r="C631" s="14" t="s">
        <v>70</v>
      </c>
      <c r="D631" s="14" t="e">
        <f>VLOOKUP($A631,PressHardening!$A$6:$AP$16,HLOOKUP($C631,PressHardening!$B$2:$AP$5,6,FALSE)+2,FALSE)*3</f>
        <v>#N/A</v>
      </c>
      <c r="E631" s="16" t="e">
        <f t="shared" si="20"/>
        <v>#N/A</v>
      </c>
      <c r="F631" s="16" t="str">
        <f t="shared" si="21"/>
        <v/>
      </c>
    </row>
    <row r="632" spans="1:6" x14ac:dyDescent="0.25">
      <c r="A632" s="14" t="s">
        <v>87</v>
      </c>
      <c r="B632" s="15" t="s">
        <v>102</v>
      </c>
      <c r="C632" s="14" t="s">
        <v>10</v>
      </c>
      <c r="D632" s="14" t="e">
        <f>VLOOKUP($A632,PressHardening!$A$6:$AP$16,HLOOKUP($C632,PressHardening!$B$2:$AP$5,6,FALSE)+2,FALSE)*3</f>
        <v>#N/A</v>
      </c>
      <c r="E632" s="16" t="e">
        <f t="shared" si="20"/>
        <v>#N/A</v>
      </c>
      <c r="F632" s="16" t="str">
        <f t="shared" si="21"/>
        <v/>
      </c>
    </row>
    <row r="633" spans="1:6" x14ac:dyDescent="0.25">
      <c r="A633" s="14" t="s">
        <v>87</v>
      </c>
      <c r="B633" s="15" t="s">
        <v>102</v>
      </c>
      <c r="C633" s="14" t="s">
        <v>11</v>
      </c>
      <c r="D633" s="14" t="e">
        <f>VLOOKUP($A633,PressHardening!$A$6:$AP$16,HLOOKUP($C633,PressHardening!$B$2:$AP$5,6,FALSE)+2,FALSE)*3</f>
        <v>#N/A</v>
      </c>
      <c r="E633" s="16" t="e">
        <f t="shared" si="20"/>
        <v>#N/A</v>
      </c>
      <c r="F633" s="16" t="str">
        <f t="shared" si="21"/>
        <v/>
      </c>
    </row>
    <row r="634" spans="1:6" x14ac:dyDescent="0.25">
      <c r="A634" s="14" t="s">
        <v>87</v>
      </c>
      <c r="B634" s="15" t="s">
        <v>102</v>
      </c>
      <c r="C634" s="14" t="s">
        <v>12</v>
      </c>
      <c r="D634" s="14" t="e">
        <f>VLOOKUP($A634,PressHardening!$A$6:$AP$16,HLOOKUP($C634,PressHardening!$B$2:$AP$5,6,FALSE)+2,FALSE)*3</f>
        <v>#N/A</v>
      </c>
      <c r="E634" s="16" t="e">
        <f t="shared" si="20"/>
        <v>#N/A</v>
      </c>
      <c r="F634" s="16" t="str">
        <f t="shared" si="21"/>
        <v/>
      </c>
    </row>
    <row r="635" spans="1:6" x14ac:dyDescent="0.25">
      <c r="A635" s="14" t="s">
        <v>87</v>
      </c>
      <c r="B635" s="15" t="s">
        <v>102</v>
      </c>
      <c r="C635" s="14" t="s">
        <v>13</v>
      </c>
      <c r="D635" s="14" t="e">
        <f>VLOOKUP($A635,PressHardening!$A$6:$AP$16,HLOOKUP($C635,PressHardening!$B$2:$AP$5,6,FALSE)+2,FALSE)*3</f>
        <v>#N/A</v>
      </c>
      <c r="E635" s="16" t="e">
        <f t="shared" si="20"/>
        <v>#N/A</v>
      </c>
      <c r="F635" s="16" t="str">
        <f t="shared" si="21"/>
        <v/>
      </c>
    </row>
    <row r="636" spans="1:6" x14ac:dyDescent="0.25">
      <c r="A636" s="14" t="s">
        <v>87</v>
      </c>
      <c r="B636" s="15" t="s">
        <v>102</v>
      </c>
      <c r="C636" s="14" t="s">
        <v>14</v>
      </c>
      <c r="D636" s="14" t="e">
        <f>VLOOKUP($A636,PressHardening!$A$6:$AP$16,HLOOKUP($C636,PressHardening!$B$2:$AP$5,6,FALSE)+2,FALSE)*3</f>
        <v>#N/A</v>
      </c>
      <c r="E636" s="16" t="e">
        <f t="shared" si="20"/>
        <v>#N/A</v>
      </c>
      <c r="F636" s="16" t="str">
        <f t="shared" si="21"/>
        <v/>
      </c>
    </row>
    <row r="637" spans="1:6" x14ac:dyDescent="0.25">
      <c r="A637" s="14" t="s">
        <v>87</v>
      </c>
      <c r="B637" s="15" t="s">
        <v>102</v>
      </c>
      <c r="C637" s="14" t="s">
        <v>15</v>
      </c>
      <c r="D637" s="14" t="e">
        <f>VLOOKUP($A637,PressHardening!$A$6:$AP$16,HLOOKUP($C637,PressHardening!$B$2:$AP$5,6,FALSE)+2,FALSE)*3</f>
        <v>#N/A</v>
      </c>
      <c r="E637" s="16" t="e">
        <f t="shared" si="20"/>
        <v>#N/A</v>
      </c>
      <c r="F637" s="16" t="str">
        <f t="shared" si="21"/>
        <v/>
      </c>
    </row>
    <row r="638" spans="1:6" x14ac:dyDescent="0.25">
      <c r="A638" s="14" t="s">
        <v>87</v>
      </c>
      <c r="B638" s="15" t="s">
        <v>5</v>
      </c>
      <c r="C638" s="14" t="s">
        <v>16</v>
      </c>
      <c r="D638" s="14" t="e">
        <f>VLOOKUP($A638,PressHardening!$A$6:$AP$16,HLOOKUP($C638,PressHardening!$B$2:$AP$5,6,FALSE)+2,FALSE)*3</f>
        <v>#N/A</v>
      </c>
      <c r="E638" s="16" t="e">
        <f t="shared" si="20"/>
        <v>#N/A</v>
      </c>
      <c r="F638" s="16" t="str">
        <f t="shared" si="21"/>
        <v/>
      </c>
    </row>
    <row r="639" spans="1:6" x14ac:dyDescent="0.25">
      <c r="A639" s="14" t="s">
        <v>87</v>
      </c>
      <c r="B639" s="15" t="s">
        <v>5</v>
      </c>
      <c r="C639" s="14" t="s">
        <v>17</v>
      </c>
      <c r="D639" s="14" t="e">
        <f>VLOOKUP($A639,PressHardening!$A$6:$AP$16,HLOOKUP($C639,PressHardening!$B$2:$AP$5,6,FALSE)+2,FALSE)*3</f>
        <v>#N/A</v>
      </c>
      <c r="E639" s="16" t="e">
        <f t="shared" si="20"/>
        <v>#N/A</v>
      </c>
      <c r="F639" s="16" t="str">
        <f t="shared" si="21"/>
        <v/>
      </c>
    </row>
    <row r="640" spans="1:6" x14ac:dyDescent="0.25">
      <c r="A640" s="14" t="s">
        <v>87</v>
      </c>
      <c r="B640" s="15" t="s">
        <v>5</v>
      </c>
      <c r="C640" s="14" t="s">
        <v>18</v>
      </c>
      <c r="D640" s="14" t="e">
        <f>VLOOKUP($A640,PressHardening!$A$6:$AP$16,HLOOKUP($C640,PressHardening!$B$2:$AP$5,6,FALSE)+2,FALSE)*3</f>
        <v>#N/A</v>
      </c>
      <c r="E640" s="16" t="e">
        <f t="shared" si="20"/>
        <v>#N/A</v>
      </c>
      <c r="F640" s="16" t="str">
        <f t="shared" si="21"/>
        <v/>
      </c>
    </row>
    <row r="641" spans="1:6" x14ac:dyDescent="0.25">
      <c r="A641" s="14" t="s">
        <v>87</v>
      </c>
      <c r="B641" s="15" t="s">
        <v>5</v>
      </c>
      <c r="C641" s="14" t="s">
        <v>3</v>
      </c>
      <c r="D641" s="14" t="e">
        <f>VLOOKUP($A641,PressHardening!$A$6:$AP$16,HLOOKUP($C641,PressHardening!$B$2:$AP$5,6,FALSE)+2,FALSE)*3</f>
        <v>#N/A</v>
      </c>
      <c r="E641" s="16" t="e">
        <f t="shared" si="20"/>
        <v>#N/A</v>
      </c>
      <c r="F641" s="16" t="str">
        <f t="shared" si="21"/>
        <v/>
      </c>
    </row>
    <row r="642" spans="1:6" x14ac:dyDescent="0.25">
      <c r="A642" s="14" t="s">
        <v>87</v>
      </c>
      <c r="B642" s="15" t="s">
        <v>5</v>
      </c>
      <c r="C642" s="14" t="s">
        <v>19</v>
      </c>
      <c r="D642" s="14" t="e">
        <f>VLOOKUP($A642,PressHardening!$A$6:$AP$16,HLOOKUP($C642,PressHardening!$B$2:$AP$5,6,FALSE)+2,FALSE)*3</f>
        <v>#N/A</v>
      </c>
      <c r="E642" s="16" t="e">
        <f t="shared" ref="E642:E705" si="22">(D642/VLOOKUP(A642,$H$2:$J$18,3,FALSE))*VLOOKUP(A642,$H$2:$J$18,2,FALSE)</f>
        <v>#N/A</v>
      </c>
      <c r="F642" s="16" t="str">
        <f t="shared" ref="F642:F705" si="23">IFERROR(E642/D642,"")</f>
        <v/>
      </c>
    </row>
    <row r="643" spans="1:6" x14ac:dyDescent="0.25">
      <c r="A643" s="14" t="s">
        <v>87</v>
      </c>
      <c r="B643" s="15" t="s">
        <v>5</v>
      </c>
      <c r="C643" s="14" t="s">
        <v>20</v>
      </c>
      <c r="D643" s="14" t="e">
        <f>VLOOKUP($A643,PressHardening!$A$6:$AP$16,HLOOKUP($C643,PressHardening!$B$2:$AP$5,6,FALSE)+2,FALSE)*3</f>
        <v>#N/A</v>
      </c>
      <c r="E643" s="16" t="e">
        <f t="shared" si="22"/>
        <v>#N/A</v>
      </c>
      <c r="F643" s="16" t="str">
        <f t="shared" si="23"/>
        <v/>
      </c>
    </row>
    <row r="644" spans="1:6" x14ac:dyDescent="0.25">
      <c r="A644" s="14" t="s">
        <v>87</v>
      </c>
      <c r="B644" s="15" t="s">
        <v>6</v>
      </c>
      <c r="C644" s="14" t="s">
        <v>21</v>
      </c>
      <c r="D644" s="14" t="e">
        <f>VLOOKUP($A644,PressHardening!$A$6:$AP$16,HLOOKUP($C644,PressHardening!$B$2:$AP$5,6,FALSE)+2,FALSE)*3</f>
        <v>#REF!</v>
      </c>
      <c r="E644" s="16" t="e">
        <f t="shared" si="22"/>
        <v>#REF!</v>
      </c>
      <c r="F644" s="16" t="str">
        <f t="shared" si="23"/>
        <v/>
      </c>
    </row>
    <row r="645" spans="1:6" x14ac:dyDescent="0.25">
      <c r="A645" s="14" t="s">
        <v>87</v>
      </c>
      <c r="B645" s="15" t="s">
        <v>6</v>
      </c>
      <c r="C645" s="14" t="s">
        <v>22</v>
      </c>
      <c r="D645" s="14" t="e">
        <f>VLOOKUP($A645,PressHardening!$A$6:$AP$16,HLOOKUP($C645,PressHardening!$B$2:$AP$5,6,FALSE)+2,FALSE)*3</f>
        <v>#REF!</v>
      </c>
      <c r="E645" s="16" t="e">
        <f t="shared" si="22"/>
        <v>#REF!</v>
      </c>
      <c r="F645" s="16" t="str">
        <f t="shared" si="23"/>
        <v/>
      </c>
    </row>
    <row r="646" spans="1:6" x14ac:dyDescent="0.25">
      <c r="A646" s="14" t="s">
        <v>87</v>
      </c>
      <c r="B646" s="15" t="s">
        <v>6</v>
      </c>
      <c r="C646" s="14" t="s">
        <v>23</v>
      </c>
      <c r="D646" s="14" t="e">
        <f>VLOOKUP($A646,PressHardening!$A$6:$AP$16,HLOOKUP($C646,PressHardening!$B$2:$AP$5,6,FALSE)+2,FALSE)*3</f>
        <v>#REF!</v>
      </c>
      <c r="E646" s="16" t="e">
        <f t="shared" si="22"/>
        <v>#REF!</v>
      </c>
      <c r="F646" s="16" t="str">
        <f t="shared" si="23"/>
        <v/>
      </c>
    </row>
    <row r="647" spans="1:6" x14ac:dyDescent="0.25">
      <c r="A647" s="14" t="s">
        <v>87</v>
      </c>
      <c r="B647" s="15" t="s">
        <v>6</v>
      </c>
      <c r="C647" s="14" t="s">
        <v>24</v>
      </c>
      <c r="D647" s="14" t="e">
        <f>VLOOKUP($A647,PressHardening!$A$6:$AP$16,HLOOKUP($C647,PressHardening!$B$2:$AP$5,6,FALSE)+2,FALSE)*3</f>
        <v>#REF!</v>
      </c>
      <c r="E647" s="16" t="e">
        <f t="shared" si="22"/>
        <v>#REF!</v>
      </c>
      <c r="F647" s="16" t="str">
        <f t="shared" si="23"/>
        <v/>
      </c>
    </row>
    <row r="648" spans="1:6" x14ac:dyDescent="0.25">
      <c r="A648" s="14" t="s">
        <v>87</v>
      </c>
      <c r="B648" s="15" t="s">
        <v>6</v>
      </c>
      <c r="C648" s="14" t="s">
        <v>25</v>
      </c>
      <c r="D648" s="14" t="e">
        <f>VLOOKUP($A648,PressHardening!$A$6:$AP$16,HLOOKUP($C648,PressHardening!$B$2:$AP$5,6,FALSE)+2,FALSE)*3</f>
        <v>#REF!</v>
      </c>
      <c r="E648" s="16" t="e">
        <f t="shared" si="22"/>
        <v>#REF!</v>
      </c>
      <c r="F648" s="16" t="str">
        <f t="shared" si="23"/>
        <v/>
      </c>
    </row>
    <row r="649" spans="1:6" x14ac:dyDescent="0.25">
      <c r="A649" s="14" t="s">
        <v>87</v>
      </c>
      <c r="B649" s="15" t="s">
        <v>6</v>
      </c>
      <c r="C649" s="14" t="s">
        <v>26</v>
      </c>
      <c r="D649" s="14" t="e">
        <f>VLOOKUP($A649,PressHardening!$A$6:$AP$16,HLOOKUP($C649,PressHardening!$B$2:$AP$5,6,FALSE)+2,FALSE)*3</f>
        <v>#REF!</v>
      </c>
      <c r="E649" s="16" t="e">
        <f t="shared" si="22"/>
        <v>#REF!</v>
      </c>
      <c r="F649" s="16" t="str">
        <f t="shared" si="23"/>
        <v/>
      </c>
    </row>
    <row r="650" spans="1:6" x14ac:dyDescent="0.25">
      <c r="A650" s="14" t="s">
        <v>87</v>
      </c>
      <c r="B650" s="15" t="s">
        <v>6</v>
      </c>
      <c r="C650" s="14" t="s">
        <v>27</v>
      </c>
      <c r="D650" s="14" t="e">
        <f>VLOOKUP($A650,PressHardening!$A$6:$AP$16,HLOOKUP($C650,PressHardening!$B$2:$AP$5,6,FALSE)+2,FALSE)*3</f>
        <v>#REF!</v>
      </c>
      <c r="E650" s="16" t="e">
        <f t="shared" si="22"/>
        <v>#REF!</v>
      </c>
      <c r="F650" s="16" t="str">
        <f t="shared" si="23"/>
        <v/>
      </c>
    </row>
    <row r="651" spans="1:6" x14ac:dyDescent="0.25">
      <c r="A651" s="14" t="s">
        <v>87</v>
      </c>
      <c r="B651" s="15" t="s">
        <v>6</v>
      </c>
      <c r="C651" s="14" t="s">
        <v>28</v>
      </c>
      <c r="D651" s="14" t="e">
        <f>VLOOKUP($A651,PressHardening!$A$6:$AP$16,HLOOKUP($C651,PressHardening!$B$2:$AP$5,6,FALSE)+2,FALSE)*3</f>
        <v>#N/A</v>
      </c>
      <c r="E651" s="16" t="e">
        <f t="shared" si="22"/>
        <v>#N/A</v>
      </c>
      <c r="F651" s="16" t="str">
        <f t="shared" si="23"/>
        <v/>
      </c>
    </row>
    <row r="652" spans="1:6" x14ac:dyDescent="0.25">
      <c r="A652" s="14" t="s">
        <v>87</v>
      </c>
      <c r="B652" s="15" t="s">
        <v>6</v>
      </c>
      <c r="C652" s="14" t="s">
        <v>29</v>
      </c>
      <c r="D652" s="14" t="e">
        <f>VLOOKUP($A652,PressHardening!$A$6:$AP$16,HLOOKUP($C652,PressHardening!$B$2:$AP$5,6,FALSE)+2,FALSE)*3</f>
        <v>#REF!</v>
      </c>
      <c r="E652" s="16" t="e">
        <f t="shared" si="22"/>
        <v>#REF!</v>
      </c>
      <c r="F652" s="16" t="str">
        <f t="shared" si="23"/>
        <v/>
      </c>
    </row>
    <row r="653" spans="1:6" x14ac:dyDescent="0.25">
      <c r="A653" s="14" t="s">
        <v>87</v>
      </c>
      <c r="B653" s="15" t="s">
        <v>6</v>
      </c>
      <c r="C653" s="14" t="s">
        <v>30</v>
      </c>
      <c r="D653" s="14" t="e">
        <f>VLOOKUP($A653,PressHardening!$A$6:$AP$16,HLOOKUP($C653,PressHardening!$B$2:$AP$5,6,FALSE)+2,FALSE)*3</f>
        <v>#REF!</v>
      </c>
      <c r="E653" s="16" t="e">
        <f t="shared" si="22"/>
        <v>#REF!</v>
      </c>
      <c r="F653" s="16" t="str">
        <f t="shared" si="23"/>
        <v/>
      </c>
    </row>
    <row r="654" spans="1:6" x14ac:dyDescent="0.25">
      <c r="A654" s="14" t="s">
        <v>87</v>
      </c>
      <c r="B654" s="15" t="s">
        <v>6</v>
      </c>
      <c r="C654" s="14" t="s">
        <v>31</v>
      </c>
      <c r="D654" s="14" t="e">
        <f>VLOOKUP($A654,PressHardening!$A$6:$AP$16,HLOOKUP($C654,PressHardening!$B$2:$AP$5,6,FALSE)+2,FALSE)*3</f>
        <v>#REF!</v>
      </c>
      <c r="E654" s="16" t="e">
        <f t="shared" si="22"/>
        <v>#REF!</v>
      </c>
      <c r="F654" s="16" t="str">
        <f t="shared" si="23"/>
        <v/>
      </c>
    </row>
    <row r="655" spans="1:6" x14ac:dyDescent="0.25">
      <c r="A655" s="14" t="s">
        <v>87</v>
      </c>
      <c r="B655" s="15" t="s">
        <v>6</v>
      </c>
      <c r="C655" s="14" t="s">
        <v>1</v>
      </c>
      <c r="D655" s="14" t="e">
        <f>VLOOKUP($A655,PressHardening!$A$6:$AP$16,HLOOKUP($C655,PressHardening!$B$2:$AP$5,6,FALSE)+2,FALSE)*3</f>
        <v>#REF!</v>
      </c>
      <c r="E655" s="16" t="e">
        <f t="shared" si="22"/>
        <v>#REF!</v>
      </c>
      <c r="F655" s="16" t="str">
        <f t="shared" si="23"/>
        <v/>
      </c>
    </row>
    <row r="656" spans="1:6" x14ac:dyDescent="0.25">
      <c r="A656" s="14" t="s">
        <v>87</v>
      </c>
      <c r="B656" s="15" t="s">
        <v>6</v>
      </c>
      <c r="C656" s="14" t="s">
        <v>32</v>
      </c>
      <c r="D656" s="14" t="e">
        <f>VLOOKUP($A656,PressHardening!$A$6:$AP$16,HLOOKUP($C656,PressHardening!$B$2:$AP$5,6,FALSE)+2,FALSE)*3</f>
        <v>#N/A</v>
      </c>
      <c r="E656" s="16" t="e">
        <f t="shared" si="22"/>
        <v>#N/A</v>
      </c>
      <c r="F656" s="16" t="str">
        <f t="shared" si="23"/>
        <v/>
      </c>
    </row>
    <row r="657" spans="1:6" x14ac:dyDescent="0.25">
      <c r="A657" s="14" t="s">
        <v>87</v>
      </c>
      <c r="B657" s="15" t="s">
        <v>7</v>
      </c>
      <c r="C657" s="14" t="s">
        <v>33</v>
      </c>
      <c r="D657" s="14" t="e">
        <f>VLOOKUP($A657,PressHardening!$A$6:$AP$16,HLOOKUP($C657,PressHardening!$B$2:$AP$5,6,FALSE)+2,FALSE)*3</f>
        <v>#N/A</v>
      </c>
      <c r="E657" s="16" t="e">
        <f t="shared" si="22"/>
        <v>#N/A</v>
      </c>
      <c r="F657" s="16" t="str">
        <f t="shared" si="23"/>
        <v/>
      </c>
    </row>
    <row r="658" spans="1:6" x14ac:dyDescent="0.25">
      <c r="A658" s="14" t="s">
        <v>87</v>
      </c>
      <c r="B658" s="15" t="s">
        <v>7</v>
      </c>
      <c r="C658" s="14" t="s">
        <v>34</v>
      </c>
      <c r="D658" s="14" t="e">
        <f>VLOOKUP($A658,PressHardening!$A$6:$AP$16,HLOOKUP($C658,PressHardening!$B$2:$AP$5,6,FALSE)+2,FALSE)*3</f>
        <v>#REF!</v>
      </c>
      <c r="E658" s="16" t="e">
        <f t="shared" si="22"/>
        <v>#REF!</v>
      </c>
      <c r="F658" s="16" t="str">
        <f t="shared" si="23"/>
        <v/>
      </c>
    </row>
    <row r="659" spans="1:6" x14ac:dyDescent="0.25">
      <c r="A659" s="14" t="s">
        <v>87</v>
      </c>
      <c r="B659" s="15" t="s">
        <v>7</v>
      </c>
      <c r="C659" s="14" t="s">
        <v>35</v>
      </c>
      <c r="D659" s="14" t="e">
        <f>VLOOKUP($A659,PressHardening!$A$6:$AP$16,HLOOKUP($C659,PressHardening!$B$2:$AP$5,6,FALSE)+2,FALSE)*3</f>
        <v>#N/A</v>
      </c>
      <c r="E659" s="16" t="e">
        <f t="shared" si="22"/>
        <v>#N/A</v>
      </c>
      <c r="F659" s="16" t="str">
        <f t="shared" si="23"/>
        <v/>
      </c>
    </row>
    <row r="660" spans="1:6" x14ac:dyDescent="0.25">
      <c r="A660" s="14" t="s">
        <v>87</v>
      </c>
      <c r="B660" s="15" t="s">
        <v>7</v>
      </c>
      <c r="C660" s="14" t="s">
        <v>36</v>
      </c>
      <c r="D660" s="14" t="e">
        <f>VLOOKUP($A660,PressHardening!$A$6:$AP$16,HLOOKUP($C660,PressHardening!$B$2:$AP$5,6,FALSE)+2,FALSE)*3</f>
        <v>#N/A</v>
      </c>
      <c r="E660" s="16" t="e">
        <f t="shared" si="22"/>
        <v>#N/A</v>
      </c>
      <c r="F660" s="16" t="str">
        <f t="shared" si="23"/>
        <v/>
      </c>
    </row>
    <row r="661" spans="1:6" x14ac:dyDescent="0.25">
      <c r="A661" s="14" t="s">
        <v>87</v>
      </c>
      <c r="B661" s="15" t="s">
        <v>7</v>
      </c>
      <c r="C661" s="14" t="s">
        <v>37</v>
      </c>
      <c r="D661" s="14" t="e">
        <f>VLOOKUP($A661,PressHardening!$A$6:$AP$16,HLOOKUP($C661,PressHardening!$B$2:$AP$5,6,FALSE)+2,FALSE)*3</f>
        <v>#N/A</v>
      </c>
      <c r="E661" s="16" t="e">
        <f t="shared" si="22"/>
        <v>#N/A</v>
      </c>
      <c r="F661" s="16" t="str">
        <f t="shared" si="23"/>
        <v/>
      </c>
    </row>
    <row r="662" spans="1:6" x14ac:dyDescent="0.25">
      <c r="A662" s="14" t="s">
        <v>87</v>
      </c>
      <c r="B662" s="15" t="s">
        <v>7</v>
      </c>
      <c r="C662" s="14" t="s">
        <v>38</v>
      </c>
      <c r="D662" s="14" t="e">
        <f>VLOOKUP($A662,PressHardening!$A$6:$AP$16,HLOOKUP($C662,PressHardening!$B$2:$AP$5,6,FALSE)+2,FALSE)*3</f>
        <v>#N/A</v>
      </c>
      <c r="E662" s="16" t="e">
        <f t="shared" si="22"/>
        <v>#N/A</v>
      </c>
      <c r="F662" s="16" t="str">
        <f t="shared" si="23"/>
        <v/>
      </c>
    </row>
    <row r="663" spans="1:6" x14ac:dyDescent="0.25">
      <c r="A663" s="14" t="s">
        <v>87</v>
      </c>
      <c r="B663" s="15" t="s">
        <v>7</v>
      </c>
      <c r="C663" s="14" t="s">
        <v>39</v>
      </c>
      <c r="D663" s="14" t="e">
        <f>VLOOKUP($A663,PressHardening!$A$6:$AP$16,HLOOKUP($C663,PressHardening!$B$2:$AP$5,6,FALSE)+2,FALSE)*3</f>
        <v>#N/A</v>
      </c>
      <c r="E663" s="16" t="e">
        <f t="shared" si="22"/>
        <v>#N/A</v>
      </c>
      <c r="F663" s="16" t="str">
        <f t="shared" si="23"/>
        <v/>
      </c>
    </row>
    <row r="664" spans="1:6" x14ac:dyDescent="0.25">
      <c r="A664" s="14" t="s">
        <v>87</v>
      </c>
      <c r="B664" s="15" t="s">
        <v>7</v>
      </c>
      <c r="C664" s="14" t="s">
        <v>40</v>
      </c>
      <c r="D664" s="14" t="e">
        <f>VLOOKUP($A664,PressHardening!$A$6:$AP$16,HLOOKUP($C664,PressHardening!$B$2:$AP$5,6,FALSE)+2,FALSE)*3</f>
        <v>#N/A</v>
      </c>
      <c r="E664" s="16" t="e">
        <f t="shared" si="22"/>
        <v>#N/A</v>
      </c>
      <c r="F664" s="16" t="str">
        <f t="shared" si="23"/>
        <v/>
      </c>
    </row>
    <row r="665" spans="1:6" x14ac:dyDescent="0.25">
      <c r="A665" s="14" t="s">
        <v>87</v>
      </c>
      <c r="B665" s="15" t="s">
        <v>8</v>
      </c>
      <c r="C665" s="14" t="s">
        <v>41</v>
      </c>
      <c r="D665" s="14" t="e">
        <f>VLOOKUP($A665,PressHardening!$A$6:$AP$16,HLOOKUP($C665,PressHardening!$B$2:$AP$5,6,FALSE)+2,FALSE)*3</f>
        <v>#N/A</v>
      </c>
      <c r="E665" s="16" t="e">
        <f t="shared" si="22"/>
        <v>#N/A</v>
      </c>
      <c r="F665" s="16" t="str">
        <f t="shared" si="23"/>
        <v/>
      </c>
    </row>
    <row r="666" spans="1:6" x14ac:dyDescent="0.25">
      <c r="A666" s="14" t="s">
        <v>87</v>
      </c>
      <c r="B666" s="15" t="s">
        <v>8</v>
      </c>
      <c r="C666" s="14" t="s">
        <v>42</v>
      </c>
      <c r="D666" s="14" t="e">
        <f>VLOOKUP($A666,PressHardening!$A$6:$AP$16,HLOOKUP($C666,PressHardening!$B$2:$AP$5,6,FALSE)+2,FALSE)*3</f>
        <v>#N/A</v>
      </c>
      <c r="E666" s="16" t="e">
        <f t="shared" si="22"/>
        <v>#N/A</v>
      </c>
      <c r="F666" s="16" t="str">
        <f t="shared" si="23"/>
        <v/>
      </c>
    </row>
    <row r="667" spans="1:6" x14ac:dyDescent="0.25">
      <c r="A667" s="14" t="s">
        <v>87</v>
      </c>
      <c r="B667" s="15" t="s">
        <v>8</v>
      </c>
      <c r="C667" s="14" t="s">
        <v>43</v>
      </c>
      <c r="D667" s="14" t="e">
        <f>VLOOKUP($A667,PressHardening!$A$6:$AP$16,HLOOKUP($C667,PressHardening!$B$2:$AP$5,6,FALSE)+2,FALSE)*3</f>
        <v>#N/A</v>
      </c>
      <c r="E667" s="16" t="e">
        <f t="shared" si="22"/>
        <v>#N/A</v>
      </c>
      <c r="F667" s="16" t="str">
        <f t="shared" si="23"/>
        <v/>
      </c>
    </row>
    <row r="668" spans="1:6" x14ac:dyDescent="0.25">
      <c r="A668" s="14" t="s">
        <v>87</v>
      </c>
      <c r="B668" s="15" t="s">
        <v>8</v>
      </c>
      <c r="C668" s="14" t="s">
        <v>44</v>
      </c>
      <c r="D668" s="14" t="e">
        <f>VLOOKUP($A668,PressHardening!$A$6:$AP$16,HLOOKUP($C668,PressHardening!$B$2:$AP$5,6,FALSE)+2,FALSE)*3</f>
        <v>#N/A</v>
      </c>
      <c r="E668" s="16" t="e">
        <f t="shared" si="22"/>
        <v>#N/A</v>
      </c>
      <c r="F668" s="16" t="str">
        <f t="shared" si="23"/>
        <v/>
      </c>
    </row>
    <row r="669" spans="1:6" x14ac:dyDescent="0.25">
      <c r="A669" s="14" t="s">
        <v>87</v>
      </c>
      <c r="B669" s="15" t="s">
        <v>8</v>
      </c>
      <c r="C669" s="14" t="s">
        <v>45</v>
      </c>
      <c r="D669" s="14" t="e">
        <f>VLOOKUP($A669,PressHardening!$A$6:$AP$16,HLOOKUP($C669,PressHardening!$B$2:$AP$5,6,FALSE)+2,FALSE)*3</f>
        <v>#N/A</v>
      </c>
      <c r="E669" s="16" t="e">
        <f t="shared" si="22"/>
        <v>#N/A</v>
      </c>
      <c r="F669" s="16" t="str">
        <f t="shared" si="23"/>
        <v/>
      </c>
    </row>
    <row r="670" spans="1:6" x14ac:dyDescent="0.25">
      <c r="A670" s="14" t="s">
        <v>87</v>
      </c>
      <c r="B670" s="15" t="s">
        <v>2</v>
      </c>
      <c r="C670" s="14" t="s">
        <v>46</v>
      </c>
      <c r="D670" s="14" t="e">
        <f>VLOOKUP($A670,PressHardening!$A$6:$AP$16,HLOOKUP($C670,PressHardening!$B$2:$AP$5,6,FALSE)+2,FALSE)*3</f>
        <v>#N/A</v>
      </c>
      <c r="E670" s="16" t="e">
        <f t="shared" si="22"/>
        <v>#N/A</v>
      </c>
      <c r="F670" s="16" t="str">
        <f t="shared" si="23"/>
        <v/>
      </c>
    </row>
    <row r="671" spans="1:6" x14ac:dyDescent="0.25">
      <c r="A671" s="14" t="s">
        <v>87</v>
      </c>
      <c r="B671" s="15" t="s">
        <v>2</v>
      </c>
      <c r="C671" s="14" t="s">
        <v>47</v>
      </c>
      <c r="D671" s="14" t="e">
        <f>VLOOKUP($A671,PressHardening!$A$6:$AP$16,HLOOKUP($C671,PressHardening!$B$2:$AP$5,6,FALSE)+2,FALSE)*3</f>
        <v>#N/A</v>
      </c>
      <c r="E671" s="16" t="e">
        <f t="shared" si="22"/>
        <v>#N/A</v>
      </c>
      <c r="F671" s="16" t="str">
        <f t="shared" si="23"/>
        <v/>
      </c>
    </row>
    <row r="672" spans="1:6" x14ac:dyDescent="0.25">
      <c r="A672" s="14" t="s">
        <v>87</v>
      </c>
      <c r="B672" s="15" t="s">
        <v>2</v>
      </c>
      <c r="C672" s="14" t="s">
        <v>48</v>
      </c>
      <c r="D672" s="14" t="e">
        <f>VLOOKUP($A672,PressHardening!$A$6:$AP$16,HLOOKUP($C672,PressHardening!$B$2:$AP$5,6,FALSE)+2,FALSE)*3</f>
        <v>#N/A</v>
      </c>
      <c r="E672" s="16" t="e">
        <f t="shared" si="22"/>
        <v>#N/A</v>
      </c>
      <c r="F672" s="16" t="str">
        <f t="shared" si="23"/>
        <v/>
      </c>
    </row>
    <row r="673" spans="1:6" x14ac:dyDescent="0.25">
      <c r="A673" s="14" t="s">
        <v>87</v>
      </c>
      <c r="B673" s="15" t="s">
        <v>2</v>
      </c>
      <c r="C673" s="14" t="s">
        <v>49</v>
      </c>
      <c r="D673" s="14" t="e">
        <f>VLOOKUP($A673,PressHardening!$A$6:$AP$16,HLOOKUP($C673,PressHardening!$B$2:$AP$5,6,FALSE)+2,FALSE)*3</f>
        <v>#N/A</v>
      </c>
      <c r="E673" s="16" t="e">
        <f t="shared" si="22"/>
        <v>#N/A</v>
      </c>
      <c r="F673" s="16" t="str">
        <f t="shared" si="23"/>
        <v/>
      </c>
    </row>
    <row r="674" spans="1:6" x14ac:dyDescent="0.25">
      <c r="A674" s="14" t="s">
        <v>87</v>
      </c>
      <c r="B674" s="15" t="s">
        <v>2</v>
      </c>
      <c r="C674" s="14" t="s">
        <v>50</v>
      </c>
      <c r="D674" s="14" t="e">
        <f>VLOOKUP($A674,PressHardening!$A$6:$AP$16,HLOOKUP($C674,PressHardening!$B$2:$AP$5,6,FALSE)+2,FALSE)*3</f>
        <v>#N/A</v>
      </c>
      <c r="E674" s="16" t="e">
        <f t="shared" si="22"/>
        <v>#N/A</v>
      </c>
      <c r="F674" s="16" t="str">
        <f t="shared" si="23"/>
        <v/>
      </c>
    </row>
    <row r="675" spans="1:6" x14ac:dyDescent="0.25">
      <c r="A675" s="14" t="s">
        <v>87</v>
      </c>
      <c r="B675" s="15" t="s">
        <v>2</v>
      </c>
      <c r="C675" s="14" t="s">
        <v>51</v>
      </c>
      <c r="D675" s="14" t="e">
        <f>VLOOKUP($A675,PressHardening!$A$6:$AP$16,HLOOKUP($C675,PressHardening!$B$2:$AP$5,6,FALSE)+2,FALSE)*3</f>
        <v>#N/A</v>
      </c>
      <c r="E675" s="16" t="e">
        <f t="shared" si="22"/>
        <v>#N/A</v>
      </c>
      <c r="F675" s="16" t="str">
        <f t="shared" si="23"/>
        <v/>
      </c>
    </row>
    <row r="676" spans="1:6" x14ac:dyDescent="0.25">
      <c r="A676" s="14" t="s">
        <v>87</v>
      </c>
      <c r="B676" s="15" t="s">
        <v>2</v>
      </c>
      <c r="C676" s="14" t="s">
        <v>52</v>
      </c>
      <c r="D676" s="14" t="e">
        <f>VLOOKUP($A676,PressHardening!$A$6:$AP$16,HLOOKUP($C676,PressHardening!$B$2:$AP$5,6,FALSE)+2,FALSE)*3</f>
        <v>#N/A</v>
      </c>
      <c r="E676" s="16" t="e">
        <f t="shared" si="22"/>
        <v>#N/A</v>
      </c>
      <c r="F676" s="16" t="str">
        <f t="shared" si="23"/>
        <v/>
      </c>
    </row>
    <row r="677" spans="1:6" x14ac:dyDescent="0.25">
      <c r="A677" s="14" t="s">
        <v>87</v>
      </c>
      <c r="B677" s="15" t="s">
        <v>2</v>
      </c>
      <c r="C677" s="14" t="s">
        <v>53</v>
      </c>
      <c r="D677" s="14" t="e">
        <f>VLOOKUP($A677,PressHardening!$A$6:$AP$16,HLOOKUP($C677,PressHardening!$B$2:$AP$5,6,FALSE)+2,FALSE)*3</f>
        <v>#N/A</v>
      </c>
      <c r="E677" s="16" t="e">
        <f t="shared" si="22"/>
        <v>#N/A</v>
      </c>
      <c r="F677" s="16" t="str">
        <f t="shared" si="23"/>
        <v/>
      </c>
    </row>
    <row r="678" spans="1:6" x14ac:dyDescent="0.25">
      <c r="A678" s="14" t="s">
        <v>87</v>
      </c>
      <c r="B678" s="15" t="s">
        <v>2</v>
      </c>
      <c r="C678" s="14" t="s">
        <v>54</v>
      </c>
      <c r="D678" s="14" t="e">
        <f>VLOOKUP($A678,PressHardening!$A$6:$AP$16,HLOOKUP($C678,PressHardening!$B$2:$AP$5,6,FALSE)+2,FALSE)*3</f>
        <v>#N/A</v>
      </c>
      <c r="E678" s="16" t="e">
        <f t="shared" si="22"/>
        <v>#N/A</v>
      </c>
      <c r="F678" s="16" t="str">
        <f t="shared" si="23"/>
        <v/>
      </c>
    </row>
    <row r="679" spans="1:6" x14ac:dyDescent="0.25">
      <c r="A679" s="14" t="s">
        <v>87</v>
      </c>
      <c r="B679" s="15" t="s">
        <v>2</v>
      </c>
      <c r="C679" s="14" t="s">
        <v>55</v>
      </c>
      <c r="D679" s="14" t="e">
        <f>VLOOKUP($A679,PressHardening!$A$6:$AP$16,HLOOKUP($C679,PressHardening!$B$2:$AP$5,6,FALSE)+2,FALSE)*3</f>
        <v>#REF!</v>
      </c>
      <c r="E679" s="16" t="e">
        <f t="shared" si="22"/>
        <v>#REF!</v>
      </c>
      <c r="F679" s="16" t="str">
        <f t="shared" si="23"/>
        <v/>
      </c>
    </row>
    <row r="680" spans="1:6" x14ac:dyDescent="0.25">
      <c r="A680" s="14" t="s">
        <v>87</v>
      </c>
      <c r="B680" s="15" t="s">
        <v>2</v>
      </c>
      <c r="C680" s="14" t="s">
        <v>56</v>
      </c>
      <c r="D680" s="14" t="e">
        <f>VLOOKUP($A680,PressHardening!$A$6:$AP$16,HLOOKUP($C680,PressHardening!$B$2:$AP$5,6,FALSE)+2,FALSE)*3</f>
        <v>#N/A</v>
      </c>
      <c r="E680" s="16" t="e">
        <f t="shared" si="22"/>
        <v>#N/A</v>
      </c>
      <c r="F680" s="16" t="str">
        <f t="shared" si="23"/>
        <v/>
      </c>
    </row>
    <row r="681" spans="1:6" x14ac:dyDescent="0.25">
      <c r="A681" s="14" t="s">
        <v>87</v>
      </c>
      <c r="B681" s="15" t="s">
        <v>9</v>
      </c>
      <c r="C681" s="14" t="s">
        <v>57</v>
      </c>
      <c r="D681" s="14" t="e">
        <f>VLOOKUP($A681,PressHardening!$A$6:$AP$16,HLOOKUP($C681,PressHardening!$B$2:$AP$5,6,FALSE)+2,FALSE)*3</f>
        <v>#N/A</v>
      </c>
      <c r="E681" s="16" t="e">
        <f t="shared" si="22"/>
        <v>#N/A</v>
      </c>
      <c r="F681" s="16" t="str">
        <f t="shared" si="23"/>
        <v/>
      </c>
    </row>
    <row r="682" spans="1:6" x14ac:dyDescent="0.25">
      <c r="A682" s="14" t="s">
        <v>87</v>
      </c>
      <c r="B682" s="15" t="s">
        <v>9</v>
      </c>
      <c r="C682" s="14" t="s">
        <v>58</v>
      </c>
      <c r="D682" s="14" t="e">
        <f>VLOOKUP($A682,PressHardening!$A$6:$AP$16,HLOOKUP($C682,PressHardening!$B$2:$AP$5,6,FALSE)+2,FALSE)*3</f>
        <v>#N/A</v>
      </c>
      <c r="E682" s="16" t="e">
        <f t="shared" si="22"/>
        <v>#N/A</v>
      </c>
      <c r="F682" s="16" t="str">
        <f t="shared" si="23"/>
        <v/>
      </c>
    </row>
    <row r="683" spans="1:6" x14ac:dyDescent="0.25">
      <c r="A683" s="14" t="s">
        <v>87</v>
      </c>
      <c r="B683" s="15" t="s">
        <v>9</v>
      </c>
      <c r="C683" s="14" t="s">
        <v>59</v>
      </c>
      <c r="D683" s="14" t="e">
        <f>VLOOKUP($A683,PressHardening!$A$6:$AP$16,HLOOKUP($C683,PressHardening!$B$2:$AP$5,6,FALSE)+2,FALSE)*3</f>
        <v>#N/A</v>
      </c>
      <c r="E683" s="16" t="e">
        <f t="shared" si="22"/>
        <v>#N/A</v>
      </c>
      <c r="F683" s="16" t="str">
        <f t="shared" si="23"/>
        <v/>
      </c>
    </row>
    <row r="684" spans="1:6" x14ac:dyDescent="0.25">
      <c r="A684" s="14" t="s">
        <v>87</v>
      </c>
      <c r="B684" s="15" t="s">
        <v>9</v>
      </c>
      <c r="C684" s="14" t="s">
        <v>60</v>
      </c>
      <c r="D684" s="14" t="e">
        <f>VLOOKUP($A684,PressHardening!$A$6:$AP$16,HLOOKUP($C684,PressHardening!$B$2:$AP$5,6,FALSE)+2,FALSE)*3</f>
        <v>#N/A</v>
      </c>
      <c r="E684" s="16" t="e">
        <f t="shared" si="22"/>
        <v>#N/A</v>
      </c>
      <c r="F684" s="16" t="str">
        <f t="shared" si="23"/>
        <v/>
      </c>
    </row>
    <row r="685" spans="1:6" x14ac:dyDescent="0.25">
      <c r="A685" s="14" t="s">
        <v>87</v>
      </c>
      <c r="B685" s="15" t="s">
        <v>9</v>
      </c>
      <c r="C685" s="14" t="s">
        <v>61</v>
      </c>
      <c r="D685" s="14" t="e">
        <f>VLOOKUP($A685,PressHardening!$A$6:$AP$16,HLOOKUP($C685,PressHardening!$B$2:$AP$5,6,FALSE)+2,FALSE)*3</f>
        <v>#N/A</v>
      </c>
      <c r="E685" s="16" t="e">
        <f t="shared" si="22"/>
        <v>#N/A</v>
      </c>
      <c r="F685" s="16" t="str">
        <f t="shared" si="23"/>
        <v/>
      </c>
    </row>
    <row r="686" spans="1:6" x14ac:dyDescent="0.25">
      <c r="A686" s="14" t="s">
        <v>87</v>
      </c>
      <c r="B686" s="15" t="s">
        <v>0</v>
      </c>
      <c r="C686" s="14" t="s">
        <v>62</v>
      </c>
      <c r="D686" s="14" t="e">
        <f>VLOOKUP($A686,PressHardening!$A$6:$AP$16,HLOOKUP($C686,PressHardening!$B$2:$AP$5,6,FALSE)+2,FALSE)*3</f>
        <v>#N/A</v>
      </c>
      <c r="E686" s="16" t="e">
        <f t="shared" si="22"/>
        <v>#N/A</v>
      </c>
      <c r="F686" s="16" t="str">
        <f t="shared" si="23"/>
        <v/>
      </c>
    </row>
    <row r="687" spans="1:6" x14ac:dyDescent="0.25">
      <c r="A687" s="14" t="s">
        <v>87</v>
      </c>
      <c r="B687" s="15" t="s">
        <v>0</v>
      </c>
      <c r="C687" s="14" t="s">
        <v>63</v>
      </c>
      <c r="D687" s="14" t="e">
        <f>VLOOKUP($A687,PressHardening!$A$6:$AP$16,HLOOKUP($C687,PressHardening!$B$2:$AP$5,6,FALSE)+2,FALSE)*3</f>
        <v>#REF!</v>
      </c>
      <c r="E687" s="16" t="e">
        <f t="shared" si="22"/>
        <v>#REF!</v>
      </c>
      <c r="F687" s="16" t="str">
        <f t="shared" si="23"/>
        <v/>
      </c>
    </row>
    <row r="688" spans="1:6" x14ac:dyDescent="0.25">
      <c r="A688" s="14" t="s">
        <v>87</v>
      </c>
      <c r="B688" s="15" t="s">
        <v>0</v>
      </c>
      <c r="C688" s="14" t="s">
        <v>64</v>
      </c>
      <c r="D688" s="14" t="e">
        <f>VLOOKUP($A688,PressHardening!$A$6:$AP$16,HLOOKUP($C688,PressHardening!$B$2:$AP$5,6,FALSE)+2,FALSE)*3</f>
        <v>#N/A</v>
      </c>
      <c r="E688" s="16" t="e">
        <f t="shared" si="22"/>
        <v>#N/A</v>
      </c>
      <c r="F688" s="16" t="str">
        <f t="shared" si="23"/>
        <v/>
      </c>
    </row>
    <row r="689" spans="1:6" x14ac:dyDescent="0.25">
      <c r="A689" s="14" t="s">
        <v>87</v>
      </c>
      <c r="B689" s="15" t="s">
        <v>0</v>
      </c>
      <c r="C689" s="14" t="s">
        <v>65</v>
      </c>
      <c r="D689" s="14" t="e">
        <f>VLOOKUP($A689,PressHardening!$A$6:$AP$16,HLOOKUP($C689,PressHardening!$B$2:$AP$5,6,FALSE)+2,FALSE)*3</f>
        <v>#REF!</v>
      </c>
      <c r="E689" s="16" t="e">
        <f t="shared" si="22"/>
        <v>#REF!</v>
      </c>
      <c r="F689" s="16" t="str">
        <f t="shared" si="23"/>
        <v/>
      </c>
    </row>
    <row r="690" spans="1:6" x14ac:dyDescent="0.25">
      <c r="A690" s="14" t="s">
        <v>87</v>
      </c>
      <c r="B690" s="15" t="s">
        <v>0</v>
      </c>
      <c r="C690" s="14" t="s">
        <v>66</v>
      </c>
      <c r="D690" s="14" t="e">
        <f>VLOOKUP($A690,PressHardening!$A$6:$AP$16,HLOOKUP($C690,PressHardening!$B$2:$AP$5,6,FALSE)+2,FALSE)*3</f>
        <v>#REF!</v>
      </c>
      <c r="E690" s="16" t="e">
        <f t="shared" si="22"/>
        <v>#REF!</v>
      </c>
      <c r="F690" s="16" t="str">
        <f t="shared" si="23"/>
        <v/>
      </c>
    </row>
    <row r="691" spans="1:6" x14ac:dyDescent="0.25">
      <c r="A691" s="14" t="s">
        <v>87</v>
      </c>
      <c r="B691" s="15" t="s">
        <v>0</v>
      </c>
      <c r="C691" s="14" t="s">
        <v>67</v>
      </c>
      <c r="D691" s="14" t="e">
        <f>VLOOKUP($A691,PressHardening!$A$6:$AP$16,HLOOKUP($C691,PressHardening!$B$2:$AP$5,6,FALSE)+2,FALSE)*3</f>
        <v>#N/A</v>
      </c>
      <c r="E691" s="16" t="e">
        <f t="shared" si="22"/>
        <v>#N/A</v>
      </c>
      <c r="F691" s="16" t="str">
        <f t="shared" si="23"/>
        <v/>
      </c>
    </row>
    <row r="692" spans="1:6" x14ac:dyDescent="0.25">
      <c r="A692" s="14" t="s">
        <v>87</v>
      </c>
      <c r="B692" s="15" t="s">
        <v>0</v>
      </c>
      <c r="C692" s="14" t="s">
        <v>68</v>
      </c>
      <c r="D692" s="14" t="e">
        <f>VLOOKUP($A692,PressHardening!$A$6:$AP$16,HLOOKUP($C692,PressHardening!$B$2:$AP$5,6,FALSE)+2,FALSE)*3</f>
        <v>#N/A</v>
      </c>
      <c r="E692" s="16" t="e">
        <f t="shared" si="22"/>
        <v>#N/A</v>
      </c>
      <c r="F692" s="16" t="str">
        <f t="shared" si="23"/>
        <v/>
      </c>
    </row>
    <row r="693" spans="1:6" x14ac:dyDescent="0.25">
      <c r="A693" s="14" t="s">
        <v>87</v>
      </c>
      <c r="B693" s="15" t="s">
        <v>0</v>
      </c>
      <c r="C693" s="14" t="s">
        <v>69</v>
      </c>
      <c r="D693" s="14" t="e">
        <f>VLOOKUP($A693,PressHardening!$A$6:$AP$16,HLOOKUP($C693,PressHardening!$B$2:$AP$5,6,FALSE)+2,FALSE)*3</f>
        <v>#N/A</v>
      </c>
      <c r="E693" s="16" t="e">
        <f t="shared" si="22"/>
        <v>#N/A</v>
      </c>
      <c r="F693" s="16" t="str">
        <f t="shared" si="23"/>
        <v/>
      </c>
    </row>
    <row r="694" spans="1:6" x14ac:dyDescent="0.25">
      <c r="A694" s="14" t="s">
        <v>87</v>
      </c>
      <c r="B694" s="15" t="s">
        <v>0</v>
      </c>
      <c r="C694" s="14" t="s">
        <v>70</v>
      </c>
      <c r="D694" s="14" t="e">
        <f>VLOOKUP($A694,PressHardening!$A$6:$AP$16,HLOOKUP($C694,PressHardening!$B$2:$AP$5,6,FALSE)+2,FALSE)*3</f>
        <v>#N/A</v>
      </c>
      <c r="E694" s="16" t="e">
        <f t="shared" si="22"/>
        <v>#N/A</v>
      </c>
      <c r="F694" s="16" t="str">
        <f t="shared" si="23"/>
        <v/>
      </c>
    </row>
    <row r="695" spans="1:6" x14ac:dyDescent="0.25">
      <c r="A695" s="14" t="s">
        <v>88</v>
      </c>
      <c r="B695" s="15" t="s">
        <v>102</v>
      </c>
      <c r="C695" s="14" t="s">
        <v>10</v>
      </c>
      <c r="D695" s="14" t="e">
        <f>VLOOKUP($A695,PressHardening!$A$6:$AP$16,HLOOKUP($C695,PressHardening!$B$2:$AP$5,6,FALSE)+2,FALSE)*3</f>
        <v>#N/A</v>
      </c>
      <c r="E695" s="16" t="e">
        <f t="shared" si="22"/>
        <v>#N/A</v>
      </c>
      <c r="F695" s="16" t="str">
        <f t="shared" si="23"/>
        <v/>
      </c>
    </row>
    <row r="696" spans="1:6" x14ac:dyDescent="0.25">
      <c r="A696" s="14" t="s">
        <v>88</v>
      </c>
      <c r="B696" s="15" t="s">
        <v>102</v>
      </c>
      <c r="C696" s="14" t="s">
        <v>11</v>
      </c>
      <c r="D696" s="14" t="e">
        <f>VLOOKUP($A696,PressHardening!$A$6:$AP$16,HLOOKUP($C696,PressHardening!$B$2:$AP$5,6,FALSE)+2,FALSE)*3</f>
        <v>#N/A</v>
      </c>
      <c r="E696" s="16" t="e">
        <f t="shared" si="22"/>
        <v>#N/A</v>
      </c>
      <c r="F696" s="16" t="str">
        <f t="shared" si="23"/>
        <v/>
      </c>
    </row>
    <row r="697" spans="1:6" x14ac:dyDescent="0.25">
      <c r="A697" s="14" t="s">
        <v>88</v>
      </c>
      <c r="B697" s="15" t="s">
        <v>102</v>
      </c>
      <c r="C697" s="14" t="s">
        <v>12</v>
      </c>
      <c r="D697" s="14" t="e">
        <f>VLOOKUP($A697,PressHardening!$A$6:$AP$16,HLOOKUP($C697,PressHardening!$B$2:$AP$5,6,FALSE)+2,FALSE)*3</f>
        <v>#N/A</v>
      </c>
      <c r="E697" s="16" t="e">
        <f t="shared" si="22"/>
        <v>#N/A</v>
      </c>
      <c r="F697" s="16" t="str">
        <f t="shared" si="23"/>
        <v/>
      </c>
    </row>
    <row r="698" spans="1:6" x14ac:dyDescent="0.25">
      <c r="A698" s="14" t="s">
        <v>88</v>
      </c>
      <c r="B698" s="15" t="s">
        <v>102</v>
      </c>
      <c r="C698" s="14" t="s">
        <v>13</v>
      </c>
      <c r="D698" s="14" t="e">
        <f>VLOOKUP($A698,PressHardening!$A$6:$AP$16,HLOOKUP($C698,PressHardening!$B$2:$AP$5,6,FALSE)+2,FALSE)*3</f>
        <v>#N/A</v>
      </c>
      <c r="E698" s="16" t="e">
        <f t="shared" si="22"/>
        <v>#N/A</v>
      </c>
      <c r="F698" s="16" t="str">
        <f t="shared" si="23"/>
        <v/>
      </c>
    </row>
    <row r="699" spans="1:6" x14ac:dyDescent="0.25">
      <c r="A699" s="14" t="s">
        <v>88</v>
      </c>
      <c r="B699" s="15" t="s">
        <v>102</v>
      </c>
      <c r="C699" s="14" t="s">
        <v>14</v>
      </c>
      <c r="D699" s="14" t="e">
        <f>VLOOKUP($A699,PressHardening!$A$6:$AP$16,HLOOKUP($C699,PressHardening!$B$2:$AP$5,6,FALSE)+2,FALSE)*3</f>
        <v>#N/A</v>
      </c>
      <c r="E699" s="16" t="e">
        <f t="shared" si="22"/>
        <v>#N/A</v>
      </c>
      <c r="F699" s="16" t="str">
        <f t="shared" si="23"/>
        <v/>
      </c>
    </row>
    <row r="700" spans="1:6" x14ac:dyDescent="0.25">
      <c r="A700" s="14" t="s">
        <v>88</v>
      </c>
      <c r="B700" s="15" t="s">
        <v>102</v>
      </c>
      <c r="C700" s="14" t="s">
        <v>15</v>
      </c>
      <c r="D700" s="14" t="e">
        <f>VLOOKUP($A700,PressHardening!$A$6:$AP$16,HLOOKUP($C700,PressHardening!$B$2:$AP$5,6,FALSE)+2,FALSE)*3</f>
        <v>#N/A</v>
      </c>
      <c r="E700" s="16" t="e">
        <f t="shared" si="22"/>
        <v>#N/A</v>
      </c>
      <c r="F700" s="16" t="str">
        <f t="shared" si="23"/>
        <v/>
      </c>
    </row>
    <row r="701" spans="1:6" x14ac:dyDescent="0.25">
      <c r="A701" s="14" t="s">
        <v>88</v>
      </c>
      <c r="B701" s="15" t="s">
        <v>5</v>
      </c>
      <c r="C701" s="14" t="s">
        <v>16</v>
      </c>
      <c r="D701" s="14" t="e">
        <f>VLOOKUP($A701,PressHardening!$A$6:$AP$16,HLOOKUP($C701,PressHardening!$B$2:$AP$5,6,FALSE)+2,FALSE)*3</f>
        <v>#N/A</v>
      </c>
      <c r="E701" s="16" t="e">
        <f t="shared" si="22"/>
        <v>#N/A</v>
      </c>
      <c r="F701" s="16" t="str">
        <f t="shared" si="23"/>
        <v/>
      </c>
    </row>
    <row r="702" spans="1:6" x14ac:dyDescent="0.25">
      <c r="A702" s="14" t="s">
        <v>88</v>
      </c>
      <c r="B702" s="15" t="s">
        <v>5</v>
      </c>
      <c r="C702" s="14" t="s">
        <v>17</v>
      </c>
      <c r="D702" s="14" t="e">
        <f>VLOOKUP($A702,PressHardening!$A$6:$AP$16,HLOOKUP($C702,PressHardening!$B$2:$AP$5,6,FALSE)+2,FALSE)*3</f>
        <v>#N/A</v>
      </c>
      <c r="E702" s="16" t="e">
        <f t="shared" si="22"/>
        <v>#N/A</v>
      </c>
      <c r="F702" s="16" t="str">
        <f t="shared" si="23"/>
        <v/>
      </c>
    </row>
    <row r="703" spans="1:6" x14ac:dyDescent="0.25">
      <c r="A703" s="14" t="s">
        <v>88</v>
      </c>
      <c r="B703" s="15" t="s">
        <v>5</v>
      </c>
      <c r="C703" s="14" t="s">
        <v>18</v>
      </c>
      <c r="D703" s="14" t="e">
        <f>VLOOKUP($A703,PressHardening!$A$6:$AP$16,HLOOKUP($C703,PressHardening!$B$2:$AP$5,6,FALSE)+2,FALSE)*3</f>
        <v>#N/A</v>
      </c>
      <c r="E703" s="16" t="e">
        <f t="shared" si="22"/>
        <v>#N/A</v>
      </c>
      <c r="F703" s="16" t="str">
        <f t="shared" si="23"/>
        <v/>
      </c>
    </row>
    <row r="704" spans="1:6" x14ac:dyDescent="0.25">
      <c r="A704" s="14" t="s">
        <v>88</v>
      </c>
      <c r="B704" s="15" t="s">
        <v>5</v>
      </c>
      <c r="C704" s="14" t="s">
        <v>3</v>
      </c>
      <c r="D704" s="14" t="e">
        <f>VLOOKUP($A704,PressHardening!$A$6:$AP$16,HLOOKUP($C704,PressHardening!$B$2:$AP$5,6,FALSE)+2,FALSE)*3</f>
        <v>#N/A</v>
      </c>
      <c r="E704" s="16" t="e">
        <f t="shared" si="22"/>
        <v>#N/A</v>
      </c>
      <c r="F704" s="16" t="str">
        <f t="shared" si="23"/>
        <v/>
      </c>
    </row>
    <row r="705" spans="1:6" x14ac:dyDescent="0.25">
      <c r="A705" s="14" t="s">
        <v>88</v>
      </c>
      <c r="B705" s="15" t="s">
        <v>5</v>
      </c>
      <c r="C705" s="14" t="s">
        <v>19</v>
      </c>
      <c r="D705" s="14" t="e">
        <f>VLOOKUP($A705,PressHardening!$A$6:$AP$16,HLOOKUP($C705,PressHardening!$B$2:$AP$5,6,FALSE)+2,FALSE)*3</f>
        <v>#N/A</v>
      </c>
      <c r="E705" s="16" t="e">
        <f t="shared" si="22"/>
        <v>#N/A</v>
      </c>
      <c r="F705" s="16" t="str">
        <f t="shared" si="23"/>
        <v/>
      </c>
    </row>
    <row r="706" spans="1:6" x14ac:dyDescent="0.25">
      <c r="A706" s="14" t="s">
        <v>88</v>
      </c>
      <c r="B706" s="15" t="s">
        <v>5</v>
      </c>
      <c r="C706" s="14" t="s">
        <v>20</v>
      </c>
      <c r="D706" s="14" t="e">
        <f>VLOOKUP($A706,PressHardening!$A$6:$AP$16,HLOOKUP($C706,PressHardening!$B$2:$AP$5,6,FALSE)+2,FALSE)*3</f>
        <v>#N/A</v>
      </c>
      <c r="E706" s="16" t="e">
        <f t="shared" ref="E706:E769" si="24">(D706/VLOOKUP(A706,$H$2:$J$18,3,FALSE))*VLOOKUP(A706,$H$2:$J$18,2,FALSE)</f>
        <v>#N/A</v>
      </c>
      <c r="F706" s="16" t="str">
        <f t="shared" ref="F706:F769" si="25">IFERROR(E706/D706,"")</f>
        <v/>
      </c>
    </row>
    <row r="707" spans="1:6" x14ac:dyDescent="0.25">
      <c r="A707" s="14" t="s">
        <v>88</v>
      </c>
      <c r="B707" s="15" t="s">
        <v>6</v>
      </c>
      <c r="C707" s="14" t="s">
        <v>21</v>
      </c>
      <c r="D707" s="14" t="e">
        <f>VLOOKUP($A707,PressHardening!$A$6:$AP$16,HLOOKUP($C707,PressHardening!$B$2:$AP$5,6,FALSE)+2,FALSE)*3</f>
        <v>#REF!</v>
      </c>
      <c r="E707" s="16" t="e">
        <f t="shared" si="24"/>
        <v>#REF!</v>
      </c>
      <c r="F707" s="16" t="str">
        <f t="shared" si="25"/>
        <v/>
      </c>
    </row>
    <row r="708" spans="1:6" x14ac:dyDescent="0.25">
      <c r="A708" s="14" t="s">
        <v>88</v>
      </c>
      <c r="B708" s="15" t="s">
        <v>6</v>
      </c>
      <c r="C708" s="14" t="s">
        <v>22</v>
      </c>
      <c r="D708" s="14" t="e">
        <f>VLOOKUP($A708,PressHardening!$A$6:$AP$16,HLOOKUP($C708,PressHardening!$B$2:$AP$5,6,FALSE)+2,FALSE)*3</f>
        <v>#REF!</v>
      </c>
      <c r="E708" s="16" t="e">
        <f t="shared" si="24"/>
        <v>#REF!</v>
      </c>
      <c r="F708" s="16" t="str">
        <f t="shared" si="25"/>
        <v/>
      </c>
    </row>
    <row r="709" spans="1:6" x14ac:dyDescent="0.25">
      <c r="A709" s="14" t="s">
        <v>88</v>
      </c>
      <c r="B709" s="15" t="s">
        <v>6</v>
      </c>
      <c r="C709" s="14" t="s">
        <v>23</v>
      </c>
      <c r="D709" s="14" t="e">
        <f>VLOOKUP($A709,PressHardening!$A$6:$AP$16,HLOOKUP($C709,PressHardening!$B$2:$AP$5,6,FALSE)+2,FALSE)*3</f>
        <v>#REF!</v>
      </c>
      <c r="E709" s="16" t="e">
        <f t="shared" si="24"/>
        <v>#REF!</v>
      </c>
      <c r="F709" s="16" t="str">
        <f t="shared" si="25"/>
        <v/>
      </c>
    </row>
    <row r="710" spans="1:6" x14ac:dyDescent="0.25">
      <c r="A710" s="14" t="s">
        <v>88</v>
      </c>
      <c r="B710" s="15" t="s">
        <v>6</v>
      </c>
      <c r="C710" s="14" t="s">
        <v>24</v>
      </c>
      <c r="D710" s="14" t="e">
        <f>VLOOKUP($A710,PressHardening!$A$6:$AP$16,HLOOKUP($C710,PressHardening!$B$2:$AP$5,6,FALSE)+2,FALSE)*3</f>
        <v>#REF!</v>
      </c>
      <c r="E710" s="16" t="e">
        <f t="shared" si="24"/>
        <v>#REF!</v>
      </c>
      <c r="F710" s="16" t="str">
        <f t="shared" si="25"/>
        <v/>
      </c>
    </row>
    <row r="711" spans="1:6" x14ac:dyDescent="0.25">
      <c r="A711" s="14" t="s">
        <v>88</v>
      </c>
      <c r="B711" s="15" t="s">
        <v>6</v>
      </c>
      <c r="C711" s="14" t="s">
        <v>25</v>
      </c>
      <c r="D711" s="14" t="e">
        <f>VLOOKUP($A711,PressHardening!$A$6:$AP$16,HLOOKUP($C711,PressHardening!$B$2:$AP$5,6,FALSE)+2,FALSE)*3</f>
        <v>#REF!</v>
      </c>
      <c r="E711" s="16" t="e">
        <f t="shared" si="24"/>
        <v>#REF!</v>
      </c>
      <c r="F711" s="16" t="str">
        <f t="shared" si="25"/>
        <v/>
      </c>
    </row>
    <row r="712" spans="1:6" x14ac:dyDescent="0.25">
      <c r="A712" s="14" t="s">
        <v>88</v>
      </c>
      <c r="B712" s="15" t="s">
        <v>6</v>
      </c>
      <c r="C712" s="14" t="s">
        <v>26</v>
      </c>
      <c r="D712" s="14" t="e">
        <f>VLOOKUP($A712,PressHardening!$A$6:$AP$16,HLOOKUP($C712,PressHardening!$B$2:$AP$5,6,FALSE)+2,FALSE)*3</f>
        <v>#REF!</v>
      </c>
      <c r="E712" s="16" t="e">
        <f t="shared" si="24"/>
        <v>#REF!</v>
      </c>
      <c r="F712" s="16" t="str">
        <f t="shared" si="25"/>
        <v/>
      </c>
    </row>
    <row r="713" spans="1:6" x14ac:dyDescent="0.25">
      <c r="A713" s="14" t="s">
        <v>88</v>
      </c>
      <c r="B713" s="15" t="s">
        <v>6</v>
      </c>
      <c r="C713" s="14" t="s">
        <v>27</v>
      </c>
      <c r="D713" s="14" t="e">
        <f>VLOOKUP($A713,PressHardening!$A$6:$AP$16,HLOOKUP($C713,PressHardening!$B$2:$AP$5,6,FALSE)+2,FALSE)*3</f>
        <v>#REF!</v>
      </c>
      <c r="E713" s="16" t="e">
        <f t="shared" si="24"/>
        <v>#REF!</v>
      </c>
      <c r="F713" s="16" t="str">
        <f t="shared" si="25"/>
        <v/>
      </c>
    </row>
    <row r="714" spans="1:6" x14ac:dyDescent="0.25">
      <c r="A714" s="14" t="s">
        <v>88</v>
      </c>
      <c r="B714" s="15" t="s">
        <v>6</v>
      </c>
      <c r="C714" s="14" t="s">
        <v>28</v>
      </c>
      <c r="D714" s="14" t="e">
        <f>VLOOKUP($A714,PressHardening!$A$6:$AP$16,HLOOKUP($C714,PressHardening!$B$2:$AP$5,6,FALSE)+2,FALSE)*3</f>
        <v>#N/A</v>
      </c>
      <c r="E714" s="16" t="e">
        <f t="shared" si="24"/>
        <v>#N/A</v>
      </c>
      <c r="F714" s="16" t="str">
        <f t="shared" si="25"/>
        <v/>
      </c>
    </row>
    <row r="715" spans="1:6" x14ac:dyDescent="0.25">
      <c r="A715" s="14" t="s">
        <v>88</v>
      </c>
      <c r="B715" s="15" t="s">
        <v>6</v>
      </c>
      <c r="C715" s="14" t="s">
        <v>29</v>
      </c>
      <c r="D715" s="14" t="e">
        <f>VLOOKUP($A715,PressHardening!$A$6:$AP$16,HLOOKUP($C715,PressHardening!$B$2:$AP$5,6,FALSE)+2,FALSE)*3</f>
        <v>#REF!</v>
      </c>
      <c r="E715" s="16" t="e">
        <f t="shared" si="24"/>
        <v>#REF!</v>
      </c>
      <c r="F715" s="16" t="str">
        <f t="shared" si="25"/>
        <v/>
      </c>
    </row>
    <row r="716" spans="1:6" x14ac:dyDescent="0.25">
      <c r="A716" s="14" t="s">
        <v>88</v>
      </c>
      <c r="B716" s="15" t="s">
        <v>6</v>
      </c>
      <c r="C716" s="14" t="s">
        <v>30</v>
      </c>
      <c r="D716" s="14" t="e">
        <f>VLOOKUP($A716,PressHardening!$A$6:$AP$16,HLOOKUP($C716,PressHardening!$B$2:$AP$5,6,FALSE)+2,FALSE)*3</f>
        <v>#REF!</v>
      </c>
      <c r="E716" s="16" t="e">
        <f t="shared" si="24"/>
        <v>#REF!</v>
      </c>
      <c r="F716" s="16" t="str">
        <f t="shared" si="25"/>
        <v/>
      </c>
    </row>
    <row r="717" spans="1:6" x14ac:dyDescent="0.25">
      <c r="A717" s="14" t="s">
        <v>88</v>
      </c>
      <c r="B717" s="15" t="s">
        <v>6</v>
      </c>
      <c r="C717" s="14" t="s">
        <v>31</v>
      </c>
      <c r="D717" s="14" t="e">
        <f>VLOOKUP($A717,PressHardening!$A$6:$AP$16,HLOOKUP($C717,PressHardening!$B$2:$AP$5,6,FALSE)+2,FALSE)*3</f>
        <v>#REF!</v>
      </c>
      <c r="E717" s="16" t="e">
        <f t="shared" si="24"/>
        <v>#REF!</v>
      </c>
      <c r="F717" s="16" t="str">
        <f t="shared" si="25"/>
        <v/>
      </c>
    </row>
    <row r="718" spans="1:6" x14ac:dyDescent="0.25">
      <c r="A718" s="14" t="s">
        <v>88</v>
      </c>
      <c r="B718" s="15" t="s">
        <v>6</v>
      </c>
      <c r="C718" s="14" t="s">
        <v>1</v>
      </c>
      <c r="D718" s="14" t="e">
        <f>VLOOKUP($A718,PressHardening!$A$6:$AP$16,HLOOKUP($C718,PressHardening!$B$2:$AP$5,6,FALSE)+2,FALSE)*3</f>
        <v>#REF!</v>
      </c>
      <c r="E718" s="16" t="e">
        <f t="shared" si="24"/>
        <v>#REF!</v>
      </c>
      <c r="F718" s="16" t="str">
        <f t="shared" si="25"/>
        <v/>
      </c>
    </row>
    <row r="719" spans="1:6" x14ac:dyDescent="0.25">
      <c r="A719" s="14" t="s">
        <v>88</v>
      </c>
      <c r="B719" s="15" t="s">
        <v>6</v>
      </c>
      <c r="C719" s="14" t="s">
        <v>32</v>
      </c>
      <c r="D719" s="14" t="e">
        <f>VLOOKUP($A719,PressHardening!$A$6:$AP$16,HLOOKUP($C719,PressHardening!$B$2:$AP$5,6,FALSE)+2,FALSE)*3</f>
        <v>#N/A</v>
      </c>
      <c r="E719" s="16" t="e">
        <f t="shared" si="24"/>
        <v>#N/A</v>
      </c>
      <c r="F719" s="16" t="str">
        <f t="shared" si="25"/>
        <v/>
      </c>
    </row>
    <row r="720" spans="1:6" x14ac:dyDescent="0.25">
      <c r="A720" s="14" t="s">
        <v>88</v>
      </c>
      <c r="B720" s="15" t="s">
        <v>7</v>
      </c>
      <c r="C720" s="14" t="s">
        <v>33</v>
      </c>
      <c r="D720" s="14" t="e">
        <f>VLOOKUP($A720,PressHardening!$A$6:$AP$16,HLOOKUP($C720,PressHardening!$B$2:$AP$5,6,FALSE)+2,FALSE)*3</f>
        <v>#N/A</v>
      </c>
      <c r="E720" s="16" t="e">
        <f t="shared" si="24"/>
        <v>#N/A</v>
      </c>
      <c r="F720" s="16" t="str">
        <f t="shared" si="25"/>
        <v/>
      </c>
    </row>
    <row r="721" spans="1:6" x14ac:dyDescent="0.25">
      <c r="A721" s="14" t="s">
        <v>88</v>
      </c>
      <c r="B721" s="15" t="s">
        <v>7</v>
      </c>
      <c r="C721" s="14" t="s">
        <v>34</v>
      </c>
      <c r="D721" s="14" t="e">
        <f>VLOOKUP($A721,PressHardening!$A$6:$AP$16,HLOOKUP($C721,PressHardening!$B$2:$AP$5,6,FALSE)+2,FALSE)*3</f>
        <v>#REF!</v>
      </c>
      <c r="E721" s="16" t="e">
        <f t="shared" si="24"/>
        <v>#REF!</v>
      </c>
      <c r="F721" s="16" t="str">
        <f t="shared" si="25"/>
        <v/>
      </c>
    </row>
    <row r="722" spans="1:6" x14ac:dyDescent="0.25">
      <c r="A722" s="14" t="s">
        <v>88</v>
      </c>
      <c r="B722" s="15" t="s">
        <v>7</v>
      </c>
      <c r="C722" s="14" t="s">
        <v>35</v>
      </c>
      <c r="D722" s="14" t="e">
        <f>VLOOKUP($A722,PressHardening!$A$6:$AP$16,HLOOKUP($C722,PressHardening!$B$2:$AP$5,6,FALSE)+2,FALSE)*3</f>
        <v>#N/A</v>
      </c>
      <c r="E722" s="16" t="e">
        <f t="shared" si="24"/>
        <v>#N/A</v>
      </c>
      <c r="F722" s="16" t="str">
        <f t="shared" si="25"/>
        <v/>
      </c>
    </row>
    <row r="723" spans="1:6" x14ac:dyDescent="0.25">
      <c r="A723" s="14" t="s">
        <v>88</v>
      </c>
      <c r="B723" s="15" t="s">
        <v>7</v>
      </c>
      <c r="C723" s="14" t="s">
        <v>36</v>
      </c>
      <c r="D723" s="14" t="e">
        <f>VLOOKUP($A723,PressHardening!$A$6:$AP$16,HLOOKUP($C723,PressHardening!$B$2:$AP$5,6,FALSE)+2,FALSE)*3</f>
        <v>#N/A</v>
      </c>
      <c r="E723" s="16" t="e">
        <f t="shared" si="24"/>
        <v>#N/A</v>
      </c>
      <c r="F723" s="16" t="str">
        <f t="shared" si="25"/>
        <v/>
      </c>
    </row>
    <row r="724" spans="1:6" x14ac:dyDescent="0.25">
      <c r="A724" s="14" t="s">
        <v>88</v>
      </c>
      <c r="B724" s="15" t="s">
        <v>7</v>
      </c>
      <c r="C724" s="14" t="s">
        <v>37</v>
      </c>
      <c r="D724" s="14" t="e">
        <f>VLOOKUP($A724,PressHardening!$A$6:$AP$16,HLOOKUP($C724,PressHardening!$B$2:$AP$5,6,FALSE)+2,FALSE)*3</f>
        <v>#N/A</v>
      </c>
      <c r="E724" s="16" t="e">
        <f t="shared" si="24"/>
        <v>#N/A</v>
      </c>
      <c r="F724" s="16" t="str">
        <f t="shared" si="25"/>
        <v/>
      </c>
    </row>
    <row r="725" spans="1:6" x14ac:dyDescent="0.25">
      <c r="A725" s="14" t="s">
        <v>88</v>
      </c>
      <c r="B725" s="15" t="s">
        <v>7</v>
      </c>
      <c r="C725" s="14" t="s">
        <v>38</v>
      </c>
      <c r="D725" s="14" t="e">
        <f>VLOOKUP($A725,PressHardening!$A$6:$AP$16,HLOOKUP($C725,PressHardening!$B$2:$AP$5,6,FALSE)+2,FALSE)*3</f>
        <v>#N/A</v>
      </c>
      <c r="E725" s="16" t="e">
        <f t="shared" si="24"/>
        <v>#N/A</v>
      </c>
      <c r="F725" s="16" t="str">
        <f t="shared" si="25"/>
        <v/>
      </c>
    </row>
    <row r="726" spans="1:6" x14ac:dyDescent="0.25">
      <c r="A726" s="14" t="s">
        <v>88</v>
      </c>
      <c r="B726" s="15" t="s">
        <v>7</v>
      </c>
      <c r="C726" s="14" t="s">
        <v>39</v>
      </c>
      <c r="D726" s="14" t="e">
        <f>VLOOKUP($A726,PressHardening!$A$6:$AP$16,HLOOKUP($C726,PressHardening!$B$2:$AP$5,6,FALSE)+2,FALSE)*3</f>
        <v>#N/A</v>
      </c>
      <c r="E726" s="16" t="e">
        <f t="shared" si="24"/>
        <v>#N/A</v>
      </c>
      <c r="F726" s="16" t="str">
        <f t="shared" si="25"/>
        <v/>
      </c>
    </row>
    <row r="727" spans="1:6" x14ac:dyDescent="0.25">
      <c r="A727" s="14" t="s">
        <v>88</v>
      </c>
      <c r="B727" s="15" t="s">
        <v>7</v>
      </c>
      <c r="C727" s="14" t="s">
        <v>40</v>
      </c>
      <c r="D727" s="14" t="e">
        <f>VLOOKUP($A727,PressHardening!$A$6:$AP$16,HLOOKUP($C727,PressHardening!$B$2:$AP$5,6,FALSE)+2,FALSE)*3</f>
        <v>#N/A</v>
      </c>
      <c r="E727" s="16" t="e">
        <f t="shared" si="24"/>
        <v>#N/A</v>
      </c>
      <c r="F727" s="16" t="str">
        <f t="shared" si="25"/>
        <v/>
      </c>
    </row>
    <row r="728" spans="1:6" x14ac:dyDescent="0.25">
      <c r="A728" s="14" t="s">
        <v>88</v>
      </c>
      <c r="B728" s="15" t="s">
        <v>8</v>
      </c>
      <c r="C728" s="14" t="s">
        <v>41</v>
      </c>
      <c r="D728" s="14" t="e">
        <f>VLOOKUP($A728,PressHardening!$A$6:$AP$16,HLOOKUP($C728,PressHardening!$B$2:$AP$5,6,FALSE)+2,FALSE)*3</f>
        <v>#N/A</v>
      </c>
      <c r="E728" s="16" t="e">
        <f t="shared" si="24"/>
        <v>#N/A</v>
      </c>
      <c r="F728" s="16" t="str">
        <f t="shared" si="25"/>
        <v/>
      </c>
    </row>
    <row r="729" spans="1:6" x14ac:dyDescent="0.25">
      <c r="A729" s="14" t="s">
        <v>88</v>
      </c>
      <c r="B729" s="15" t="s">
        <v>8</v>
      </c>
      <c r="C729" s="14" t="s">
        <v>42</v>
      </c>
      <c r="D729" s="14" t="e">
        <f>VLOOKUP($A729,PressHardening!$A$6:$AP$16,HLOOKUP($C729,PressHardening!$B$2:$AP$5,6,FALSE)+2,FALSE)*3</f>
        <v>#N/A</v>
      </c>
      <c r="E729" s="16" t="e">
        <f t="shared" si="24"/>
        <v>#N/A</v>
      </c>
      <c r="F729" s="16" t="str">
        <f t="shared" si="25"/>
        <v/>
      </c>
    </row>
    <row r="730" spans="1:6" x14ac:dyDescent="0.25">
      <c r="A730" s="14" t="s">
        <v>88</v>
      </c>
      <c r="B730" s="15" t="s">
        <v>8</v>
      </c>
      <c r="C730" s="14" t="s">
        <v>43</v>
      </c>
      <c r="D730" s="14" t="e">
        <f>VLOOKUP($A730,PressHardening!$A$6:$AP$16,HLOOKUP($C730,PressHardening!$B$2:$AP$5,6,FALSE)+2,FALSE)*3</f>
        <v>#N/A</v>
      </c>
      <c r="E730" s="16" t="e">
        <f t="shared" si="24"/>
        <v>#N/A</v>
      </c>
      <c r="F730" s="16" t="str">
        <f t="shared" si="25"/>
        <v/>
      </c>
    </row>
    <row r="731" spans="1:6" x14ac:dyDescent="0.25">
      <c r="A731" s="14" t="s">
        <v>88</v>
      </c>
      <c r="B731" s="15" t="s">
        <v>8</v>
      </c>
      <c r="C731" s="14" t="s">
        <v>44</v>
      </c>
      <c r="D731" s="14" t="e">
        <f>VLOOKUP($A731,PressHardening!$A$6:$AP$16,HLOOKUP($C731,PressHardening!$B$2:$AP$5,6,FALSE)+2,FALSE)*3</f>
        <v>#N/A</v>
      </c>
      <c r="E731" s="16" t="e">
        <f t="shared" si="24"/>
        <v>#N/A</v>
      </c>
      <c r="F731" s="16" t="str">
        <f t="shared" si="25"/>
        <v/>
      </c>
    </row>
    <row r="732" spans="1:6" x14ac:dyDescent="0.25">
      <c r="A732" s="14" t="s">
        <v>88</v>
      </c>
      <c r="B732" s="15" t="s">
        <v>8</v>
      </c>
      <c r="C732" s="14" t="s">
        <v>45</v>
      </c>
      <c r="D732" s="14" t="e">
        <f>VLOOKUP($A732,PressHardening!$A$6:$AP$16,HLOOKUP($C732,PressHardening!$B$2:$AP$5,6,FALSE)+2,FALSE)*3</f>
        <v>#N/A</v>
      </c>
      <c r="E732" s="16" t="e">
        <f t="shared" si="24"/>
        <v>#N/A</v>
      </c>
      <c r="F732" s="16" t="str">
        <f t="shared" si="25"/>
        <v/>
      </c>
    </row>
    <row r="733" spans="1:6" x14ac:dyDescent="0.25">
      <c r="A733" s="14" t="s">
        <v>88</v>
      </c>
      <c r="B733" s="15" t="s">
        <v>2</v>
      </c>
      <c r="C733" s="14" t="s">
        <v>46</v>
      </c>
      <c r="D733" s="14" t="e">
        <f>VLOOKUP($A733,PressHardening!$A$6:$AP$16,HLOOKUP($C733,PressHardening!$B$2:$AP$5,6,FALSE)+2,FALSE)*3</f>
        <v>#N/A</v>
      </c>
      <c r="E733" s="16" t="e">
        <f t="shared" si="24"/>
        <v>#N/A</v>
      </c>
      <c r="F733" s="16" t="str">
        <f t="shared" si="25"/>
        <v/>
      </c>
    </row>
    <row r="734" spans="1:6" x14ac:dyDescent="0.25">
      <c r="A734" s="14" t="s">
        <v>88</v>
      </c>
      <c r="B734" s="15" t="s">
        <v>2</v>
      </c>
      <c r="C734" s="14" t="s">
        <v>47</v>
      </c>
      <c r="D734" s="14" t="e">
        <f>VLOOKUP($A734,PressHardening!$A$6:$AP$16,HLOOKUP($C734,PressHardening!$B$2:$AP$5,6,FALSE)+2,FALSE)*3</f>
        <v>#N/A</v>
      </c>
      <c r="E734" s="16" t="e">
        <f t="shared" si="24"/>
        <v>#N/A</v>
      </c>
      <c r="F734" s="16" t="str">
        <f t="shared" si="25"/>
        <v/>
      </c>
    </row>
    <row r="735" spans="1:6" x14ac:dyDescent="0.25">
      <c r="A735" s="14" t="s">
        <v>88</v>
      </c>
      <c r="B735" s="15" t="s">
        <v>2</v>
      </c>
      <c r="C735" s="14" t="s">
        <v>48</v>
      </c>
      <c r="D735" s="14" t="e">
        <f>VLOOKUP($A735,PressHardening!$A$6:$AP$16,HLOOKUP($C735,PressHardening!$B$2:$AP$5,6,FALSE)+2,FALSE)*3</f>
        <v>#N/A</v>
      </c>
      <c r="E735" s="16" t="e">
        <f t="shared" si="24"/>
        <v>#N/A</v>
      </c>
      <c r="F735" s="16" t="str">
        <f t="shared" si="25"/>
        <v/>
      </c>
    </row>
    <row r="736" spans="1:6" x14ac:dyDescent="0.25">
      <c r="A736" s="14" t="s">
        <v>88</v>
      </c>
      <c r="B736" s="15" t="s">
        <v>2</v>
      </c>
      <c r="C736" s="14" t="s">
        <v>49</v>
      </c>
      <c r="D736" s="14" t="e">
        <f>VLOOKUP($A736,PressHardening!$A$6:$AP$16,HLOOKUP($C736,PressHardening!$B$2:$AP$5,6,FALSE)+2,FALSE)*3</f>
        <v>#N/A</v>
      </c>
      <c r="E736" s="16" t="e">
        <f t="shared" si="24"/>
        <v>#N/A</v>
      </c>
      <c r="F736" s="16" t="str">
        <f t="shared" si="25"/>
        <v/>
      </c>
    </row>
    <row r="737" spans="1:6" x14ac:dyDescent="0.25">
      <c r="A737" s="14" t="s">
        <v>88</v>
      </c>
      <c r="B737" s="15" t="s">
        <v>2</v>
      </c>
      <c r="C737" s="14" t="s">
        <v>50</v>
      </c>
      <c r="D737" s="14" t="e">
        <f>VLOOKUP($A737,PressHardening!$A$6:$AP$16,HLOOKUP($C737,PressHardening!$B$2:$AP$5,6,FALSE)+2,FALSE)*3</f>
        <v>#N/A</v>
      </c>
      <c r="E737" s="16" t="e">
        <f t="shared" si="24"/>
        <v>#N/A</v>
      </c>
      <c r="F737" s="16" t="str">
        <f t="shared" si="25"/>
        <v/>
      </c>
    </row>
    <row r="738" spans="1:6" x14ac:dyDescent="0.25">
      <c r="A738" s="14" t="s">
        <v>88</v>
      </c>
      <c r="B738" s="15" t="s">
        <v>2</v>
      </c>
      <c r="C738" s="14" t="s">
        <v>51</v>
      </c>
      <c r="D738" s="14" t="e">
        <f>VLOOKUP($A738,PressHardening!$A$6:$AP$16,HLOOKUP($C738,PressHardening!$B$2:$AP$5,6,FALSE)+2,FALSE)*3</f>
        <v>#N/A</v>
      </c>
      <c r="E738" s="16" t="e">
        <f t="shared" si="24"/>
        <v>#N/A</v>
      </c>
      <c r="F738" s="16" t="str">
        <f t="shared" si="25"/>
        <v/>
      </c>
    </row>
    <row r="739" spans="1:6" x14ac:dyDescent="0.25">
      <c r="A739" s="14" t="s">
        <v>88</v>
      </c>
      <c r="B739" s="15" t="s">
        <v>2</v>
      </c>
      <c r="C739" s="14" t="s">
        <v>52</v>
      </c>
      <c r="D739" s="14" t="e">
        <f>VLOOKUP($A739,PressHardening!$A$6:$AP$16,HLOOKUP($C739,PressHardening!$B$2:$AP$5,6,FALSE)+2,FALSE)*3</f>
        <v>#N/A</v>
      </c>
      <c r="E739" s="16" t="e">
        <f t="shared" si="24"/>
        <v>#N/A</v>
      </c>
      <c r="F739" s="16" t="str">
        <f t="shared" si="25"/>
        <v/>
      </c>
    </row>
    <row r="740" spans="1:6" x14ac:dyDescent="0.25">
      <c r="A740" s="14" t="s">
        <v>88</v>
      </c>
      <c r="B740" s="15" t="s">
        <v>2</v>
      </c>
      <c r="C740" s="14" t="s">
        <v>53</v>
      </c>
      <c r="D740" s="14" t="e">
        <f>VLOOKUP($A740,PressHardening!$A$6:$AP$16,HLOOKUP($C740,PressHardening!$B$2:$AP$5,6,FALSE)+2,FALSE)*3</f>
        <v>#N/A</v>
      </c>
      <c r="E740" s="16" t="e">
        <f t="shared" si="24"/>
        <v>#N/A</v>
      </c>
      <c r="F740" s="16" t="str">
        <f t="shared" si="25"/>
        <v/>
      </c>
    </row>
    <row r="741" spans="1:6" x14ac:dyDescent="0.25">
      <c r="A741" s="14" t="s">
        <v>88</v>
      </c>
      <c r="B741" s="15" t="s">
        <v>2</v>
      </c>
      <c r="C741" s="14" t="s">
        <v>54</v>
      </c>
      <c r="D741" s="14" t="e">
        <f>VLOOKUP($A741,PressHardening!$A$6:$AP$16,HLOOKUP($C741,PressHardening!$B$2:$AP$5,6,FALSE)+2,FALSE)*3</f>
        <v>#N/A</v>
      </c>
      <c r="E741" s="16" t="e">
        <f t="shared" si="24"/>
        <v>#N/A</v>
      </c>
      <c r="F741" s="16" t="str">
        <f t="shared" si="25"/>
        <v/>
      </c>
    </row>
    <row r="742" spans="1:6" x14ac:dyDescent="0.25">
      <c r="A742" s="14" t="s">
        <v>88</v>
      </c>
      <c r="B742" s="15" t="s">
        <v>2</v>
      </c>
      <c r="C742" s="14" t="s">
        <v>55</v>
      </c>
      <c r="D742" s="14" t="e">
        <f>VLOOKUP($A742,PressHardening!$A$6:$AP$16,HLOOKUP($C742,PressHardening!$B$2:$AP$5,6,FALSE)+2,FALSE)*3</f>
        <v>#REF!</v>
      </c>
      <c r="E742" s="16" t="e">
        <f t="shared" si="24"/>
        <v>#REF!</v>
      </c>
      <c r="F742" s="16" t="str">
        <f t="shared" si="25"/>
        <v/>
      </c>
    </row>
    <row r="743" spans="1:6" x14ac:dyDescent="0.25">
      <c r="A743" s="14" t="s">
        <v>88</v>
      </c>
      <c r="B743" s="15" t="s">
        <v>2</v>
      </c>
      <c r="C743" s="14" t="s">
        <v>56</v>
      </c>
      <c r="D743" s="14" t="e">
        <f>VLOOKUP($A743,PressHardening!$A$6:$AP$16,HLOOKUP($C743,PressHardening!$B$2:$AP$5,6,FALSE)+2,FALSE)*3</f>
        <v>#N/A</v>
      </c>
      <c r="E743" s="16" t="e">
        <f t="shared" si="24"/>
        <v>#N/A</v>
      </c>
      <c r="F743" s="16" t="str">
        <f t="shared" si="25"/>
        <v/>
      </c>
    </row>
    <row r="744" spans="1:6" x14ac:dyDescent="0.25">
      <c r="A744" s="14" t="s">
        <v>88</v>
      </c>
      <c r="B744" s="15" t="s">
        <v>9</v>
      </c>
      <c r="C744" s="14" t="s">
        <v>57</v>
      </c>
      <c r="D744" s="14" t="e">
        <f>VLOOKUP($A744,PressHardening!$A$6:$AP$16,HLOOKUP($C744,PressHardening!$B$2:$AP$5,6,FALSE)+2,FALSE)*3</f>
        <v>#N/A</v>
      </c>
      <c r="E744" s="16" t="e">
        <f t="shared" si="24"/>
        <v>#N/A</v>
      </c>
      <c r="F744" s="16" t="str">
        <f t="shared" si="25"/>
        <v/>
      </c>
    </row>
    <row r="745" spans="1:6" x14ac:dyDescent="0.25">
      <c r="A745" s="14" t="s">
        <v>88</v>
      </c>
      <c r="B745" s="15" t="s">
        <v>9</v>
      </c>
      <c r="C745" s="14" t="s">
        <v>58</v>
      </c>
      <c r="D745" s="14" t="e">
        <f>VLOOKUP($A745,PressHardening!$A$6:$AP$16,HLOOKUP($C745,PressHardening!$B$2:$AP$5,6,FALSE)+2,FALSE)*3</f>
        <v>#N/A</v>
      </c>
      <c r="E745" s="16" t="e">
        <f t="shared" si="24"/>
        <v>#N/A</v>
      </c>
      <c r="F745" s="16" t="str">
        <f t="shared" si="25"/>
        <v/>
      </c>
    </row>
    <row r="746" spans="1:6" x14ac:dyDescent="0.25">
      <c r="A746" s="14" t="s">
        <v>88</v>
      </c>
      <c r="B746" s="15" t="s">
        <v>9</v>
      </c>
      <c r="C746" s="14" t="s">
        <v>59</v>
      </c>
      <c r="D746" s="14" t="e">
        <f>VLOOKUP($A746,PressHardening!$A$6:$AP$16,HLOOKUP($C746,PressHardening!$B$2:$AP$5,6,FALSE)+2,FALSE)*3</f>
        <v>#N/A</v>
      </c>
      <c r="E746" s="16" t="e">
        <f t="shared" si="24"/>
        <v>#N/A</v>
      </c>
      <c r="F746" s="16" t="str">
        <f t="shared" si="25"/>
        <v/>
      </c>
    </row>
    <row r="747" spans="1:6" x14ac:dyDescent="0.25">
      <c r="A747" s="14" t="s">
        <v>88</v>
      </c>
      <c r="B747" s="15" t="s">
        <v>9</v>
      </c>
      <c r="C747" s="14" t="s">
        <v>60</v>
      </c>
      <c r="D747" s="14" t="e">
        <f>VLOOKUP($A747,PressHardening!$A$6:$AP$16,HLOOKUP($C747,PressHardening!$B$2:$AP$5,6,FALSE)+2,FALSE)*3</f>
        <v>#N/A</v>
      </c>
      <c r="E747" s="16" t="e">
        <f t="shared" si="24"/>
        <v>#N/A</v>
      </c>
      <c r="F747" s="16" t="str">
        <f t="shared" si="25"/>
        <v/>
      </c>
    </row>
    <row r="748" spans="1:6" x14ac:dyDescent="0.25">
      <c r="A748" s="14" t="s">
        <v>88</v>
      </c>
      <c r="B748" s="15" t="s">
        <v>9</v>
      </c>
      <c r="C748" s="14" t="s">
        <v>61</v>
      </c>
      <c r="D748" s="14" t="e">
        <f>VLOOKUP($A748,PressHardening!$A$6:$AP$16,HLOOKUP($C748,PressHardening!$B$2:$AP$5,6,FALSE)+2,FALSE)*3</f>
        <v>#N/A</v>
      </c>
      <c r="E748" s="16" t="e">
        <f t="shared" si="24"/>
        <v>#N/A</v>
      </c>
      <c r="F748" s="16" t="str">
        <f t="shared" si="25"/>
        <v/>
      </c>
    </row>
    <row r="749" spans="1:6" x14ac:dyDescent="0.25">
      <c r="A749" s="14" t="s">
        <v>88</v>
      </c>
      <c r="B749" s="15" t="s">
        <v>0</v>
      </c>
      <c r="C749" s="14" t="s">
        <v>62</v>
      </c>
      <c r="D749" s="14" t="e">
        <f>VLOOKUP($A749,PressHardening!$A$6:$AP$16,HLOOKUP($C749,PressHardening!$B$2:$AP$5,6,FALSE)+2,FALSE)*3</f>
        <v>#N/A</v>
      </c>
      <c r="E749" s="16" t="e">
        <f t="shared" si="24"/>
        <v>#N/A</v>
      </c>
      <c r="F749" s="16" t="str">
        <f t="shared" si="25"/>
        <v/>
      </c>
    </row>
    <row r="750" spans="1:6" x14ac:dyDescent="0.25">
      <c r="A750" s="14" t="s">
        <v>88</v>
      </c>
      <c r="B750" s="15" t="s">
        <v>0</v>
      </c>
      <c r="C750" s="14" t="s">
        <v>63</v>
      </c>
      <c r="D750" s="14" t="e">
        <f>VLOOKUP($A750,PressHardening!$A$6:$AP$16,HLOOKUP($C750,PressHardening!$B$2:$AP$5,6,FALSE)+2,FALSE)*3</f>
        <v>#REF!</v>
      </c>
      <c r="E750" s="16" t="e">
        <f t="shared" si="24"/>
        <v>#REF!</v>
      </c>
      <c r="F750" s="16" t="str">
        <f t="shared" si="25"/>
        <v/>
      </c>
    </row>
    <row r="751" spans="1:6" x14ac:dyDescent="0.25">
      <c r="A751" s="14" t="s">
        <v>88</v>
      </c>
      <c r="B751" s="15" t="s">
        <v>0</v>
      </c>
      <c r="C751" s="14" t="s">
        <v>64</v>
      </c>
      <c r="D751" s="14" t="e">
        <f>VLOOKUP($A751,PressHardening!$A$6:$AP$16,HLOOKUP($C751,PressHardening!$B$2:$AP$5,6,FALSE)+2,FALSE)*3</f>
        <v>#N/A</v>
      </c>
      <c r="E751" s="16" t="e">
        <f t="shared" si="24"/>
        <v>#N/A</v>
      </c>
      <c r="F751" s="16" t="str">
        <f t="shared" si="25"/>
        <v/>
      </c>
    </row>
    <row r="752" spans="1:6" x14ac:dyDescent="0.25">
      <c r="A752" s="14" t="s">
        <v>88</v>
      </c>
      <c r="B752" s="15" t="s">
        <v>0</v>
      </c>
      <c r="C752" s="14" t="s">
        <v>65</v>
      </c>
      <c r="D752" s="14" t="e">
        <f>VLOOKUP($A752,PressHardening!$A$6:$AP$16,HLOOKUP($C752,PressHardening!$B$2:$AP$5,6,FALSE)+2,FALSE)*3</f>
        <v>#REF!</v>
      </c>
      <c r="E752" s="16" t="e">
        <f t="shared" si="24"/>
        <v>#REF!</v>
      </c>
      <c r="F752" s="16" t="str">
        <f t="shared" si="25"/>
        <v/>
      </c>
    </row>
    <row r="753" spans="1:6" x14ac:dyDescent="0.25">
      <c r="A753" s="14" t="s">
        <v>88</v>
      </c>
      <c r="B753" s="15" t="s">
        <v>0</v>
      </c>
      <c r="C753" s="14" t="s">
        <v>66</v>
      </c>
      <c r="D753" s="14" t="e">
        <f>VLOOKUP($A753,PressHardening!$A$6:$AP$16,HLOOKUP($C753,PressHardening!$B$2:$AP$5,6,FALSE)+2,FALSE)*3</f>
        <v>#REF!</v>
      </c>
      <c r="E753" s="16" t="e">
        <f t="shared" si="24"/>
        <v>#REF!</v>
      </c>
      <c r="F753" s="16" t="str">
        <f t="shared" si="25"/>
        <v/>
      </c>
    </row>
    <row r="754" spans="1:6" x14ac:dyDescent="0.25">
      <c r="A754" s="14" t="s">
        <v>88</v>
      </c>
      <c r="B754" s="15" t="s">
        <v>0</v>
      </c>
      <c r="C754" s="14" t="s">
        <v>67</v>
      </c>
      <c r="D754" s="14" t="e">
        <f>VLOOKUP($A754,PressHardening!$A$6:$AP$16,HLOOKUP($C754,PressHardening!$B$2:$AP$5,6,FALSE)+2,FALSE)*3</f>
        <v>#N/A</v>
      </c>
      <c r="E754" s="16" t="e">
        <f t="shared" si="24"/>
        <v>#N/A</v>
      </c>
      <c r="F754" s="16" t="str">
        <f t="shared" si="25"/>
        <v/>
      </c>
    </row>
    <row r="755" spans="1:6" x14ac:dyDescent="0.25">
      <c r="A755" s="14" t="s">
        <v>88</v>
      </c>
      <c r="B755" s="15" t="s">
        <v>0</v>
      </c>
      <c r="C755" s="14" t="s">
        <v>68</v>
      </c>
      <c r="D755" s="14" t="e">
        <f>VLOOKUP($A755,PressHardening!$A$6:$AP$16,HLOOKUP($C755,PressHardening!$B$2:$AP$5,6,FALSE)+2,FALSE)*3</f>
        <v>#N/A</v>
      </c>
      <c r="E755" s="16" t="e">
        <f t="shared" si="24"/>
        <v>#N/A</v>
      </c>
      <c r="F755" s="16" t="str">
        <f t="shared" si="25"/>
        <v/>
      </c>
    </row>
    <row r="756" spans="1:6" x14ac:dyDescent="0.25">
      <c r="A756" s="14" t="s">
        <v>88</v>
      </c>
      <c r="B756" s="15" t="s">
        <v>0</v>
      </c>
      <c r="C756" s="14" t="s">
        <v>69</v>
      </c>
      <c r="D756" s="14" t="e">
        <f>VLOOKUP($A756,PressHardening!$A$6:$AP$16,HLOOKUP($C756,PressHardening!$B$2:$AP$5,6,FALSE)+2,FALSE)*3</f>
        <v>#N/A</v>
      </c>
      <c r="E756" s="16" t="e">
        <f t="shared" si="24"/>
        <v>#N/A</v>
      </c>
      <c r="F756" s="16" t="str">
        <f t="shared" si="25"/>
        <v/>
      </c>
    </row>
    <row r="757" spans="1:6" x14ac:dyDescent="0.25">
      <c r="A757" s="14" t="s">
        <v>88</v>
      </c>
      <c r="B757" s="15" t="s">
        <v>0</v>
      </c>
      <c r="C757" s="14" t="s">
        <v>70</v>
      </c>
      <c r="D757" s="14" t="e">
        <f>VLOOKUP($A757,PressHardening!$A$6:$AP$16,HLOOKUP($C757,PressHardening!$B$2:$AP$5,6,FALSE)+2,FALSE)*3</f>
        <v>#N/A</v>
      </c>
      <c r="E757" s="16" t="e">
        <f t="shared" si="24"/>
        <v>#N/A</v>
      </c>
      <c r="F757" s="16" t="str">
        <f t="shared" si="25"/>
        <v/>
      </c>
    </row>
    <row r="758" spans="1:6" x14ac:dyDescent="0.25">
      <c r="A758" s="14" t="s">
        <v>89</v>
      </c>
      <c r="B758" s="15" t="s">
        <v>102</v>
      </c>
      <c r="C758" s="14" t="s">
        <v>10</v>
      </c>
      <c r="D758" s="14" t="e">
        <f>VLOOKUP($A758,PressHardening!$A$6:$AP$16,HLOOKUP($C758,PressHardening!$B$2:$AP$5,6,FALSE)+2,FALSE)*3</f>
        <v>#N/A</v>
      </c>
      <c r="E758" s="16" t="e">
        <f t="shared" si="24"/>
        <v>#N/A</v>
      </c>
      <c r="F758" s="16" t="str">
        <f t="shared" si="25"/>
        <v/>
      </c>
    </row>
    <row r="759" spans="1:6" x14ac:dyDescent="0.25">
      <c r="A759" s="14" t="s">
        <v>89</v>
      </c>
      <c r="B759" s="15" t="s">
        <v>102</v>
      </c>
      <c r="C759" s="14" t="s">
        <v>11</v>
      </c>
      <c r="D759" s="14" t="e">
        <f>VLOOKUP($A759,PressHardening!$A$6:$AP$16,HLOOKUP($C759,PressHardening!$B$2:$AP$5,6,FALSE)+2,FALSE)*3</f>
        <v>#N/A</v>
      </c>
      <c r="E759" s="16" t="e">
        <f t="shared" si="24"/>
        <v>#N/A</v>
      </c>
      <c r="F759" s="16" t="str">
        <f t="shared" si="25"/>
        <v/>
      </c>
    </row>
    <row r="760" spans="1:6" x14ac:dyDescent="0.25">
      <c r="A760" s="14" t="s">
        <v>89</v>
      </c>
      <c r="B760" s="15" t="s">
        <v>102</v>
      </c>
      <c r="C760" s="14" t="s">
        <v>12</v>
      </c>
      <c r="D760" s="14" t="e">
        <f>VLOOKUP($A760,PressHardening!$A$6:$AP$16,HLOOKUP($C760,PressHardening!$B$2:$AP$5,6,FALSE)+2,FALSE)*3</f>
        <v>#N/A</v>
      </c>
      <c r="E760" s="16" t="e">
        <f t="shared" si="24"/>
        <v>#N/A</v>
      </c>
      <c r="F760" s="16" t="str">
        <f t="shared" si="25"/>
        <v/>
      </c>
    </row>
    <row r="761" spans="1:6" x14ac:dyDescent="0.25">
      <c r="A761" s="14" t="s">
        <v>89</v>
      </c>
      <c r="B761" s="15" t="s">
        <v>102</v>
      </c>
      <c r="C761" s="14" t="s">
        <v>13</v>
      </c>
      <c r="D761" s="14" t="e">
        <f>VLOOKUP($A761,PressHardening!$A$6:$AP$16,HLOOKUP($C761,PressHardening!$B$2:$AP$5,6,FALSE)+2,FALSE)*3</f>
        <v>#N/A</v>
      </c>
      <c r="E761" s="16" t="e">
        <f t="shared" si="24"/>
        <v>#N/A</v>
      </c>
      <c r="F761" s="16" t="str">
        <f t="shared" si="25"/>
        <v/>
      </c>
    </row>
    <row r="762" spans="1:6" x14ac:dyDescent="0.25">
      <c r="A762" s="14" t="s">
        <v>89</v>
      </c>
      <c r="B762" s="15" t="s">
        <v>102</v>
      </c>
      <c r="C762" s="14" t="s">
        <v>14</v>
      </c>
      <c r="D762" s="14" t="e">
        <f>VLOOKUP($A762,PressHardening!$A$6:$AP$16,HLOOKUP($C762,PressHardening!$B$2:$AP$5,6,FALSE)+2,FALSE)*3</f>
        <v>#N/A</v>
      </c>
      <c r="E762" s="16" t="e">
        <f t="shared" si="24"/>
        <v>#N/A</v>
      </c>
      <c r="F762" s="16" t="str">
        <f t="shared" si="25"/>
        <v/>
      </c>
    </row>
    <row r="763" spans="1:6" x14ac:dyDescent="0.25">
      <c r="A763" s="14" t="s">
        <v>89</v>
      </c>
      <c r="B763" s="15" t="s">
        <v>102</v>
      </c>
      <c r="C763" s="14" t="s">
        <v>15</v>
      </c>
      <c r="D763" s="14" t="e">
        <f>VLOOKUP($A763,PressHardening!$A$6:$AP$16,HLOOKUP($C763,PressHardening!$B$2:$AP$5,6,FALSE)+2,FALSE)*3</f>
        <v>#N/A</v>
      </c>
      <c r="E763" s="16" t="e">
        <f t="shared" si="24"/>
        <v>#N/A</v>
      </c>
      <c r="F763" s="16" t="str">
        <f t="shared" si="25"/>
        <v/>
      </c>
    </row>
    <row r="764" spans="1:6" x14ac:dyDescent="0.25">
      <c r="A764" s="14" t="s">
        <v>89</v>
      </c>
      <c r="B764" s="15" t="s">
        <v>5</v>
      </c>
      <c r="C764" s="14" t="s">
        <v>16</v>
      </c>
      <c r="D764" s="14" t="e">
        <f>VLOOKUP($A764,PressHardening!$A$6:$AP$16,HLOOKUP($C764,PressHardening!$B$2:$AP$5,6,FALSE)+2,FALSE)*3</f>
        <v>#N/A</v>
      </c>
      <c r="E764" s="16" t="e">
        <f t="shared" si="24"/>
        <v>#N/A</v>
      </c>
      <c r="F764" s="16" t="str">
        <f t="shared" si="25"/>
        <v/>
      </c>
    </row>
    <row r="765" spans="1:6" x14ac:dyDescent="0.25">
      <c r="A765" s="14" t="s">
        <v>89</v>
      </c>
      <c r="B765" s="15" t="s">
        <v>5</v>
      </c>
      <c r="C765" s="14" t="s">
        <v>17</v>
      </c>
      <c r="D765" s="14" t="e">
        <f>VLOOKUP($A765,PressHardening!$A$6:$AP$16,HLOOKUP($C765,PressHardening!$B$2:$AP$5,6,FALSE)+2,FALSE)*3</f>
        <v>#N/A</v>
      </c>
      <c r="E765" s="16" t="e">
        <f t="shared" si="24"/>
        <v>#N/A</v>
      </c>
      <c r="F765" s="16" t="str">
        <f t="shared" si="25"/>
        <v/>
      </c>
    </row>
    <row r="766" spans="1:6" x14ac:dyDescent="0.25">
      <c r="A766" s="14" t="s">
        <v>89</v>
      </c>
      <c r="B766" s="15" t="s">
        <v>5</v>
      </c>
      <c r="C766" s="14" t="s">
        <v>18</v>
      </c>
      <c r="D766" s="14" t="e">
        <f>VLOOKUP($A766,PressHardening!$A$6:$AP$16,HLOOKUP($C766,PressHardening!$B$2:$AP$5,6,FALSE)+2,FALSE)*3</f>
        <v>#N/A</v>
      </c>
      <c r="E766" s="16" t="e">
        <f t="shared" si="24"/>
        <v>#N/A</v>
      </c>
      <c r="F766" s="16" t="str">
        <f t="shared" si="25"/>
        <v/>
      </c>
    </row>
    <row r="767" spans="1:6" x14ac:dyDescent="0.25">
      <c r="A767" s="14" t="s">
        <v>89</v>
      </c>
      <c r="B767" s="15" t="s">
        <v>5</v>
      </c>
      <c r="C767" s="14" t="s">
        <v>3</v>
      </c>
      <c r="D767" s="14" t="e">
        <f>VLOOKUP($A767,PressHardening!$A$6:$AP$16,HLOOKUP($C767,PressHardening!$B$2:$AP$5,6,FALSE)+2,FALSE)*3</f>
        <v>#N/A</v>
      </c>
      <c r="E767" s="16" t="e">
        <f t="shared" si="24"/>
        <v>#N/A</v>
      </c>
      <c r="F767" s="16" t="str">
        <f t="shared" si="25"/>
        <v/>
      </c>
    </row>
    <row r="768" spans="1:6" x14ac:dyDescent="0.25">
      <c r="A768" s="14" t="s">
        <v>89</v>
      </c>
      <c r="B768" s="15" t="s">
        <v>5</v>
      </c>
      <c r="C768" s="14" t="s">
        <v>19</v>
      </c>
      <c r="D768" s="14" t="e">
        <f>VLOOKUP($A768,PressHardening!$A$6:$AP$16,HLOOKUP($C768,PressHardening!$B$2:$AP$5,6,FALSE)+2,FALSE)*3</f>
        <v>#N/A</v>
      </c>
      <c r="E768" s="16" t="e">
        <f t="shared" si="24"/>
        <v>#N/A</v>
      </c>
      <c r="F768" s="16" t="str">
        <f t="shared" si="25"/>
        <v/>
      </c>
    </row>
    <row r="769" spans="1:6" x14ac:dyDescent="0.25">
      <c r="A769" s="14" t="s">
        <v>89</v>
      </c>
      <c r="B769" s="15" t="s">
        <v>5</v>
      </c>
      <c r="C769" s="14" t="s">
        <v>20</v>
      </c>
      <c r="D769" s="14" t="e">
        <f>VLOOKUP($A769,PressHardening!$A$6:$AP$16,HLOOKUP($C769,PressHardening!$B$2:$AP$5,6,FALSE)+2,FALSE)*3</f>
        <v>#N/A</v>
      </c>
      <c r="E769" s="16" t="e">
        <f t="shared" si="24"/>
        <v>#N/A</v>
      </c>
      <c r="F769" s="16" t="str">
        <f t="shared" si="25"/>
        <v/>
      </c>
    </row>
    <row r="770" spans="1:6" x14ac:dyDescent="0.25">
      <c r="A770" s="14" t="s">
        <v>89</v>
      </c>
      <c r="B770" s="15" t="s">
        <v>6</v>
      </c>
      <c r="C770" s="14" t="s">
        <v>21</v>
      </c>
      <c r="D770" s="14" t="e">
        <f>VLOOKUP($A770,PressHardening!$A$6:$AP$16,HLOOKUP($C770,PressHardening!$B$2:$AP$5,6,FALSE)+2,FALSE)*3</f>
        <v>#REF!</v>
      </c>
      <c r="E770" s="16" t="e">
        <f t="shared" ref="E770:E833" si="26">(D770/VLOOKUP(A770,$H$2:$J$18,3,FALSE))*VLOOKUP(A770,$H$2:$J$18,2,FALSE)</f>
        <v>#REF!</v>
      </c>
      <c r="F770" s="16" t="str">
        <f t="shared" ref="F770:F833" si="27">IFERROR(E770/D770,"")</f>
        <v/>
      </c>
    </row>
    <row r="771" spans="1:6" x14ac:dyDescent="0.25">
      <c r="A771" s="14" t="s">
        <v>89</v>
      </c>
      <c r="B771" s="15" t="s">
        <v>6</v>
      </c>
      <c r="C771" s="14" t="s">
        <v>22</v>
      </c>
      <c r="D771" s="14" t="e">
        <f>VLOOKUP($A771,PressHardening!$A$6:$AP$16,HLOOKUP($C771,PressHardening!$B$2:$AP$5,6,FALSE)+2,FALSE)*3</f>
        <v>#REF!</v>
      </c>
      <c r="E771" s="16" t="e">
        <f t="shared" si="26"/>
        <v>#REF!</v>
      </c>
      <c r="F771" s="16" t="str">
        <f t="shared" si="27"/>
        <v/>
      </c>
    </row>
    <row r="772" spans="1:6" x14ac:dyDescent="0.25">
      <c r="A772" s="14" t="s">
        <v>89</v>
      </c>
      <c r="B772" s="15" t="s">
        <v>6</v>
      </c>
      <c r="C772" s="14" t="s">
        <v>23</v>
      </c>
      <c r="D772" s="14" t="e">
        <f>VLOOKUP($A772,PressHardening!$A$6:$AP$16,HLOOKUP($C772,PressHardening!$B$2:$AP$5,6,FALSE)+2,FALSE)*3</f>
        <v>#REF!</v>
      </c>
      <c r="E772" s="16" t="e">
        <f t="shared" si="26"/>
        <v>#REF!</v>
      </c>
      <c r="F772" s="16" t="str">
        <f t="shared" si="27"/>
        <v/>
      </c>
    </row>
    <row r="773" spans="1:6" x14ac:dyDescent="0.25">
      <c r="A773" s="14" t="s">
        <v>89</v>
      </c>
      <c r="B773" s="15" t="s">
        <v>6</v>
      </c>
      <c r="C773" s="14" t="s">
        <v>24</v>
      </c>
      <c r="D773" s="14" t="e">
        <f>VLOOKUP($A773,PressHardening!$A$6:$AP$16,HLOOKUP($C773,PressHardening!$B$2:$AP$5,6,FALSE)+2,FALSE)*3</f>
        <v>#REF!</v>
      </c>
      <c r="E773" s="16" t="e">
        <f t="shared" si="26"/>
        <v>#REF!</v>
      </c>
      <c r="F773" s="16" t="str">
        <f t="shared" si="27"/>
        <v/>
      </c>
    </row>
    <row r="774" spans="1:6" x14ac:dyDescent="0.25">
      <c r="A774" s="14" t="s">
        <v>89</v>
      </c>
      <c r="B774" s="15" t="s">
        <v>6</v>
      </c>
      <c r="C774" s="14" t="s">
        <v>25</v>
      </c>
      <c r="D774" s="14" t="e">
        <f>VLOOKUP($A774,PressHardening!$A$6:$AP$16,HLOOKUP($C774,PressHardening!$B$2:$AP$5,6,FALSE)+2,FALSE)*3</f>
        <v>#REF!</v>
      </c>
      <c r="E774" s="16" t="e">
        <f t="shared" si="26"/>
        <v>#REF!</v>
      </c>
      <c r="F774" s="16" t="str">
        <f t="shared" si="27"/>
        <v/>
      </c>
    </row>
    <row r="775" spans="1:6" x14ac:dyDescent="0.25">
      <c r="A775" s="14" t="s">
        <v>89</v>
      </c>
      <c r="B775" s="15" t="s">
        <v>6</v>
      </c>
      <c r="C775" s="14" t="s">
        <v>26</v>
      </c>
      <c r="D775" s="14" t="e">
        <f>VLOOKUP($A775,PressHardening!$A$6:$AP$16,HLOOKUP($C775,PressHardening!$B$2:$AP$5,6,FALSE)+2,FALSE)*3</f>
        <v>#REF!</v>
      </c>
      <c r="E775" s="16" t="e">
        <f t="shared" si="26"/>
        <v>#REF!</v>
      </c>
      <c r="F775" s="16" t="str">
        <f t="shared" si="27"/>
        <v/>
      </c>
    </row>
    <row r="776" spans="1:6" x14ac:dyDescent="0.25">
      <c r="A776" s="14" t="s">
        <v>89</v>
      </c>
      <c r="B776" s="15" t="s">
        <v>6</v>
      </c>
      <c r="C776" s="14" t="s">
        <v>27</v>
      </c>
      <c r="D776" s="14" t="e">
        <f>VLOOKUP($A776,PressHardening!$A$6:$AP$16,HLOOKUP($C776,PressHardening!$B$2:$AP$5,6,FALSE)+2,FALSE)*3</f>
        <v>#REF!</v>
      </c>
      <c r="E776" s="16" t="e">
        <f t="shared" si="26"/>
        <v>#REF!</v>
      </c>
      <c r="F776" s="16" t="str">
        <f t="shared" si="27"/>
        <v/>
      </c>
    </row>
    <row r="777" spans="1:6" x14ac:dyDescent="0.25">
      <c r="A777" s="14" t="s">
        <v>89</v>
      </c>
      <c r="B777" s="15" t="s">
        <v>6</v>
      </c>
      <c r="C777" s="14" t="s">
        <v>28</v>
      </c>
      <c r="D777" s="14" t="e">
        <f>VLOOKUP($A777,PressHardening!$A$6:$AP$16,HLOOKUP($C777,PressHardening!$B$2:$AP$5,6,FALSE)+2,FALSE)*3</f>
        <v>#N/A</v>
      </c>
      <c r="E777" s="16" t="e">
        <f t="shared" si="26"/>
        <v>#N/A</v>
      </c>
      <c r="F777" s="16" t="str">
        <f t="shared" si="27"/>
        <v/>
      </c>
    </row>
    <row r="778" spans="1:6" x14ac:dyDescent="0.25">
      <c r="A778" s="14" t="s">
        <v>89</v>
      </c>
      <c r="B778" s="15" t="s">
        <v>6</v>
      </c>
      <c r="C778" s="14" t="s">
        <v>29</v>
      </c>
      <c r="D778" s="14" t="e">
        <f>VLOOKUP($A778,PressHardening!$A$6:$AP$16,HLOOKUP($C778,PressHardening!$B$2:$AP$5,6,FALSE)+2,FALSE)*3</f>
        <v>#REF!</v>
      </c>
      <c r="E778" s="16" t="e">
        <f t="shared" si="26"/>
        <v>#REF!</v>
      </c>
      <c r="F778" s="16" t="str">
        <f t="shared" si="27"/>
        <v/>
      </c>
    </row>
    <row r="779" spans="1:6" x14ac:dyDescent="0.25">
      <c r="A779" s="14" t="s">
        <v>89</v>
      </c>
      <c r="B779" s="15" t="s">
        <v>6</v>
      </c>
      <c r="C779" s="14" t="s">
        <v>30</v>
      </c>
      <c r="D779" s="14" t="e">
        <f>VLOOKUP($A779,PressHardening!$A$6:$AP$16,HLOOKUP($C779,PressHardening!$B$2:$AP$5,6,FALSE)+2,FALSE)*3</f>
        <v>#REF!</v>
      </c>
      <c r="E779" s="16" t="e">
        <f t="shared" si="26"/>
        <v>#REF!</v>
      </c>
      <c r="F779" s="16" t="str">
        <f t="shared" si="27"/>
        <v/>
      </c>
    </row>
    <row r="780" spans="1:6" x14ac:dyDescent="0.25">
      <c r="A780" s="14" t="s">
        <v>89</v>
      </c>
      <c r="B780" s="15" t="s">
        <v>6</v>
      </c>
      <c r="C780" s="14" t="s">
        <v>31</v>
      </c>
      <c r="D780" s="14" t="e">
        <f>VLOOKUP($A780,PressHardening!$A$6:$AP$16,HLOOKUP($C780,PressHardening!$B$2:$AP$5,6,FALSE)+2,FALSE)*3</f>
        <v>#REF!</v>
      </c>
      <c r="E780" s="16" t="e">
        <f t="shared" si="26"/>
        <v>#REF!</v>
      </c>
      <c r="F780" s="16" t="str">
        <f t="shared" si="27"/>
        <v/>
      </c>
    </row>
    <row r="781" spans="1:6" x14ac:dyDescent="0.25">
      <c r="A781" s="14" t="s">
        <v>89</v>
      </c>
      <c r="B781" s="15" t="s">
        <v>6</v>
      </c>
      <c r="C781" s="14" t="s">
        <v>1</v>
      </c>
      <c r="D781" s="14" t="e">
        <f>VLOOKUP($A781,PressHardening!$A$6:$AP$16,HLOOKUP($C781,PressHardening!$B$2:$AP$5,6,FALSE)+2,FALSE)*3</f>
        <v>#REF!</v>
      </c>
      <c r="E781" s="16" t="e">
        <f t="shared" si="26"/>
        <v>#REF!</v>
      </c>
      <c r="F781" s="16" t="str">
        <f t="shared" si="27"/>
        <v/>
      </c>
    </row>
    <row r="782" spans="1:6" x14ac:dyDescent="0.25">
      <c r="A782" s="14" t="s">
        <v>89</v>
      </c>
      <c r="B782" s="15" t="s">
        <v>6</v>
      </c>
      <c r="C782" s="14" t="s">
        <v>32</v>
      </c>
      <c r="D782" s="14" t="e">
        <f>VLOOKUP($A782,PressHardening!$A$6:$AP$16,HLOOKUP($C782,PressHardening!$B$2:$AP$5,6,FALSE)+2,FALSE)*3</f>
        <v>#N/A</v>
      </c>
      <c r="E782" s="16" t="e">
        <f t="shared" si="26"/>
        <v>#N/A</v>
      </c>
      <c r="F782" s="16" t="str">
        <f t="shared" si="27"/>
        <v/>
      </c>
    </row>
    <row r="783" spans="1:6" x14ac:dyDescent="0.25">
      <c r="A783" s="14" t="s">
        <v>89</v>
      </c>
      <c r="B783" s="15" t="s">
        <v>7</v>
      </c>
      <c r="C783" s="14" t="s">
        <v>33</v>
      </c>
      <c r="D783" s="14" t="e">
        <f>VLOOKUP($A783,PressHardening!$A$6:$AP$16,HLOOKUP($C783,PressHardening!$B$2:$AP$5,6,FALSE)+2,FALSE)*3</f>
        <v>#N/A</v>
      </c>
      <c r="E783" s="16" t="e">
        <f t="shared" si="26"/>
        <v>#N/A</v>
      </c>
      <c r="F783" s="16" t="str">
        <f t="shared" si="27"/>
        <v/>
      </c>
    </row>
    <row r="784" spans="1:6" x14ac:dyDescent="0.25">
      <c r="A784" s="14" t="s">
        <v>89</v>
      </c>
      <c r="B784" s="15" t="s">
        <v>7</v>
      </c>
      <c r="C784" s="14" t="s">
        <v>34</v>
      </c>
      <c r="D784" s="14" t="e">
        <f>VLOOKUP($A784,PressHardening!$A$6:$AP$16,HLOOKUP($C784,PressHardening!$B$2:$AP$5,6,FALSE)+2,FALSE)*3</f>
        <v>#REF!</v>
      </c>
      <c r="E784" s="16" t="e">
        <f t="shared" si="26"/>
        <v>#REF!</v>
      </c>
      <c r="F784" s="16" t="str">
        <f t="shared" si="27"/>
        <v/>
      </c>
    </row>
    <row r="785" spans="1:6" x14ac:dyDescent="0.25">
      <c r="A785" s="14" t="s">
        <v>89</v>
      </c>
      <c r="B785" s="15" t="s">
        <v>7</v>
      </c>
      <c r="C785" s="14" t="s">
        <v>35</v>
      </c>
      <c r="D785" s="14" t="e">
        <f>VLOOKUP($A785,PressHardening!$A$6:$AP$16,HLOOKUP($C785,PressHardening!$B$2:$AP$5,6,FALSE)+2,FALSE)*3</f>
        <v>#N/A</v>
      </c>
      <c r="E785" s="16" t="e">
        <f t="shared" si="26"/>
        <v>#N/A</v>
      </c>
      <c r="F785" s="16" t="str">
        <f t="shared" si="27"/>
        <v/>
      </c>
    </row>
    <row r="786" spans="1:6" x14ac:dyDescent="0.25">
      <c r="A786" s="14" t="s">
        <v>89</v>
      </c>
      <c r="B786" s="15" t="s">
        <v>7</v>
      </c>
      <c r="C786" s="14" t="s">
        <v>36</v>
      </c>
      <c r="D786" s="14" t="e">
        <f>VLOOKUP($A786,PressHardening!$A$6:$AP$16,HLOOKUP($C786,PressHardening!$B$2:$AP$5,6,FALSE)+2,FALSE)*3</f>
        <v>#N/A</v>
      </c>
      <c r="E786" s="16" t="e">
        <f t="shared" si="26"/>
        <v>#N/A</v>
      </c>
      <c r="F786" s="16" t="str">
        <f t="shared" si="27"/>
        <v/>
      </c>
    </row>
    <row r="787" spans="1:6" x14ac:dyDescent="0.25">
      <c r="A787" s="14" t="s">
        <v>89</v>
      </c>
      <c r="B787" s="15" t="s">
        <v>7</v>
      </c>
      <c r="C787" s="14" t="s">
        <v>37</v>
      </c>
      <c r="D787" s="14" t="e">
        <f>VLOOKUP($A787,PressHardening!$A$6:$AP$16,HLOOKUP($C787,PressHardening!$B$2:$AP$5,6,FALSE)+2,FALSE)*3</f>
        <v>#N/A</v>
      </c>
      <c r="E787" s="16" t="e">
        <f t="shared" si="26"/>
        <v>#N/A</v>
      </c>
      <c r="F787" s="16" t="str">
        <f t="shared" si="27"/>
        <v/>
      </c>
    </row>
    <row r="788" spans="1:6" x14ac:dyDescent="0.25">
      <c r="A788" s="14" t="s">
        <v>89</v>
      </c>
      <c r="B788" s="15" t="s">
        <v>7</v>
      </c>
      <c r="C788" s="14" t="s">
        <v>38</v>
      </c>
      <c r="D788" s="14" t="e">
        <f>VLOOKUP($A788,PressHardening!$A$6:$AP$16,HLOOKUP($C788,PressHardening!$B$2:$AP$5,6,FALSE)+2,FALSE)*3</f>
        <v>#N/A</v>
      </c>
      <c r="E788" s="16" t="e">
        <f t="shared" si="26"/>
        <v>#N/A</v>
      </c>
      <c r="F788" s="16" t="str">
        <f t="shared" si="27"/>
        <v/>
      </c>
    </row>
    <row r="789" spans="1:6" x14ac:dyDescent="0.25">
      <c r="A789" s="14" t="s">
        <v>89</v>
      </c>
      <c r="B789" s="15" t="s">
        <v>7</v>
      </c>
      <c r="C789" s="14" t="s">
        <v>39</v>
      </c>
      <c r="D789" s="14" t="e">
        <f>VLOOKUP($A789,PressHardening!$A$6:$AP$16,HLOOKUP($C789,PressHardening!$B$2:$AP$5,6,FALSE)+2,FALSE)*3</f>
        <v>#N/A</v>
      </c>
      <c r="E789" s="16" t="e">
        <f t="shared" si="26"/>
        <v>#N/A</v>
      </c>
      <c r="F789" s="16" t="str">
        <f t="shared" si="27"/>
        <v/>
      </c>
    </row>
    <row r="790" spans="1:6" x14ac:dyDescent="0.25">
      <c r="A790" s="14" t="s">
        <v>89</v>
      </c>
      <c r="B790" s="15" t="s">
        <v>7</v>
      </c>
      <c r="C790" s="14" t="s">
        <v>40</v>
      </c>
      <c r="D790" s="14" t="e">
        <f>VLOOKUP($A790,PressHardening!$A$6:$AP$16,HLOOKUP($C790,PressHardening!$B$2:$AP$5,6,FALSE)+2,FALSE)*3</f>
        <v>#N/A</v>
      </c>
      <c r="E790" s="16" t="e">
        <f t="shared" si="26"/>
        <v>#N/A</v>
      </c>
      <c r="F790" s="16" t="str">
        <f t="shared" si="27"/>
        <v/>
      </c>
    </row>
    <row r="791" spans="1:6" x14ac:dyDescent="0.25">
      <c r="A791" s="14" t="s">
        <v>89</v>
      </c>
      <c r="B791" s="15" t="s">
        <v>8</v>
      </c>
      <c r="C791" s="14" t="s">
        <v>41</v>
      </c>
      <c r="D791" s="14" t="e">
        <f>VLOOKUP($A791,PressHardening!$A$6:$AP$16,HLOOKUP($C791,PressHardening!$B$2:$AP$5,6,FALSE)+2,FALSE)*3</f>
        <v>#N/A</v>
      </c>
      <c r="E791" s="16" t="e">
        <f t="shared" si="26"/>
        <v>#N/A</v>
      </c>
      <c r="F791" s="16" t="str">
        <f t="shared" si="27"/>
        <v/>
      </c>
    </row>
    <row r="792" spans="1:6" x14ac:dyDescent="0.25">
      <c r="A792" s="14" t="s">
        <v>89</v>
      </c>
      <c r="B792" s="15" t="s">
        <v>8</v>
      </c>
      <c r="C792" s="14" t="s">
        <v>42</v>
      </c>
      <c r="D792" s="14" t="e">
        <f>VLOOKUP($A792,PressHardening!$A$6:$AP$16,HLOOKUP($C792,PressHardening!$B$2:$AP$5,6,FALSE)+2,FALSE)*3</f>
        <v>#N/A</v>
      </c>
      <c r="E792" s="16" t="e">
        <f t="shared" si="26"/>
        <v>#N/A</v>
      </c>
      <c r="F792" s="16" t="str">
        <f t="shared" si="27"/>
        <v/>
      </c>
    </row>
    <row r="793" spans="1:6" x14ac:dyDescent="0.25">
      <c r="A793" s="14" t="s">
        <v>89</v>
      </c>
      <c r="B793" s="15" t="s">
        <v>8</v>
      </c>
      <c r="C793" s="14" t="s">
        <v>43</v>
      </c>
      <c r="D793" s="14" t="e">
        <f>VLOOKUP($A793,PressHardening!$A$6:$AP$16,HLOOKUP($C793,PressHardening!$B$2:$AP$5,6,FALSE)+2,FALSE)*3</f>
        <v>#N/A</v>
      </c>
      <c r="E793" s="16" t="e">
        <f t="shared" si="26"/>
        <v>#N/A</v>
      </c>
      <c r="F793" s="16" t="str">
        <f t="shared" si="27"/>
        <v/>
      </c>
    </row>
    <row r="794" spans="1:6" x14ac:dyDescent="0.25">
      <c r="A794" s="14" t="s">
        <v>89</v>
      </c>
      <c r="B794" s="15" t="s">
        <v>8</v>
      </c>
      <c r="C794" s="14" t="s">
        <v>44</v>
      </c>
      <c r="D794" s="14" t="e">
        <f>VLOOKUP($A794,PressHardening!$A$6:$AP$16,HLOOKUP($C794,PressHardening!$B$2:$AP$5,6,FALSE)+2,FALSE)*3</f>
        <v>#N/A</v>
      </c>
      <c r="E794" s="16" t="e">
        <f t="shared" si="26"/>
        <v>#N/A</v>
      </c>
      <c r="F794" s="16" t="str">
        <f t="shared" si="27"/>
        <v/>
      </c>
    </row>
    <row r="795" spans="1:6" x14ac:dyDescent="0.25">
      <c r="A795" s="14" t="s">
        <v>89</v>
      </c>
      <c r="B795" s="15" t="s">
        <v>8</v>
      </c>
      <c r="C795" s="14" t="s">
        <v>45</v>
      </c>
      <c r="D795" s="14" t="e">
        <f>VLOOKUP($A795,PressHardening!$A$6:$AP$16,HLOOKUP($C795,PressHardening!$B$2:$AP$5,6,FALSE)+2,FALSE)*3</f>
        <v>#N/A</v>
      </c>
      <c r="E795" s="16" t="e">
        <f t="shared" si="26"/>
        <v>#N/A</v>
      </c>
      <c r="F795" s="16" t="str">
        <f t="shared" si="27"/>
        <v/>
      </c>
    </row>
    <row r="796" spans="1:6" x14ac:dyDescent="0.25">
      <c r="A796" s="14" t="s">
        <v>89</v>
      </c>
      <c r="B796" s="15" t="s">
        <v>2</v>
      </c>
      <c r="C796" s="14" t="s">
        <v>46</v>
      </c>
      <c r="D796" s="14" t="e">
        <f>VLOOKUP($A796,PressHardening!$A$6:$AP$16,HLOOKUP($C796,PressHardening!$B$2:$AP$5,6,FALSE)+2,FALSE)*3</f>
        <v>#N/A</v>
      </c>
      <c r="E796" s="16" t="e">
        <f t="shared" si="26"/>
        <v>#N/A</v>
      </c>
      <c r="F796" s="16" t="str">
        <f t="shared" si="27"/>
        <v/>
      </c>
    </row>
    <row r="797" spans="1:6" x14ac:dyDescent="0.25">
      <c r="A797" s="14" t="s">
        <v>89</v>
      </c>
      <c r="B797" s="15" t="s">
        <v>2</v>
      </c>
      <c r="C797" s="14" t="s">
        <v>47</v>
      </c>
      <c r="D797" s="14" t="e">
        <f>VLOOKUP($A797,PressHardening!$A$6:$AP$16,HLOOKUP($C797,PressHardening!$B$2:$AP$5,6,FALSE)+2,FALSE)*3</f>
        <v>#N/A</v>
      </c>
      <c r="E797" s="16" t="e">
        <f t="shared" si="26"/>
        <v>#N/A</v>
      </c>
      <c r="F797" s="16" t="str">
        <f t="shared" si="27"/>
        <v/>
      </c>
    </row>
    <row r="798" spans="1:6" x14ac:dyDescent="0.25">
      <c r="A798" s="14" t="s">
        <v>89</v>
      </c>
      <c r="B798" s="15" t="s">
        <v>2</v>
      </c>
      <c r="C798" s="14" t="s">
        <v>48</v>
      </c>
      <c r="D798" s="14" t="e">
        <f>VLOOKUP($A798,PressHardening!$A$6:$AP$16,HLOOKUP($C798,PressHardening!$B$2:$AP$5,6,FALSE)+2,FALSE)*3</f>
        <v>#N/A</v>
      </c>
      <c r="E798" s="16" t="e">
        <f t="shared" si="26"/>
        <v>#N/A</v>
      </c>
      <c r="F798" s="16" t="str">
        <f t="shared" si="27"/>
        <v/>
      </c>
    </row>
    <row r="799" spans="1:6" x14ac:dyDescent="0.25">
      <c r="A799" s="14" t="s">
        <v>89</v>
      </c>
      <c r="B799" s="15" t="s">
        <v>2</v>
      </c>
      <c r="C799" s="14" t="s">
        <v>49</v>
      </c>
      <c r="D799" s="14" t="e">
        <f>VLOOKUP($A799,PressHardening!$A$6:$AP$16,HLOOKUP($C799,PressHardening!$B$2:$AP$5,6,FALSE)+2,FALSE)*3</f>
        <v>#N/A</v>
      </c>
      <c r="E799" s="16" t="e">
        <f t="shared" si="26"/>
        <v>#N/A</v>
      </c>
      <c r="F799" s="16" t="str">
        <f t="shared" si="27"/>
        <v/>
      </c>
    </row>
    <row r="800" spans="1:6" x14ac:dyDescent="0.25">
      <c r="A800" s="14" t="s">
        <v>89</v>
      </c>
      <c r="B800" s="15" t="s">
        <v>2</v>
      </c>
      <c r="C800" s="14" t="s">
        <v>50</v>
      </c>
      <c r="D800" s="14" t="e">
        <f>VLOOKUP($A800,PressHardening!$A$6:$AP$16,HLOOKUP($C800,PressHardening!$B$2:$AP$5,6,FALSE)+2,FALSE)*3</f>
        <v>#N/A</v>
      </c>
      <c r="E800" s="16" t="e">
        <f t="shared" si="26"/>
        <v>#N/A</v>
      </c>
      <c r="F800" s="16" t="str">
        <f t="shared" si="27"/>
        <v/>
      </c>
    </row>
    <row r="801" spans="1:6" x14ac:dyDescent="0.25">
      <c r="A801" s="14" t="s">
        <v>89</v>
      </c>
      <c r="B801" s="15" t="s">
        <v>2</v>
      </c>
      <c r="C801" s="14" t="s">
        <v>51</v>
      </c>
      <c r="D801" s="14" t="e">
        <f>VLOOKUP($A801,PressHardening!$A$6:$AP$16,HLOOKUP($C801,PressHardening!$B$2:$AP$5,6,FALSE)+2,FALSE)*3</f>
        <v>#N/A</v>
      </c>
      <c r="E801" s="16" t="e">
        <f t="shared" si="26"/>
        <v>#N/A</v>
      </c>
      <c r="F801" s="16" t="str">
        <f t="shared" si="27"/>
        <v/>
      </c>
    </row>
    <row r="802" spans="1:6" x14ac:dyDescent="0.25">
      <c r="A802" s="14" t="s">
        <v>89</v>
      </c>
      <c r="B802" s="15" t="s">
        <v>2</v>
      </c>
      <c r="C802" s="14" t="s">
        <v>52</v>
      </c>
      <c r="D802" s="14" t="e">
        <f>VLOOKUP($A802,PressHardening!$A$6:$AP$16,HLOOKUP($C802,PressHardening!$B$2:$AP$5,6,FALSE)+2,FALSE)*3</f>
        <v>#N/A</v>
      </c>
      <c r="E802" s="16" t="e">
        <f t="shared" si="26"/>
        <v>#N/A</v>
      </c>
      <c r="F802" s="16" t="str">
        <f t="shared" si="27"/>
        <v/>
      </c>
    </row>
    <row r="803" spans="1:6" x14ac:dyDescent="0.25">
      <c r="A803" s="14" t="s">
        <v>89</v>
      </c>
      <c r="B803" s="15" t="s">
        <v>2</v>
      </c>
      <c r="C803" s="14" t="s">
        <v>53</v>
      </c>
      <c r="D803" s="14" t="e">
        <f>VLOOKUP($A803,PressHardening!$A$6:$AP$16,HLOOKUP($C803,PressHardening!$B$2:$AP$5,6,FALSE)+2,FALSE)*3</f>
        <v>#N/A</v>
      </c>
      <c r="E803" s="16" t="e">
        <f t="shared" si="26"/>
        <v>#N/A</v>
      </c>
      <c r="F803" s="16" t="str">
        <f t="shared" si="27"/>
        <v/>
      </c>
    </row>
    <row r="804" spans="1:6" x14ac:dyDescent="0.25">
      <c r="A804" s="14" t="s">
        <v>89</v>
      </c>
      <c r="B804" s="15" t="s">
        <v>2</v>
      </c>
      <c r="C804" s="14" t="s">
        <v>54</v>
      </c>
      <c r="D804" s="14" t="e">
        <f>VLOOKUP($A804,PressHardening!$A$6:$AP$16,HLOOKUP($C804,PressHardening!$B$2:$AP$5,6,FALSE)+2,FALSE)*3</f>
        <v>#N/A</v>
      </c>
      <c r="E804" s="16" t="e">
        <f t="shared" si="26"/>
        <v>#N/A</v>
      </c>
      <c r="F804" s="16" t="str">
        <f t="shared" si="27"/>
        <v/>
      </c>
    </row>
    <row r="805" spans="1:6" x14ac:dyDescent="0.25">
      <c r="A805" s="14" t="s">
        <v>89</v>
      </c>
      <c r="B805" s="15" t="s">
        <v>2</v>
      </c>
      <c r="C805" s="14" t="s">
        <v>55</v>
      </c>
      <c r="D805" s="14" t="e">
        <f>VLOOKUP($A805,PressHardening!$A$6:$AP$16,HLOOKUP($C805,PressHardening!$B$2:$AP$5,6,FALSE)+2,FALSE)*3</f>
        <v>#REF!</v>
      </c>
      <c r="E805" s="16" t="e">
        <f t="shared" si="26"/>
        <v>#REF!</v>
      </c>
      <c r="F805" s="16" t="str">
        <f t="shared" si="27"/>
        <v/>
      </c>
    </row>
    <row r="806" spans="1:6" x14ac:dyDescent="0.25">
      <c r="A806" s="14" t="s">
        <v>89</v>
      </c>
      <c r="B806" s="15" t="s">
        <v>2</v>
      </c>
      <c r="C806" s="14" t="s">
        <v>56</v>
      </c>
      <c r="D806" s="14" t="e">
        <f>VLOOKUP($A806,PressHardening!$A$6:$AP$16,HLOOKUP($C806,PressHardening!$B$2:$AP$5,6,FALSE)+2,FALSE)*3</f>
        <v>#N/A</v>
      </c>
      <c r="E806" s="16" t="e">
        <f t="shared" si="26"/>
        <v>#N/A</v>
      </c>
      <c r="F806" s="16" t="str">
        <f t="shared" si="27"/>
        <v/>
      </c>
    </row>
    <row r="807" spans="1:6" x14ac:dyDescent="0.25">
      <c r="A807" s="14" t="s">
        <v>89</v>
      </c>
      <c r="B807" s="15" t="s">
        <v>9</v>
      </c>
      <c r="C807" s="14" t="s">
        <v>57</v>
      </c>
      <c r="D807" s="14" t="e">
        <f>VLOOKUP($A807,PressHardening!$A$6:$AP$16,HLOOKUP($C807,PressHardening!$B$2:$AP$5,6,FALSE)+2,FALSE)*3</f>
        <v>#N/A</v>
      </c>
      <c r="E807" s="16" t="e">
        <f t="shared" si="26"/>
        <v>#N/A</v>
      </c>
      <c r="F807" s="16" t="str">
        <f t="shared" si="27"/>
        <v/>
      </c>
    </row>
    <row r="808" spans="1:6" x14ac:dyDescent="0.25">
      <c r="A808" s="14" t="s">
        <v>89</v>
      </c>
      <c r="B808" s="15" t="s">
        <v>9</v>
      </c>
      <c r="C808" s="14" t="s">
        <v>58</v>
      </c>
      <c r="D808" s="14" t="e">
        <f>VLOOKUP($A808,PressHardening!$A$6:$AP$16,HLOOKUP($C808,PressHardening!$B$2:$AP$5,6,FALSE)+2,FALSE)*3</f>
        <v>#N/A</v>
      </c>
      <c r="E808" s="16" t="e">
        <f t="shared" si="26"/>
        <v>#N/A</v>
      </c>
      <c r="F808" s="16" t="str">
        <f t="shared" si="27"/>
        <v/>
      </c>
    </row>
    <row r="809" spans="1:6" x14ac:dyDescent="0.25">
      <c r="A809" s="14" t="s">
        <v>89</v>
      </c>
      <c r="B809" s="15" t="s">
        <v>9</v>
      </c>
      <c r="C809" s="14" t="s">
        <v>59</v>
      </c>
      <c r="D809" s="14" t="e">
        <f>VLOOKUP($A809,PressHardening!$A$6:$AP$16,HLOOKUP($C809,PressHardening!$B$2:$AP$5,6,FALSE)+2,FALSE)*3</f>
        <v>#N/A</v>
      </c>
      <c r="E809" s="16" t="e">
        <f t="shared" si="26"/>
        <v>#N/A</v>
      </c>
      <c r="F809" s="16" t="str">
        <f t="shared" si="27"/>
        <v/>
      </c>
    </row>
    <row r="810" spans="1:6" x14ac:dyDescent="0.25">
      <c r="A810" s="14" t="s">
        <v>89</v>
      </c>
      <c r="B810" s="15" t="s">
        <v>9</v>
      </c>
      <c r="C810" s="14" t="s">
        <v>60</v>
      </c>
      <c r="D810" s="14" t="e">
        <f>VLOOKUP($A810,PressHardening!$A$6:$AP$16,HLOOKUP($C810,PressHardening!$B$2:$AP$5,6,FALSE)+2,FALSE)*3</f>
        <v>#N/A</v>
      </c>
      <c r="E810" s="16" t="e">
        <f t="shared" si="26"/>
        <v>#N/A</v>
      </c>
      <c r="F810" s="16" t="str">
        <f t="shared" si="27"/>
        <v/>
      </c>
    </row>
    <row r="811" spans="1:6" x14ac:dyDescent="0.25">
      <c r="A811" s="14" t="s">
        <v>89</v>
      </c>
      <c r="B811" s="15" t="s">
        <v>9</v>
      </c>
      <c r="C811" s="14" t="s">
        <v>61</v>
      </c>
      <c r="D811" s="14" t="e">
        <f>VLOOKUP($A811,PressHardening!$A$6:$AP$16,HLOOKUP($C811,PressHardening!$B$2:$AP$5,6,FALSE)+2,FALSE)*3</f>
        <v>#N/A</v>
      </c>
      <c r="E811" s="16" t="e">
        <f t="shared" si="26"/>
        <v>#N/A</v>
      </c>
      <c r="F811" s="16" t="str">
        <f t="shared" si="27"/>
        <v/>
      </c>
    </row>
    <row r="812" spans="1:6" x14ac:dyDescent="0.25">
      <c r="A812" s="14" t="s">
        <v>89</v>
      </c>
      <c r="B812" s="15" t="s">
        <v>0</v>
      </c>
      <c r="C812" s="14" t="s">
        <v>62</v>
      </c>
      <c r="D812" s="14" t="e">
        <f>VLOOKUP($A812,PressHardening!$A$6:$AP$16,HLOOKUP($C812,PressHardening!$B$2:$AP$5,6,FALSE)+2,FALSE)*3</f>
        <v>#N/A</v>
      </c>
      <c r="E812" s="16" t="e">
        <f t="shared" si="26"/>
        <v>#N/A</v>
      </c>
      <c r="F812" s="16" t="str">
        <f t="shared" si="27"/>
        <v/>
      </c>
    </row>
    <row r="813" spans="1:6" x14ac:dyDescent="0.25">
      <c r="A813" s="14" t="s">
        <v>89</v>
      </c>
      <c r="B813" s="15" t="s">
        <v>0</v>
      </c>
      <c r="C813" s="14" t="s">
        <v>63</v>
      </c>
      <c r="D813" s="14" t="e">
        <f>VLOOKUP($A813,PressHardening!$A$6:$AP$16,HLOOKUP($C813,PressHardening!$B$2:$AP$5,6,FALSE)+2,FALSE)*3</f>
        <v>#REF!</v>
      </c>
      <c r="E813" s="16" t="e">
        <f t="shared" si="26"/>
        <v>#REF!</v>
      </c>
      <c r="F813" s="16" t="str">
        <f t="shared" si="27"/>
        <v/>
      </c>
    </row>
    <row r="814" spans="1:6" x14ac:dyDescent="0.25">
      <c r="A814" s="14" t="s">
        <v>89</v>
      </c>
      <c r="B814" s="15" t="s">
        <v>0</v>
      </c>
      <c r="C814" s="14" t="s">
        <v>64</v>
      </c>
      <c r="D814" s="14" t="e">
        <f>VLOOKUP($A814,PressHardening!$A$6:$AP$16,HLOOKUP($C814,PressHardening!$B$2:$AP$5,6,FALSE)+2,FALSE)*3</f>
        <v>#N/A</v>
      </c>
      <c r="E814" s="16" t="e">
        <f t="shared" si="26"/>
        <v>#N/A</v>
      </c>
      <c r="F814" s="16" t="str">
        <f t="shared" si="27"/>
        <v/>
      </c>
    </row>
    <row r="815" spans="1:6" x14ac:dyDescent="0.25">
      <c r="A815" s="14" t="s">
        <v>89</v>
      </c>
      <c r="B815" s="15" t="s">
        <v>0</v>
      </c>
      <c r="C815" s="14" t="s">
        <v>65</v>
      </c>
      <c r="D815" s="14" t="e">
        <f>VLOOKUP($A815,PressHardening!$A$6:$AP$16,HLOOKUP($C815,PressHardening!$B$2:$AP$5,6,FALSE)+2,FALSE)*3</f>
        <v>#REF!</v>
      </c>
      <c r="E815" s="16" t="e">
        <f t="shared" si="26"/>
        <v>#REF!</v>
      </c>
      <c r="F815" s="16" t="str">
        <f t="shared" si="27"/>
        <v/>
      </c>
    </row>
    <row r="816" spans="1:6" x14ac:dyDescent="0.25">
      <c r="A816" s="14" t="s">
        <v>89</v>
      </c>
      <c r="B816" s="15" t="s">
        <v>0</v>
      </c>
      <c r="C816" s="14" t="s">
        <v>66</v>
      </c>
      <c r="D816" s="14" t="e">
        <f>VLOOKUP($A816,PressHardening!$A$6:$AP$16,HLOOKUP($C816,PressHardening!$B$2:$AP$5,6,FALSE)+2,FALSE)*3</f>
        <v>#REF!</v>
      </c>
      <c r="E816" s="16" t="e">
        <f t="shared" si="26"/>
        <v>#REF!</v>
      </c>
      <c r="F816" s="16" t="str">
        <f t="shared" si="27"/>
        <v/>
      </c>
    </row>
    <row r="817" spans="1:6" x14ac:dyDescent="0.25">
      <c r="A817" s="14" t="s">
        <v>89</v>
      </c>
      <c r="B817" s="15" t="s">
        <v>0</v>
      </c>
      <c r="C817" s="14" t="s">
        <v>67</v>
      </c>
      <c r="D817" s="14" t="e">
        <f>VLOOKUP($A817,PressHardening!$A$6:$AP$16,HLOOKUP($C817,PressHardening!$B$2:$AP$5,6,FALSE)+2,FALSE)*3</f>
        <v>#N/A</v>
      </c>
      <c r="E817" s="16" t="e">
        <f t="shared" si="26"/>
        <v>#N/A</v>
      </c>
      <c r="F817" s="16" t="str">
        <f t="shared" si="27"/>
        <v/>
      </c>
    </row>
    <row r="818" spans="1:6" x14ac:dyDescent="0.25">
      <c r="A818" s="14" t="s">
        <v>89</v>
      </c>
      <c r="B818" s="15" t="s">
        <v>0</v>
      </c>
      <c r="C818" s="14" t="s">
        <v>68</v>
      </c>
      <c r="D818" s="14" t="e">
        <f>VLOOKUP($A818,PressHardening!$A$6:$AP$16,HLOOKUP($C818,PressHardening!$B$2:$AP$5,6,FALSE)+2,FALSE)*3</f>
        <v>#N/A</v>
      </c>
      <c r="E818" s="16" t="e">
        <f t="shared" si="26"/>
        <v>#N/A</v>
      </c>
      <c r="F818" s="16" t="str">
        <f t="shared" si="27"/>
        <v/>
      </c>
    </row>
    <row r="819" spans="1:6" x14ac:dyDescent="0.25">
      <c r="A819" s="14" t="s">
        <v>89</v>
      </c>
      <c r="B819" s="15" t="s">
        <v>0</v>
      </c>
      <c r="C819" s="14" t="s">
        <v>69</v>
      </c>
      <c r="D819" s="14" t="e">
        <f>VLOOKUP($A819,PressHardening!$A$6:$AP$16,HLOOKUP($C819,PressHardening!$B$2:$AP$5,6,FALSE)+2,FALSE)*3</f>
        <v>#N/A</v>
      </c>
      <c r="E819" s="16" t="e">
        <f t="shared" si="26"/>
        <v>#N/A</v>
      </c>
      <c r="F819" s="16" t="str">
        <f t="shared" si="27"/>
        <v/>
      </c>
    </row>
    <row r="820" spans="1:6" x14ac:dyDescent="0.25">
      <c r="A820" s="14" t="s">
        <v>89</v>
      </c>
      <c r="B820" s="15" t="s">
        <v>0</v>
      </c>
      <c r="C820" s="14" t="s">
        <v>70</v>
      </c>
      <c r="D820" s="14" t="e">
        <f>VLOOKUP($A820,PressHardening!$A$6:$AP$16,HLOOKUP($C820,PressHardening!$B$2:$AP$5,6,FALSE)+2,FALSE)*3</f>
        <v>#N/A</v>
      </c>
      <c r="E820" s="16" t="e">
        <f t="shared" si="26"/>
        <v>#N/A</v>
      </c>
      <c r="F820" s="16" t="str">
        <f t="shared" si="27"/>
        <v/>
      </c>
    </row>
    <row r="821" spans="1:6" x14ac:dyDescent="0.25">
      <c r="A821" s="14" t="s">
        <v>90</v>
      </c>
      <c r="B821" s="15" t="s">
        <v>102</v>
      </c>
      <c r="C821" s="14" t="s">
        <v>10</v>
      </c>
      <c r="D821" s="14" t="e">
        <f>VLOOKUP($A821,PressHardening!$A$6:$AP$16,HLOOKUP($C821,PressHardening!$B$2:$AP$5,6,FALSE)+2,FALSE)*3</f>
        <v>#N/A</v>
      </c>
      <c r="E821" s="16" t="e">
        <f t="shared" si="26"/>
        <v>#N/A</v>
      </c>
      <c r="F821" s="16" t="str">
        <f t="shared" si="27"/>
        <v/>
      </c>
    </row>
    <row r="822" spans="1:6" x14ac:dyDescent="0.25">
      <c r="A822" s="14" t="s">
        <v>90</v>
      </c>
      <c r="B822" s="15" t="s">
        <v>102</v>
      </c>
      <c r="C822" s="14" t="s">
        <v>11</v>
      </c>
      <c r="D822" s="14" t="e">
        <f>VLOOKUP($A822,PressHardening!$A$6:$AP$16,HLOOKUP($C822,PressHardening!$B$2:$AP$5,6,FALSE)+2,FALSE)*3</f>
        <v>#N/A</v>
      </c>
      <c r="E822" s="16" t="e">
        <f t="shared" si="26"/>
        <v>#N/A</v>
      </c>
      <c r="F822" s="16" t="str">
        <f t="shared" si="27"/>
        <v/>
      </c>
    </row>
    <row r="823" spans="1:6" x14ac:dyDescent="0.25">
      <c r="A823" s="14" t="s">
        <v>90</v>
      </c>
      <c r="B823" s="15" t="s">
        <v>102</v>
      </c>
      <c r="C823" s="14" t="s">
        <v>12</v>
      </c>
      <c r="D823" s="14" t="e">
        <f>VLOOKUP($A823,PressHardening!$A$6:$AP$16,HLOOKUP($C823,PressHardening!$B$2:$AP$5,6,FALSE)+2,FALSE)*3</f>
        <v>#N/A</v>
      </c>
      <c r="E823" s="16" t="e">
        <f t="shared" si="26"/>
        <v>#N/A</v>
      </c>
      <c r="F823" s="16" t="str">
        <f t="shared" si="27"/>
        <v/>
      </c>
    </row>
    <row r="824" spans="1:6" x14ac:dyDescent="0.25">
      <c r="A824" s="14" t="s">
        <v>90</v>
      </c>
      <c r="B824" s="15" t="s">
        <v>102</v>
      </c>
      <c r="C824" s="14" t="s">
        <v>13</v>
      </c>
      <c r="D824" s="14" t="e">
        <f>VLOOKUP($A824,PressHardening!$A$6:$AP$16,HLOOKUP($C824,PressHardening!$B$2:$AP$5,6,FALSE)+2,FALSE)*3</f>
        <v>#N/A</v>
      </c>
      <c r="E824" s="16" t="e">
        <f t="shared" si="26"/>
        <v>#N/A</v>
      </c>
      <c r="F824" s="16" t="str">
        <f t="shared" si="27"/>
        <v/>
      </c>
    </row>
    <row r="825" spans="1:6" x14ac:dyDescent="0.25">
      <c r="A825" s="14" t="s">
        <v>90</v>
      </c>
      <c r="B825" s="15" t="s">
        <v>102</v>
      </c>
      <c r="C825" s="14" t="s">
        <v>14</v>
      </c>
      <c r="D825" s="14" t="e">
        <f>VLOOKUP($A825,PressHardening!$A$6:$AP$16,HLOOKUP($C825,PressHardening!$B$2:$AP$5,6,FALSE)+2,FALSE)*3</f>
        <v>#N/A</v>
      </c>
      <c r="E825" s="16" t="e">
        <f t="shared" si="26"/>
        <v>#N/A</v>
      </c>
      <c r="F825" s="16" t="str">
        <f t="shared" si="27"/>
        <v/>
      </c>
    </row>
    <row r="826" spans="1:6" x14ac:dyDescent="0.25">
      <c r="A826" s="14" t="s">
        <v>90</v>
      </c>
      <c r="B826" s="15" t="s">
        <v>102</v>
      </c>
      <c r="C826" s="14" t="s">
        <v>15</v>
      </c>
      <c r="D826" s="14" t="e">
        <f>VLOOKUP($A826,PressHardening!$A$6:$AP$16,HLOOKUP($C826,PressHardening!$B$2:$AP$5,6,FALSE)+2,FALSE)*3</f>
        <v>#N/A</v>
      </c>
      <c r="E826" s="16" t="e">
        <f t="shared" si="26"/>
        <v>#N/A</v>
      </c>
      <c r="F826" s="16" t="str">
        <f t="shared" si="27"/>
        <v/>
      </c>
    </row>
    <row r="827" spans="1:6" x14ac:dyDescent="0.25">
      <c r="A827" s="14" t="s">
        <v>90</v>
      </c>
      <c r="B827" s="15" t="s">
        <v>5</v>
      </c>
      <c r="C827" s="14" t="s">
        <v>16</v>
      </c>
      <c r="D827" s="14" t="e">
        <f>VLOOKUP($A827,PressHardening!$A$6:$AP$16,HLOOKUP($C827,PressHardening!$B$2:$AP$5,6,FALSE)+2,FALSE)*3</f>
        <v>#N/A</v>
      </c>
      <c r="E827" s="16" t="e">
        <f t="shared" si="26"/>
        <v>#N/A</v>
      </c>
      <c r="F827" s="16" t="str">
        <f t="shared" si="27"/>
        <v/>
      </c>
    </row>
    <row r="828" spans="1:6" x14ac:dyDescent="0.25">
      <c r="A828" s="14" t="s">
        <v>90</v>
      </c>
      <c r="B828" s="15" t="s">
        <v>5</v>
      </c>
      <c r="C828" s="14" t="s">
        <v>17</v>
      </c>
      <c r="D828" s="14" t="e">
        <f>VLOOKUP($A828,PressHardening!$A$6:$AP$16,HLOOKUP($C828,PressHardening!$B$2:$AP$5,6,FALSE)+2,FALSE)*3</f>
        <v>#N/A</v>
      </c>
      <c r="E828" s="16" t="e">
        <f t="shared" si="26"/>
        <v>#N/A</v>
      </c>
      <c r="F828" s="16" t="str">
        <f t="shared" si="27"/>
        <v/>
      </c>
    </row>
    <row r="829" spans="1:6" x14ac:dyDescent="0.25">
      <c r="A829" s="14" t="s">
        <v>90</v>
      </c>
      <c r="B829" s="15" t="s">
        <v>5</v>
      </c>
      <c r="C829" s="14" t="s">
        <v>18</v>
      </c>
      <c r="D829" s="14" t="e">
        <f>VLOOKUP($A829,PressHardening!$A$6:$AP$16,HLOOKUP($C829,PressHardening!$B$2:$AP$5,6,FALSE)+2,FALSE)*3</f>
        <v>#N/A</v>
      </c>
      <c r="E829" s="16" t="e">
        <f t="shared" si="26"/>
        <v>#N/A</v>
      </c>
      <c r="F829" s="16" t="str">
        <f t="shared" si="27"/>
        <v/>
      </c>
    </row>
    <row r="830" spans="1:6" x14ac:dyDescent="0.25">
      <c r="A830" s="14" t="s">
        <v>90</v>
      </c>
      <c r="B830" s="15" t="s">
        <v>5</v>
      </c>
      <c r="C830" s="14" t="s">
        <v>3</v>
      </c>
      <c r="D830" s="14" t="e">
        <f>VLOOKUP($A830,PressHardening!$A$6:$AP$16,HLOOKUP($C830,PressHardening!$B$2:$AP$5,6,FALSE)+2,FALSE)*3</f>
        <v>#N/A</v>
      </c>
      <c r="E830" s="16" t="e">
        <f t="shared" si="26"/>
        <v>#N/A</v>
      </c>
      <c r="F830" s="16" t="str">
        <f t="shared" si="27"/>
        <v/>
      </c>
    </row>
    <row r="831" spans="1:6" x14ac:dyDescent="0.25">
      <c r="A831" s="14" t="s">
        <v>90</v>
      </c>
      <c r="B831" s="15" t="s">
        <v>5</v>
      </c>
      <c r="C831" s="14" t="s">
        <v>19</v>
      </c>
      <c r="D831" s="14" t="e">
        <f>VLOOKUP($A831,PressHardening!$A$6:$AP$16,HLOOKUP($C831,PressHardening!$B$2:$AP$5,6,FALSE)+2,FALSE)*3</f>
        <v>#N/A</v>
      </c>
      <c r="E831" s="16" t="e">
        <f t="shared" si="26"/>
        <v>#N/A</v>
      </c>
      <c r="F831" s="16" t="str">
        <f t="shared" si="27"/>
        <v/>
      </c>
    </row>
    <row r="832" spans="1:6" x14ac:dyDescent="0.25">
      <c r="A832" s="14" t="s">
        <v>90</v>
      </c>
      <c r="B832" s="15" t="s">
        <v>5</v>
      </c>
      <c r="C832" s="14" t="s">
        <v>20</v>
      </c>
      <c r="D832" s="14" t="e">
        <f>VLOOKUP($A832,PressHardening!$A$6:$AP$16,HLOOKUP($C832,PressHardening!$B$2:$AP$5,6,FALSE)+2,FALSE)*3</f>
        <v>#N/A</v>
      </c>
      <c r="E832" s="16" t="e">
        <f t="shared" si="26"/>
        <v>#N/A</v>
      </c>
      <c r="F832" s="16" t="str">
        <f t="shared" si="27"/>
        <v/>
      </c>
    </row>
    <row r="833" spans="1:6" x14ac:dyDescent="0.25">
      <c r="A833" s="14" t="s">
        <v>90</v>
      </c>
      <c r="B833" s="15" t="s">
        <v>6</v>
      </c>
      <c r="C833" s="14" t="s">
        <v>21</v>
      </c>
      <c r="D833" s="14" t="e">
        <f>VLOOKUP($A833,PressHardening!$A$6:$AP$16,HLOOKUP($C833,PressHardening!$B$2:$AP$5,6,FALSE)+2,FALSE)*3</f>
        <v>#REF!</v>
      </c>
      <c r="E833" s="16" t="e">
        <f t="shared" si="26"/>
        <v>#REF!</v>
      </c>
      <c r="F833" s="16" t="str">
        <f t="shared" si="27"/>
        <v/>
      </c>
    </row>
    <row r="834" spans="1:6" x14ac:dyDescent="0.25">
      <c r="A834" s="14" t="s">
        <v>90</v>
      </c>
      <c r="B834" s="15" t="s">
        <v>6</v>
      </c>
      <c r="C834" s="14" t="s">
        <v>22</v>
      </c>
      <c r="D834" s="14" t="e">
        <f>VLOOKUP($A834,PressHardening!$A$6:$AP$16,HLOOKUP($C834,PressHardening!$B$2:$AP$5,6,FALSE)+2,FALSE)*3</f>
        <v>#REF!</v>
      </c>
      <c r="E834" s="16" t="e">
        <f t="shared" ref="E834:E897" si="28">(D834/VLOOKUP(A834,$H$2:$J$18,3,FALSE))*VLOOKUP(A834,$H$2:$J$18,2,FALSE)</f>
        <v>#REF!</v>
      </c>
      <c r="F834" s="16" t="str">
        <f t="shared" ref="F834:F897" si="29">IFERROR(E834/D834,"")</f>
        <v/>
      </c>
    </row>
    <row r="835" spans="1:6" x14ac:dyDescent="0.25">
      <c r="A835" s="14" t="s">
        <v>90</v>
      </c>
      <c r="B835" s="15" t="s">
        <v>6</v>
      </c>
      <c r="C835" s="14" t="s">
        <v>23</v>
      </c>
      <c r="D835" s="14" t="e">
        <f>VLOOKUP($A835,PressHardening!$A$6:$AP$16,HLOOKUP($C835,PressHardening!$B$2:$AP$5,6,FALSE)+2,FALSE)*3</f>
        <v>#REF!</v>
      </c>
      <c r="E835" s="16" t="e">
        <f t="shared" si="28"/>
        <v>#REF!</v>
      </c>
      <c r="F835" s="16" t="str">
        <f t="shared" si="29"/>
        <v/>
      </c>
    </row>
    <row r="836" spans="1:6" x14ac:dyDescent="0.25">
      <c r="A836" s="14" t="s">
        <v>90</v>
      </c>
      <c r="B836" s="15" t="s">
        <v>6</v>
      </c>
      <c r="C836" s="14" t="s">
        <v>24</v>
      </c>
      <c r="D836" s="14" t="e">
        <f>VLOOKUP($A836,PressHardening!$A$6:$AP$16,HLOOKUP($C836,PressHardening!$B$2:$AP$5,6,FALSE)+2,FALSE)*3</f>
        <v>#REF!</v>
      </c>
      <c r="E836" s="16" t="e">
        <f t="shared" si="28"/>
        <v>#REF!</v>
      </c>
      <c r="F836" s="16" t="str">
        <f t="shared" si="29"/>
        <v/>
      </c>
    </row>
    <row r="837" spans="1:6" x14ac:dyDescent="0.25">
      <c r="A837" s="14" t="s">
        <v>90</v>
      </c>
      <c r="B837" s="15" t="s">
        <v>6</v>
      </c>
      <c r="C837" s="14" t="s">
        <v>25</v>
      </c>
      <c r="D837" s="14" t="e">
        <f>VLOOKUP($A837,PressHardening!$A$6:$AP$16,HLOOKUP($C837,PressHardening!$B$2:$AP$5,6,FALSE)+2,FALSE)*3</f>
        <v>#REF!</v>
      </c>
      <c r="E837" s="16" t="e">
        <f t="shared" si="28"/>
        <v>#REF!</v>
      </c>
      <c r="F837" s="16" t="str">
        <f t="shared" si="29"/>
        <v/>
      </c>
    </row>
    <row r="838" spans="1:6" x14ac:dyDescent="0.25">
      <c r="A838" s="14" t="s">
        <v>90</v>
      </c>
      <c r="B838" s="15" t="s">
        <v>6</v>
      </c>
      <c r="C838" s="14" t="s">
        <v>26</v>
      </c>
      <c r="D838" s="14" t="e">
        <f>VLOOKUP($A838,PressHardening!$A$6:$AP$16,HLOOKUP($C838,PressHardening!$B$2:$AP$5,6,FALSE)+2,FALSE)*3</f>
        <v>#REF!</v>
      </c>
      <c r="E838" s="16" t="e">
        <f t="shared" si="28"/>
        <v>#REF!</v>
      </c>
      <c r="F838" s="16" t="str">
        <f t="shared" si="29"/>
        <v/>
      </c>
    </row>
    <row r="839" spans="1:6" x14ac:dyDescent="0.25">
      <c r="A839" s="14" t="s">
        <v>90</v>
      </c>
      <c r="B839" s="15" t="s">
        <v>6</v>
      </c>
      <c r="C839" s="14" t="s">
        <v>27</v>
      </c>
      <c r="D839" s="14" t="e">
        <f>VLOOKUP($A839,PressHardening!$A$6:$AP$16,HLOOKUP($C839,PressHardening!$B$2:$AP$5,6,FALSE)+2,FALSE)*3</f>
        <v>#REF!</v>
      </c>
      <c r="E839" s="16" t="e">
        <f t="shared" si="28"/>
        <v>#REF!</v>
      </c>
      <c r="F839" s="16" t="str">
        <f t="shared" si="29"/>
        <v/>
      </c>
    </row>
    <row r="840" spans="1:6" x14ac:dyDescent="0.25">
      <c r="A840" s="14" t="s">
        <v>90</v>
      </c>
      <c r="B840" s="15" t="s">
        <v>6</v>
      </c>
      <c r="C840" s="14" t="s">
        <v>28</v>
      </c>
      <c r="D840" s="14" t="e">
        <f>VLOOKUP($A840,PressHardening!$A$6:$AP$16,HLOOKUP($C840,PressHardening!$B$2:$AP$5,6,FALSE)+2,FALSE)*3</f>
        <v>#N/A</v>
      </c>
      <c r="E840" s="16" t="e">
        <f t="shared" si="28"/>
        <v>#N/A</v>
      </c>
      <c r="F840" s="16" t="str">
        <f t="shared" si="29"/>
        <v/>
      </c>
    </row>
    <row r="841" spans="1:6" x14ac:dyDescent="0.25">
      <c r="A841" s="14" t="s">
        <v>90</v>
      </c>
      <c r="B841" s="15" t="s">
        <v>6</v>
      </c>
      <c r="C841" s="14" t="s">
        <v>29</v>
      </c>
      <c r="D841" s="14" t="e">
        <f>VLOOKUP($A841,PressHardening!$A$6:$AP$16,HLOOKUP($C841,PressHardening!$B$2:$AP$5,6,FALSE)+2,FALSE)*3</f>
        <v>#REF!</v>
      </c>
      <c r="E841" s="16" t="e">
        <f t="shared" si="28"/>
        <v>#REF!</v>
      </c>
      <c r="F841" s="16" t="str">
        <f t="shared" si="29"/>
        <v/>
      </c>
    </row>
    <row r="842" spans="1:6" x14ac:dyDescent="0.25">
      <c r="A842" s="14" t="s">
        <v>90</v>
      </c>
      <c r="B842" s="15" t="s">
        <v>6</v>
      </c>
      <c r="C842" s="14" t="s">
        <v>30</v>
      </c>
      <c r="D842" s="14" t="e">
        <f>VLOOKUP($A842,PressHardening!$A$6:$AP$16,HLOOKUP($C842,PressHardening!$B$2:$AP$5,6,FALSE)+2,FALSE)*3</f>
        <v>#REF!</v>
      </c>
      <c r="E842" s="16" t="e">
        <f t="shared" si="28"/>
        <v>#REF!</v>
      </c>
      <c r="F842" s="16" t="str">
        <f t="shared" si="29"/>
        <v/>
      </c>
    </row>
    <row r="843" spans="1:6" x14ac:dyDescent="0.25">
      <c r="A843" s="14" t="s">
        <v>90</v>
      </c>
      <c r="B843" s="15" t="s">
        <v>6</v>
      </c>
      <c r="C843" s="14" t="s">
        <v>31</v>
      </c>
      <c r="D843" s="14" t="e">
        <f>VLOOKUP($A843,PressHardening!$A$6:$AP$16,HLOOKUP($C843,PressHardening!$B$2:$AP$5,6,FALSE)+2,FALSE)*3</f>
        <v>#REF!</v>
      </c>
      <c r="E843" s="16" t="e">
        <f t="shared" si="28"/>
        <v>#REF!</v>
      </c>
      <c r="F843" s="16" t="str">
        <f t="shared" si="29"/>
        <v/>
      </c>
    </row>
    <row r="844" spans="1:6" x14ac:dyDescent="0.25">
      <c r="A844" s="14" t="s">
        <v>90</v>
      </c>
      <c r="B844" s="15" t="s">
        <v>6</v>
      </c>
      <c r="C844" s="14" t="s">
        <v>1</v>
      </c>
      <c r="D844" s="14" t="e">
        <f>VLOOKUP($A844,PressHardening!$A$6:$AP$16,HLOOKUP($C844,PressHardening!$B$2:$AP$5,6,FALSE)+2,FALSE)*3</f>
        <v>#REF!</v>
      </c>
      <c r="E844" s="16" t="e">
        <f t="shared" si="28"/>
        <v>#REF!</v>
      </c>
      <c r="F844" s="16" t="str">
        <f t="shared" si="29"/>
        <v/>
      </c>
    </row>
    <row r="845" spans="1:6" x14ac:dyDescent="0.25">
      <c r="A845" s="14" t="s">
        <v>90</v>
      </c>
      <c r="B845" s="15" t="s">
        <v>6</v>
      </c>
      <c r="C845" s="14" t="s">
        <v>32</v>
      </c>
      <c r="D845" s="14" t="e">
        <f>VLOOKUP($A845,PressHardening!$A$6:$AP$16,HLOOKUP($C845,PressHardening!$B$2:$AP$5,6,FALSE)+2,FALSE)*3</f>
        <v>#N/A</v>
      </c>
      <c r="E845" s="16" t="e">
        <f t="shared" si="28"/>
        <v>#N/A</v>
      </c>
      <c r="F845" s="16" t="str">
        <f t="shared" si="29"/>
        <v/>
      </c>
    </row>
    <row r="846" spans="1:6" x14ac:dyDescent="0.25">
      <c r="A846" s="14" t="s">
        <v>90</v>
      </c>
      <c r="B846" s="15" t="s">
        <v>7</v>
      </c>
      <c r="C846" s="14" t="s">
        <v>33</v>
      </c>
      <c r="D846" s="14" t="e">
        <f>VLOOKUP($A846,PressHardening!$A$6:$AP$16,HLOOKUP($C846,PressHardening!$B$2:$AP$5,6,FALSE)+2,FALSE)*3</f>
        <v>#N/A</v>
      </c>
      <c r="E846" s="16" t="e">
        <f t="shared" si="28"/>
        <v>#N/A</v>
      </c>
      <c r="F846" s="16" t="str">
        <f t="shared" si="29"/>
        <v/>
      </c>
    </row>
    <row r="847" spans="1:6" x14ac:dyDescent="0.25">
      <c r="A847" s="14" t="s">
        <v>90</v>
      </c>
      <c r="B847" s="15" t="s">
        <v>7</v>
      </c>
      <c r="C847" s="14" t="s">
        <v>34</v>
      </c>
      <c r="D847" s="14" t="e">
        <f>VLOOKUP($A847,PressHardening!$A$6:$AP$16,HLOOKUP($C847,PressHardening!$B$2:$AP$5,6,FALSE)+2,FALSE)*3</f>
        <v>#REF!</v>
      </c>
      <c r="E847" s="16" t="e">
        <f t="shared" si="28"/>
        <v>#REF!</v>
      </c>
      <c r="F847" s="16" t="str">
        <f t="shared" si="29"/>
        <v/>
      </c>
    </row>
    <row r="848" spans="1:6" x14ac:dyDescent="0.25">
      <c r="A848" s="14" t="s">
        <v>90</v>
      </c>
      <c r="B848" s="15" t="s">
        <v>7</v>
      </c>
      <c r="C848" s="14" t="s">
        <v>35</v>
      </c>
      <c r="D848" s="14" t="e">
        <f>VLOOKUP($A848,PressHardening!$A$6:$AP$16,HLOOKUP($C848,PressHardening!$B$2:$AP$5,6,FALSE)+2,FALSE)*3</f>
        <v>#N/A</v>
      </c>
      <c r="E848" s="16" t="e">
        <f t="shared" si="28"/>
        <v>#N/A</v>
      </c>
      <c r="F848" s="16" t="str">
        <f t="shared" si="29"/>
        <v/>
      </c>
    </row>
    <row r="849" spans="1:6" x14ac:dyDescent="0.25">
      <c r="A849" s="14" t="s">
        <v>90</v>
      </c>
      <c r="B849" s="15" t="s">
        <v>7</v>
      </c>
      <c r="C849" s="14" t="s">
        <v>36</v>
      </c>
      <c r="D849" s="14" t="e">
        <f>VLOOKUP($A849,PressHardening!$A$6:$AP$16,HLOOKUP($C849,PressHardening!$B$2:$AP$5,6,FALSE)+2,FALSE)*3</f>
        <v>#N/A</v>
      </c>
      <c r="E849" s="16" t="e">
        <f t="shared" si="28"/>
        <v>#N/A</v>
      </c>
      <c r="F849" s="16" t="str">
        <f t="shared" si="29"/>
        <v/>
      </c>
    </row>
    <row r="850" spans="1:6" x14ac:dyDescent="0.25">
      <c r="A850" s="14" t="s">
        <v>90</v>
      </c>
      <c r="B850" s="15" t="s">
        <v>7</v>
      </c>
      <c r="C850" s="14" t="s">
        <v>37</v>
      </c>
      <c r="D850" s="14" t="e">
        <f>VLOOKUP($A850,PressHardening!$A$6:$AP$16,HLOOKUP($C850,PressHardening!$B$2:$AP$5,6,FALSE)+2,FALSE)*3</f>
        <v>#N/A</v>
      </c>
      <c r="E850" s="16" t="e">
        <f t="shared" si="28"/>
        <v>#N/A</v>
      </c>
      <c r="F850" s="16" t="str">
        <f t="shared" si="29"/>
        <v/>
      </c>
    </row>
    <row r="851" spans="1:6" x14ac:dyDescent="0.25">
      <c r="A851" s="14" t="s">
        <v>90</v>
      </c>
      <c r="B851" s="15" t="s">
        <v>7</v>
      </c>
      <c r="C851" s="14" t="s">
        <v>38</v>
      </c>
      <c r="D851" s="14" t="e">
        <f>VLOOKUP($A851,PressHardening!$A$6:$AP$16,HLOOKUP($C851,PressHardening!$B$2:$AP$5,6,FALSE)+2,FALSE)*3</f>
        <v>#N/A</v>
      </c>
      <c r="E851" s="16" t="e">
        <f t="shared" si="28"/>
        <v>#N/A</v>
      </c>
      <c r="F851" s="16" t="str">
        <f t="shared" si="29"/>
        <v/>
      </c>
    </row>
    <row r="852" spans="1:6" x14ac:dyDescent="0.25">
      <c r="A852" s="14" t="s">
        <v>90</v>
      </c>
      <c r="B852" s="15" t="s">
        <v>7</v>
      </c>
      <c r="C852" s="14" t="s">
        <v>39</v>
      </c>
      <c r="D852" s="14" t="e">
        <f>VLOOKUP($A852,PressHardening!$A$6:$AP$16,HLOOKUP($C852,PressHardening!$B$2:$AP$5,6,FALSE)+2,FALSE)*3</f>
        <v>#N/A</v>
      </c>
      <c r="E852" s="16" t="e">
        <f t="shared" si="28"/>
        <v>#N/A</v>
      </c>
      <c r="F852" s="16" t="str">
        <f t="shared" si="29"/>
        <v/>
      </c>
    </row>
    <row r="853" spans="1:6" x14ac:dyDescent="0.25">
      <c r="A853" s="14" t="s">
        <v>90</v>
      </c>
      <c r="B853" s="15" t="s">
        <v>7</v>
      </c>
      <c r="C853" s="14" t="s">
        <v>40</v>
      </c>
      <c r="D853" s="14" t="e">
        <f>VLOOKUP($A853,PressHardening!$A$6:$AP$16,HLOOKUP($C853,PressHardening!$B$2:$AP$5,6,FALSE)+2,FALSE)*3</f>
        <v>#N/A</v>
      </c>
      <c r="E853" s="16" t="e">
        <f t="shared" si="28"/>
        <v>#N/A</v>
      </c>
      <c r="F853" s="16" t="str">
        <f t="shared" si="29"/>
        <v/>
      </c>
    </row>
    <row r="854" spans="1:6" x14ac:dyDescent="0.25">
      <c r="A854" s="14" t="s">
        <v>90</v>
      </c>
      <c r="B854" s="15" t="s">
        <v>8</v>
      </c>
      <c r="C854" s="14" t="s">
        <v>41</v>
      </c>
      <c r="D854" s="14" t="e">
        <f>VLOOKUP($A854,PressHardening!$A$6:$AP$16,HLOOKUP($C854,PressHardening!$B$2:$AP$5,6,FALSE)+2,FALSE)*3</f>
        <v>#N/A</v>
      </c>
      <c r="E854" s="16" t="e">
        <f t="shared" si="28"/>
        <v>#N/A</v>
      </c>
      <c r="F854" s="16" t="str">
        <f t="shared" si="29"/>
        <v/>
      </c>
    </row>
    <row r="855" spans="1:6" x14ac:dyDescent="0.25">
      <c r="A855" s="14" t="s">
        <v>90</v>
      </c>
      <c r="B855" s="15" t="s">
        <v>8</v>
      </c>
      <c r="C855" s="14" t="s">
        <v>42</v>
      </c>
      <c r="D855" s="14" t="e">
        <f>VLOOKUP($A855,PressHardening!$A$6:$AP$16,HLOOKUP($C855,PressHardening!$B$2:$AP$5,6,FALSE)+2,FALSE)*3</f>
        <v>#N/A</v>
      </c>
      <c r="E855" s="16" t="e">
        <f t="shared" si="28"/>
        <v>#N/A</v>
      </c>
      <c r="F855" s="16" t="str">
        <f t="shared" si="29"/>
        <v/>
      </c>
    </row>
    <row r="856" spans="1:6" x14ac:dyDescent="0.25">
      <c r="A856" s="14" t="s">
        <v>90</v>
      </c>
      <c r="B856" s="15" t="s">
        <v>8</v>
      </c>
      <c r="C856" s="14" t="s">
        <v>43</v>
      </c>
      <c r="D856" s="14" t="e">
        <f>VLOOKUP($A856,PressHardening!$A$6:$AP$16,HLOOKUP($C856,PressHardening!$B$2:$AP$5,6,FALSE)+2,FALSE)*3</f>
        <v>#N/A</v>
      </c>
      <c r="E856" s="16" t="e">
        <f t="shared" si="28"/>
        <v>#N/A</v>
      </c>
      <c r="F856" s="16" t="str">
        <f t="shared" si="29"/>
        <v/>
      </c>
    </row>
    <row r="857" spans="1:6" x14ac:dyDescent="0.25">
      <c r="A857" s="14" t="s">
        <v>90</v>
      </c>
      <c r="B857" s="15" t="s">
        <v>8</v>
      </c>
      <c r="C857" s="14" t="s">
        <v>44</v>
      </c>
      <c r="D857" s="14" t="e">
        <f>VLOOKUP($A857,PressHardening!$A$6:$AP$16,HLOOKUP($C857,PressHardening!$B$2:$AP$5,6,FALSE)+2,FALSE)*3</f>
        <v>#N/A</v>
      </c>
      <c r="E857" s="16" t="e">
        <f t="shared" si="28"/>
        <v>#N/A</v>
      </c>
      <c r="F857" s="16" t="str">
        <f t="shared" si="29"/>
        <v/>
      </c>
    </row>
    <row r="858" spans="1:6" x14ac:dyDescent="0.25">
      <c r="A858" s="14" t="s">
        <v>90</v>
      </c>
      <c r="B858" s="15" t="s">
        <v>8</v>
      </c>
      <c r="C858" s="14" t="s">
        <v>45</v>
      </c>
      <c r="D858" s="14" t="e">
        <f>VLOOKUP($A858,PressHardening!$A$6:$AP$16,HLOOKUP($C858,PressHardening!$B$2:$AP$5,6,FALSE)+2,FALSE)*3</f>
        <v>#N/A</v>
      </c>
      <c r="E858" s="16" t="e">
        <f t="shared" si="28"/>
        <v>#N/A</v>
      </c>
      <c r="F858" s="16" t="str">
        <f t="shared" si="29"/>
        <v/>
      </c>
    </row>
    <row r="859" spans="1:6" x14ac:dyDescent="0.25">
      <c r="A859" s="14" t="s">
        <v>90</v>
      </c>
      <c r="B859" s="15" t="s">
        <v>2</v>
      </c>
      <c r="C859" s="14" t="s">
        <v>46</v>
      </c>
      <c r="D859" s="14" t="e">
        <f>VLOOKUP($A859,PressHardening!$A$6:$AP$16,HLOOKUP($C859,PressHardening!$B$2:$AP$5,6,FALSE)+2,FALSE)*3</f>
        <v>#N/A</v>
      </c>
      <c r="E859" s="16" t="e">
        <f t="shared" si="28"/>
        <v>#N/A</v>
      </c>
      <c r="F859" s="16" t="str">
        <f t="shared" si="29"/>
        <v/>
      </c>
    </row>
    <row r="860" spans="1:6" x14ac:dyDescent="0.25">
      <c r="A860" s="14" t="s">
        <v>90</v>
      </c>
      <c r="B860" s="15" t="s">
        <v>2</v>
      </c>
      <c r="C860" s="14" t="s">
        <v>47</v>
      </c>
      <c r="D860" s="14" t="e">
        <f>VLOOKUP($A860,PressHardening!$A$6:$AP$16,HLOOKUP($C860,PressHardening!$B$2:$AP$5,6,FALSE)+2,FALSE)*3</f>
        <v>#N/A</v>
      </c>
      <c r="E860" s="16" t="e">
        <f t="shared" si="28"/>
        <v>#N/A</v>
      </c>
      <c r="F860" s="16" t="str">
        <f t="shared" si="29"/>
        <v/>
      </c>
    </row>
    <row r="861" spans="1:6" x14ac:dyDescent="0.25">
      <c r="A861" s="14" t="s">
        <v>90</v>
      </c>
      <c r="B861" s="15" t="s">
        <v>2</v>
      </c>
      <c r="C861" s="14" t="s">
        <v>48</v>
      </c>
      <c r="D861" s="14" t="e">
        <f>VLOOKUP($A861,PressHardening!$A$6:$AP$16,HLOOKUP($C861,PressHardening!$B$2:$AP$5,6,FALSE)+2,FALSE)*3</f>
        <v>#N/A</v>
      </c>
      <c r="E861" s="16" t="e">
        <f t="shared" si="28"/>
        <v>#N/A</v>
      </c>
      <c r="F861" s="16" t="str">
        <f t="shared" si="29"/>
        <v/>
      </c>
    </row>
    <row r="862" spans="1:6" x14ac:dyDescent="0.25">
      <c r="A862" s="14" t="s">
        <v>90</v>
      </c>
      <c r="B862" s="15" t="s">
        <v>2</v>
      </c>
      <c r="C862" s="14" t="s">
        <v>49</v>
      </c>
      <c r="D862" s="14" t="e">
        <f>VLOOKUP($A862,PressHardening!$A$6:$AP$16,HLOOKUP($C862,PressHardening!$B$2:$AP$5,6,FALSE)+2,FALSE)*3</f>
        <v>#N/A</v>
      </c>
      <c r="E862" s="16" t="e">
        <f t="shared" si="28"/>
        <v>#N/A</v>
      </c>
      <c r="F862" s="16" t="str">
        <f t="shared" si="29"/>
        <v/>
      </c>
    </row>
    <row r="863" spans="1:6" x14ac:dyDescent="0.25">
      <c r="A863" s="14" t="s">
        <v>90</v>
      </c>
      <c r="B863" s="15" t="s">
        <v>2</v>
      </c>
      <c r="C863" s="14" t="s">
        <v>50</v>
      </c>
      <c r="D863" s="14" t="e">
        <f>VLOOKUP($A863,PressHardening!$A$6:$AP$16,HLOOKUP($C863,PressHardening!$B$2:$AP$5,6,FALSE)+2,FALSE)*3</f>
        <v>#N/A</v>
      </c>
      <c r="E863" s="16" t="e">
        <f t="shared" si="28"/>
        <v>#N/A</v>
      </c>
      <c r="F863" s="16" t="str">
        <f t="shared" si="29"/>
        <v/>
      </c>
    </row>
    <row r="864" spans="1:6" x14ac:dyDescent="0.25">
      <c r="A864" s="14" t="s">
        <v>90</v>
      </c>
      <c r="B864" s="15" t="s">
        <v>2</v>
      </c>
      <c r="C864" s="14" t="s">
        <v>51</v>
      </c>
      <c r="D864" s="14" t="e">
        <f>VLOOKUP($A864,PressHardening!$A$6:$AP$16,HLOOKUP($C864,PressHardening!$B$2:$AP$5,6,FALSE)+2,FALSE)*3</f>
        <v>#N/A</v>
      </c>
      <c r="E864" s="16" t="e">
        <f t="shared" si="28"/>
        <v>#N/A</v>
      </c>
      <c r="F864" s="16" t="str">
        <f t="shared" si="29"/>
        <v/>
      </c>
    </row>
    <row r="865" spans="1:6" x14ac:dyDescent="0.25">
      <c r="A865" s="14" t="s">
        <v>90</v>
      </c>
      <c r="B865" s="15" t="s">
        <v>2</v>
      </c>
      <c r="C865" s="14" t="s">
        <v>52</v>
      </c>
      <c r="D865" s="14" t="e">
        <f>VLOOKUP($A865,PressHardening!$A$6:$AP$16,HLOOKUP($C865,PressHardening!$B$2:$AP$5,6,FALSE)+2,FALSE)*3</f>
        <v>#N/A</v>
      </c>
      <c r="E865" s="16" t="e">
        <f t="shared" si="28"/>
        <v>#N/A</v>
      </c>
      <c r="F865" s="16" t="str">
        <f t="shared" si="29"/>
        <v/>
      </c>
    </row>
    <row r="866" spans="1:6" x14ac:dyDescent="0.25">
      <c r="A866" s="14" t="s">
        <v>90</v>
      </c>
      <c r="B866" s="15" t="s">
        <v>2</v>
      </c>
      <c r="C866" s="14" t="s">
        <v>53</v>
      </c>
      <c r="D866" s="14" t="e">
        <f>VLOOKUP($A866,PressHardening!$A$6:$AP$16,HLOOKUP($C866,PressHardening!$B$2:$AP$5,6,FALSE)+2,FALSE)*3</f>
        <v>#N/A</v>
      </c>
      <c r="E866" s="16" t="e">
        <f t="shared" si="28"/>
        <v>#N/A</v>
      </c>
      <c r="F866" s="16" t="str">
        <f t="shared" si="29"/>
        <v/>
      </c>
    </row>
    <row r="867" spans="1:6" x14ac:dyDescent="0.25">
      <c r="A867" s="14" t="s">
        <v>90</v>
      </c>
      <c r="B867" s="15" t="s">
        <v>2</v>
      </c>
      <c r="C867" s="14" t="s">
        <v>54</v>
      </c>
      <c r="D867" s="14" t="e">
        <f>VLOOKUP($A867,PressHardening!$A$6:$AP$16,HLOOKUP($C867,PressHardening!$B$2:$AP$5,6,FALSE)+2,FALSE)*3</f>
        <v>#N/A</v>
      </c>
      <c r="E867" s="16" t="e">
        <f t="shared" si="28"/>
        <v>#N/A</v>
      </c>
      <c r="F867" s="16" t="str">
        <f t="shared" si="29"/>
        <v/>
      </c>
    </row>
    <row r="868" spans="1:6" x14ac:dyDescent="0.25">
      <c r="A868" s="14" t="s">
        <v>90</v>
      </c>
      <c r="B868" s="15" t="s">
        <v>2</v>
      </c>
      <c r="C868" s="14" t="s">
        <v>55</v>
      </c>
      <c r="D868" s="14" t="e">
        <f>VLOOKUP($A868,PressHardening!$A$6:$AP$16,HLOOKUP($C868,PressHardening!$B$2:$AP$5,6,FALSE)+2,FALSE)*3</f>
        <v>#REF!</v>
      </c>
      <c r="E868" s="16" t="e">
        <f t="shared" si="28"/>
        <v>#REF!</v>
      </c>
      <c r="F868" s="16" t="str">
        <f t="shared" si="29"/>
        <v/>
      </c>
    </row>
    <row r="869" spans="1:6" x14ac:dyDescent="0.25">
      <c r="A869" s="14" t="s">
        <v>90</v>
      </c>
      <c r="B869" s="15" t="s">
        <v>2</v>
      </c>
      <c r="C869" s="14" t="s">
        <v>56</v>
      </c>
      <c r="D869" s="14" t="e">
        <f>VLOOKUP($A869,PressHardening!$A$6:$AP$16,HLOOKUP($C869,PressHardening!$B$2:$AP$5,6,FALSE)+2,FALSE)*3</f>
        <v>#N/A</v>
      </c>
      <c r="E869" s="16" t="e">
        <f t="shared" si="28"/>
        <v>#N/A</v>
      </c>
      <c r="F869" s="16" t="str">
        <f t="shared" si="29"/>
        <v/>
      </c>
    </row>
    <row r="870" spans="1:6" x14ac:dyDescent="0.25">
      <c r="A870" s="14" t="s">
        <v>90</v>
      </c>
      <c r="B870" s="15" t="s">
        <v>9</v>
      </c>
      <c r="C870" s="14" t="s">
        <v>57</v>
      </c>
      <c r="D870" s="14" t="e">
        <f>VLOOKUP($A870,PressHardening!$A$6:$AP$16,HLOOKUP($C870,PressHardening!$B$2:$AP$5,6,FALSE)+2,FALSE)*3</f>
        <v>#N/A</v>
      </c>
      <c r="E870" s="16" t="e">
        <f t="shared" si="28"/>
        <v>#N/A</v>
      </c>
      <c r="F870" s="16" t="str">
        <f t="shared" si="29"/>
        <v/>
      </c>
    </row>
    <row r="871" spans="1:6" x14ac:dyDescent="0.25">
      <c r="A871" s="14" t="s">
        <v>90</v>
      </c>
      <c r="B871" s="15" t="s">
        <v>9</v>
      </c>
      <c r="C871" s="14" t="s">
        <v>58</v>
      </c>
      <c r="D871" s="14" t="e">
        <f>VLOOKUP($A871,PressHardening!$A$6:$AP$16,HLOOKUP($C871,PressHardening!$B$2:$AP$5,6,FALSE)+2,FALSE)*3</f>
        <v>#N/A</v>
      </c>
      <c r="E871" s="16" t="e">
        <f t="shared" si="28"/>
        <v>#N/A</v>
      </c>
      <c r="F871" s="16" t="str">
        <f t="shared" si="29"/>
        <v/>
      </c>
    </row>
    <row r="872" spans="1:6" x14ac:dyDescent="0.25">
      <c r="A872" s="14" t="s">
        <v>90</v>
      </c>
      <c r="B872" s="15" t="s">
        <v>9</v>
      </c>
      <c r="C872" s="14" t="s">
        <v>59</v>
      </c>
      <c r="D872" s="14" t="e">
        <f>VLOOKUP($A872,PressHardening!$A$6:$AP$16,HLOOKUP($C872,PressHardening!$B$2:$AP$5,6,FALSE)+2,FALSE)*3</f>
        <v>#N/A</v>
      </c>
      <c r="E872" s="16" t="e">
        <f t="shared" si="28"/>
        <v>#N/A</v>
      </c>
      <c r="F872" s="16" t="str">
        <f t="shared" si="29"/>
        <v/>
      </c>
    </row>
    <row r="873" spans="1:6" x14ac:dyDescent="0.25">
      <c r="A873" s="14" t="s">
        <v>90</v>
      </c>
      <c r="B873" s="15" t="s">
        <v>9</v>
      </c>
      <c r="C873" s="14" t="s">
        <v>60</v>
      </c>
      <c r="D873" s="14" t="e">
        <f>VLOOKUP($A873,PressHardening!$A$6:$AP$16,HLOOKUP($C873,PressHardening!$B$2:$AP$5,6,FALSE)+2,FALSE)*3</f>
        <v>#N/A</v>
      </c>
      <c r="E873" s="16" t="e">
        <f t="shared" si="28"/>
        <v>#N/A</v>
      </c>
      <c r="F873" s="16" t="str">
        <f t="shared" si="29"/>
        <v/>
      </c>
    </row>
    <row r="874" spans="1:6" x14ac:dyDescent="0.25">
      <c r="A874" s="14" t="s">
        <v>90</v>
      </c>
      <c r="B874" s="15" t="s">
        <v>9</v>
      </c>
      <c r="C874" s="14" t="s">
        <v>61</v>
      </c>
      <c r="D874" s="14" t="e">
        <f>VLOOKUP($A874,PressHardening!$A$6:$AP$16,HLOOKUP($C874,PressHardening!$B$2:$AP$5,6,FALSE)+2,FALSE)*3</f>
        <v>#N/A</v>
      </c>
      <c r="E874" s="16" t="e">
        <f t="shared" si="28"/>
        <v>#N/A</v>
      </c>
      <c r="F874" s="16" t="str">
        <f t="shared" si="29"/>
        <v/>
      </c>
    </row>
    <row r="875" spans="1:6" x14ac:dyDescent="0.25">
      <c r="A875" s="14" t="s">
        <v>90</v>
      </c>
      <c r="B875" s="15" t="s">
        <v>0</v>
      </c>
      <c r="C875" s="14" t="s">
        <v>62</v>
      </c>
      <c r="D875" s="14" t="e">
        <f>VLOOKUP($A875,PressHardening!$A$6:$AP$16,HLOOKUP($C875,PressHardening!$B$2:$AP$5,6,FALSE)+2,FALSE)*3</f>
        <v>#N/A</v>
      </c>
      <c r="E875" s="16" t="e">
        <f t="shared" si="28"/>
        <v>#N/A</v>
      </c>
      <c r="F875" s="16" t="str">
        <f t="shared" si="29"/>
        <v/>
      </c>
    </row>
    <row r="876" spans="1:6" x14ac:dyDescent="0.25">
      <c r="A876" s="14" t="s">
        <v>90</v>
      </c>
      <c r="B876" s="15" t="s">
        <v>0</v>
      </c>
      <c r="C876" s="14" t="s">
        <v>63</v>
      </c>
      <c r="D876" s="14" t="e">
        <f>VLOOKUP($A876,PressHardening!$A$6:$AP$16,HLOOKUP($C876,PressHardening!$B$2:$AP$5,6,FALSE)+2,FALSE)*3</f>
        <v>#REF!</v>
      </c>
      <c r="E876" s="16" t="e">
        <f t="shared" si="28"/>
        <v>#REF!</v>
      </c>
      <c r="F876" s="16" t="str">
        <f t="shared" si="29"/>
        <v/>
      </c>
    </row>
    <row r="877" spans="1:6" x14ac:dyDescent="0.25">
      <c r="A877" s="14" t="s">
        <v>90</v>
      </c>
      <c r="B877" s="15" t="s">
        <v>0</v>
      </c>
      <c r="C877" s="14" t="s">
        <v>64</v>
      </c>
      <c r="D877" s="14" t="e">
        <f>VLOOKUP($A877,PressHardening!$A$6:$AP$16,HLOOKUP($C877,PressHardening!$B$2:$AP$5,6,FALSE)+2,FALSE)*3</f>
        <v>#N/A</v>
      </c>
      <c r="E877" s="16" t="e">
        <f t="shared" si="28"/>
        <v>#N/A</v>
      </c>
      <c r="F877" s="16" t="str">
        <f t="shared" si="29"/>
        <v/>
      </c>
    </row>
    <row r="878" spans="1:6" x14ac:dyDescent="0.25">
      <c r="A878" s="14" t="s">
        <v>90</v>
      </c>
      <c r="B878" s="15" t="s">
        <v>0</v>
      </c>
      <c r="C878" s="14" t="s">
        <v>65</v>
      </c>
      <c r="D878" s="14" t="e">
        <f>VLOOKUP($A878,PressHardening!$A$6:$AP$16,HLOOKUP($C878,PressHardening!$B$2:$AP$5,6,FALSE)+2,FALSE)*3</f>
        <v>#REF!</v>
      </c>
      <c r="E878" s="16" t="e">
        <f t="shared" si="28"/>
        <v>#REF!</v>
      </c>
      <c r="F878" s="16" t="str">
        <f t="shared" si="29"/>
        <v/>
      </c>
    </row>
    <row r="879" spans="1:6" x14ac:dyDescent="0.25">
      <c r="A879" s="14" t="s">
        <v>90</v>
      </c>
      <c r="B879" s="15" t="s">
        <v>0</v>
      </c>
      <c r="C879" s="14" t="s">
        <v>66</v>
      </c>
      <c r="D879" s="14" t="e">
        <f>VLOOKUP($A879,PressHardening!$A$6:$AP$16,HLOOKUP($C879,PressHardening!$B$2:$AP$5,6,FALSE)+2,FALSE)*3</f>
        <v>#REF!</v>
      </c>
      <c r="E879" s="16" t="e">
        <f t="shared" si="28"/>
        <v>#REF!</v>
      </c>
      <c r="F879" s="16" t="str">
        <f t="shared" si="29"/>
        <v/>
      </c>
    </row>
    <row r="880" spans="1:6" x14ac:dyDescent="0.25">
      <c r="A880" s="14" t="s">
        <v>90</v>
      </c>
      <c r="B880" s="15" t="s">
        <v>0</v>
      </c>
      <c r="C880" s="14" t="s">
        <v>67</v>
      </c>
      <c r="D880" s="14" t="e">
        <f>VLOOKUP($A880,PressHardening!$A$6:$AP$16,HLOOKUP($C880,PressHardening!$B$2:$AP$5,6,FALSE)+2,FALSE)*3</f>
        <v>#N/A</v>
      </c>
      <c r="E880" s="16" t="e">
        <f t="shared" si="28"/>
        <v>#N/A</v>
      </c>
      <c r="F880" s="16" t="str">
        <f t="shared" si="29"/>
        <v/>
      </c>
    </row>
    <row r="881" spans="1:6" x14ac:dyDescent="0.25">
      <c r="A881" s="14" t="s">
        <v>90</v>
      </c>
      <c r="B881" s="15" t="s">
        <v>0</v>
      </c>
      <c r="C881" s="14" t="s">
        <v>68</v>
      </c>
      <c r="D881" s="14" t="e">
        <f>VLOOKUP($A881,PressHardening!$A$6:$AP$16,HLOOKUP($C881,PressHardening!$B$2:$AP$5,6,FALSE)+2,FALSE)*3</f>
        <v>#N/A</v>
      </c>
      <c r="E881" s="16" t="e">
        <f t="shared" si="28"/>
        <v>#N/A</v>
      </c>
      <c r="F881" s="16" t="str">
        <f t="shared" si="29"/>
        <v/>
      </c>
    </row>
    <row r="882" spans="1:6" x14ac:dyDescent="0.25">
      <c r="A882" s="14" t="s">
        <v>90</v>
      </c>
      <c r="B882" s="15" t="s">
        <v>0</v>
      </c>
      <c r="C882" s="14" t="s">
        <v>69</v>
      </c>
      <c r="D882" s="14" t="e">
        <f>VLOOKUP($A882,PressHardening!$A$6:$AP$16,HLOOKUP($C882,PressHardening!$B$2:$AP$5,6,FALSE)+2,FALSE)*3</f>
        <v>#N/A</v>
      </c>
      <c r="E882" s="16" t="e">
        <f t="shared" si="28"/>
        <v>#N/A</v>
      </c>
      <c r="F882" s="16" t="str">
        <f t="shared" si="29"/>
        <v/>
      </c>
    </row>
    <row r="883" spans="1:6" x14ac:dyDescent="0.25">
      <c r="A883" s="14" t="s">
        <v>90</v>
      </c>
      <c r="B883" s="15" t="s">
        <v>0</v>
      </c>
      <c r="C883" s="14" t="s">
        <v>70</v>
      </c>
      <c r="D883" s="14" t="e">
        <f>VLOOKUP($A883,PressHardening!$A$6:$AP$16,HLOOKUP($C883,PressHardening!$B$2:$AP$5,6,FALSE)+2,FALSE)*3</f>
        <v>#N/A</v>
      </c>
      <c r="E883" s="16" t="e">
        <f t="shared" si="28"/>
        <v>#N/A</v>
      </c>
      <c r="F883" s="16" t="str">
        <f t="shared" si="29"/>
        <v/>
      </c>
    </row>
    <row r="884" spans="1:6" x14ac:dyDescent="0.25">
      <c r="A884" s="14" t="s">
        <v>91</v>
      </c>
      <c r="B884" s="15" t="s">
        <v>102</v>
      </c>
      <c r="C884" s="14" t="s">
        <v>10</v>
      </c>
      <c r="D884" s="14" t="e">
        <f>VLOOKUP($A884,PressHardening!$A$6:$AP$16,HLOOKUP($C884,PressHardening!$B$2:$AP$5,6,FALSE)+2,FALSE)*3</f>
        <v>#N/A</v>
      </c>
      <c r="E884" s="16" t="e">
        <f t="shared" si="28"/>
        <v>#N/A</v>
      </c>
      <c r="F884" s="16" t="str">
        <f t="shared" si="29"/>
        <v/>
      </c>
    </row>
    <row r="885" spans="1:6" x14ac:dyDescent="0.25">
      <c r="A885" s="14" t="s">
        <v>91</v>
      </c>
      <c r="B885" s="15" t="s">
        <v>102</v>
      </c>
      <c r="C885" s="14" t="s">
        <v>11</v>
      </c>
      <c r="D885" s="14" t="e">
        <f>VLOOKUP($A885,PressHardening!$A$6:$AP$16,HLOOKUP($C885,PressHardening!$B$2:$AP$5,6,FALSE)+2,FALSE)*3</f>
        <v>#N/A</v>
      </c>
      <c r="E885" s="16" t="e">
        <f t="shared" si="28"/>
        <v>#N/A</v>
      </c>
      <c r="F885" s="16" t="str">
        <f t="shared" si="29"/>
        <v/>
      </c>
    </row>
    <row r="886" spans="1:6" x14ac:dyDescent="0.25">
      <c r="A886" s="14" t="s">
        <v>91</v>
      </c>
      <c r="B886" s="15" t="s">
        <v>102</v>
      </c>
      <c r="C886" s="14" t="s">
        <v>12</v>
      </c>
      <c r="D886" s="14" t="e">
        <f>VLOOKUP($A886,PressHardening!$A$6:$AP$16,HLOOKUP($C886,PressHardening!$B$2:$AP$5,6,FALSE)+2,FALSE)*3</f>
        <v>#N/A</v>
      </c>
      <c r="E886" s="16" t="e">
        <f t="shared" si="28"/>
        <v>#N/A</v>
      </c>
      <c r="F886" s="16" t="str">
        <f t="shared" si="29"/>
        <v/>
      </c>
    </row>
    <row r="887" spans="1:6" x14ac:dyDescent="0.25">
      <c r="A887" s="14" t="s">
        <v>91</v>
      </c>
      <c r="B887" s="15" t="s">
        <v>102</v>
      </c>
      <c r="C887" s="14" t="s">
        <v>13</v>
      </c>
      <c r="D887" s="14" t="e">
        <f>VLOOKUP($A887,PressHardening!$A$6:$AP$16,HLOOKUP($C887,PressHardening!$B$2:$AP$5,6,FALSE)+2,FALSE)*3</f>
        <v>#N/A</v>
      </c>
      <c r="E887" s="16" t="e">
        <f t="shared" si="28"/>
        <v>#N/A</v>
      </c>
      <c r="F887" s="16" t="str">
        <f t="shared" si="29"/>
        <v/>
      </c>
    </row>
    <row r="888" spans="1:6" x14ac:dyDescent="0.25">
      <c r="A888" s="14" t="s">
        <v>91</v>
      </c>
      <c r="B888" s="15" t="s">
        <v>102</v>
      </c>
      <c r="C888" s="14" t="s">
        <v>14</v>
      </c>
      <c r="D888" s="14" t="e">
        <f>VLOOKUP($A888,PressHardening!$A$6:$AP$16,HLOOKUP($C888,PressHardening!$B$2:$AP$5,6,FALSE)+2,FALSE)*3</f>
        <v>#N/A</v>
      </c>
      <c r="E888" s="16" t="e">
        <f t="shared" si="28"/>
        <v>#N/A</v>
      </c>
      <c r="F888" s="16" t="str">
        <f t="shared" si="29"/>
        <v/>
      </c>
    </row>
    <row r="889" spans="1:6" x14ac:dyDescent="0.25">
      <c r="A889" s="14" t="s">
        <v>91</v>
      </c>
      <c r="B889" s="15" t="s">
        <v>102</v>
      </c>
      <c r="C889" s="14" t="s">
        <v>15</v>
      </c>
      <c r="D889" s="14" t="e">
        <f>VLOOKUP($A889,PressHardening!$A$6:$AP$16,HLOOKUP($C889,PressHardening!$B$2:$AP$5,6,FALSE)+2,FALSE)*3</f>
        <v>#N/A</v>
      </c>
      <c r="E889" s="16" t="e">
        <f t="shared" si="28"/>
        <v>#N/A</v>
      </c>
      <c r="F889" s="16" t="str">
        <f t="shared" si="29"/>
        <v/>
      </c>
    </row>
    <row r="890" spans="1:6" x14ac:dyDescent="0.25">
      <c r="A890" s="14" t="s">
        <v>91</v>
      </c>
      <c r="B890" s="15" t="s">
        <v>5</v>
      </c>
      <c r="C890" s="14" t="s">
        <v>16</v>
      </c>
      <c r="D890" s="14" t="e">
        <f>VLOOKUP($A890,PressHardening!$A$6:$AP$16,HLOOKUP($C890,PressHardening!$B$2:$AP$5,6,FALSE)+2,FALSE)*3</f>
        <v>#N/A</v>
      </c>
      <c r="E890" s="16" t="e">
        <f t="shared" si="28"/>
        <v>#N/A</v>
      </c>
      <c r="F890" s="16" t="str">
        <f t="shared" si="29"/>
        <v/>
      </c>
    </row>
    <row r="891" spans="1:6" x14ac:dyDescent="0.25">
      <c r="A891" s="14" t="s">
        <v>91</v>
      </c>
      <c r="B891" s="15" t="s">
        <v>5</v>
      </c>
      <c r="C891" s="14" t="s">
        <v>17</v>
      </c>
      <c r="D891" s="14" t="e">
        <f>VLOOKUP($A891,PressHardening!$A$6:$AP$16,HLOOKUP($C891,PressHardening!$B$2:$AP$5,6,FALSE)+2,FALSE)*3</f>
        <v>#N/A</v>
      </c>
      <c r="E891" s="16" t="e">
        <f t="shared" si="28"/>
        <v>#N/A</v>
      </c>
      <c r="F891" s="16" t="str">
        <f t="shared" si="29"/>
        <v/>
      </c>
    </row>
    <row r="892" spans="1:6" x14ac:dyDescent="0.25">
      <c r="A892" s="14" t="s">
        <v>91</v>
      </c>
      <c r="B892" s="15" t="s">
        <v>5</v>
      </c>
      <c r="C892" s="14" t="s">
        <v>18</v>
      </c>
      <c r="D892" s="14" t="e">
        <f>VLOOKUP($A892,PressHardening!$A$6:$AP$16,HLOOKUP($C892,PressHardening!$B$2:$AP$5,6,FALSE)+2,FALSE)*3</f>
        <v>#N/A</v>
      </c>
      <c r="E892" s="16" t="e">
        <f t="shared" si="28"/>
        <v>#N/A</v>
      </c>
      <c r="F892" s="16" t="str">
        <f t="shared" si="29"/>
        <v/>
      </c>
    </row>
    <row r="893" spans="1:6" x14ac:dyDescent="0.25">
      <c r="A893" s="14" t="s">
        <v>91</v>
      </c>
      <c r="B893" s="15" t="s">
        <v>5</v>
      </c>
      <c r="C893" s="14" t="s">
        <v>3</v>
      </c>
      <c r="D893" s="14" t="e">
        <f>VLOOKUP($A893,PressHardening!$A$6:$AP$16,HLOOKUP($C893,PressHardening!$B$2:$AP$5,6,FALSE)+2,FALSE)*3</f>
        <v>#N/A</v>
      </c>
      <c r="E893" s="16" t="e">
        <f t="shared" si="28"/>
        <v>#N/A</v>
      </c>
      <c r="F893" s="16" t="str">
        <f t="shared" si="29"/>
        <v/>
      </c>
    </row>
    <row r="894" spans="1:6" x14ac:dyDescent="0.25">
      <c r="A894" s="14" t="s">
        <v>91</v>
      </c>
      <c r="B894" s="15" t="s">
        <v>5</v>
      </c>
      <c r="C894" s="14" t="s">
        <v>19</v>
      </c>
      <c r="D894" s="14" t="e">
        <f>VLOOKUP($A894,PressHardening!$A$6:$AP$16,HLOOKUP($C894,PressHardening!$B$2:$AP$5,6,FALSE)+2,FALSE)*3</f>
        <v>#N/A</v>
      </c>
      <c r="E894" s="16" t="e">
        <f t="shared" si="28"/>
        <v>#N/A</v>
      </c>
      <c r="F894" s="16" t="str">
        <f t="shared" si="29"/>
        <v/>
      </c>
    </row>
    <row r="895" spans="1:6" x14ac:dyDescent="0.25">
      <c r="A895" s="14" t="s">
        <v>91</v>
      </c>
      <c r="B895" s="15" t="s">
        <v>5</v>
      </c>
      <c r="C895" s="14" t="s">
        <v>20</v>
      </c>
      <c r="D895" s="14" t="e">
        <f>VLOOKUP($A895,PressHardening!$A$6:$AP$16,HLOOKUP($C895,PressHardening!$B$2:$AP$5,6,FALSE)+2,FALSE)*3</f>
        <v>#N/A</v>
      </c>
      <c r="E895" s="16" t="e">
        <f t="shared" si="28"/>
        <v>#N/A</v>
      </c>
      <c r="F895" s="16" t="str">
        <f t="shared" si="29"/>
        <v/>
      </c>
    </row>
    <row r="896" spans="1:6" x14ac:dyDescent="0.25">
      <c r="A896" s="14" t="s">
        <v>91</v>
      </c>
      <c r="B896" s="15" t="s">
        <v>6</v>
      </c>
      <c r="C896" s="14" t="s">
        <v>21</v>
      </c>
      <c r="D896" s="14" t="e">
        <f>VLOOKUP($A896,PressHardening!$A$6:$AP$16,HLOOKUP($C896,PressHardening!$B$2:$AP$5,6,FALSE)+2,FALSE)*3</f>
        <v>#REF!</v>
      </c>
      <c r="E896" s="16" t="e">
        <f t="shared" si="28"/>
        <v>#REF!</v>
      </c>
      <c r="F896" s="16" t="str">
        <f t="shared" si="29"/>
        <v/>
      </c>
    </row>
    <row r="897" spans="1:6" x14ac:dyDescent="0.25">
      <c r="A897" s="14" t="s">
        <v>91</v>
      </c>
      <c r="B897" s="15" t="s">
        <v>6</v>
      </c>
      <c r="C897" s="14" t="s">
        <v>22</v>
      </c>
      <c r="D897" s="14" t="e">
        <f>VLOOKUP($A897,PressHardening!$A$6:$AP$16,HLOOKUP($C897,PressHardening!$B$2:$AP$5,6,FALSE)+2,FALSE)*3</f>
        <v>#REF!</v>
      </c>
      <c r="E897" s="16" t="e">
        <f t="shared" si="28"/>
        <v>#REF!</v>
      </c>
      <c r="F897" s="16" t="str">
        <f t="shared" si="29"/>
        <v/>
      </c>
    </row>
    <row r="898" spans="1:6" x14ac:dyDescent="0.25">
      <c r="A898" s="14" t="s">
        <v>91</v>
      </c>
      <c r="B898" s="15" t="s">
        <v>6</v>
      </c>
      <c r="C898" s="14" t="s">
        <v>23</v>
      </c>
      <c r="D898" s="14" t="e">
        <f>VLOOKUP($A898,PressHardening!$A$6:$AP$16,HLOOKUP($C898,PressHardening!$B$2:$AP$5,6,FALSE)+2,FALSE)*3</f>
        <v>#REF!</v>
      </c>
      <c r="E898" s="16" t="e">
        <f t="shared" ref="E898:E961" si="30">(D898/VLOOKUP(A898,$H$2:$J$18,3,FALSE))*VLOOKUP(A898,$H$2:$J$18,2,FALSE)</f>
        <v>#REF!</v>
      </c>
      <c r="F898" s="16" t="str">
        <f t="shared" ref="F898:F961" si="31">IFERROR(E898/D898,"")</f>
        <v/>
      </c>
    </row>
    <row r="899" spans="1:6" x14ac:dyDescent="0.25">
      <c r="A899" s="14" t="s">
        <v>91</v>
      </c>
      <c r="B899" s="15" t="s">
        <v>6</v>
      </c>
      <c r="C899" s="14" t="s">
        <v>24</v>
      </c>
      <c r="D899" s="14" t="e">
        <f>VLOOKUP($A899,PressHardening!$A$6:$AP$16,HLOOKUP($C899,PressHardening!$B$2:$AP$5,6,FALSE)+2,FALSE)*3</f>
        <v>#REF!</v>
      </c>
      <c r="E899" s="16" t="e">
        <f t="shared" si="30"/>
        <v>#REF!</v>
      </c>
      <c r="F899" s="16" t="str">
        <f t="shared" si="31"/>
        <v/>
      </c>
    </row>
    <row r="900" spans="1:6" x14ac:dyDescent="0.25">
      <c r="A900" s="14" t="s">
        <v>91</v>
      </c>
      <c r="B900" s="15" t="s">
        <v>6</v>
      </c>
      <c r="C900" s="14" t="s">
        <v>25</v>
      </c>
      <c r="D900" s="14" t="e">
        <f>VLOOKUP($A900,PressHardening!$A$6:$AP$16,HLOOKUP($C900,PressHardening!$B$2:$AP$5,6,FALSE)+2,FALSE)*3</f>
        <v>#REF!</v>
      </c>
      <c r="E900" s="16" t="e">
        <f t="shared" si="30"/>
        <v>#REF!</v>
      </c>
      <c r="F900" s="16" t="str">
        <f t="shared" si="31"/>
        <v/>
      </c>
    </row>
    <row r="901" spans="1:6" x14ac:dyDescent="0.25">
      <c r="A901" s="14" t="s">
        <v>91</v>
      </c>
      <c r="B901" s="15" t="s">
        <v>6</v>
      </c>
      <c r="C901" s="14" t="s">
        <v>26</v>
      </c>
      <c r="D901" s="14" t="e">
        <f>VLOOKUP($A901,PressHardening!$A$6:$AP$16,HLOOKUP($C901,PressHardening!$B$2:$AP$5,6,FALSE)+2,FALSE)*3</f>
        <v>#REF!</v>
      </c>
      <c r="E901" s="16" t="e">
        <f t="shared" si="30"/>
        <v>#REF!</v>
      </c>
      <c r="F901" s="16" t="str">
        <f t="shared" si="31"/>
        <v/>
      </c>
    </row>
    <row r="902" spans="1:6" x14ac:dyDescent="0.25">
      <c r="A902" s="14" t="s">
        <v>91</v>
      </c>
      <c r="B902" s="15" t="s">
        <v>6</v>
      </c>
      <c r="C902" s="14" t="s">
        <v>27</v>
      </c>
      <c r="D902" s="14" t="e">
        <f>VLOOKUP($A902,PressHardening!$A$6:$AP$16,HLOOKUP($C902,PressHardening!$B$2:$AP$5,6,FALSE)+2,FALSE)*3</f>
        <v>#REF!</v>
      </c>
      <c r="E902" s="16" t="e">
        <f t="shared" si="30"/>
        <v>#REF!</v>
      </c>
      <c r="F902" s="16" t="str">
        <f t="shared" si="31"/>
        <v/>
      </c>
    </row>
    <row r="903" spans="1:6" x14ac:dyDescent="0.25">
      <c r="A903" s="14" t="s">
        <v>91</v>
      </c>
      <c r="B903" s="15" t="s">
        <v>6</v>
      </c>
      <c r="C903" s="14" t="s">
        <v>28</v>
      </c>
      <c r="D903" s="14" t="e">
        <f>VLOOKUP($A903,PressHardening!$A$6:$AP$16,HLOOKUP($C903,PressHardening!$B$2:$AP$5,6,FALSE)+2,FALSE)*3</f>
        <v>#N/A</v>
      </c>
      <c r="E903" s="16" t="e">
        <f t="shared" si="30"/>
        <v>#N/A</v>
      </c>
      <c r="F903" s="16" t="str">
        <f t="shared" si="31"/>
        <v/>
      </c>
    </row>
    <row r="904" spans="1:6" x14ac:dyDescent="0.25">
      <c r="A904" s="14" t="s">
        <v>91</v>
      </c>
      <c r="B904" s="15" t="s">
        <v>6</v>
      </c>
      <c r="C904" s="14" t="s">
        <v>29</v>
      </c>
      <c r="D904" s="14" t="e">
        <f>VLOOKUP($A904,PressHardening!$A$6:$AP$16,HLOOKUP($C904,PressHardening!$B$2:$AP$5,6,FALSE)+2,FALSE)*3</f>
        <v>#REF!</v>
      </c>
      <c r="E904" s="16" t="e">
        <f t="shared" si="30"/>
        <v>#REF!</v>
      </c>
      <c r="F904" s="16" t="str">
        <f t="shared" si="31"/>
        <v/>
      </c>
    </row>
    <row r="905" spans="1:6" x14ac:dyDescent="0.25">
      <c r="A905" s="14" t="s">
        <v>91</v>
      </c>
      <c r="B905" s="15" t="s">
        <v>6</v>
      </c>
      <c r="C905" s="14" t="s">
        <v>30</v>
      </c>
      <c r="D905" s="14" t="e">
        <f>VLOOKUP($A905,PressHardening!$A$6:$AP$16,HLOOKUP($C905,PressHardening!$B$2:$AP$5,6,FALSE)+2,FALSE)*3</f>
        <v>#REF!</v>
      </c>
      <c r="E905" s="16" t="e">
        <f t="shared" si="30"/>
        <v>#REF!</v>
      </c>
      <c r="F905" s="16" t="str">
        <f t="shared" si="31"/>
        <v/>
      </c>
    </row>
    <row r="906" spans="1:6" x14ac:dyDescent="0.25">
      <c r="A906" s="14" t="s">
        <v>91</v>
      </c>
      <c r="B906" s="15" t="s">
        <v>6</v>
      </c>
      <c r="C906" s="14" t="s">
        <v>31</v>
      </c>
      <c r="D906" s="14" t="e">
        <f>VLOOKUP($A906,PressHardening!$A$6:$AP$16,HLOOKUP($C906,PressHardening!$B$2:$AP$5,6,FALSE)+2,FALSE)*3</f>
        <v>#REF!</v>
      </c>
      <c r="E906" s="16" t="e">
        <f t="shared" si="30"/>
        <v>#REF!</v>
      </c>
      <c r="F906" s="16" t="str">
        <f t="shared" si="31"/>
        <v/>
      </c>
    </row>
    <row r="907" spans="1:6" x14ac:dyDescent="0.25">
      <c r="A907" s="14" t="s">
        <v>91</v>
      </c>
      <c r="B907" s="15" t="s">
        <v>6</v>
      </c>
      <c r="C907" s="14" t="s">
        <v>1</v>
      </c>
      <c r="D907" s="14" t="e">
        <f>VLOOKUP($A907,PressHardening!$A$6:$AP$16,HLOOKUP($C907,PressHardening!$B$2:$AP$5,6,FALSE)+2,FALSE)*3</f>
        <v>#REF!</v>
      </c>
      <c r="E907" s="16" t="e">
        <f t="shared" si="30"/>
        <v>#REF!</v>
      </c>
      <c r="F907" s="16" t="str">
        <f t="shared" si="31"/>
        <v/>
      </c>
    </row>
    <row r="908" spans="1:6" x14ac:dyDescent="0.25">
      <c r="A908" s="14" t="s">
        <v>91</v>
      </c>
      <c r="B908" s="15" t="s">
        <v>6</v>
      </c>
      <c r="C908" s="14" t="s">
        <v>32</v>
      </c>
      <c r="D908" s="14" t="e">
        <f>VLOOKUP($A908,PressHardening!$A$6:$AP$16,HLOOKUP($C908,PressHardening!$B$2:$AP$5,6,FALSE)+2,FALSE)*3</f>
        <v>#N/A</v>
      </c>
      <c r="E908" s="16" t="e">
        <f t="shared" si="30"/>
        <v>#N/A</v>
      </c>
      <c r="F908" s="16" t="str">
        <f t="shared" si="31"/>
        <v/>
      </c>
    </row>
    <row r="909" spans="1:6" x14ac:dyDescent="0.25">
      <c r="A909" s="14" t="s">
        <v>91</v>
      </c>
      <c r="B909" s="15" t="s">
        <v>7</v>
      </c>
      <c r="C909" s="14" t="s">
        <v>33</v>
      </c>
      <c r="D909" s="14" t="e">
        <f>VLOOKUP($A909,PressHardening!$A$6:$AP$16,HLOOKUP($C909,PressHardening!$B$2:$AP$5,6,FALSE)+2,FALSE)*3</f>
        <v>#N/A</v>
      </c>
      <c r="E909" s="16" t="e">
        <f t="shared" si="30"/>
        <v>#N/A</v>
      </c>
      <c r="F909" s="16" t="str">
        <f t="shared" si="31"/>
        <v/>
      </c>
    </row>
    <row r="910" spans="1:6" x14ac:dyDescent="0.25">
      <c r="A910" s="14" t="s">
        <v>91</v>
      </c>
      <c r="B910" s="15" t="s">
        <v>7</v>
      </c>
      <c r="C910" s="14" t="s">
        <v>34</v>
      </c>
      <c r="D910" s="14" t="e">
        <f>VLOOKUP($A910,PressHardening!$A$6:$AP$16,HLOOKUP($C910,PressHardening!$B$2:$AP$5,6,FALSE)+2,FALSE)*3</f>
        <v>#REF!</v>
      </c>
      <c r="E910" s="16" t="e">
        <f t="shared" si="30"/>
        <v>#REF!</v>
      </c>
      <c r="F910" s="16" t="str">
        <f t="shared" si="31"/>
        <v/>
      </c>
    </row>
    <row r="911" spans="1:6" x14ac:dyDescent="0.25">
      <c r="A911" s="14" t="s">
        <v>91</v>
      </c>
      <c r="B911" s="15" t="s">
        <v>7</v>
      </c>
      <c r="C911" s="14" t="s">
        <v>35</v>
      </c>
      <c r="D911" s="14" t="e">
        <f>VLOOKUP($A911,PressHardening!$A$6:$AP$16,HLOOKUP($C911,PressHardening!$B$2:$AP$5,6,FALSE)+2,FALSE)*3</f>
        <v>#N/A</v>
      </c>
      <c r="E911" s="16" t="e">
        <f t="shared" si="30"/>
        <v>#N/A</v>
      </c>
      <c r="F911" s="16" t="str">
        <f t="shared" si="31"/>
        <v/>
      </c>
    </row>
    <row r="912" spans="1:6" x14ac:dyDescent="0.25">
      <c r="A912" s="14" t="s">
        <v>91</v>
      </c>
      <c r="B912" s="15" t="s">
        <v>7</v>
      </c>
      <c r="C912" s="14" t="s">
        <v>36</v>
      </c>
      <c r="D912" s="14" t="e">
        <f>VLOOKUP($A912,PressHardening!$A$6:$AP$16,HLOOKUP($C912,PressHardening!$B$2:$AP$5,6,FALSE)+2,FALSE)*3</f>
        <v>#N/A</v>
      </c>
      <c r="E912" s="16" t="e">
        <f t="shared" si="30"/>
        <v>#N/A</v>
      </c>
      <c r="F912" s="16" t="str">
        <f t="shared" si="31"/>
        <v/>
      </c>
    </row>
    <row r="913" spans="1:6" x14ac:dyDescent="0.25">
      <c r="A913" s="14" t="s">
        <v>91</v>
      </c>
      <c r="B913" s="15" t="s">
        <v>7</v>
      </c>
      <c r="C913" s="14" t="s">
        <v>37</v>
      </c>
      <c r="D913" s="14" t="e">
        <f>VLOOKUP($A913,PressHardening!$A$6:$AP$16,HLOOKUP($C913,PressHardening!$B$2:$AP$5,6,FALSE)+2,FALSE)*3</f>
        <v>#N/A</v>
      </c>
      <c r="E913" s="16" t="e">
        <f t="shared" si="30"/>
        <v>#N/A</v>
      </c>
      <c r="F913" s="16" t="str">
        <f t="shared" si="31"/>
        <v/>
      </c>
    </row>
    <row r="914" spans="1:6" x14ac:dyDescent="0.25">
      <c r="A914" s="14" t="s">
        <v>91</v>
      </c>
      <c r="B914" s="15" t="s">
        <v>7</v>
      </c>
      <c r="C914" s="14" t="s">
        <v>38</v>
      </c>
      <c r="D914" s="14" t="e">
        <f>VLOOKUP($A914,PressHardening!$A$6:$AP$16,HLOOKUP($C914,PressHardening!$B$2:$AP$5,6,FALSE)+2,FALSE)*3</f>
        <v>#N/A</v>
      </c>
      <c r="E914" s="16" t="e">
        <f t="shared" si="30"/>
        <v>#N/A</v>
      </c>
      <c r="F914" s="16" t="str">
        <f t="shared" si="31"/>
        <v/>
      </c>
    </row>
    <row r="915" spans="1:6" x14ac:dyDescent="0.25">
      <c r="A915" s="14" t="s">
        <v>91</v>
      </c>
      <c r="B915" s="15" t="s">
        <v>7</v>
      </c>
      <c r="C915" s="14" t="s">
        <v>39</v>
      </c>
      <c r="D915" s="14" t="e">
        <f>VLOOKUP($A915,PressHardening!$A$6:$AP$16,HLOOKUP($C915,PressHardening!$B$2:$AP$5,6,FALSE)+2,FALSE)*3</f>
        <v>#N/A</v>
      </c>
      <c r="E915" s="16" t="e">
        <f t="shared" si="30"/>
        <v>#N/A</v>
      </c>
      <c r="F915" s="16" t="str">
        <f t="shared" si="31"/>
        <v/>
      </c>
    </row>
    <row r="916" spans="1:6" x14ac:dyDescent="0.25">
      <c r="A916" s="14" t="s">
        <v>91</v>
      </c>
      <c r="B916" s="15" t="s">
        <v>7</v>
      </c>
      <c r="C916" s="14" t="s">
        <v>40</v>
      </c>
      <c r="D916" s="14" t="e">
        <f>VLOOKUP($A916,PressHardening!$A$6:$AP$16,HLOOKUP($C916,PressHardening!$B$2:$AP$5,6,FALSE)+2,FALSE)*3</f>
        <v>#N/A</v>
      </c>
      <c r="E916" s="16" t="e">
        <f t="shared" si="30"/>
        <v>#N/A</v>
      </c>
      <c r="F916" s="16" t="str">
        <f t="shared" si="31"/>
        <v/>
      </c>
    </row>
    <row r="917" spans="1:6" x14ac:dyDescent="0.25">
      <c r="A917" s="14" t="s">
        <v>91</v>
      </c>
      <c r="B917" s="15" t="s">
        <v>8</v>
      </c>
      <c r="C917" s="14" t="s">
        <v>41</v>
      </c>
      <c r="D917" s="14" t="e">
        <f>VLOOKUP($A917,PressHardening!$A$6:$AP$16,HLOOKUP($C917,PressHardening!$B$2:$AP$5,6,FALSE)+2,FALSE)*3</f>
        <v>#N/A</v>
      </c>
      <c r="E917" s="16" t="e">
        <f t="shared" si="30"/>
        <v>#N/A</v>
      </c>
      <c r="F917" s="16" t="str">
        <f t="shared" si="31"/>
        <v/>
      </c>
    </row>
    <row r="918" spans="1:6" x14ac:dyDescent="0.25">
      <c r="A918" s="14" t="s">
        <v>91</v>
      </c>
      <c r="B918" s="15" t="s">
        <v>8</v>
      </c>
      <c r="C918" s="14" t="s">
        <v>42</v>
      </c>
      <c r="D918" s="14" t="e">
        <f>VLOOKUP($A918,PressHardening!$A$6:$AP$16,HLOOKUP($C918,PressHardening!$B$2:$AP$5,6,FALSE)+2,FALSE)*3</f>
        <v>#N/A</v>
      </c>
      <c r="E918" s="16" t="e">
        <f t="shared" si="30"/>
        <v>#N/A</v>
      </c>
      <c r="F918" s="16" t="str">
        <f t="shared" si="31"/>
        <v/>
      </c>
    </row>
    <row r="919" spans="1:6" x14ac:dyDescent="0.25">
      <c r="A919" s="14" t="s">
        <v>91</v>
      </c>
      <c r="B919" s="15" t="s">
        <v>8</v>
      </c>
      <c r="C919" s="14" t="s">
        <v>43</v>
      </c>
      <c r="D919" s="14" t="e">
        <f>VLOOKUP($A919,PressHardening!$A$6:$AP$16,HLOOKUP($C919,PressHardening!$B$2:$AP$5,6,FALSE)+2,FALSE)*3</f>
        <v>#N/A</v>
      </c>
      <c r="E919" s="16" t="e">
        <f t="shared" si="30"/>
        <v>#N/A</v>
      </c>
      <c r="F919" s="16" t="str">
        <f t="shared" si="31"/>
        <v/>
      </c>
    </row>
    <row r="920" spans="1:6" x14ac:dyDescent="0.25">
      <c r="A920" s="14" t="s">
        <v>91</v>
      </c>
      <c r="B920" s="15" t="s">
        <v>8</v>
      </c>
      <c r="C920" s="14" t="s">
        <v>44</v>
      </c>
      <c r="D920" s="14" t="e">
        <f>VLOOKUP($A920,PressHardening!$A$6:$AP$16,HLOOKUP($C920,PressHardening!$B$2:$AP$5,6,FALSE)+2,FALSE)*3</f>
        <v>#N/A</v>
      </c>
      <c r="E920" s="16" t="e">
        <f t="shared" si="30"/>
        <v>#N/A</v>
      </c>
      <c r="F920" s="16" t="str">
        <f t="shared" si="31"/>
        <v/>
      </c>
    </row>
    <row r="921" spans="1:6" x14ac:dyDescent="0.25">
      <c r="A921" s="14" t="s">
        <v>91</v>
      </c>
      <c r="B921" s="15" t="s">
        <v>8</v>
      </c>
      <c r="C921" s="14" t="s">
        <v>45</v>
      </c>
      <c r="D921" s="14" t="e">
        <f>VLOOKUP($A921,PressHardening!$A$6:$AP$16,HLOOKUP($C921,PressHardening!$B$2:$AP$5,6,FALSE)+2,FALSE)*3</f>
        <v>#N/A</v>
      </c>
      <c r="E921" s="16" t="e">
        <f t="shared" si="30"/>
        <v>#N/A</v>
      </c>
      <c r="F921" s="16" t="str">
        <f t="shared" si="31"/>
        <v/>
      </c>
    </row>
    <row r="922" spans="1:6" x14ac:dyDescent="0.25">
      <c r="A922" s="14" t="s">
        <v>91</v>
      </c>
      <c r="B922" s="15" t="s">
        <v>2</v>
      </c>
      <c r="C922" s="14" t="s">
        <v>46</v>
      </c>
      <c r="D922" s="14" t="e">
        <f>VLOOKUP($A922,PressHardening!$A$6:$AP$16,HLOOKUP($C922,PressHardening!$B$2:$AP$5,6,FALSE)+2,FALSE)*3</f>
        <v>#N/A</v>
      </c>
      <c r="E922" s="16" t="e">
        <f t="shared" si="30"/>
        <v>#N/A</v>
      </c>
      <c r="F922" s="16" t="str">
        <f t="shared" si="31"/>
        <v/>
      </c>
    </row>
    <row r="923" spans="1:6" x14ac:dyDescent="0.25">
      <c r="A923" s="14" t="s">
        <v>91</v>
      </c>
      <c r="B923" s="15" t="s">
        <v>2</v>
      </c>
      <c r="C923" s="14" t="s">
        <v>47</v>
      </c>
      <c r="D923" s="14" t="e">
        <f>VLOOKUP($A923,PressHardening!$A$6:$AP$16,HLOOKUP($C923,PressHardening!$B$2:$AP$5,6,FALSE)+2,FALSE)*3</f>
        <v>#N/A</v>
      </c>
      <c r="E923" s="16" t="e">
        <f t="shared" si="30"/>
        <v>#N/A</v>
      </c>
      <c r="F923" s="16" t="str">
        <f t="shared" si="31"/>
        <v/>
      </c>
    </row>
    <row r="924" spans="1:6" x14ac:dyDescent="0.25">
      <c r="A924" s="14" t="s">
        <v>91</v>
      </c>
      <c r="B924" s="15" t="s">
        <v>2</v>
      </c>
      <c r="C924" s="14" t="s">
        <v>48</v>
      </c>
      <c r="D924" s="14" t="e">
        <f>VLOOKUP($A924,PressHardening!$A$6:$AP$16,HLOOKUP($C924,PressHardening!$B$2:$AP$5,6,FALSE)+2,FALSE)*3</f>
        <v>#N/A</v>
      </c>
      <c r="E924" s="16" t="e">
        <f t="shared" si="30"/>
        <v>#N/A</v>
      </c>
      <c r="F924" s="16" t="str">
        <f t="shared" si="31"/>
        <v/>
      </c>
    </row>
    <row r="925" spans="1:6" x14ac:dyDescent="0.25">
      <c r="A925" s="14" t="s">
        <v>91</v>
      </c>
      <c r="B925" s="15" t="s">
        <v>2</v>
      </c>
      <c r="C925" s="14" t="s">
        <v>49</v>
      </c>
      <c r="D925" s="14" t="e">
        <f>VLOOKUP($A925,PressHardening!$A$6:$AP$16,HLOOKUP($C925,PressHardening!$B$2:$AP$5,6,FALSE)+2,FALSE)*3</f>
        <v>#N/A</v>
      </c>
      <c r="E925" s="16" t="e">
        <f t="shared" si="30"/>
        <v>#N/A</v>
      </c>
      <c r="F925" s="16" t="str">
        <f t="shared" si="31"/>
        <v/>
      </c>
    </row>
    <row r="926" spans="1:6" x14ac:dyDescent="0.25">
      <c r="A926" s="14" t="s">
        <v>91</v>
      </c>
      <c r="B926" s="15" t="s">
        <v>2</v>
      </c>
      <c r="C926" s="14" t="s">
        <v>50</v>
      </c>
      <c r="D926" s="14" t="e">
        <f>VLOOKUP($A926,PressHardening!$A$6:$AP$16,HLOOKUP($C926,PressHardening!$B$2:$AP$5,6,FALSE)+2,FALSE)*3</f>
        <v>#N/A</v>
      </c>
      <c r="E926" s="16" t="e">
        <f t="shared" si="30"/>
        <v>#N/A</v>
      </c>
      <c r="F926" s="16" t="str">
        <f t="shared" si="31"/>
        <v/>
      </c>
    </row>
    <row r="927" spans="1:6" x14ac:dyDescent="0.25">
      <c r="A927" s="14" t="s">
        <v>91</v>
      </c>
      <c r="B927" s="15" t="s">
        <v>2</v>
      </c>
      <c r="C927" s="14" t="s">
        <v>51</v>
      </c>
      <c r="D927" s="14" t="e">
        <f>VLOOKUP($A927,PressHardening!$A$6:$AP$16,HLOOKUP($C927,PressHardening!$B$2:$AP$5,6,FALSE)+2,FALSE)*3</f>
        <v>#N/A</v>
      </c>
      <c r="E927" s="16" t="e">
        <f t="shared" si="30"/>
        <v>#N/A</v>
      </c>
      <c r="F927" s="16" t="str">
        <f t="shared" si="31"/>
        <v/>
      </c>
    </row>
    <row r="928" spans="1:6" x14ac:dyDescent="0.25">
      <c r="A928" s="14" t="s">
        <v>91</v>
      </c>
      <c r="B928" s="15" t="s">
        <v>2</v>
      </c>
      <c r="C928" s="14" t="s">
        <v>52</v>
      </c>
      <c r="D928" s="14" t="e">
        <f>VLOOKUP($A928,PressHardening!$A$6:$AP$16,HLOOKUP($C928,PressHardening!$B$2:$AP$5,6,FALSE)+2,FALSE)*3</f>
        <v>#N/A</v>
      </c>
      <c r="E928" s="16" t="e">
        <f t="shared" si="30"/>
        <v>#N/A</v>
      </c>
      <c r="F928" s="16" t="str">
        <f t="shared" si="31"/>
        <v/>
      </c>
    </row>
    <row r="929" spans="1:6" x14ac:dyDescent="0.25">
      <c r="A929" s="14" t="s">
        <v>91</v>
      </c>
      <c r="B929" s="15" t="s">
        <v>2</v>
      </c>
      <c r="C929" s="14" t="s">
        <v>53</v>
      </c>
      <c r="D929" s="14" t="e">
        <f>VLOOKUP($A929,PressHardening!$A$6:$AP$16,HLOOKUP($C929,PressHardening!$B$2:$AP$5,6,FALSE)+2,FALSE)*3</f>
        <v>#N/A</v>
      </c>
      <c r="E929" s="16" t="e">
        <f t="shared" si="30"/>
        <v>#N/A</v>
      </c>
      <c r="F929" s="16" t="str">
        <f t="shared" si="31"/>
        <v/>
      </c>
    </row>
    <row r="930" spans="1:6" x14ac:dyDescent="0.25">
      <c r="A930" s="14" t="s">
        <v>91</v>
      </c>
      <c r="B930" s="15" t="s">
        <v>2</v>
      </c>
      <c r="C930" s="14" t="s">
        <v>54</v>
      </c>
      <c r="D930" s="14" t="e">
        <f>VLOOKUP($A930,PressHardening!$A$6:$AP$16,HLOOKUP($C930,PressHardening!$B$2:$AP$5,6,FALSE)+2,FALSE)*3</f>
        <v>#N/A</v>
      </c>
      <c r="E930" s="16" t="e">
        <f t="shared" si="30"/>
        <v>#N/A</v>
      </c>
      <c r="F930" s="16" t="str">
        <f t="shared" si="31"/>
        <v/>
      </c>
    </row>
    <row r="931" spans="1:6" x14ac:dyDescent="0.25">
      <c r="A931" s="14" t="s">
        <v>91</v>
      </c>
      <c r="B931" s="15" t="s">
        <v>2</v>
      </c>
      <c r="C931" s="14" t="s">
        <v>55</v>
      </c>
      <c r="D931" s="14" t="e">
        <f>VLOOKUP($A931,PressHardening!$A$6:$AP$16,HLOOKUP($C931,PressHardening!$B$2:$AP$5,6,FALSE)+2,FALSE)*3</f>
        <v>#REF!</v>
      </c>
      <c r="E931" s="16" t="e">
        <f t="shared" si="30"/>
        <v>#REF!</v>
      </c>
      <c r="F931" s="16" t="str">
        <f t="shared" si="31"/>
        <v/>
      </c>
    </row>
    <row r="932" spans="1:6" x14ac:dyDescent="0.25">
      <c r="A932" s="14" t="s">
        <v>91</v>
      </c>
      <c r="B932" s="15" t="s">
        <v>2</v>
      </c>
      <c r="C932" s="14" t="s">
        <v>56</v>
      </c>
      <c r="D932" s="14" t="e">
        <f>VLOOKUP($A932,PressHardening!$A$6:$AP$16,HLOOKUP($C932,PressHardening!$B$2:$AP$5,6,FALSE)+2,FALSE)*3</f>
        <v>#N/A</v>
      </c>
      <c r="E932" s="16" t="e">
        <f t="shared" si="30"/>
        <v>#N/A</v>
      </c>
      <c r="F932" s="16" t="str">
        <f t="shared" si="31"/>
        <v/>
      </c>
    </row>
    <row r="933" spans="1:6" x14ac:dyDescent="0.25">
      <c r="A933" s="14" t="s">
        <v>91</v>
      </c>
      <c r="B933" s="15" t="s">
        <v>9</v>
      </c>
      <c r="C933" s="14" t="s">
        <v>57</v>
      </c>
      <c r="D933" s="14" t="e">
        <f>VLOOKUP($A933,PressHardening!$A$6:$AP$16,HLOOKUP($C933,PressHardening!$B$2:$AP$5,6,FALSE)+2,FALSE)*3</f>
        <v>#N/A</v>
      </c>
      <c r="E933" s="16" t="e">
        <f t="shared" si="30"/>
        <v>#N/A</v>
      </c>
      <c r="F933" s="16" t="str">
        <f t="shared" si="31"/>
        <v/>
      </c>
    </row>
    <row r="934" spans="1:6" x14ac:dyDescent="0.25">
      <c r="A934" s="14" t="s">
        <v>91</v>
      </c>
      <c r="B934" s="15" t="s">
        <v>9</v>
      </c>
      <c r="C934" s="14" t="s">
        <v>58</v>
      </c>
      <c r="D934" s="14" t="e">
        <f>VLOOKUP($A934,PressHardening!$A$6:$AP$16,HLOOKUP($C934,PressHardening!$B$2:$AP$5,6,FALSE)+2,FALSE)*3</f>
        <v>#N/A</v>
      </c>
      <c r="E934" s="16" t="e">
        <f t="shared" si="30"/>
        <v>#N/A</v>
      </c>
      <c r="F934" s="16" t="str">
        <f t="shared" si="31"/>
        <v/>
      </c>
    </row>
    <row r="935" spans="1:6" x14ac:dyDescent="0.25">
      <c r="A935" s="14" t="s">
        <v>91</v>
      </c>
      <c r="B935" s="15" t="s">
        <v>9</v>
      </c>
      <c r="C935" s="14" t="s">
        <v>59</v>
      </c>
      <c r="D935" s="14" t="e">
        <f>VLOOKUP($A935,PressHardening!$A$6:$AP$16,HLOOKUP($C935,PressHardening!$B$2:$AP$5,6,FALSE)+2,FALSE)*3</f>
        <v>#N/A</v>
      </c>
      <c r="E935" s="16" t="e">
        <f t="shared" si="30"/>
        <v>#N/A</v>
      </c>
      <c r="F935" s="16" t="str">
        <f t="shared" si="31"/>
        <v/>
      </c>
    </row>
    <row r="936" spans="1:6" x14ac:dyDescent="0.25">
      <c r="A936" s="14" t="s">
        <v>91</v>
      </c>
      <c r="B936" s="15" t="s">
        <v>9</v>
      </c>
      <c r="C936" s="14" t="s">
        <v>60</v>
      </c>
      <c r="D936" s="14" t="e">
        <f>VLOOKUP($A936,PressHardening!$A$6:$AP$16,HLOOKUP($C936,PressHardening!$B$2:$AP$5,6,FALSE)+2,FALSE)*3</f>
        <v>#N/A</v>
      </c>
      <c r="E936" s="16" t="e">
        <f t="shared" si="30"/>
        <v>#N/A</v>
      </c>
      <c r="F936" s="16" t="str">
        <f t="shared" si="31"/>
        <v/>
      </c>
    </row>
    <row r="937" spans="1:6" x14ac:dyDescent="0.25">
      <c r="A937" s="14" t="s">
        <v>91</v>
      </c>
      <c r="B937" s="15" t="s">
        <v>9</v>
      </c>
      <c r="C937" s="14" t="s">
        <v>61</v>
      </c>
      <c r="D937" s="14" t="e">
        <f>VLOOKUP($A937,PressHardening!$A$6:$AP$16,HLOOKUP($C937,PressHardening!$B$2:$AP$5,6,FALSE)+2,FALSE)*3</f>
        <v>#N/A</v>
      </c>
      <c r="E937" s="16" t="e">
        <f t="shared" si="30"/>
        <v>#N/A</v>
      </c>
      <c r="F937" s="16" t="str">
        <f t="shared" si="31"/>
        <v/>
      </c>
    </row>
    <row r="938" spans="1:6" x14ac:dyDescent="0.25">
      <c r="A938" s="14" t="s">
        <v>91</v>
      </c>
      <c r="B938" s="15" t="s">
        <v>0</v>
      </c>
      <c r="C938" s="14" t="s">
        <v>62</v>
      </c>
      <c r="D938" s="14" t="e">
        <f>VLOOKUP($A938,PressHardening!$A$6:$AP$16,HLOOKUP($C938,PressHardening!$B$2:$AP$5,6,FALSE)+2,FALSE)*3</f>
        <v>#N/A</v>
      </c>
      <c r="E938" s="16" t="e">
        <f t="shared" si="30"/>
        <v>#N/A</v>
      </c>
      <c r="F938" s="16" t="str">
        <f t="shared" si="31"/>
        <v/>
      </c>
    </row>
    <row r="939" spans="1:6" x14ac:dyDescent="0.25">
      <c r="A939" s="14" t="s">
        <v>91</v>
      </c>
      <c r="B939" s="15" t="s">
        <v>0</v>
      </c>
      <c r="C939" s="14" t="s">
        <v>63</v>
      </c>
      <c r="D939" s="14" t="e">
        <f>VLOOKUP($A939,PressHardening!$A$6:$AP$16,HLOOKUP($C939,PressHardening!$B$2:$AP$5,6,FALSE)+2,FALSE)*3</f>
        <v>#REF!</v>
      </c>
      <c r="E939" s="16" t="e">
        <f t="shared" si="30"/>
        <v>#REF!</v>
      </c>
      <c r="F939" s="16" t="str">
        <f t="shared" si="31"/>
        <v/>
      </c>
    </row>
    <row r="940" spans="1:6" x14ac:dyDescent="0.25">
      <c r="A940" s="14" t="s">
        <v>91</v>
      </c>
      <c r="B940" s="15" t="s">
        <v>0</v>
      </c>
      <c r="C940" s="14" t="s">
        <v>64</v>
      </c>
      <c r="D940" s="14" t="e">
        <f>VLOOKUP($A940,PressHardening!$A$6:$AP$16,HLOOKUP($C940,PressHardening!$B$2:$AP$5,6,FALSE)+2,FALSE)*3</f>
        <v>#N/A</v>
      </c>
      <c r="E940" s="16" t="e">
        <f t="shared" si="30"/>
        <v>#N/A</v>
      </c>
      <c r="F940" s="16" t="str">
        <f t="shared" si="31"/>
        <v/>
      </c>
    </row>
    <row r="941" spans="1:6" x14ac:dyDescent="0.25">
      <c r="A941" s="14" t="s">
        <v>91</v>
      </c>
      <c r="B941" s="15" t="s">
        <v>0</v>
      </c>
      <c r="C941" s="14" t="s">
        <v>65</v>
      </c>
      <c r="D941" s="14" t="e">
        <f>VLOOKUP($A941,PressHardening!$A$6:$AP$16,HLOOKUP($C941,PressHardening!$B$2:$AP$5,6,FALSE)+2,FALSE)*3</f>
        <v>#REF!</v>
      </c>
      <c r="E941" s="16" t="e">
        <f t="shared" si="30"/>
        <v>#REF!</v>
      </c>
      <c r="F941" s="16" t="str">
        <f t="shared" si="31"/>
        <v/>
      </c>
    </row>
    <row r="942" spans="1:6" x14ac:dyDescent="0.25">
      <c r="A942" s="14" t="s">
        <v>91</v>
      </c>
      <c r="B942" s="15" t="s">
        <v>0</v>
      </c>
      <c r="C942" s="14" t="s">
        <v>66</v>
      </c>
      <c r="D942" s="14" t="e">
        <f>VLOOKUP($A942,PressHardening!$A$6:$AP$16,HLOOKUP($C942,PressHardening!$B$2:$AP$5,6,FALSE)+2,FALSE)*3</f>
        <v>#REF!</v>
      </c>
      <c r="E942" s="16" t="e">
        <f t="shared" si="30"/>
        <v>#REF!</v>
      </c>
      <c r="F942" s="16" t="str">
        <f t="shared" si="31"/>
        <v/>
      </c>
    </row>
    <row r="943" spans="1:6" x14ac:dyDescent="0.25">
      <c r="A943" s="14" t="s">
        <v>91</v>
      </c>
      <c r="B943" s="15" t="s">
        <v>0</v>
      </c>
      <c r="C943" s="14" t="s">
        <v>67</v>
      </c>
      <c r="D943" s="14" t="e">
        <f>VLOOKUP($A943,PressHardening!$A$6:$AP$16,HLOOKUP($C943,PressHardening!$B$2:$AP$5,6,FALSE)+2,FALSE)*3</f>
        <v>#N/A</v>
      </c>
      <c r="E943" s="16" t="e">
        <f t="shared" si="30"/>
        <v>#N/A</v>
      </c>
      <c r="F943" s="16" t="str">
        <f t="shared" si="31"/>
        <v/>
      </c>
    </row>
    <row r="944" spans="1:6" x14ac:dyDescent="0.25">
      <c r="A944" s="14" t="s">
        <v>91</v>
      </c>
      <c r="B944" s="15" t="s">
        <v>0</v>
      </c>
      <c r="C944" s="14" t="s">
        <v>68</v>
      </c>
      <c r="D944" s="14" t="e">
        <f>VLOOKUP($A944,PressHardening!$A$6:$AP$16,HLOOKUP($C944,PressHardening!$B$2:$AP$5,6,FALSE)+2,FALSE)*3</f>
        <v>#N/A</v>
      </c>
      <c r="E944" s="16" t="e">
        <f t="shared" si="30"/>
        <v>#N/A</v>
      </c>
      <c r="F944" s="16" t="str">
        <f t="shared" si="31"/>
        <v/>
      </c>
    </row>
    <row r="945" spans="1:6" x14ac:dyDescent="0.25">
      <c r="A945" s="14" t="s">
        <v>91</v>
      </c>
      <c r="B945" s="15" t="s">
        <v>0</v>
      </c>
      <c r="C945" s="14" t="s">
        <v>69</v>
      </c>
      <c r="D945" s="14" t="e">
        <f>VLOOKUP($A945,PressHardening!$A$6:$AP$16,HLOOKUP($C945,PressHardening!$B$2:$AP$5,6,FALSE)+2,FALSE)*3</f>
        <v>#N/A</v>
      </c>
      <c r="E945" s="16" t="e">
        <f t="shared" si="30"/>
        <v>#N/A</v>
      </c>
      <c r="F945" s="16" t="str">
        <f t="shared" si="31"/>
        <v/>
      </c>
    </row>
    <row r="946" spans="1:6" x14ac:dyDescent="0.25">
      <c r="A946" s="14" t="s">
        <v>91</v>
      </c>
      <c r="B946" s="15" t="s">
        <v>0</v>
      </c>
      <c r="C946" s="14" t="s">
        <v>70</v>
      </c>
      <c r="D946" s="14" t="e">
        <f>VLOOKUP($A946,PressHardening!$A$6:$AP$16,HLOOKUP($C946,PressHardening!$B$2:$AP$5,6,FALSE)+2,FALSE)*3</f>
        <v>#N/A</v>
      </c>
      <c r="E946" s="16" t="e">
        <f t="shared" si="30"/>
        <v>#N/A</v>
      </c>
      <c r="F946" s="16" t="str">
        <f t="shared" si="31"/>
        <v/>
      </c>
    </row>
    <row r="947" spans="1:6" x14ac:dyDescent="0.25">
      <c r="A947" s="14" t="s">
        <v>92</v>
      </c>
      <c r="B947" s="15" t="s">
        <v>102</v>
      </c>
      <c r="C947" s="14" t="s">
        <v>10</v>
      </c>
      <c r="D947" s="14" t="e">
        <f>VLOOKUP($A947,PressHardening!$A$6:$AP$16,HLOOKUP($C947,PressHardening!$B$2:$AP$5,6,FALSE)+2,FALSE)*3</f>
        <v>#N/A</v>
      </c>
      <c r="E947" s="16" t="e">
        <f t="shared" si="30"/>
        <v>#N/A</v>
      </c>
      <c r="F947" s="16" t="str">
        <f t="shared" si="31"/>
        <v/>
      </c>
    </row>
    <row r="948" spans="1:6" x14ac:dyDescent="0.25">
      <c r="A948" s="14" t="s">
        <v>92</v>
      </c>
      <c r="B948" s="15" t="s">
        <v>102</v>
      </c>
      <c r="C948" s="14" t="s">
        <v>11</v>
      </c>
      <c r="D948" s="14" t="e">
        <f>VLOOKUP($A948,PressHardening!$A$6:$AP$16,HLOOKUP($C948,PressHardening!$B$2:$AP$5,6,FALSE)+2,FALSE)*3</f>
        <v>#N/A</v>
      </c>
      <c r="E948" s="16" t="e">
        <f t="shared" si="30"/>
        <v>#N/A</v>
      </c>
      <c r="F948" s="16" t="str">
        <f t="shared" si="31"/>
        <v/>
      </c>
    </row>
    <row r="949" spans="1:6" x14ac:dyDescent="0.25">
      <c r="A949" s="14" t="s">
        <v>92</v>
      </c>
      <c r="B949" s="15" t="s">
        <v>102</v>
      </c>
      <c r="C949" s="14" t="s">
        <v>12</v>
      </c>
      <c r="D949" s="14" t="e">
        <f>VLOOKUP($A949,PressHardening!$A$6:$AP$16,HLOOKUP($C949,PressHardening!$B$2:$AP$5,6,FALSE)+2,FALSE)*3</f>
        <v>#N/A</v>
      </c>
      <c r="E949" s="16" t="e">
        <f t="shared" si="30"/>
        <v>#N/A</v>
      </c>
      <c r="F949" s="16" t="str">
        <f t="shared" si="31"/>
        <v/>
      </c>
    </row>
    <row r="950" spans="1:6" x14ac:dyDescent="0.25">
      <c r="A950" s="14" t="s">
        <v>92</v>
      </c>
      <c r="B950" s="15" t="s">
        <v>102</v>
      </c>
      <c r="C950" s="14" t="s">
        <v>13</v>
      </c>
      <c r="D950" s="14" t="e">
        <f>VLOOKUP($A950,PressHardening!$A$6:$AP$16,HLOOKUP($C950,PressHardening!$B$2:$AP$5,6,FALSE)+2,FALSE)*3</f>
        <v>#N/A</v>
      </c>
      <c r="E950" s="16" t="e">
        <f t="shared" si="30"/>
        <v>#N/A</v>
      </c>
      <c r="F950" s="16" t="str">
        <f t="shared" si="31"/>
        <v/>
      </c>
    </row>
    <row r="951" spans="1:6" x14ac:dyDescent="0.25">
      <c r="A951" s="14" t="s">
        <v>92</v>
      </c>
      <c r="B951" s="15" t="s">
        <v>102</v>
      </c>
      <c r="C951" s="14" t="s">
        <v>14</v>
      </c>
      <c r="D951" s="14" t="e">
        <f>VLOOKUP($A951,PressHardening!$A$6:$AP$16,HLOOKUP($C951,PressHardening!$B$2:$AP$5,6,FALSE)+2,FALSE)*3</f>
        <v>#N/A</v>
      </c>
      <c r="E951" s="16" t="e">
        <f t="shared" si="30"/>
        <v>#N/A</v>
      </c>
      <c r="F951" s="16" t="str">
        <f t="shared" si="31"/>
        <v/>
      </c>
    </row>
    <row r="952" spans="1:6" x14ac:dyDescent="0.25">
      <c r="A952" s="14" t="s">
        <v>92</v>
      </c>
      <c r="B952" s="15" t="s">
        <v>102</v>
      </c>
      <c r="C952" s="14" t="s">
        <v>15</v>
      </c>
      <c r="D952" s="14" t="e">
        <f>VLOOKUP($A952,PressHardening!$A$6:$AP$16,HLOOKUP($C952,PressHardening!$B$2:$AP$5,6,FALSE)+2,FALSE)*3</f>
        <v>#N/A</v>
      </c>
      <c r="E952" s="16" t="e">
        <f t="shared" si="30"/>
        <v>#N/A</v>
      </c>
      <c r="F952" s="16" t="str">
        <f t="shared" si="31"/>
        <v/>
      </c>
    </row>
    <row r="953" spans="1:6" x14ac:dyDescent="0.25">
      <c r="A953" s="14" t="s">
        <v>92</v>
      </c>
      <c r="B953" s="15" t="s">
        <v>5</v>
      </c>
      <c r="C953" s="14" t="s">
        <v>16</v>
      </c>
      <c r="D953" s="14" t="e">
        <f>VLOOKUP($A953,PressHardening!$A$6:$AP$16,HLOOKUP($C953,PressHardening!$B$2:$AP$5,6,FALSE)+2,FALSE)*3</f>
        <v>#N/A</v>
      </c>
      <c r="E953" s="16" t="e">
        <f t="shared" si="30"/>
        <v>#N/A</v>
      </c>
      <c r="F953" s="16" t="str">
        <f t="shared" si="31"/>
        <v/>
      </c>
    </row>
    <row r="954" spans="1:6" x14ac:dyDescent="0.25">
      <c r="A954" s="14" t="s">
        <v>92</v>
      </c>
      <c r="B954" s="15" t="s">
        <v>5</v>
      </c>
      <c r="C954" s="14" t="s">
        <v>17</v>
      </c>
      <c r="D954" s="14" t="e">
        <f>VLOOKUP($A954,PressHardening!$A$6:$AP$16,HLOOKUP($C954,PressHardening!$B$2:$AP$5,6,FALSE)+2,FALSE)*3</f>
        <v>#N/A</v>
      </c>
      <c r="E954" s="16" t="e">
        <f t="shared" si="30"/>
        <v>#N/A</v>
      </c>
      <c r="F954" s="16" t="str">
        <f t="shared" si="31"/>
        <v/>
      </c>
    </row>
    <row r="955" spans="1:6" x14ac:dyDescent="0.25">
      <c r="A955" s="14" t="s">
        <v>92</v>
      </c>
      <c r="B955" s="15" t="s">
        <v>5</v>
      </c>
      <c r="C955" s="14" t="s">
        <v>18</v>
      </c>
      <c r="D955" s="14" t="e">
        <f>VLOOKUP($A955,PressHardening!$A$6:$AP$16,HLOOKUP($C955,PressHardening!$B$2:$AP$5,6,FALSE)+2,FALSE)*3</f>
        <v>#N/A</v>
      </c>
      <c r="E955" s="16" t="e">
        <f t="shared" si="30"/>
        <v>#N/A</v>
      </c>
      <c r="F955" s="16" t="str">
        <f t="shared" si="31"/>
        <v/>
      </c>
    </row>
    <row r="956" spans="1:6" x14ac:dyDescent="0.25">
      <c r="A956" s="14" t="s">
        <v>92</v>
      </c>
      <c r="B956" s="15" t="s">
        <v>5</v>
      </c>
      <c r="C956" s="14" t="s">
        <v>3</v>
      </c>
      <c r="D956" s="14" t="e">
        <f>VLOOKUP($A956,PressHardening!$A$6:$AP$16,HLOOKUP($C956,PressHardening!$B$2:$AP$5,6,FALSE)+2,FALSE)*3</f>
        <v>#N/A</v>
      </c>
      <c r="E956" s="16" t="e">
        <f t="shared" si="30"/>
        <v>#N/A</v>
      </c>
      <c r="F956" s="16" t="str">
        <f t="shared" si="31"/>
        <v/>
      </c>
    </row>
    <row r="957" spans="1:6" x14ac:dyDescent="0.25">
      <c r="A957" s="14" t="s">
        <v>92</v>
      </c>
      <c r="B957" s="15" t="s">
        <v>5</v>
      </c>
      <c r="C957" s="14" t="s">
        <v>19</v>
      </c>
      <c r="D957" s="14" t="e">
        <f>VLOOKUP($A957,PressHardening!$A$6:$AP$16,HLOOKUP($C957,PressHardening!$B$2:$AP$5,6,FALSE)+2,FALSE)*3</f>
        <v>#N/A</v>
      </c>
      <c r="E957" s="16" t="e">
        <f t="shared" si="30"/>
        <v>#N/A</v>
      </c>
      <c r="F957" s="16" t="str">
        <f t="shared" si="31"/>
        <v/>
      </c>
    </row>
    <row r="958" spans="1:6" x14ac:dyDescent="0.25">
      <c r="A958" s="14" t="s">
        <v>92</v>
      </c>
      <c r="B958" s="15" t="s">
        <v>5</v>
      </c>
      <c r="C958" s="14" t="s">
        <v>20</v>
      </c>
      <c r="D958" s="14" t="e">
        <f>VLOOKUP($A958,PressHardening!$A$6:$AP$16,HLOOKUP($C958,PressHardening!$B$2:$AP$5,6,FALSE)+2,FALSE)*3</f>
        <v>#N/A</v>
      </c>
      <c r="E958" s="16" t="e">
        <f t="shared" si="30"/>
        <v>#N/A</v>
      </c>
      <c r="F958" s="16" t="str">
        <f t="shared" si="31"/>
        <v/>
      </c>
    </row>
    <row r="959" spans="1:6" x14ac:dyDescent="0.25">
      <c r="A959" s="14" t="s">
        <v>92</v>
      </c>
      <c r="B959" s="15" t="s">
        <v>6</v>
      </c>
      <c r="C959" s="14" t="s">
        <v>21</v>
      </c>
      <c r="D959" s="14" t="e">
        <f>VLOOKUP($A959,PressHardening!$A$6:$AP$16,HLOOKUP($C959,PressHardening!$B$2:$AP$5,6,FALSE)+2,FALSE)*3</f>
        <v>#REF!</v>
      </c>
      <c r="E959" s="16" t="e">
        <f t="shared" si="30"/>
        <v>#REF!</v>
      </c>
      <c r="F959" s="16" t="str">
        <f t="shared" si="31"/>
        <v/>
      </c>
    </row>
    <row r="960" spans="1:6" x14ac:dyDescent="0.25">
      <c r="A960" s="14" t="s">
        <v>92</v>
      </c>
      <c r="B960" s="15" t="s">
        <v>6</v>
      </c>
      <c r="C960" s="14" t="s">
        <v>22</v>
      </c>
      <c r="D960" s="14" t="e">
        <f>VLOOKUP($A960,PressHardening!$A$6:$AP$16,HLOOKUP($C960,PressHardening!$B$2:$AP$5,6,FALSE)+2,FALSE)*3</f>
        <v>#REF!</v>
      </c>
      <c r="E960" s="16" t="e">
        <f t="shared" si="30"/>
        <v>#REF!</v>
      </c>
      <c r="F960" s="16" t="str">
        <f t="shared" si="31"/>
        <v/>
      </c>
    </row>
    <row r="961" spans="1:6" x14ac:dyDescent="0.25">
      <c r="A961" s="14" t="s">
        <v>92</v>
      </c>
      <c r="B961" s="15" t="s">
        <v>6</v>
      </c>
      <c r="C961" s="14" t="s">
        <v>23</v>
      </c>
      <c r="D961" s="14" t="e">
        <f>VLOOKUP($A961,PressHardening!$A$6:$AP$16,HLOOKUP($C961,PressHardening!$B$2:$AP$5,6,FALSE)+2,FALSE)*3</f>
        <v>#REF!</v>
      </c>
      <c r="E961" s="16" t="e">
        <f t="shared" si="30"/>
        <v>#REF!</v>
      </c>
      <c r="F961" s="16" t="str">
        <f t="shared" si="31"/>
        <v/>
      </c>
    </row>
    <row r="962" spans="1:6" x14ac:dyDescent="0.25">
      <c r="A962" s="14" t="s">
        <v>92</v>
      </c>
      <c r="B962" s="15" t="s">
        <v>6</v>
      </c>
      <c r="C962" s="14" t="s">
        <v>24</v>
      </c>
      <c r="D962" s="14" t="e">
        <f>VLOOKUP($A962,PressHardening!$A$6:$AP$16,HLOOKUP($C962,PressHardening!$B$2:$AP$5,6,FALSE)+2,FALSE)*3</f>
        <v>#REF!</v>
      </c>
      <c r="E962" s="16" t="e">
        <f t="shared" ref="E962:E1025" si="32">(D962/VLOOKUP(A962,$H$2:$J$18,3,FALSE))*VLOOKUP(A962,$H$2:$J$18,2,FALSE)</f>
        <v>#REF!</v>
      </c>
      <c r="F962" s="16" t="str">
        <f t="shared" ref="F962:F1025" si="33">IFERROR(E962/D962,"")</f>
        <v/>
      </c>
    </row>
    <row r="963" spans="1:6" x14ac:dyDescent="0.25">
      <c r="A963" s="14" t="s">
        <v>92</v>
      </c>
      <c r="B963" s="15" t="s">
        <v>6</v>
      </c>
      <c r="C963" s="14" t="s">
        <v>25</v>
      </c>
      <c r="D963" s="14" t="e">
        <f>VLOOKUP($A963,PressHardening!$A$6:$AP$16,HLOOKUP($C963,PressHardening!$B$2:$AP$5,6,FALSE)+2,FALSE)*3</f>
        <v>#REF!</v>
      </c>
      <c r="E963" s="16" t="e">
        <f t="shared" si="32"/>
        <v>#REF!</v>
      </c>
      <c r="F963" s="16" t="str">
        <f t="shared" si="33"/>
        <v/>
      </c>
    </row>
    <row r="964" spans="1:6" x14ac:dyDescent="0.25">
      <c r="A964" s="14" t="s">
        <v>92</v>
      </c>
      <c r="B964" s="15" t="s">
        <v>6</v>
      </c>
      <c r="C964" s="14" t="s">
        <v>26</v>
      </c>
      <c r="D964" s="14" t="e">
        <f>VLOOKUP($A964,PressHardening!$A$6:$AP$16,HLOOKUP($C964,PressHardening!$B$2:$AP$5,6,FALSE)+2,FALSE)*3</f>
        <v>#REF!</v>
      </c>
      <c r="E964" s="16" t="e">
        <f t="shared" si="32"/>
        <v>#REF!</v>
      </c>
      <c r="F964" s="16" t="str">
        <f t="shared" si="33"/>
        <v/>
      </c>
    </row>
    <row r="965" spans="1:6" x14ac:dyDescent="0.25">
      <c r="A965" s="14" t="s">
        <v>92</v>
      </c>
      <c r="B965" s="15" t="s">
        <v>6</v>
      </c>
      <c r="C965" s="14" t="s">
        <v>27</v>
      </c>
      <c r="D965" s="14" t="e">
        <f>VLOOKUP($A965,PressHardening!$A$6:$AP$16,HLOOKUP($C965,PressHardening!$B$2:$AP$5,6,FALSE)+2,FALSE)*3</f>
        <v>#REF!</v>
      </c>
      <c r="E965" s="16" t="e">
        <f t="shared" si="32"/>
        <v>#REF!</v>
      </c>
      <c r="F965" s="16" t="str">
        <f t="shared" si="33"/>
        <v/>
      </c>
    </row>
    <row r="966" spans="1:6" x14ac:dyDescent="0.25">
      <c r="A966" s="14" t="s">
        <v>92</v>
      </c>
      <c r="B966" s="15" t="s">
        <v>6</v>
      </c>
      <c r="C966" s="14" t="s">
        <v>28</v>
      </c>
      <c r="D966" s="14" t="e">
        <f>VLOOKUP($A966,PressHardening!$A$6:$AP$16,HLOOKUP($C966,PressHardening!$B$2:$AP$5,6,FALSE)+2,FALSE)*3</f>
        <v>#N/A</v>
      </c>
      <c r="E966" s="16" t="e">
        <f t="shared" si="32"/>
        <v>#N/A</v>
      </c>
      <c r="F966" s="16" t="str">
        <f t="shared" si="33"/>
        <v/>
      </c>
    </row>
    <row r="967" spans="1:6" x14ac:dyDescent="0.25">
      <c r="A967" s="14" t="s">
        <v>92</v>
      </c>
      <c r="B967" s="15" t="s">
        <v>6</v>
      </c>
      <c r="C967" s="14" t="s">
        <v>29</v>
      </c>
      <c r="D967" s="14" t="e">
        <f>VLOOKUP($A967,PressHardening!$A$6:$AP$16,HLOOKUP($C967,PressHardening!$B$2:$AP$5,6,FALSE)+2,FALSE)*3</f>
        <v>#REF!</v>
      </c>
      <c r="E967" s="16" t="e">
        <f t="shared" si="32"/>
        <v>#REF!</v>
      </c>
      <c r="F967" s="16" t="str">
        <f t="shared" si="33"/>
        <v/>
      </c>
    </row>
    <row r="968" spans="1:6" x14ac:dyDescent="0.25">
      <c r="A968" s="14" t="s">
        <v>92</v>
      </c>
      <c r="B968" s="15" t="s">
        <v>6</v>
      </c>
      <c r="C968" s="14" t="s">
        <v>30</v>
      </c>
      <c r="D968" s="14" t="e">
        <f>VLOOKUP($A968,PressHardening!$A$6:$AP$16,HLOOKUP($C968,PressHardening!$B$2:$AP$5,6,FALSE)+2,FALSE)*3</f>
        <v>#REF!</v>
      </c>
      <c r="E968" s="16" t="e">
        <f t="shared" si="32"/>
        <v>#REF!</v>
      </c>
      <c r="F968" s="16" t="str">
        <f t="shared" si="33"/>
        <v/>
      </c>
    </row>
    <row r="969" spans="1:6" x14ac:dyDescent="0.25">
      <c r="A969" s="14" t="s">
        <v>92</v>
      </c>
      <c r="B969" s="15" t="s">
        <v>6</v>
      </c>
      <c r="C969" s="14" t="s">
        <v>31</v>
      </c>
      <c r="D969" s="14" t="e">
        <f>VLOOKUP($A969,PressHardening!$A$6:$AP$16,HLOOKUP($C969,PressHardening!$B$2:$AP$5,6,FALSE)+2,FALSE)*3</f>
        <v>#REF!</v>
      </c>
      <c r="E969" s="16" t="e">
        <f t="shared" si="32"/>
        <v>#REF!</v>
      </c>
      <c r="F969" s="16" t="str">
        <f t="shared" si="33"/>
        <v/>
      </c>
    </row>
    <row r="970" spans="1:6" x14ac:dyDescent="0.25">
      <c r="A970" s="14" t="s">
        <v>92</v>
      </c>
      <c r="B970" s="15" t="s">
        <v>6</v>
      </c>
      <c r="C970" s="14" t="s">
        <v>1</v>
      </c>
      <c r="D970" s="14" t="e">
        <f>VLOOKUP($A970,PressHardening!$A$6:$AP$16,HLOOKUP($C970,PressHardening!$B$2:$AP$5,6,FALSE)+2,FALSE)*3</f>
        <v>#REF!</v>
      </c>
      <c r="E970" s="16" t="e">
        <f t="shared" si="32"/>
        <v>#REF!</v>
      </c>
      <c r="F970" s="16" t="str">
        <f t="shared" si="33"/>
        <v/>
      </c>
    </row>
    <row r="971" spans="1:6" x14ac:dyDescent="0.25">
      <c r="A971" s="14" t="s">
        <v>92</v>
      </c>
      <c r="B971" s="15" t="s">
        <v>6</v>
      </c>
      <c r="C971" s="14" t="s">
        <v>32</v>
      </c>
      <c r="D971" s="14" t="e">
        <f>VLOOKUP($A971,PressHardening!$A$6:$AP$16,HLOOKUP($C971,PressHardening!$B$2:$AP$5,6,FALSE)+2,FALSE)*3</f>
        <v>#N/A</v>
      </c>
      <c r="E971" s="16" t="e">
        <f t="shared" si="32"/>
        <v>#N/A</v>
      </c>
      <c r="F971" s="16" t="str">
        <f t="shared" si="33"/>
        <v/>
      </c>
    </row>
    <row r="972" spans="1:6" x14ac:dyDescent="0.25">
      <c r="A972" s="14" t="s">
        <v>92</v>
      </c>
      <c r="B972" s="15" t="s">
        <v>7</v>
      </c>
      <c r="C972" s="14" t="s">
        <v>33</v>
      </c>
      <c r="D972" s="14" t="e">
        <f>VLOOKUP($A972,PressHardening!$A$6:$AP$16,HLOOKUP($C972,PressHardening!$B$2:$AP$5,6,FALSE)+2,FALSE)*3</f>
        <v>#N/A</v>
      </c>
      <c r="E972" s="16" t="e">
        <f t="shared" si="32"/>
        <v>#N/A</v>
      </c>
      <c r="F972" s="16" t="str">
        <f t="shared" si="33"/>
        <v/>
      </c>
    </row>
    <row r="973" spans="1:6" x14ac:dyDescent="0.25">
      <c r="A973" s="14" t="s">
        <v>92</v>
      </c>
      <c r="B973" s="15" t="s">
        <v>7</v>
      </c>
      <c r="C973" s="14" t="s">
        <v>34</v>
      </c>
      <c r="D973" s="14" t="e">
        <f>VLOOKUP($A973,PressHardening!$A$6:$AP$16,HLOOKUP($C973,PressHardening!$B$2:$AP$5,6,FALSE)+2,FALSE)*3</f>
        <v>#REF!</v>
      </c>
      <c r="E973" s="16" t="e">
        <f t="shared" si="32"/>
        <v>#REF!</v>
      </c>
      <c r="F973" s="16" t="str">
        <f t="shared" si="33"/>
        <v/>
      </c>
    </row>
    <row r="974" spans="1:6" x14ac:dyDescent="0.25">
      <c r="A974" s="14" t="s">
        <v>92</v>
      </c>
      <c r="B974" s="15" t="s">
        <v>7</v>
      </c>
      <c r="C974" s="14" t="s">
        <v>35</v>
      </c>
      <c r="D974" s="14" t="e">
        <f>VLOOKUP($A974,PressHardening!$A$6:$AP$16,HLOOKUP($C974,PressHardening!$B$2:$AP$5,6,FALSE)+2,FALSE)*3</f>
        <v>#N/A</v>
      </c>
      <c r="E974" s="16" t="e">
        <f t="shared" si="32"/>
        <v>#N/A</v>
      </c>
      <c r="F974" s="16" t="str">
        <f t="shared" si="33"/>
        <v/>
      </c>
    </row>
    <row r="975" spans="1:6" x14ac:dyDescent="0.25">
      <c r="A975" s="14" t="s">
        <v>92</v>
      </c>
      <c r="B975" s="15" t="s">
        <v>7</v>
      </c>
      <c r="C975" s="14" t="s">
        <v>36</v>
      </c>
      <c r="D975" s="14" t="e">
        <f>VLOOKUP($A975,PressHardening!$A$6:$AP$16,HLOOKUP($C975,PressHardening!$B$2:$AP$5,6,FALSE)+2,FALSE)*3</f>
        <v>#N/A</v>
      </c>
      <c r="E975" s="16" t="e">
        <f t="shared" si="32"/>
        <v>#N/A</v>
      </c>
      <c r="F975" s="16" t="str">
        <f t="shared" si="33"/>
        <v/>
      </c>
    </row>
    <row r="976" spans="1:6" x14ac:dyDescent="0.25">
      <c r="A976" s="14" t="s">
        <v>92</v>
      </c>
      <c r="B976" s="15" t="s">
        <v>7</v>
      </c>
      <c r="C976" s="14" t="s">
        <v>37</v>
      </c>
      <c r="D976" s="14" t="e">
        <f>VLOOKUP($A976,PressHardening!$A$6:$AP$16,HLOOKUP($C976,PressHardening!$B$2:$AP$5,6,FALSE)+2,FALSE)*3</f>
        <v>#N/A</v>
      </c>
      <c r="E976" s="16" t="e">
        <f t="shared" si="32"/>
        <v>#N/A</v>
      </c>
      <c r="F976" s="16" t="str">
        <f t="shared" si="33"/>
        <v/>
      </c>
    </row>
    <row r="977" spans="1:6" x14ac:dyDescent="0.25">
      <c r="A977" s="14" t="s">
        <v>92</v>
      </c>
      <c r="B977" s="15" t="s">
        <v>7</v>
      </c>
      <c r="C977" s="14" t="s">
        <v>38</v>
      </c>
      <c r="D977" s="14" t="e">
        <f>VLOOKUP($A977,PressHardening!$A$6:$AP$16,HLOOKUP($C977,PressHardening!$B$2:$AP$5,6,FALSE)+2,FALSE)*3</f>
        <v>#N/A</v>
      </c>
      <c r="E977" s="16" t="e">
        <f t="shared" si="32"/>
        <v>#N/A</v>
      </c>
      <c r="F977" s="16" t="str">
        <f t="shared" si="33"/>
        <v/>
      </c>
    </row>
    <row r="978" spans="1:6" x14ac:dyDescent="0.25">
      <c r="A978" s="14" t="s">
        <v>92</v>
      </c>
      <c r="B978" s="15" t="s">
        <v>7</v>
      </c>
      <c r="C978" s="14" t="s">
        <v>39</v>
      </c>
      <c r="D978" s="14" t="e">
        <f>VLOOKUP($A978,PressHardening!$A$6:$AP$16,HLOOKUP($C978,PressHardening!$B$2:$AP$5,6,FALSE)+2,FALSE)*3</f>
        <v>#N/A</v>
      </c>
      <c r="E978" s="16" t="e">
        <f t="shared" si="32"/>
        <v>#N/A</v>
      </c>
      <c r="F978" s="16" t="str">
        <f t="shared" si="33"/>
        <v/>
      </c>
    </row>
    <row r="979" spans="1:6" x14ac:dyDescent="0.25">
      <c r="A979" s="14" t="s">
        <v>92</v>
      </c>
      <c r="B979" s="15" t="s">
        <v>7</v>
      </c>
      <c r="C979" s="14" t="s">
        <v>40</v>
      </c>
      <c r="D979" s="14" t="e">
        <f>VLOOKUP($A979,PressHardening!$A$6:$AP$16,HLOOKUP($C979,PressHardening!$B$2:$AP$5,6,FALSE)+2,FALSE)*3</f>
        <v>#N/A</v>
      </c>
      <c r="E979" s="16" t="e">
        <f t="shared" si="32"/>
        <v>#N/A</v>
      </c>
      <c r="F979" s="16" t="str">
        <f t="shared" si="33"/>
        <v/>
      </c>
    </row>
    <row r="980" spans="1:6" x14ac:dyDescent="0.25">
      <c r="A980" s="14" t="s">
        <v>92</v>
      </c>
      <c r="B980" s="15" t="s">
        <v>8</v>
      </c>
      <c r="C980" s="14" t="s">
        <v>41</v>
      </c>
      <c r="D980" s="14" t="e">
        <f>VLOOKUP($A980,PressHardening!$A$6:$AP$16,HLOOKUP($C980,PressHardening!$B$2:$AP$5,6,FALSE)+2,FALSE)*3</f>
        <v>#N/A</v>
      </c>
      <c r="E980" s="16" t="e">
        <f t="shared" si="32"/>
        <v>#N/A</v>
      </c>
      <c r="F980" s="16" t="str">
        <f t="shared" si="33"/>
        <v/>
      </c>
    </row>
    <row r="981" spans="1:6" x14ac:dyDescent="0.25">
      <c r="A981" s="14" t="s">
        <v>92</v>
      </c>
      <c r="B981" s="15" t="s">
        <v>8</v>
      </c>
      <c r="C981" s="14" t="s">
        <v>42</v>
      </c>
      <c r="D981" s="14" t="e">
        <f>VLOOKUP($A981,PressHardening!$A$6:$AP$16,HLOOKUP($C981,PressHardening!$B$2:$AP$5,6,FALSE)+2,FALSE)*3</f>
        <v>#N/A</v>
      </c>
      <c r="E981" s="16" t="e">
        <f t="shared" si="32"/>
        <v>#N/A</v>
      </c>
      <c r="F981" s="16" t="str">
        <f t="shared" si="33"/>
        <v/>
      </c>
    </row>
    <row r="982" spans="1:6" x14ac:dyDescent="0.25">
      <c r="A982" s="14" t="s">
        <v>92</v>
      </c>
      <c r="B982" s="15" t="s">
        <v>8</v>
      </c>
      <c r="C982" s="14" t="s">
        <v>43</v>
      </c>
      <c r="D982" s="14" t="e">
        <f>VLOOKUP($A982,PressHardening!$A$6:$AP$16,HLOOKUP($C982,PressHardening!$B$2:$AP$5,6,FALSE)+2,FALSE)*3</f>
        <v>#N/A</v>
      </c>
      <c r="E982" s="16" t="e">
        <f t="shared" si="32"/>
        <v>#N/A</v>
      </c>
      <c r="F982" s="16" t="str">
        <f t="shared" si="33"/>
        <v/>
      </c>
    </row>
    <row r="983" spans="1:6" x14ac:dyDescent="0.25">
      <c r="A983" s="14" t="s">
        <v>92</v>
      </c>
      <c r="B983" s="15" t="s">
        <v>8</v>
      </c>
      <c r="C983" s="14" t="s">
        <v>44</v>
      </c>
      <c r="D983" s="14" t="e">
        <f>VLOOKUP($A983,PressHardening!$A$6:$AP$16,HLOOKUP($C983,PressHardening!$B$2:$AP$5,6,FALSE)+2,FALSE)*3</f>
        <v>#N/A</v>
      </c>
      <c r="E983" s="16" t="e">
        <f t="shared" si="32"/>
        <v>#N/A</v>
      </c>
      <c r="F983" s="16" t="str">
        <f t="shared" si="33"/>
        <v/>
      </c>
    </row>
    <row r="984" spans="1:6" x14ac:dyDescent="0.25">
      <c r="A984" s="14" t="s">
        <v>92</v>
      </c>
      <c r="B984" s="15" t="s">
        <v>8</v>
      </c>
      <c r="C984" s="14" t="s">
        <v>45</v>
      </c>
      <c r="D984" s="14" t="e">
        <f>VLOOKUP($A984,PressHardening!$A$6:$AP$16,HLOOKUP($C984,PressHardening!$B$2:$AP$5,6,FALSE)+2,FALSE)*3</f>
        <v>#N/A</v>
      </c>
      <c r="E984" s="16" t="e">
        <f t="shared" si="32"/>
        <v>#N/A</v>
      </c>
      <c r="F984" s="16" t="str">
        <f t="shared" si="33"/>
        <v/>
      </c>
    </row>
    <row r="985" spans="1:6" x14ac:dyDescent="0.25">
      <c r="A985" s="14" t="s">
        <v>92</v>
      </c>
      <c r="B985" s="15" t="s">
        <v>2</v>
      </c>
      <c r="C985" s="14" t="s">
        <v>46</v>
      </c>
      <c r="D985" s="14" t="e">
        <f>VLOOKUP($A985,PressHardening!$A$6:$AP$16,HLOOKUP($C985,PressHardening!$B$2:$AP$5,6,FALSE)+2,FALSE)*3</f>
        <v>#N/A</v>
      </c>
      <c r="E985" s="16" t="e">
        <f t="shared" si="32"/>
        <v>#N/A</v>
      </c>
      <c r="F985" s="16" t="str">
        <f t="shared" si="33"/>
        <v/>
      </c>
    </row>
    <row r="986" spans="1:6" x14ac:dyDescent="0.25">
      <c r="A986" s="14" t="s">
        <v>92</v>
      </c>
      <c r="B986" s="15" t="s">
        <v>2</v>
      </c>
      <c r="C986" s="14" t="s">
        <v>47</v>
      </c>
      <c r="D986" s="14" t="e">
        <f>VLOOKUP($A986,PressHardening!$A$6:$AP$16,HLOOKUP($C986,PressHardening!$B$2:$AP$5,6,FALSE)+2,FALSE)*3</f>
        <v>#N/A</v>
      </c>
      <c r="E986" s="16" t="e">
        <f t="shared" si="32"/>
        <v>#N/A</v>
      </c>
      <c r="F986" s="16" t="str">
        <f t="shared" si="33"/>
        <v/>
      </c>
    </row>
    <row r="987" spans="1:6" x14ac:dyDescent="0.25">
      <c r="A987" s="14" t="s">
        <v>92</v>
      </c>
      <c r="B987" s="15" t="s">
        <v>2</v>
      </c>
      <c r="C987" s="14" t="s">
        <v>48</v>
      </c>
      <c r="D987" s="14" t="e">
        <f>VLOOKUP($A987,PressHardening!$A$6:$AP$16,HLOOKUP($C987,PressHardening!$B$2:$AP$5,6,FALSE)+2,FALSE)*3</f>
        <v>#N/A</v>
      </c>
      <c r="E987" s="16" t="e">
        <f t="shared" si="32"/>
        <v>#N/A</v>
      </c>
      <c r="F987" s="16" t="str">
        <f t="shared" si="33"/>
        <v/>
      </c>
    </row>
    <row r="988" spans="1:6" x14ac:dyDescent="0.25">
      <c r="A988" s="14" t="s">
        <v>92</v>
      </c>
      <c r="B988" s="15" t="s">
        <v>2</v>
      </c>
      <c r="C988" s="14" t="s">
        <v>49</v>
      </c>
      <c r="D988" s="14" t="e">
        <f>VLOOKUP($A988,PressHardening!$A$6:$AP$16,HLOOKUP($C988,PressHardening!$B$2:$AP$5,6,FALSE)+2,FALSE)*3</f>
        <v>#N/A</v>
      </c>
      <c r="E988" s="16" t="e">
        <f t="shared" si="32"/>
        <v>#N/A</v>
      </c>
      <c r="F988" s="16" t="str">
        <f t="shared" si="33"/>
        <v/>
      </c>
    </row>
    <row r="989" spans="1:6" x14ac:dyDescent="0.25">
      <c r="A989" s="14" t="s">
        <v>92</v>
      </c>
      <c r="B989" s="15" t="s">
        <v>2</v>
      </c>
      <c r="C989" s="14" t="s">
        <v>50</v>
      </c>
      <c r="D989" s="14" t="e">
        <f>VLOOKUP($A989,PressHardening!$A$6:$AP$16,HLOOKUP($C989,PressHardening!$B$2:$AP$5,6,FALSE)+2,FALSE)*3</f>
        <v>#N/A</v>
      </c>
      <c r="E989" s="16" t="e">
        <f t="shared" si="32"/>
        <v>#N/A</v>
      </c>
      <c r="F989" s="16" t="str">
        <f t="shared" si="33"/>
        <v/>
      </c>
    </row>
    <row r="990" spans="1:6" x14ac:dyDescent="0.25">
      <c r="A990" s="14" t="s">
        <v>92</v>
      </c>
      <c r="B990" s="15" t="s">
        <v>2</v>
      </c>
      <c r="C990" s="14" t="s">
        <v>51</v>
      </c>
      <c r="D990" s="14" t="e">
        <f>VLOOKUP($A990,PressHardening!$A$6:$AP$16,HLOOKUP($C990,PressHardening!$B$2:$AP$5,6,FALSE)+2,FALSE)*3</f>
        <v>#N/A</v>
      </c>
      <c r="E990" s="16" t="e">
        <f t="shared" si="32"/>
        <v>#N/A</v>
      </c>
      <c r="F990" s="16" t="str">
        <f t="shared" si="33"/>
        <v/>
      </c>
    </row>
    <row r="991" spans="1:6" x14ac:dyDescent="0.25">
      <c r="A991" s="14" t="s">
        <v>92</v>
      </c>
      <c r="B991" s="15" t="s">
        <v>2</v>
      </c>
      <c r="C991" s="14" t="s">
        <v>52</v>
      </c>
      <c r="D991" s="14" t="e">
        <f>VLOOKUP($A991,PressHardening!$A$6:$AP$16,HLOOKUP($C991,PressHardening!$B$2:$AP$5,6,FALSE)+2,FALSE)*3</f>
        <v>#N/A</v>
      </c>
      <c r="E991" s="16" t="e">
        <f t="shared" si="32"/>
        <v>#N/A</v>
      </c>
      <c r="F991" s="16" t="str">
        <f t="shared" si="33"/>
        <v/>
      </c>
    </row>
    <row r="992" spans="1:6" x14ac:dyDescent="0.25">
      <c r="A992" s="14" t="s">
        <v>92</v>
      </c>
      <c r="B992" s="15" t="s">
        <v>2</v>
      </c>
      <c r="C992" s="14" t="s">
        <v>53</v>
      </c>
      <c r="D992" s="14" t="e">
        <f>VLOOKUP($A992,PressHardening!$A$6:$AP$16,HLOOKUP($C992,PressHardening!$B$2:$AP$5,6,FALSE)+2,FALSE)*3</f>
        <v>#N/A</v>
      </c>
      <c r="E992" s="16" t="e">
        <f t="shared" si="32"/>
        <v>#N/A</v>
      </c>
      <c r="F992" s="16" t="str">
        <f t="shared" si="33"/>
        <v/>
      </c>
    </row>
    <row r="993" spans="1:6" x14ac:dyDescent="0.25">
      <c r="A993" s="14" t="s">
        <v>92</v>
      </c>
      <c r="B993" s="15" t="s">
        <v>2</v>
      </c>
      <c r="C993" s="14" t="s">
        <v>54</v>
      </c>
      <c r="D993" s="14" t="e">
        <f>VLOOKUP($A993,PressHardening!$A$6:$AP$16,HLOOKUP($C993,PressHardening!$B$2:$AP$5,6,FALSE)+2,FALSE)*3</f>
        <v>#N/A</v>
      </c>
      <c r="E993" s="16" t="e">
        <f t="shared" si="32"/>
        <v>#N/A</v>
      </c>
      <c r="F993" s="16" t="str">
        <f t="shared" si="33"/>
        <v/>
      </c>
    </row>
    <row r="994" spans="1:6" x14ac:dyDescent="0.25">
      <c r="A994" s="14" t="s">
        <v>92</v>
      </c>
      <c r="B994" s="15" t="s">
        <v>2</v>
      </c>
      <c r="C994" s="14" t="s">
        <v>55</v>
      </c>
      <c r="D994" s="14" t="e">
        <f>VLOOKUP($A994,PressHardening!$A$6:$AP$16,HLOOKUP($C994,PressHardening!$B$2:$AP$5,6,FALSE)+2,FALSE)*3</f>
        <v>#REF!</v>
      </c>
      <c r="E994" s="16" t="e">
        <f t="shared" si="32"/>
        <v>#REF!</v>
      </c>
      <c r="F994" s="16" t="str">
        <f t="shared" si="33"/>
        <v/>
      </c>
    </row>
    <row r="995" spans="1:6" x14ac:dyDescent="0.25">
      <c r="A995" s="14" t="s">
        <v>92</v>
      </c>
      <c r="B995" s="15" t="s">
        <v>2</v>
      </c>
      <c r="C995" s="14" t="s">
        <v>56</v>
      </c>
      <c r="D995" s="14" t="e">
        <f>VLOOKUP($A995,PressHardening!$A$6:$AP$16,HLOOKUP($C995,PressHardening!$B$2:$AP$5,6,FALSE)+2,FALSE)*3</f>
        <v>#N/A</v>
      </c>
      <c r="E995" s="16" t="e">
        <f t="shared" si="32"/>
        <v>#N/A</v>
      </c>
      <c r="F995" s="16" t="str">
        <f t="shared" si="33"/>
        <v/>
      </c>
    </row>
    <row r="996" spans="1:6" x14ac:dyDescent="0.25">
      <c r="A996" s="14" t="s">
        <v>92</v>
      </c>
      <c r="B996" s="15" t="s">
        <v>9</v>
      </c>
      <c r="C996" s="14" t="s">
        <v>57</v>
      </c>
      <c r="D996" s="14" t="e">
        <f>VLOOKUP($A996,PressHardening!$A$6:$AP$16,HLOOKUP($C996,PressHardening!$B$2:$AP$5,6,FALSE)+2,FALSE)*3</f>
        <v>#N/A</v>
      </c>
      <c r="E996" s="16" t="e">
        <f t="shared" si="32"/>
        <v>#N/A</v>
      </c>
      <c r="F996" s="16" t="str">
        <f t="shared" si="33"/>
        <v/>
      </c>
    </row>
    <row r="997" spans="1:6" x14ac:dyDescent="0.25">
      <c r="A997" s="14" t="s">
        <v>92</v>
      </c>
      <c r="B997" s="15" t="s">
        <v>9</v>
      </c>
      <c r="C997" s="14" t="s">
        <v>58</v>
      </c>
      <c r="D997" s="14" t="e">
        <f>VLOOKUP($A997,PressHardening!$A$6:$AP$16,HLOOKUP($C997,PressHardening!$B$2:$AP$5,6,FALSE)+2,FALSE)*3</f>
        <v>#N/A</v>
      </c>
      <c r="E997" s="16" t="e">
        <f t="shared" si="32"/>
        <v>#N/A</v>
      </c>
      <c r="F997" s="16" t="str">
        <f t="shared" si="33"/>
        <v/>
      </c>
    </row>
    <row r="998" spans="1:6" x14ac:dyDescent="0.25">
      <c r="A998" s="14" t="s">
        <v>92</v>
      </c>
      <c r="B998" s="15" t="s">
        <v>9</v>
      </c>
      <c r="C998" s="14" t="s">
        <v>59</v>
      </c>
      <c r="D998" s="14" t="e">
        <f>VLOOKUP($A998,PressHardening!$A$6:$AP$16,HLOOKUP($C998,PressHardening!$B$2:$AP$5,6,FALSE)+2,FALSE)*3</f>
        <v>#N/A</v>
      </c>
      <c r="E998" s="16" t="e">
        <f t="shared" si="32"/>
        <v>#N/A</v>
      </c>
      <c r="F998" s="16" t="str">
        <f t="shared" si="33"/>
        <v/>
      </c>
    </row>
    <row r="999" spans="1:6" x14ac:dyDescent="0.25">
      <c r="A999" s="14" t="s">
        <v>92</v>
      </c>
      <c r="B999" s="15" t="s">
        <v>9</v>
      </c>
      <c r="C999" s="14" t="s">
        <v>60</v>
      </c>
      <c r="D999" s="14" t="e">
        <f>VLOOKUP($A999,PressHardening!$A$6:$AP$16,HLOOKUP($C999,PressHardening!$B$2:$AP$5,6,FALSE)+2,FALSE)*3</f>
        <v>#N/A</v>
      </c>
      <c r="E999" s="16" t="e">
        <f t="shared" si="32"/>
        <v>#N/A</v>
      </c>
      <c r="F999" s="16" t="str">
        <f t="shared" si="33"/>
        <v/>
      </c>
    </row>
    <row r="1000" spans="1:6" x14ac:dyDescent="0.25">
      <c r="A1000" s="14" t="s">
        <v>92</v>
      </c>
      <c r="B1000" s="15" t="s">
        <v>9</v>
      </c>
      <c r="C1000" s="14" t="s">
        <v>61</v>
      </c>
      <c r="D1000" s="14" t="e">
        <f>VLOOKUP($A1000,PressHardening!$A$6:$AP$16,HLOOKUP($C1000,PressHardening!$B$2:$AP$5,6,FALSE)+2,FALSE)*3</f>
        <v>#N/A</v>
      </c>
      <c r="E1000" s="16" t="e">
        <f t="shared" si="32"/>
        <v>#N/A</v>
      </c>
      <c r="F1000" s="16" t="str">
        <f t="shared" si="33"/>
        <v/>
      </c>
    </row>
    <row r="1001" spans="1:6" x14ac:dyDescent="0.25">
      <c r="A1001" s="14" t="s">
        <v>92</v>
      </c>
      <c r="B1001" s="15" t="s">
        <v>0</v>
      </c>
      <c r="C1001" s="14" t="s">
        <v>62</v>
      </c>
      <c r="D1001" s="14" t="e">
        <f>VLOOKUP($A1001,PressHardening!$A$6:$AP$16,HLOOKUP($C1001,PressHardening!$B$2:$AP$5,6,FALSE)+2,FALSE)*3</f>
        <v>#N/A</v>
      </c>
      <c r="E1001" s="16" t="e">
        <f t="shared" si="32"/>
        <v>#N/A</v>
      </c>
      <c r="F1001" s="16" t="str">
        <f t="shared" si="33"/>
        <v/>
      </c>
    </row>
    <row r="1002" spans="1:6" x14ac:dyDescent="0.25">
      <c r="A1002" s="14" t="s">
        <v>92</v>
      </c>
      <c r="B1002" s="15" t="s">
        <v>0</v>
      </c>
      <c r="C1002" s="14" t="s">
        <v>63</v>
      </c>
      <c r="D1002" s="14" t="e">
        <f>VLOOKUP($A1002,PressHardening!$A$6:$AP$16,HLOOKUP($C1002,PressHardening!$B$2:$AP$5,6,FALSE)+2,FALSE)*3</f>
        <v>#REF!</v>
      </c>
      <c r="E1002" s="16" t="e">
        <f t="shared" si="32"/>
        <v>#REF!</v>
      </c>
      <c r="F1002" s="16" t="str">
        <f t="shared" si="33"/>
        <v/>
      </c>
    </row>
    <row r="1003" spans="1:6" x14ac:dyDescent="0.25">
      <c r="A1003" s="14" t="s">
        <v>92</v>
      </c>
      <c r="B1003" s="15" t="s">
        <v>0</v>
      </c>
      <c r="C1003" s="14" t="s">
        <v>64</v>
      </c>
      <c r="D1003" s="14" t="e">
        <f>VLOOKUP($A1003,PressHardening!$A$6:$AP$16,HLOOKUP($C1003,PressHardening!$B$2:$AP$5,6,FALSE)+2,FALSE)*3</f>
        <v>#N/A</v>
      </c>
      <c r="E1003" s="16" t="e">
        <f t="shared" si="32"/>
        <v>#N/A</v>
      </c>
      <c r="F1003" s="16" t="str">
        <f t="shared" si="33"/>
        <v/>
      </c>
    </row>
    <row r="1004" spans="1:6" x14ac:dyDescent="0.25">
      <c r="A1004" s="14" t="s">
        <v>92</v>
      </c>
      <c r="B1004" s="15" t="s">
        <v>0</v>
      </c>
      <c r="C1004" s="14" t="s">
        <v>65</v>
      </c>
      <c r="D1004" s="14" t="e">
        <f>VLOOKUP($A1004,PressHardening!$A$6:$AP$16,HLOOKUP($C1004,PressHardening!$B$2:$AP$5,6,FALSE)+2,FALSE)*3</f>
        <v>#REF!</v>
      </c>
      <c r="E1004" s="16" t="e">
        <f t="shared" si="32"/>
        <v>#REF!</v>
      </c>
      <c r="F1004" s="16" t="str">
        <f t="shared" si="33"/>
        <v/>
      </c>
    </row>
    <row r="1005" spans="1:6" x14ac:dyDescent="0.25">
      <c r="A1005" s="14" t="s">
        <v>92</v>
      </c>
      <c r="B1005" s="15" t="s">
        <v>0</v>
      </c>
      <c r="C1005" s="14" t="s">
        <v>66</v>
      </c>
      <c r="D1005" s="14" t="e">
        <f>VLOOKUP($A1005,PressHardening!$A$6:$AP$16,HLOOKUP($C1005,PressHardening!$B$2:$AP$5,6,FALSE)+2,FALSE)*3</f>
        <v>#REF!</v>
      </c>
      <c r="E1005" s="16" t="e">
        <f t="shared" si="32"/>
        <v>#REF!</v>
      </c>
      <c r="F1005" s="16" t="str">
        <f t="shared" si="33"/>
        <v/>
      </c>
    </row>
    <row r="1006" spans="1:6" x14ac:dyDescent="0.25">
      <c r="A1006" s="14" t="s">
        <v>92</v>
      </c>
      <c r="B1006" s="15" t="s">
        <v>0</v>
      </c>
      <c r="C1006" s="14" t="s">
        <v>67</v>
      </c>
      <c r="D1006" s="14" t="e">
        <f>VLOOKUP($A1006,PressHardening!$A$6:$AP$16,HLOOKUP($C1006,PressHardening!$B$2:$AP$5,6,FALSE)+2,FALSE)*3</f>
        <v>#N/A</v>
      </c>
      <c r="E1006" s="16" t="e">
        <f t="shared" si="32"/>
        <v>#N/A</v>
      </c>
      <c r="F1006" s="16" t="str">
        <f t="shared" si="33"/>
        <v/>
      </c>
    </row>
    <row r="1007" spans="1:6" x14ac:dyDescent="0.25">
      <c r="A1007" s="14" t="s">
        <v>92</v>
      </c>
      <c r="B1007" s="15" t="s">
        <v>0</v>
      </c>
      <c r="C1007" s="14" t="s">
        <v>68</v>
      </c>
      <c r="D1007" s="14" t="e">
        <f>VLOOKUP($A1007,PressHardening!$A$6:$AP$16,HLOOKUP($C1007,PressHardening!$B$2:$AP$5,6,FALSE)+2,FALSE)*3</f>
        <v>#N/A</v>
      </c>
      <c r="E1007" s="16" t="e">
        <f t="shared" si="32"/>
        <v>#N/A</v>
      </c>
      <c r="F1007" s="16" t="str">
        <f t="shared" si="33"/>
        <v/>
      </c>
    </row>
    <row r="1008" spans="1:6" x14ac:dyDescent="0.25">
      <c r="A1008" s="14" t="s">
        <v>92</v>
      </c>
      <c r="B1008" s="15" t="s">
        <v>0</v>
      </c>
      <c r="C1008" s="14" t="s">
        <v>69</v>
      </c>
      <c r="D1008" s="14" t="e">
        <f>VLOOKUP($A1008,PressHardening!$A$6:$AP$16,HLOOKUP($C1008,PressHardening!$B$2:$AP$5,6,FALSE)+2,FALSE)*3</f>
        <v>#N/A</v>
      </c>
      <c r="E1008" s="16" t="e">
        <f t="shared" si="32"/>
        <v>#N/A</v>
      </c>
      <c r="F1008" s="16" t="str">
        <f t="shared" si="33"/>
        <v/>
      </c>
    </row>
    <row r="1009" spans="1:6" x14ac:dyDescent="0.25">
      <c r="A1009" s="14" t="s">
        <v>92</v>
      </c>
      <c r="B1009" s="15" t="s">
        <v>0</v>
      </c>
      <c r="C1009" s="14" t="s">
        <v>70</v>
      </c>
      <c r="D1009" s="14" t="e">
        <f>VLOOKUP($A1009,PressHardening!$A$6:$AP$16,HLOOKUP($C1009,PressHardening!$B$2:$AP$5,6,FALSE)+2,FALSE)*3</f>
        <v>#N/A</v>
      </c>
      <c r="E1009" s="16" t="e">
        <f t="shared" si="32"/>
        <v>#N/A</v>
      </c>
      <c r="F1009" s="16" t="str">
        <f t="shared" si="33"/>
        <v/>
      </c>
    </row>
    <row r="1010" spans="1:6" x14ac:dyDescent="0.25">
      <c r="A1010" s="14" t="s">
        <v>93</v>
      </c>
      <c r="B1010" s="15" t="s">
        <v>102</v>
      </c>
      <c r="C1010" s="14" t="s">
        <v>10</v>
      </c>
      <c r="D1010" s="14" t="e">
        <f>VLOOKUP($A1010,PressHardening!$A$6:$AP$16,HLOOKUP($C1010,PressHardening!$B$2:$AP$5,6,FALSE)+2,FALSE)*3</f>
        <v>#N/A</v>
      </c>
      <c r="E1010" s="16" t="e">
        <f t="shared" si="32"/>
        <v>#N/A</v>
      </c>
      <c r="F1010" s="16" t="str">
        <f t="shared" si="33"/>
        <v/>
      </c>
    </row>
    <row r="1011" spans="1:6" x14ac:dyDescent="0.25">
      <c r="A1011" s="14" t="s">
        <v>93</v>
      </c>
      <c r="B1011" s="15" t="s">
        <v>102</v>
      </c>
      <c r="C1011" s="14" t="s">
        <v>11</v>
      </c>
      <c r="D1011" s="14" t="e">
        <f>VLOOKUP($A1011,PressHardening!$A$6:$AP$16,HLOOKUP($C1011,PressHardening!$B$2:$AP$5,6,FALSE)+2,FALSE)*3</f>
        <v>#N/A</v>
      </c>
      <c r="E1011" s="16" t="e">
        <f t="shared" si="32"/>
        <v>#N/A</v>
      </c>
      <c r="F1011" s="16" t="str">
        <f t="shared" si="33"/>
        <v/>
      </c>
    </row>
    <row r="1012" spans="1:6" x14ac:dyDescent="0.25">
      <c r="A1012" s="14" t="s">
        <v>93</v>
      </c>
      <c r="B1012" s="15" t="s">
        <v>102</v>
      </c>
      <c r="C1012" s="14" t="s">
        <v>12</v>
      </c>
      <c r="D1012" s="14" t="e">
        <f>VLOOKUP($A1012,PressHardening!$A$6:$AP$16,HLOOKUP($C1012,PressHardening!$B$2:$AP$5,6,FALSE)+2,FALSE)*3</f>
        <v>#N/A</v>
      </c>
      <c r="E1012" s="16" t="e">
        <f t="shared" si="32"/>
        <v>#N/A</v>
      </c>
      <c r="F1012" s="16" t="str">
        <f t="shared" si="33"/>
        <v/>
      </c>
    </row>
    <row r="1013" spans="1:6" x14ac:dyDescent="0.25">
      <c r="A1013" s="14" t="s">
        <v>93</v>
      </c>
      <c r="B1013" s="15" t="s">
        <v>102</v>
      </c>
      <c r="C1013" s="14" t="s">
        <v>13</v>
      </c>
      <c r="D1013" s="14" t="e">
        <f>VLOOKUP($A1013,PressHardening!$A$6:$AP$16,HLOOKUP($C1013,PressHardening!$B$2:$AP$5,6,FALSE)+2,FALSE)*3</f>
        <v>#N/A</v>
      </c>
      <c r="E1013" s="16" t="e">
        <f t="shared" si="32"/>
        <v>#N/A</v>
      </c>
      <c r="F1013" s="16" t="str">
        <f t="shared" si="33"/>
        <v/>
      </c>
    </row>
    <row r="1014" spans="1:6" x14ac:dyDescent="0.25">
      <c r="A1014" s="14" t="s">
        <v>93</v>
      </c>
      <c r="B1014" s="15" t="s">
        <v>102</v>
      </c>
      <c r="C1014" s="14" t="s">
        <v>14</v>
      </c>
      <c r="D1014" s="14" t="e">
        <f>VLOOKUP($A1014,PressHardening!$A$6:$AP$16,HLOOKUP($C1014,PressHardening!$B$2:$AP$5,6,FALSE)+2,FALSE)*3</f>
        <v>#N/A</v>
      </c>
      <c r="E1014" s="16" t="e">
        <f t="shared" si="32"/>
        <v>#N/A</v>
      </c>
      <c r="F1014" s="16" t="str">
        <f t="shared" si="33"/>
        <v/>
      </c>
    </row>
    <row r="1015" spans="1:6" x14ac:dyDescent="0.25">
      <c r="A1015" s="14" t="s">
        <v>93</v>
      </c>
      <c r="B1015" s="15" t="s">
        <v>102</v>
      </c>
      <c r="C1015" s="14" t="s">
        <v>15</v>
      </c>
      <c r="D1015" s="14" t="e">
        <f>VLOOKUP($A1015,PressHardening!$A$6:$AP$16,HLOOKUP($C1015,PressHardening!$B$2:$AP$5,6,FALSE)+2,FALSE)*3</f>
        <v>#N/A</v>
      </c>
      <c r="E1015" s="16" t="e">
        <f t="shared" si="32"/>
        <v>#N/A</v>
      </c>
      <c r="F1015" s="16" t="str">
        <f t="shared" si="33"/>
        <v/>
      </c>
    </row>
    <row r="1016" spans="1:6" x14ac:dyDescent="0.25">
      <c r="A1016" s="14" t="s">
        <v>93</v>
      </c>
      <c r="B1016" s="15" t="s">
        <v>5</v>
      </c>
      <c r="C1016" s="14" t="s">
        <v>16</v>
      </c>
      <c r="D1016" s="14" t="e">
        <f>VLOOKUP($A1016,PressHardening!$A$6:$AP$16,HLOOKUP($C1016,PressHardening!$B$2:$AP$5,6,FALSE)+2,FALSE)*3</f>
        <v>#N/A</v>
      </c>
      <c r="E1016" s="16" t="e">
        <f t="shared" si="32"/>
        <v>#N/A</v>
      </c>
      <c r="F1016" s="16" t="str">
        <f t="shared" si="33"/>
        <v/>
      </c>
    </row>
    <row r="1017" spans="1:6" x14ac:dyDescent="0.25">
      <c r="A1017" s="14" t="s">
        <v>93</v>
      </c>
      <c r="B1017" s="15" t="s">
        <v>5</v>
      </c>
      <c r="C1017" s="14" t="s">
        <v>17</v>
      </c>
      <c r="D1017" s="14" t="e">
        <f>VLOOKUP($A1017,PressHardening!$A$6:$AP$16,HLOOKUP($C1017,PressHardening!$B$2:$AP$5,6,FALSE)+2,FALSE)*3</f>
        <v>#N/A</v>
      </c>
      <c r="E1017" s="16" t="e">
        <f t="shared" si="32"/>
        <v>#N/A</v>
      </c>
      <c r="F1017" s="16" t="str">
        <f t="shared" si="33"/>
        <v/>
      </c>
    </row>
    <row r="1018" spans="1:6" x14ac:dyDescent="0.25">
      <c r="A1018" s="14" t="s">
        <v>93</v>
      </c>
      <c r="B1018" s="15" t="s">
        <v>5</v>
      </c>
      <c r="C1018" s="14" t="s">
        <v>18</v>
      </c>
      <c r="D1018" s="14" t="e">
        <f>VLOOKUP($A1018,PressHardening!$A$6:$AP$16,HLOOKUP($C1018,PressHardening!$B$2:$AP$5,6,FALSE)+2,FALSE)*3</f>
        <v>#N/A</v>
      </c>
      <c r="E1018" s="16" t="e">
        <f t="shared" si="32"/>
        <v>#N/A</v>
      </c>
      <c r="F1018" s="16" t="str">
        <f t="shared" si="33"/>
        <v/>
      </c>
    </row>
    <row r="1019" spans="1:6" x14ac:dyDescent="0.25">
      <c r="A1019" s="14" t="s">
        <v>93</v>
      </c>
      <c r="B1019" s="15" t="s">
        <v>5</v>
      </c>
      <c r="C1019" s="14" t="s">
        <v>3</v>
      </c>
      <c r="D1019" s="14" t="e">
        <f>VLOOKUP($A1019,PressHardening!$A$6:$AP$16,HLOOKUP($C1019,PressHardening!$B$2:$AP$5,6,FALSE)+2,FALSE)*3</f>
        <v>#N/A</v>
      </c>
      <c r="E1019" s="16" t="e">
        <f t="shared" si="32"/>
        <v>#N/A</v>
      </c>
      <c r="F1019" s="16" t="str">
        <f t="shared" si="33"/>
        <v/>
      </c>
    </row>
    <row r="1020" spans="1:6" x14ac:dyDescent="0.25">
      <c r="A1020" s="14" t="s">
        <v>93</v>
      </c>
      <c r="B1020" s="15" t="s">
        <v>5</v>
      </c>
      <c r="C1020" s="14" t="s">
        <v>19</v>
      </c>
      <c r="D1020" s="14" t="e">
        <f>VLOOKUP($A1020,PressHardening!$A$6:$AP$16,HLOOKUP($C1020,PressHardening!$B$2:$AP$5,6,FALSE)+2,FALSE)*3</f>
        <v>#N/A</v>
      </c>
      <c r="E1020" s="16" t="e">
        <f t="shared" si="32"/>
        <v>#N/A</v>
      </c>
      <c r="F1020" s="16" t="str">
        <f t="shared" si="33"/>
        <v/>
      </c>
    </row>
    <row r="1021" spans="1:6" x14ac:dyDescent="0.25">
      <c r="A1021" s="14" t="s">
        <v>93</v>
      </c>
      <c r="B1021" s="15" t="s">
        <v>5</v>
      </c>
      <c r="C1021" s="14" t="s">
        <v>20</v>
      </c>
      <c r="D1021" s="14" t="e">
        <f>VLOOKUP($A1021,PressHardening!$A$6:$AP$16,HLOOKUP($C1021,PressHardening!$B$2:$AP$5,6,FALSE)+2,FALSE)*3</f>
        <v>#N/A</v>
      </c>
      <c r="E1021" s="16" t="e">
        <f t="shared" si="32"/>
        <v>#N/A</v>
      </c>
      <c r="F1021" s="16" t="str">
        <f t="shared" si="33"/>
        <v/>
      </c>
    </row>
    <row r="1022" spans="1:6" x14ac:dyDescent="0.25">
      <c r="A1022" s="14" t="s">
        <v>93</v>
      </c>
      <c r="B1022" s="15" t="s">
        <v>6</v>
      </c>
      <c r="C1022" s="14" t="s">
        <v>21</v>
      </c>
      <c r="D1022" s="14" t="e">
        <f>VLOOKUP($A1022,PressHardening!$A$6:$AP$16,HLOOKUP($C1022,PressHardening!$B$2:$AP$5,6,FALSE)+2,FALSE)*3</f>
        <v>#REF!</v>
      </c>
      <c r="E1022" s="16" t="e">
        <f t="shared" si="32"/>
        <v>#REF!</v>
      </c>
      <c r="F1022" s="16" t="str">
        <f t="shared" si="33"/>
        <v/>
      </c>
    </row>
    <row r="1023" spans="1:6" x14ac:dyDescent="0.25">
      <c r="A1023" s="14" t="s">
        <v>93</v>
      </c>
      <c r="B1023" s="15" t="s">
        <v>6</v>
      </c>
      <c r="C1023" s="14" t="s">
        <v>22</v>
      </c>
      <c r="D1023" s="14" t="e">
        <f>VLOOKUP($A1023,PressHardening!$A$6:$AP$16,HLOOKUP($C1023,PressHardening!$B$2:$AP$5,6,FALSE)+2,FALSE)*3</f>
        <v>#REF!</v>
      </c>
      <c r="E1023" s="16" t="e">
        <f t="shared" si="32"/>
        <v>#REF!</v>
      </c>
      <c r="F1023" s="16" t="str">
        <f t="shared" si="33"/>
        <v/>
      </c>
    </row>
    <row r="1024" spans="1:6" x14ac:dyDescent="0.25">
      <c r="A1024" s="14" t="s">
        <v>93</v>
      </c>
      <c r="B1024" s="15" t="s">
        <v>6</v>
      </c>
      <c r="C1024" s="14" t="s">
        <v>23</v>
      </c>
      <c r="D1024" s="14" t="e">
        <f>VLOOKUP($A1024,PressHardening!$A$6:$AP$16,HLOOKUP($C1024,PressHardening!$B$2:$AP$5,6,FALSE)+2,FALSE)*3</f>
        <v>#REF!</v>
      </c>
      <c r="E1024" s="16" t="e">
        <f t="shared" si="32"/>
        <v>#REF!</v>
      </c>
      <c r="F1024" s="16" t="str">
        <f t="shared" si="33"/>
        <v/>
      </c>
    </row>
    <row r="1025" spans="1:6" x14ac:dyDescent="0.25">
      <c r="A1025" s="14" t="s">
        <v>93</v>
      </c>
      <c r="B1025" s="15" t="s">
        <v>6</v>
      </c>
      <c r="C1025" s="14" t="s">
        <v>24</v>
      </c>
      <c r="D1025" s="14" t="e">
        <f>VLOOKUP($A1025,PressHardening!$A$6:$AP$16,HLOOKUP($C1025,PressHardening!$B$2:$AP$5,6,FALSE)+2,FALSE)*3</f>
        <v>#REF!</v>
      </c>
      <c r="E1025" s="16" t="e">
        <f t="shared" si="32"/>
        <v>#REF!</v>
      </c>
      <c r="F1025" s="16" t="str">
        <f t="shared" si="33"/>
        <v/>
      </c>
    </row>
    <row r="1026" spans="1:6" x14ac:dyDescent="0.25">
      <c r="A1026" s="14" t="s">
        <v>93</v>
      </c>
      <c r="B1026" s="15" t="s">
        <v>6</v>
      </c>
      <c r="C1026" s="14" t="s">
        <v>25</v>
      </c>
      <c r="D1026" s="14" t="e">
        <f>VLOOKUP($A1026,PressHardening!$A$6:$AP$16,HLOOKUP($C1026,PressHardening!$B$2:$AP$5,6,FALSE)+2,FALSE)*3</f>
        <v>#REF!</v>
      </c>
      <c r="E1026" s="16" t="e">
        <f t="shared" ref="E1026:E1072" si="34">(D1026/VLOOKUP(A1026,$H$2:$J$18,3,FALSE))*VLOOKUP(A1026,$H$2:$J$18,2,FALSE)</f>
        <v>#REF!</v>
      </c>
      <c r="F1026" s="16" t="str">
        <f t="shared" ref="F1026:F1072" si="35">IFERROR(E1026/D1026,"")</f>
        <v/>
      </c>
    </row>
    <row r="1027" spans="1:6" x14ac:dyDescent="0.25">
      <c r="A1027" s="14" t="s">
        <v>93</v>
      </c>
      <c r="B1027" s="15" t="s">
        <v>6</v>
      </c>
      <c r="C1027" s="14" t="s">
        <v>26</v>
      </c>
      <c r="D1027" s="14" t="e">
        <f>VLOOKUP($A1027,PressHardening!$A$6:$AP$16,HLOOKUP($C1027,PressHardening!$B$2:$AP$5,6,FALSE)+2,FALSE)*3</f>
        <v>#REF!</v>
      </c>
      <c r="E1027" s="16" t="e">
        <f t="shared" si="34"/>
        <v>#REF!</v>
      </c>
      <c r="F1027" s="16" t="str">
        <f t="shared" si="35"/>
        <v/>
      </c>
    </row>
    <row r="1028" spans="1:6" x14ac:dyDescent="0.25">
      <c r="A1028" s="14" t="s">
        <v>93</v>
      </c>
      <c r="B1028" s="15" t="s">
        <v>6</v>
      </c>
      <c r="C1028" s="14" t="s">
        <v>27</v>
      </c>
      <c r="D1028" s="14" t="e">
        <f>VLOOKUP($A1028,PressHardening!$A$6:$AP$16,HLOOKUP($C1028,PressHardening!$B$2:$AP$5,6,FALSE)+2,FALSE)*3</f>
        <v>#REF!</v>
      </c>
      <c r="E1028" s="16" t="e">
        <f t="shared" si="34"/>
        <v>#REF!</v>
      </c>
      <c r="F1028" s="16" t="str">
        <f t="shared" si="35"/>
        <v/>
      </c>
    </row>
    <row r="1029" spans="1:6" x14ac:dyDescent="0.25">
      <c r="A1029" s="14" t="s">
        <v>93</v>
      </c>
      <c r="B1029" s="15" t="s">
        <v>6</v>
      </c>
      <c r="C1029" s="14" t="s">
        <v>28</v>
      </c>
      <c r="D1029" s="14" t="e">
        <f>VLOOKUP($A1029,PressHardening!$A$6:$AP$16,HLOOKUP($C1029,PressHardening!$B$2:$AP$5,6,FALSE)+2,FALSE)*3</f>
        <v>#N/A</v>
      </c>
      <c r="E1029" s="16" t="e">
        <f t="shared" si="34"/>
        <v>#N/A</v>
      </c>
      <c r="F1029" s="16" t="str">
        <f t="shared" si="35"/>
        <v/>
      </c>
    </row>
    <row r="1030" spans="1:6" x14ac:dyDescent="0.25">
      <c r="A1030" s="14" t="s">
        <v>93</v>
      </c>
      <c r="B1030" s="15" t="s">
        <v>6</v>
      </c>
      <c r="C1030" s="14" t="s">
        <v>29</v>
      </c>
      <c r="D1030" s="14" t="e">
        <f>VLOOKUP($A1030,PressHardening!$A$6:$AP$16,HLOOKUP($C1030,PressHardening!$B$2:$AP$5,6,FALSE)+2,FALSE)*3</f>
        <v>#REF!</v>
      </c>
      <c r="E1030" s="16" t="e">
        <f t="shared" si="34"/>
        <v>#REF!</v>
      </c>
      <c r="F1030" s="16" t="str">
        <f t="shared" si="35"/>
        <v/>
      </c>
    </row>
    <row r="1031" spans="1:6" x14ac:dyDescent="0.25">
      <c r="A1031" s="14" t="s">
        <v>93</v>
      </c>
      <c r="B1031" s="15" t="s">
        <v>6</v>
      </c>
      <c r="C1031" s="14" t="s">
        <v>30</v>
      </c>
      <c r="D1031" s="14" t="e">
        <f>VLOOKUP($A1031,PressHardening!$A$6:$AP$16,HLOOKUP($C1031,PressHardening!$B$2:$AP$5,6,FALSE)+2,FALSE)*3</f>
        <v>#REF!</v>
      </c>
      <c r="E1031" s="16" t="e">
        <f t="shared" si="34"/>
        <v>#REF!</v>
      </c>
      <c r="F1031" s="16" t="str">
        <f t="shared" si="35"/>
        <v/>
      </c>
    </row>
    <row r="1032" spans="1:6" x14ac:dyDescent="0.25">
      <c r="A1032" s="14" t="s">
        <v>93</v>
      </c>
      <c r="B1032" s="15" t="s">
        <v>6</v>
      </c>
      <c r="C1032" s="14" t="s">
        <v>31</v>
      </c>
      <c r="D1032" s="14" t="e">
        <f>VLOOKUP($A1032,PressHardening!$A$6:$AP$16,HLOOKUP($C1032,PressHardening!$B$2:$AP$5,6,FALSE)+2,FALSE)*3</f>
        <v>#REF!</v>
      </c>
      <c r="E1032" s="16" t="e">
        <f t="shared" si="34"/>
        <v>#REF!</v>
      </c>
      <c r="F1032" s="16" t="str">
        <f t="shared" si="35"/>
        <v/>
      </c>
    </row>
    <row r="1033" spans="1:6" x14ac:dyDescent="0.25">
      <c r="A1033" s="14" t="s">
        <v>93</v>
      </c>
      <c r="B1033" s="15" t="s">
        <v>6</v>
      </c>
      <c r="C1033" s="14" t="s">
        <v>1</v>
      </c>
      <c r="D1033" s="14" t="e">
        <f>VLOOKUP($A1033,PressHardening!$A$6:$AP$16,HLOOKUP($C1033,PressHardening!$B$2:$AP$5,6,FALSE)+2,FALSE)*3</f>
        <v>#REF!</v>
      </c>
      <c r="E1033" s="16" t="e">
        <f t="shared" si="34"/>
        <v>#REF!</v>
      </c>
      <c r="F1033" s="16" t="str">
        <f t="shared" si="35"/>
        <v/>
      </c>
    </row>
    <row r="1034" spans="1:6" x14ac:dyDescent="0.25">
      <c r="A1034" s="14" t="s">
        <v>93</v>
      </c>
      <c r="B1034" s="15" t="s">
        <v>6</v>
      </c>
      <c r="C1034" s="14" t="s">
        <v>32</v>
      </c>
      <c r="D1034" s="14" t="e">
        <f>VLOOKUP($A1034,PressHardening!$A$6:$AP$16,HLOOKUP($C1034,PressHardening!$B$2:$AP$5,6,FALSE)+2,FALSE)*3</f>
        <v>#N/A</v>
      </c>
      <c r="E1034" s="16" t="e">
        <f t="shared" si="34"/>
        <v>#N/A</v>
      </c>
      <c r="F1034" s="16" t="str">
        <f t="shared" si="35"/>
        <v/>
      </c>
    </row>
    <row r="1035" spans="1:6" x14ac:dyDescent="0.25">
      <c r="A1035" s="14" t="s">
        <v>93</v>
      </c>
      <c r="B1035" s="15" t="s">
        <v>7</v>
      </c>
      <c r="C1035" s="14" t="s">
        <v>33</v>
      </c>
      <c r="D1035" s="14" t="e">
        <f>VLOOKUP($A1035,PressHardening!$A$6:$AP$16,HLOOKUP($C1035,PressHardening!$B$2:$AP$5,6,FALSE)+2,FALSE)*3</f>
        <v>#N/A</v>
      </c>
      <c r="E1035" s="16" t="e">
        <f t="shared" si="34"/>
        <v>#N/A</v>
      </c>
      <c r="F1035" s="16" t="str">
        <f t="shared" si="35"/>
        <v/>
      </c>
    </row>
    <row r="1036" spans="1:6" x14ac:dyDescent="0.25">
      <c r="A1036" s="14" t="s">
        <v>93</v>
      </c>
      <c r="B1036" s="15" t="s">
        <v>7</v>
      </c>
      <c r="C1036" s="14" t="s">
        <v>34</v>
      </c>
      <c r="D1036" s="14" t="e">
        <f>VLOOKUP($A1036,PressHardening!$A$6:$AP$16,HLOOKUP($C1036,PressHardening!$B$2:$AP$5,6,FALSE)+2,FALSE)*3</f>
        <v>#REF!</v>
      </c>
      <c r="E1036" s="16" t="e">
        <f t="shared" si="34"/>
        <v>#REF!</v>
      </c>
      <c r="F1036" s="16" t="str">
        <f t="shared" si="35"/>
        <v/>
      </c>
    </row>
    <row r="1037" spans="1:6" x14ac:dyDescent="0.25">
      <c r="A1037" s="14" t="s">
        <v>93</v>
      </c>
      <c r="B1037" s="15" t="s">
        <v>7</v>
      </c>
      <c r="C1037" s="14" t="s">
        <v>35</v>
      </c>
      <c r="D1037" s="14" t="e">
        <f>VLOOKUP($A1037,PressHardening!$A$6:$AP$16,HLOOKUP($C1037,PressHardening!$B$2:$AP$5,6,FALSE)+2,FALSE)*3</f>
        <v>#N/A</v>
      </c>
      <c r="E1037" s="16" t="e">
        <f t="shared" si="34"/>
        <v>#N/A</v>
      </c>
      <c r="F1037" s="16" t="str">
        <f t="shared" si="35"/>
        <v/>
      </c>
    </row>
    <row r="1038" spans="1:6" x14ac:dyDescent="0.25">
      <c r="A1038" s="14" t="s">
        <v>93</v>
      </c>
      <c r="B1038" s="15" t="s">
        <v>7</v>
      </c>
      <c r="C1038" s="14" t="s">
        <v>36</v>
      </c>
      <c r="D1038" s="14" t="e">
        <f>VLOOKUP($A1038,PressHardening!$A$6:$AP$16,HLOOKUP($C1038,PressHardening!$B$2:$AP$5,6,FALSE)+2,FALSE)*3</f>
        <v>#N/A</v>
      </c>
      <c r="E1038" s="16" t="e">
        <f t="shared" si="34"/>
        <v>#N/A</v>
      </c>
      <c r="F1038" s="16" t="str">
        <f t="shared" si="35"/>
        <v/>
      </c>
    </row>
    <row r="1039" spans="1:6" x14ac:dyDescent="0.25">
      <c r="A1039" s="14" t="s">
        <v>93</v>
      </c>
      <c r="B1039" s="15" t="s">
        <v>7</v>
      </c>
      <c r="C1039" s="14" t="s">
        <v>37</v>
      </c>
      <c r="D1039" s="14" t="e">
        <f>VLOOKUP($A1039,PressHardening!$A$6:$AP$16,HLOOKUP($C1039,PressHardening!$B$2:$AP$5,6,FALSE)+2,FALSE)*3</f>
        <v>#N/A</v>
      </c>
      <c r="E1039" s="16" t="e">
        <f t="shared" si="34"/>
        <v>#N/A</v>
      </c>
      <c r="F1039" s="16" t="str">
        <f t="shared" si="35"/>
        <v/>
      </c>
    </row>
    <row r="1040" spans="1:6" x14ac:dyDescent="0.25">
      <c r="A1040" s="14" t="s">
        <v>93</v>
      </c>
      <c r="B1040" s="15" t="s">
        <v>7</v>
      </c>
      <c r="C1040" s="14" t="s">
        <v>38</v>
      </c>
      <c r="D1040" s="14" t="e">
        <f>VLOOKUP($A1040,PressHardening!$A$6:$AP$16,HLOOKUP($C1040,PressHardening!$B$2:$AP$5,6,FALSE)+2,FALSE)*3</f>
        <v>#N/A</v>
      </c>
      <c r="E1040" s="16" t="e">
        <f t="shared" si="34"/>
        <v>#N/A</v>
      </c>
      <c r="F1040" s="16" t="str">
        <f t="shared" si="35"/>
        <v/>
      </c>
    </row>
    <row r="1041" spans="1:6" x14ac:dyDescent="0.25">
      <c r="A1041" s="14" t="s">
        <v>93</v>
      </c>
      <c r="B1041" s="15" t="s">
        <v>7</v>
      </c>
      <c r="C1041" s="14" t="s">
        <v>39</v>
      </c>
      <c r="D1041" s="14" t="e">
        <f>VLOOKUP($A1041,PressHardening!$A$6:$AP$16,HLOOKUP($C1041,PressHardening!$B$2:$AP$5,6,FALSE)+2,FALSE)*3</f>
        <v>#N/A</v>
      </c>
      <c r="E1041" s="16" t="e">
        <f t="shared" si="34"/>
        <v>#N/A</v>
      </c>
      <c r="F1041" s="16" t="str">
        <f t="shared" si="35"/>
        <v/>
      </c>
    </row>
    <row r="1042" spans="1:6" x14ac:dyDescent="0.25">
      <c r="A1042" s="14" t="s">
        <v>93</v>
      </c>
      <c r="B1042" s="15" t="s">
        <v>7</v>
      </c>
      <c r="C1042" s="14" t="s">
        <v>40</v>
      </c>
      <c r="D1042" s="14" t="e">
        <f>VLOOKUP($A1042,PressHardening!$A$6:$AP$16,HLOOKUP($C1042,PressHardening!$B$2:$AP$5,6,FALSE)+2,FALSE)*3</f>
        <v>#N/A</v>
      </c>
      <c r="E1042" s="16" t="e">
        <f t="shared" si="34"/>
        <v>#N/A</v>
      </c>
      <c r="F1042" s="16" t="str">
        <f t="shared" si="35"/>
        <v/>
      </c>
    </row>
    <row r="1043" spans="1:6" x14ac:dyDescent="0.25">
      <c r="A1043" s="14" t="s">
        <v>93</v>
      </c>
      <c r="B1043" s="15" t="s">
        <v>8</v>
      </c>
      <c r="C1043" s="14" t="s">
        <v>41</v>
      </c>
      <c r="D1043" s="14" t="e">
        <f>VLOOKUP($A1043,PressHardening!$A$6:$AP$16,HLOOKUP($C1043,PressHardening!$B$2:$AP$5,6,FALSE)+2,FALSE)*3</f>
        <v>#N/A</v>
      </c>
      <c r="E1043" s="16" t="e">
        <f t="shared" si="34"/>
        <v>#N/A</v>
      </c>
      <c r="F1043" s="16" t="str">
        <f t="shared" si="35"/>
        <v/>
      </c>
    </row>
    <row r="1044" spans="1:6" x14ac:dyDescent="0.25">
      <c r="A1044" s="14" t="s">
        <v>93</v>
      </c>
      <c r="B1044" s="15" t="s">
        <v>8</v>
      </c>
      <c r="C1044" s="14" t="s">
        <v>42</v>
      </c>
      <c r="D1044" s="14" t="e">
        <f>VLOOKUP($A1044,PressHardening!$A$6:$AP$16,HLOOKUP($C1044,PressHardening!$B$2:$AP$5,6,FALSE)+2,FALSE)*3</f>
        <v>#N/A</v>
      </c>
      <c r="E1044" s="16" t="e">
        <f t="shared" si="34"/>
        <v>#N/A</v>
      </c>
      <c r="F1044" s="16" t="str">
        <f t="shared" si="35"/>
        <v/>
      </c>
    </row>
    <row r="1045" spans="1:6" x14ac:dyDescent="0.25">
      <c r="A1045" s="14" t="s">
        <v>93</v>
      </c>
      <c r="B1045" s="15" t="s">
        <v>8</v>
      </c>
      <c r="C1045" s="14" t="s">
        <v>43</v>
      </c>
      <c r="D1045" s="14" t="e">
        <f>VLOOKUP($A1045,PressHardening!$A$6:$AP$16,HLOOKUP($C1045,PressHardening!$B$2:$AP$5,6,FALSE)+2,FALSE)*3</f>
        <v>#N/A</v>
      </c>
      <c r="E1045" s="16" t="e">
        <f t="shared" si="34"/>
        <v>#N/A</v>
      </c>
      <c r="F1045" s="16" t="str">
        <f t="shared" si="35"/>
        <v/>
      </c>
    </row>
    <row r="1046" spans="1:6" x14ac:dyDescent="0.25">
      <c r="A1046" s="14" t="s">
        <v>93</v>
      </c>
      <c r="B1046" s="15" t="s">
        <v>8</v>
      </c>
      <c r="C1046" s="14" t="s">
        <v>44</v>
      </c>
      <c r="D1046" s="14" t="e">
        <f>VLOOKUP($A1046,PressHardening!$A$6:$AP$16,HLOOKUP($C1046,PressHardening!$B$2:$AP$5,6,FALSE)+2,FALSE)*3</f>
        <v>#N/A</v>
      </c>
      <c r="E1046" s="16" t="e">
        <f t="shared" si="34"/>
        <v>#N/A</v>
      </c>
      <c r="F1046" s="16" t="str">
        <f t="shared" si="35"/>
        <v/>
      </c>
    </row>
    <row r="1047" spans="1:6" x14ac:dyDescent="0.25">
      <c r="A1047" s="14" t="s">
        <v>93</v>
      </c>
      <c r="B1047" s="15" t="s">
        <v>8</v>
      </c>
      <c r="C1047" s="14" t="s">
        <v>45</v>
      </c>
      <c r="D1047" s="14" t="e">
        <f>VLOOKUP($A1047,PressHardening!$A$6:$AP$16,HLOOKUP($C1047,PressHardening!$B$2:$AP$5,6,FALSE)+2,FALSE)*3</f>
        <v>#N/A</v>
      </c>
      <c r="E1047" s="16" t="e">
        <f t="shared" si="34"/>
        <v>#N/A</v>
      </c>
      <c r="F1047" s="16" t="str">
        <f t="shared" si="35"/>
        <v/>
      </c>
    </row>
    <row r="1048" spans="1:6" x14ac:dyDescent="0.25">
      <c r="A1048" s="14" t="s">
        <v>93</v>
      </c>
      <c r="B1048" s="15" t="s">
        <v>2</v>
      </c>
      <c r="C1048" s="14" t="s">
        <v>46</v>
      </c>
      <c r="D1048" s="14" t="e">
        <f>VLOOKUP($A1048,PressHardening!$A$6:$AP$16,HLOOKUP($C1048,PressHardening!$B$2:$AP$5,6,FALSE)+2,FALSE)*3</f>
        <v>#N/A</v>
      </c>
      <c r="E1048" s="16" t="e">
        <f t="shared" si="34"/>
        <v>#N/A</v>
      </c>
      <c r="F1048" s="16" t="str">
        <f t="shared" si="35"/>
        <v/>
      </c>
    </row>
    <row r="1049" spans="1:6" x14ac:dyDescent="0.25">
      <c r="A1049" s="14" t="s">
        <v>93</v>
      </c>
      <c r="B1049" s="15" t="s">
        <v>2</v>
      </c>
      <c r="C1049" s="14" t="s">
        <v>47</v>
      </c>
      <c r="D1049" s="14" t="e">
        <f>VLOOKUP($A1049,PressHardening!$A$6:$AP$16,HLOOKUP($C1049,PressHardening!$B$2:$AP$5,6,FALSE)+2,FALSE)*3</f>
        <v>#N/A</v>
      </c>
      <c r="E1049" s="16" t="e">
        <f t="shared" si="34"/>
        <v>#N/A</v>
      </c>
      <c r="F1049" s="16" t="str">
        <f t="shared" si="35"/>
        <v/>
      </c>
    </row>
    <row r="1050" spans="1:6" x14ac:dyDescent="0.25">
      <c r="A1050" s="14" t="s">
        <v>93</v>
      </c>
      <c r="B1050" s="15" t="s">
        <v>2</v>
      </c>
      <c r="C1050" s="14" t="s">
        <v>48</v>
      </c>
      <c r="D1050" s="14" t="e">
        <f>VLOOKUP($A1050,PressHardening!$A$6:$AP$16,HLOOKUP($C1050,PressHardening!$B$2:$AP$5,6,FALSE)+2,FALSE)*3</f>
        <v>#N/A</v>
      </c>
      <c r="E1050" s="16" t="e">
        <f t="shared" si="34"/>
        <v>#N/A</v>
      </c>
      <c r="F1050" s="16" t="str">
        <f t="shared" si="35"/>
        <v/>
      </c>
    </row>
    <row r="1051" spans="1:6" x14ac:dyDescent="0.25">
      <c r="A1051" s="14" t="s">
        <v>93</v>
      </c>
      <c r="B1051" s="15" t="s">
        <v>2</v>
      </c>
      <c r="C1051" s="14" t="s">
        <v>49</v>
      </c>
      <c r="D1051" s="14" t="e">
        <f>VLOOKUP($A1051,PressHardening!$A$6:$AP$16,HLOOKUP($C1051,PressHardening!$B$2:$AP$5,6,FALSE)+2,FALSE)*3</f>
        <v>#N/A</v>
      </c>
      <c r="E1051" s="16" t="e">
        <f t="shared" si="34"/>
        <v>#N/A</v>
      </c>
      <c r="F1051" s="16" t="str">
        <f t="shared" si="35"/>
        <v/>
      </c>
    </row>
    <row r="1052" spans="1:6" x14ac:dyDescent="0.25">
      <c r="A1052" s="14" t="s">
        <v>93</v>
      </c>
      <c r="B1052" s="15" t="s">
        <v>2</v>
      </c>
      <c r="C1052" s="14" t="s">
        <v>50</v>
      </c>
      <c r="D1052" s="14" t="e">
        <f>VLOOKUP($A1052,PressHardening!$A$6:$AP$16,HLOOKUP($C1052,PressHardening!$B$2:$AP$5,6,FALSE)+2,FALSE)*3</f>
        <v>#N/A</v>
      </c>
      <c r="E1052" s="16" t="e">
        <f t="shared" si="34"/>
        <v>#N/A</v>
      </c>
      <c r="F1052" s="16" t="str">
        <f t="shared" si="35"/>
        <v/>
      </c>
    </row>
    <row r="1053" spans="1:6" x14ac:dyDescent="0.25">
      <c r="A1053" s="14" t="s">
        <v>93</v>
      </c>
      <c r="B1053" s="15" t="s">
        <v>2</v>
      </c>
      <c r="C1053" s="14" t="s">
        <v>51</v>
      </c>
      <c r="D1053" s="14" t="e">
        <f>VLOOKUP($A1053,PressHardening!$A$6:$AP$16,HLOOKUP($C1053,PressHardening!$B$2:$AP$5,6,FALSE)+2,FALSE)*3</f>
        <v>#N/A</v>
      </c>
      <c r="E1053" s="16" t="e">
        <f t="shared" si="34"/>
        <v>#N/A</v>
      </c>
      <c r="F1053" s="16" t="str">
        <f t="shared" si="35"/>
        <v/>
      </c>
    </row>
    <row r="1054" spans="1:6" x14ac:dyDescent="0.25">
      <c r="A1054" s="14" t="s">
        <v>93</v>
      </c>
      <c r="B1054" s="15" t="s">
        <v>2</v>
      </c>
      <c r="C1054" s="14" t="s">
        <v>52</v>
      </c>
      <c r="D1054" s="14" t="e">
        <f>VLOOKUP($A1054,PressHardening!$A$6:$AP$16,HLOOKUP($C1054,PressHardening!$B$2:$AP$5,6,FALSE)+2,FALSE)*3</f>
        <v>#N/A</v>
      </c>
      <c r="E1054" s="16" t="e">
        <f t="shared" si="34"/>
        <v>#N/A</v>
      </c>
      <c r="F1054" s="16" t="str">
        <f t="shared" si="35"/>
        <v/>
      </c>
    </row>
    <row r="1055" spans="1:6" x14ac:dyDescent="0.25">
      <c r="A1055" s="14" t="s">
        <v>93</v>
      </c>
      <c r="B1055" s="15" t="s">
        <v>2</v>
      </c>
      <c r="C1055" s="14" t="s">
        <v>53</v>
      </c>
      <c r="D1055" s="14" t="e">
        <f>VLOOKUP($A1055,PressHardening!$A$6:$AP$16,HLOOKUP($C1055,PressHardening!$B$2:$AP$5,6,FALSE)+2,FALSE)*3</f>
        <v>#N/A</v>
      </c>
      <c r="E1055" s="16" t="e">
        <f t="shared" si="34"/>
        <v>#N/A</v>
      </c>
      <c r="F1055" s="16" t="str">
        <f t="shared" si="35"/>
        <v/>
      </c>
    </row>
    <row r="1056" spans="1:6" x14ac:dyDescent="0.25">
      <c r="A1056" s="14" t="s">
        <v>93</v>
      </c>
      <c r="B1056" s="15" t="s">
        <v>2</v>
      </c>
      <c r="C1056" s="14" t="s">
        <v>54</v>
      </c>
      <c r="D1056" s="14" t="e">
        <f>VLOOKUP($A1056,PressHardening!$A$6:$AP$16,HLOOKUP($C1056,PressHardening!$B$2:$AP$5,6,FALSE)+2,FALSE)*3</f>
        <v>#N/A</v>
      </c>
      <c r="E1056" s="16" t="e">
        <f t="shared" si="34"/>
        <v>#N/A</v>
      </c>
      <c r="F1056" s="16" t="str">
        <f t="shared" si="35"/>
        <v/>
      </c>
    </row>
    <row r="1057" spans="1:6" x14ac:dyDescent="0.25">
      <c r="A1057" s="14" t="s">
        <v>93</v>
      </c>
      <c r="B1057" s="15" t="s">
        <v>2</v>
      </c>
      <c r="C1057" s="14" t="s">
        <v>55</v>
      </c>
      <c r="D1057" s="14" t="e">
        <f>VLOOKUP($A1057,PressHardening!$A$6:$AP$16,HLOOKUP($C1057,PressHardening!$B$2:$AP$5,6,FALSE)+2,FALSE)*3</f>
        <v>#REF!</v>
      </c>
      <c r="E1057" s="16" t="e">
        <f t="shared" si="34"/>
        <v>#REF!</v>
      </c>
      <c r="F1057" s="16" t="str">
        <f t="shared" si="35"/>
        <v/>
      </c>
    </row>
    <row r="1058" spans="1:6" x14ac:dyDescent="0.25">
      <c r="A1058" s="14" t="s">
        <v>93</v>
      </c>
      <c r="B1058" s="15" t="s">
        <v>2</v>
      </c>
      <c r="C1058" s="14" t="s">
        <v>56</v>
      </c>
      <c r="D1058" s="14" t="e">
        <f>VLOOKUP($A1058,PressHardening!$A$6:$AP$16,HLOOKUP($C1058,PressHardening!$B$2:$AP$5,6,FALSE)+2,FALSE)*3</f>
        <v>#N/A</v>
      </c>
      <c r="E1058" s="16" t="e">
        <f t="shared" si="34"/>
        <v>#N/A</v>
      </c>
      <c r="F1058" s="16" t="str">
        <f t="shared" si="35"/>
        <v/>
      </c>
    </row>
    <row r="1059" spans="1:6" x14ac:dyDescent="0.25">
      <c r="A1059" s="14" t="s">
        <v>93</v>
      </c>
      <c r="B1059" s="15" t="s">
        <v>9</v>
      </c>
      <c r="C1059" s="14" t="s">
        <v>57</v>
      </c>
      <c r="D1059" s="14" t="e">
        <f>VLOOKUP($A1059,PressHardening!$A$6:$AP$16,HLOOKUP($C1059,PressHardening!$B$2:$AP$5,6,FALSE)+2,FALSE)*3</f>
        <v>#N/A</v>
      </c>
      <c r="E1059" s="16" t="e">
        <f t="shared" si="34"/>
        <v>#N/A</v>
      </c>
      <c r="F1059" s="16" t="str">
        <f t="shared" si="35"/>
        <v/>
      </c>
    </row>
    <row r="1060" spans="1:6" x14ac:dyDescent="0.25">
      <c r="A1060" s="14" t="s">
        <v>93</v>
      </c>
      <c r="B1060" s="15" t="s">
        <v>9</v>
      </c>
      <c r="C1060" s="14" t="s">
        <v>58</v>
      </c>
      <c r="D1060" s="14" t="e">
        <f>VLOOKUP($A1060,PressHardening!$A$6:$AP$16,HLOOKUP($C1060,PressHardening!$B$2:$AP$5,6,FALSE)+2,FALSE)*3</f>
        <v>#N/A</v>
      </c>
      <c r="E1060" s="16" t="e">
        <f t="shared" si="34"/>
        <v>#N/A</v>
      </c>
      <c r="F1060" s="16" t="str">
        <f t="shared" si="35"/>
        <v/>
      </c>
    </row>
    <row r="1061" spans="1:6" x14ac:dyDescent="0.25">
      <c r="A1061" s="14" t="s">
        <v>93</v>
      </c>
      <c r="B1061" s="15" t="s">
        <v>9</v>
      </c>
      <c r="C1061" s="14" t="s">
        <v>59</v>
      </c>
      <c r="D1061" s="14" t="e">
        <f>VLOOKUP($A1061,PressHardening!$A$6:$AP$16,HLOOKUP($C1061,PressHardening!$B$2:$AP$5,6,FALSE)+2,FALSE)*3</f>
        <v>#N/A</v>
      </c>
      <c r="E1061" s="16" t="e">
        <f t="shared" si="34"/>
        <v>#N/A</v>
      </c>
      <c r="F1061" s="16" t="str">
        <f t="shared" si="35"/>
        <v/>
      </c>
    </row>
    <row r="1062" spans="1:6" x14ac:dyDescent="0.25">
      <c r="A1062" s="14" t="s">
        <v>93</v>
      </c>
      <c r="B1062" s="15" t="s">
        <v>9</v>
      </c>
      <c r="C1062" s="14" t="s">
        <v>60</v>
      </c>
      <c r="D1062" s="14" t="e">
        <f>VLOOKUP($A1062,PressHardening!$A$6:$AP$16,HLOOKUP($C1062,PressHardening!$B$2:$AP$5,6,FALSE)+2,FALSE)*3</f>
        <v>#N/A</v>
      </c>
      <c r="E1062" s="16" t="e">
        <f t="shared" si="34"/>
        <v>#N/A</v>
      </c>
      <c r="F1062" s="16" t="str">
        <f t="shared" si="35"/>
        <v/>
      </c>
    </row>
    <row r="1063" spans="1:6" x14ac:dyDescent="0.25">
      <c r="A1063" s="14" t="s">
        <v>93</v>
      </c>
      <c r="B1063" s="15" t="s">
        <v>9</v>
      </c>
      <c r="C1063" s="14" t="s">
        <v>61</v>
      </c>
      <c r="D1063" s="14" t="e">
        <f>VLOOKUP($A1063,PressHardening!$A$6:$AP$16,HLOOKUP($C1063,PressHardening!$B$2:$AP$5,6,FALSE)+2,FALSE)*3</f>
        <v>#N/A</v>
      </c>
      <c r="E1063" s="16" t="e">
        <f t="shared" si="34"/>
        <v>#N/A</v>
      </c>
      <c r="F1063" s="16" t="str">
        <f t="shared" si="35"/>
        <v/>
      </c>
    </row>
    <row r="1064" spans="1:6" x14ac:dyDescent="0.25">
      <c r="A1064" s="14" t="s">
        <v>93</v>
      </c>
      <c r="B1064" s="15" t="s">
        <v>0</v>
      </c>
      <c r="C1064" s="14" t="s">
        <v>62</v>
      </c>
      <c r="D1064" s="14" t="e">
        <f>VLOOKUP($A1064,PressHardening!$A$6:$AP$16,HLOOKUP($C1064,PressHardening!$B$2:$AP$5,6,FALSE)+2,FALSE)*3</f>
        <v>#N/A</v>
      </c>
      <c r="E1064" s="16" t="e">
        <f t="shared" si="34"/>
        <v>#N/A</v>
      </c>
      <c r="F1064" s="16" t="str">
        <f t="shared" si="35"/>
        <v/>
      </c>
    </row>
    <row r="1065" spans="1:6" x14ac:dyDescent="0.25">
      <c r="A1065" s="14" t="s">
        <v>93</v>
      </c>
      <c r="B1065" s="15" t="s">
        <v>0</v>
      </c>
      <c r="C1065" s="14" t="s">
        <v>63</v>
      </c>
      <c r="D1065" s="14" t="e">
        <f>VLOOKUP($A1065,PressHardening!$A$6:$AP$16,HLOOKUP($C1065,PressHardening!$B$2:$AP$5,6,FALSE)+2,FALSE)*3</f>
        <v>#REF!</v>
      </c>
      <c r="E1065" s="16" t="e">
        <f t="shared" si="34"/>
        <v>#REF!</v>
      </c>
      <c r="F1065" s="16" t="str">
        <f t="shared" si="35"/>
        <v/>
      </c>
    </row>
    <row r="1066" spans="1:6" x14ac:dyDescent="0.25">
      <c r="A1066" s="14" t="s">
        <v>93</v>
      </c>
      <c r="B1066" s="15" t="s">
        <v>0</v>
      </c>
      <c r="C1066" s="14" t="s">
        <v>64</v>
      </c>
      <c r="D1066" s="14" t="e">
        <f>VLOOKUP($A1066,PressHardening!$A$6:$AP$16,HLOOKUP($C1066,PressHardening!$B$2:$AP$5,6,FALSE)+2,FALSE)*3</f>
        <v>#N/A</v>
      </c>
      <c r="E1066" s="16" t="e">
        <f t="shared" si="34"/>
        <v>#N/A</v>
      </c>
      <c r="F1066" s="16" t="str">
        <f t="shared" si="35"/>
        <v/>
      </c>
    </row>
    <row r="1067" spans="1:6" x14ac:dyDescent="0.25">
      <c r="A1067" s="14" t="s">
        <v>93</v>
      </c>
      <c r="B1067" s="15" t="s">
        <v>0</v>
      </c>
      <c r="C1067" s="14" t="s">
        <v>65</v>
      </c>
      <c r="D1067" s="14" t="e">
        <f>VLOOKUP($A1067,PressHardening!$A$6:$AP$16,HLOOKUP($C1067,PressHardening!$B$2:$AP$5,6,FALSE)+2,FALSE)*3</f>
        <v>#REF!</v>
      </c>
      <c r="E1067" s="16" t="e">
        <f t="shared" si="34"/>
        <v>#REF!</v>
      </c>
      <c r="F1067" s="16" t="str">
        <f t="shared" si="35"/>
        <v/>
      </c>
    </row>
    <row r="1068" spans="1:6" x14ac:dyDescent="0.25">
      <c r="A1068" s="14" t="s">
        <v>93</v>
      </c>
      <c r="B1068" s="15" t="s">
        <v>0</v>
      </c>
      <c r="C1068" s="14" t="s">
        <v>66</v>
      </c>
      <c r="D1068" s="14" t="e">
        <f>VLOOKUP($A1068,PressHardening!$A$6:$AP$16,HLOOKUP($C1068,PressHardening!$B$2:$AP$5,6,FALSE)+2,FALSE)*3</f>
        <v>#REF!</v>
      </c>
      <c r="E1068" s="16" t="e">
        <f t="shared" si="34"/>
        <v>#REF!</v>
      </c>
      <c r="F1068" s="16" t="str">
        <f t="shared" si="35"/>
        <v/>
      </c>
    </row>
    <row r="1069" spans="1:6" x14ac:dyDescent="0.25">
      <c r="A1069" s="14" t="s">
        <v>93</v>
      </c>
      <c r="B1069" s="15" t="s">
        <v>0</v>
      </c>
      <c r="C1069" s="14" t="s">
        <v>67</v>
      </c>
      <c r="D1069" s="14" t="e">
        <f>VLOOKUP($A1069,PressHardening!$A$6:$AP$16,HLOOKUP($C1069,PressHardening!$B$2:$AP$5,6,FALSE)+2,FALSE)*3</f>
        <v>#N/A</v>
      </c>
      <c r="E1069" s="16" t="e">
        <f t="shared" si="34"/>
        <v>#N/A</v>
      </c>
      <c r="F1069" s="16" t="str">
        <f t="shared" si="35"/>
        <v/>
      </c>
    </row>
    <row r="1070" spans="1:6" x14ac:dyDescent="0.25">
      <c r="A1070" s="14" t="s">
        <v>93</v>
      </c>
      <c r="B1070" s="15" t="s">
        <v>0</v>
      </c>
      <c r="C1070" s="14" t="s">
        <v>68</v>
      </c>
      <c r="D1070" s="14" t="e">
        <f>VLOOKUP($A1070,PressHardening!$A$6:$AP$16,HLOOKUP($C1070,PressHardening!$B$2:$AP$5,6,FALSE)+2,FALSE)*3</f>
        <v>#N/A</v>
      </c>
      <c r="E1070" s="16" t="e">
        <f t="shared" si="34"/>
        <v>#N/A</v>
      </c>
      <c r="F1070" s="16" t="str">
        <f t="shared" si="35"/>
        <v/>
      </c>
    </row>
    <row r="1071" spans="1:6" x14ac:dyDescent="0.25">
      <c r="A1071" s="14" t="s">
        <v>93</v>
      </c>
      <c r="B1071" s="15" t="s">
        <v>0</v>
      </c>
      <c r="C1071" s="14" t="s">
        <v>69</v>
      </c>
      <c r="D1071" s="14" t="e">
        <f>VLOOKUP($A1071,PressHardening!$A$6:$AP$16,HLOOKUP($C1071,PressHardening!$B$2:$AP$5,6,FALSE)+2,FALSE)*3</f>
        <v>#N/A</v>
      </c>
      <c r="E1071" s="16" t="e">
        <f t="shared" si="34"/>
        <v>#N/A</v>
      </c>
      <c r="F1071" s="16" t="str">
        <f t="shared" si="35"/>
        <v/>
      </c>
    </row>
    <row r="1072" spans="1:6" x14ac:dyDescent="0.25">
      <c r="A1072" s="14" t="s">
        <v>93</v>
      </c>
      <c r="B1072" s="15" t="s">
        <v>0</v>
      </c>
      <c r="C1072" s="14" t="s">
        <v>70</v>
      </c>
      <c r="D1072" s="14" t="e">
        <f>VLOOKUP($A1072,PressHardening!$A$6:$AP$16,HLOOKUP($C1072,PressHardening!$B$2:$AP$5,6,FALSE)+2,FALSE)*3</f>
        <v>#N/A</v>
      </c>
      <c r="E1072" s="16" t="e">
        <f t="shared" si="34"/>
        <v>#N/A</v>
      </c>
      <c r="F1072" s="16" t="str">
        <f t="shared" si="35"/>
        <v/>
      </c>
    </row>
  </sheetData>
  <autoFilter ref="A1:D107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/>
  <dimension ref="A1:K1072"/>
  <sheetViews>
    <sheetView showGridLines="0" zoomScale="90" zoomScaleNormal="90" workbookViewId="0">
      <pane ySplit="1" topLeftCell="A2" activePane="bottomLeft" state="frozen"/>
      <selection pane="bottomLeft" activeCell="B2" sqref="B2"/>
    </sheetView>
  </sheetViews>
  <sheetFormatPr baseColWidth="10" defaultRowHeight="15" x14ac:dyDescent="0.25"/>
  <cols>
    <col min="2" max="2" width="22.42578125" bestFit="1" customWidth="1"/>
    <col min="5" max="5" width="31.7109375" customWidth="1"/>
    <col min="6" max="6" width="12.5703125" customWidth="1"/>
    <col min="7" max="7" width="30.7109375" customWidth="1"/>
    <col min="8" max="9" width="19.42578125" customWidth="1"/>
    <col min="10" max="10" width="13.85546875" customWidth="1"/>
    <col min="11" max="11" width="19.42578125" customWidth="1"/>
    <col min="12" max="78" width="11.5703125" customWidth="1"/>
  </cols>
  <sheetData>
    <row r="1" spans="1:11" s="13" customFormat="1" ht="29.25" customHeight="1" x14ac:dyDescent="0.25">
      <c r="A1" s="12" t="s">
        <v>104</v>
      </c>
      <c r="B1" s="12" t="s">
        <v>105</v>
      </c>
      <c r="C1" s="12" t="s">
        <v>106</v>
      </c>
      <c r="D1" s="12" t="s">
        <v>107</v>
      </c>
      <c r="E1" s="12" t="s">
        <v>97</v>
      </c>
      <c r="F1" s="12" t="s">
        <v>101</v>
      </c>
      <c r="G1" s="12" t="s">
        <v>96</v>
      </c>
      <c r="H1" s="12" t="s">
        <v>98</v>
      </c>
      <c r="I1" s="12" t="s">
        <v>109</v>
      </c>
      <c r="J1" s="12" t="s">
        <v>110</v>
      </c>
      <c r="K1" s="12" t="s">
        <v>100</v>
      </c>
    </row>
    <row r="2" spans="1:11" x14ac:dyDescent="0.25">
      <c r="A2" s="14">
        <v>5234</v>
      </c>
      <c r="B2" s="14" t="s">
        <v>176</v>
      </c>
      <c r="C2" s="17">
        <v>42705</v>
      </c>
      <c r="D2" s="14" t="s">
        <v>108</v>
      </c>
      <c r="E2" s="14" t="s">
        <v>4</v>
      </c>
      <c r="F2" s="15" t="s">
        <v>102</v>
      </c>
      <c r="G2" s="14" t="s">
        <v>10</v>
      </c>
      <c r="H2" s="22" t="e">
        <f>SUMIFS('Skills-Training Matrix.AUX'!$D$2:$D$1072,'Skills-Training Matrix.AUX'!$C$2:$C$1072,"="&amp;$G2,'Skills-Training Matrix.AUX'!$A$2:$A$1072,"="&amp;$E2)</f>
        <v>#N/A</v>
      </c>
      <c r="I2" s="22">
        <v>3</v>
      </c>
      <c r="J2" s="22" t="e">
        <f t="shared" ref="J2:J65" si="0">IF(($H2-$I2)&gt;0,($H2-$I2),"")</f>
        <v>#N/A</v>
      </c>
      <c r="K2" s="23" t="e">
        <f>IF($J2="","",SUMIFS('Skills-Training Matrix.AUX'!$F$2:$F$1072,'Skills-Training Matrix.AUX'!$C$2:$C$1072,"="&amp;G2,'Skills-Training Matrix.AUX'!$A$2:$A$1072,"="&amp;$E2)*J2)</f>
        <v>#N/A</v>
      </c>
    </row>
    <row r="3" spans="1:11" x14ac:dyDescent="0.25">
      <c r="A3" s="14">
        <v>5234</v>
      </c>
      <c r="B3" s="14" t="s">
        <v>176</v>
      </c>
      <c r="C3" s="17">
        <v>42705</v>
      </c>
      <c r="D3" s="14" t="s">
        <v>108</v>
      </c>
      <c r="E3" s="14" t="s">
        <v>4</v>
      </c>
      <c r="F3" s="15" t="s">
        <v>102</v>
      </c>
      <c r="G3" s="14" t="s">
        <v>11</v>
      </c>
      <c r="H3" s="22" t="e">
        <f>SUMIFS('Skills-Training Matrix.AUX'!$D$2:$D$1072,'Skills-Training Matrix.AUX'!$C$2:$C$1072,"="&amp;$G3,'Skills-Training Matrix.AUX'!$A$2:$A$1072,"="&amp;$E3)</f>
        <v>#N/A</v>
      </c>
      <c r="I3" s="22">
        <v>2</v>
      </c>
      <c r="J3" s="22" t="e">
        <f t="shared" si="0"/>
        <v>#N/A</v>
      </c>
      <c r="K3" s="23" t="e">
        <f>IF($J3="","",SUMIFS('Skills-Training Matrix.AUX'!$F$2:$F$1072,'Skills-Training Matrix.AUX'!$C$2:$C$1072,"="&amp;G3,'Skills-Training Matrix.AUX'!$A$2:$A$1072,"="&amp;$E3)*J3)</f>
        <v>#N/A</v>
      </c>
    </row>
    <row r="4" spans="1:11" x14ac:dyDescent="0.25">
      <c r="A4" s="14">
        <v>5234</v>
      </c>
      <c r="B4" s="14" t="s">
        <v>176</v>
      </c>
      <c r="C4" s="17">
        <v>42705</v>
      </c>
      <c r="D4" s="14" t="s">
        <v>108</v>
      </c>
      <c r="E4" s="14" t="s">
        <v>4</v>
      </c>
      <c r="F4" s="15" t="s">
        <v>102</v>
      </c>
      <c r="G4" s="14" t="s">
        <v>12</v>
      </c>
      <c r="H4" s="22" t="e">
        <f>SUMIFS('Skills-Training Matrix.AUX'!$D$2:$D$1072,'Skills-Training Matrix.AUX'!$C$2:$C$1072,"="&amp;$G4,'Skills-Training Matrix.AUX'!$A$2:$A$1072,"="&amp;$E4)</f>
        <v>#N/A</v>
      </c>
      <c r="I4" s="22">
        <v>3</v>
      </c>
      <c r="J4" s="22" t="e">
        <f t="shared" si="0"/>
        <v>#N/A</v>
      </c>
      <c r="K4" s="23" t="e">
        <f>IF($J4="","",SUMIFS('Skills-Training Matrix.AUX'!$F$2:$F$1072,'Skills-Training Matrix.AUX'!$C$2:$C$1072,"="&amp;G4,'Skills-Training Matrix.AUX'!$A$2:$A$1072,"="&amp;$E4)*J4)</f>
        <v>#N/A</v>
      </c>
    </row>
    <row r="5" spans="1:11" x14ac:dyDescent="0.25">
      <c r="A5" s="14">
        <v>5234</v>
      </c>
      <c r="B5" s="14" t="s">
        <v>176</v>
      </c>
      <c r="C5" s="17">
        <v>42705</v>
      </c>
      <c r="D5" s="14" t="s">
        <v>108</v>
      </c>
      <c r="E5" s="14" t="s">
        <v>4</v>
      </c>
      <c r="F5" s="15" t="s">
        <v>102</v>
      </c>
      <c r="G5" s="14" t="s">
        <v>13</v>
      </c>
      <c r="H5" s="22" t="e">
        <f>SUMIFS('Skills-Training Matrix.AUX'!$D$2:$D$1072,'Skills-Training Matrix.AUX'!$C$2:$C$1072,"="&amp;$G5,'Skills-Training Matrix.AUX'!$A$2:$A$1072,"="&amp;$E5)</f>
        <v>#N/A</v>
      </c>
      <c r="I5" s="22">
        <v>4</v>
      </c>
      <c r="J5" s="22" t="e">
        <f t="shared" si="0"/>
        <v>#N/A</v>
      </c>
      <c r="K5" s="23" t="e">
        <f>IF($J5="","",SUMIFS('Skills-Training Matrix.AUX'!$F$2:$F$1072,'Skills-Training Matrix.AUX'!$C$2:$C$1072,"="&amp;G5,'Skills-Training Matrix.AUX'!$A$2:$A$1072,"="&amp;$E5)*J5)</f>
        <v>#N/A</v>
      </c>
    </row>
    <row r="6" spans="1:11" x14ac:dyDescent="0.25">
      <c r="A6" s="14">
        <v>5234</v>
      </c>
      <c r="B6" s="14" t="s">
        <v>176</v>
      </c>
      <c r="C6" s="17">
        <v>42705</v>
      </c>
      <c r="D6" s="14" t="s">
        <v>108</v>
      </c>
      <c r="E6" s="14" t="s">
        <v>4</v>
      </c>
      <c r="F6" s="15" t="s">
        <v>102</v>
      </c>
      <c r="G6" s="14" t="s">
        <v>14</v>
      </c>
      <c r="H6" s="22" t="e">
        <f>SUMIFS('Skills-Training Matrix.AUX'!$D$2:$D$1072,'Skills-Training Matrix.AUX'!$C$2:$C$1072,"="&amp;$G6,'Skills-Training Matrix.AUX'!$A$2:$A$1072,"="&amp;$E6)</f>
        <v>#N/A</v>
      </c>
      <c r="I6" s="22">
        <v>3</v>
      </c>
      <c r="J6" s="22" t="e">
        <f t="shared" si="0"/>
        <v>#N/A</v>
      </c>
      <c r="K6" s="23" t="e">
        <f>IF($J6="","",SUMIFS('Skills-Training Matrix.AUX'!$F$2:$F$1072,'Skills-Training Matrix.AUX'!$C$2:$C$1072,"="&amp;G6,'Skills-Training Matrix.AUX'!$A$2:$A$1072,"="&amp;$E6)*J6)</f>
        <v>#N/A</v>
      </c>
    </row>
    <row r="7" spans="1:11" x14ac:dyDescent="0.25">
      <c r="A7" s="14">
        <v>5234</v>
      </c>
      <c r="B7" s="14" t="s">
        <v>176</v>
      </c>
      <c r="C7" s="17">
        <v>42705</v>
      </c>
      <c r="D7" s="14" t="s">
        <v>108</v>
      </c>
      <c r="E7" s="14" t="s">
        <v>4</v>
      </c>
      <c r="F7" s="15" t="s">
        <v>102</v>
      </c>
      <c r="G7" s="14" t="s">
        <v>15</v>
      </c>
      <c r="H7" s="22" t="e">
        <f>SUMIFS('Skills-Training Matrix.AUX'!$D$2:$D$1072,'Skills-Training Matrix.AUX'!$C$2:$C$1072,"="&amp;$G7,'Skills-Training Matrix.AUX'!$A$2:$A$1072,"="&amp;$E7)</f>
        <v>#N/A</v>
      </c>
      <c r="I7" s="22">
        <v>3</v>
      </c>
      <c r="J7" s="22" t="e">
        <f t="shared" si="0"/>
        <v>#N/A</v>
      </c>
      <c r="K7" s="23" t="e">
        <f>IF($J7="","",SUMIFS('Skills-Training Matrix.AUX'!$F$2:$F$1072,'Skills-Training Matrix.AUX'!$C$2:$C$1072,"="&amp;G7,'Skills-Training Matrix.AUX'!$A$2:$A$1072,"="&amp;$E7)*J7)</f>
        <v>#N/A</v>
      </c>
    </row>
    <row r="8" spans="1:11" x14ac:dyDescent="0.25">
      <c r="A8" s="14">
        <v>5234</v>
      </c>
      <c r="B8" s="14" t="s">
        <v>176</v>
      </c>
      <c r="C8" s="17">
        <v>42705</v>
      </c>
      <c r="D8" s="14" t="s">
        <v>108</v>
      </c>
      <c r="E8" s="14" t="s">
        <v>4</v>
      </c>
      <c r="F8" s="15" t="s">
        <v>5</v>
      </c>
      <c r="G8" s="14" t="s">
        <v>16</v>
      </c>
      <c r="H8" s="22" t="e">
        <f>SUMIFS('Skills-Training Matrix.AUX'!$D$2:$D$1072,'Skills-Training Matrix.AUX'!$C$2:$C$1072,"="&amp;$G8,'Skills-Training Matrix.AUX'!$A$2:$A$1072,"="&amp;$E8)</f>
        <v>#N/A</v>
      </c>
      <c r="I8" s="22">
        <v>2</v>
      </c>
      <c r="J8" s="22" t="e">
        <f t="shared" si="0"/>
        <v>#N/A</v>
      </c>
      <c r="K8" s="23" t="e">
        <f>IF($J8="","",SUMIFS('Skills-Training Matrix.AUX'!$F$2:$F$1072,'Skills-Training Matrix.AUX'!$C$2:$C$1072,"="&amp;G8,'Skills-Training Matrix.AUX'!$A$2:$A$1072,"="&amp;$E8)*J8)</f>
        <v>#N/A</v>
      </c>
    </row>
    <row r="9" spans="1:11" x14ac:dyDescent="0.25">
      <c r="A9" s="14">
        <v>5234</v>
      </c>
      <c r="B9" s="14" t="s">
        <v>176</v>
      </c>
      <c r="C9" s="17">
        <v>42705</v>
      </c>
      <c r="D9" s="14" t="s">
        <v>108</v>
      </c>
      <c r="E9" s="14" t="s">
        <v>4</v>
      </c>
      <c r="F9" s="15" t="s">
        <v>5</v>
      </c>
      <c r="G9" s="14" t="s">
        <v>17</v>
      </c>
      <c r="H9" s="22" t="e">
        <f>SUMIFS('Skills-Training Matrix.AUX'!$D$2:$D$1072,'Skills-Training Matrix.AUX'!$C$2:$C$1072,"="&amp;$G9,'Skills-Training Matrix.AUX'!$A$2:$A$1072,"="&amp;$E9)</f>
        <v>#N/A</v>
      </c>
      <c r="I9" s="22">
        <v>2</v>
      </c>
      <c r="J9" s="22" t="e">
        <f t="shared" si="0"/>
        <v>#N/A</v>
      </c>
      <c r="K9" s="23" t="e">
        <f>IF($J9="","",SUMIFS('Skills-Training Matrix.AUX'!$F$2:$F$1072,'Skills-Training Matrix.AUX'!$C$2:$C$1072,"="&amp;G9,'Skills-Training Matrix.AUX'!$A$2:$A$1072,"="&amp;$E9)*J9)</f>
        <v>#N/A</v>
      </c>
    </row>
    <row r="10" spans="1:11" x14ac:dyDescent="0.25">
      <c r="A10" s="14">
        <v>5234</v>
      </c>
      <c r="B10" s="14" t="s">
        <v>176</v>
      </c>
      <c r="C10" s="17">
        <v>42705</v>
      </c>
      <c r="D10" s="14" t="s">
        <v>108</v>
      </c>
      <c r="E10" s="14" t="s">
        <v>4</v>
      </c>
      <c r="F10" s="15" t="s">
        <v>5</v>
      </c>
      <c r="G10" s="14" t="s">
        <v>18</v>
      </c>
      <c r="H10" s="22" t="e">
        <f>SUMIFS('Skills-Training Matrix.AUX'!$D$2:$D$1072,'Skills-Training Matrix.AUX'!$C$2:$C$1072,"="&amp;$G10,'Skills-Training Matrix.AUX'!$A$2:$A$1072,"="&amp;$E10)</f>
        <v>#N/A</v>
      </c>
      <c r="I10" s="22">
        <v>2</v>
      </c>
      <c r="J10" s="22" t="e">
        <f t="shared" si="0"/>
        <v>#N/A</v>
      </c>
      <c r="K10" s="23" t="e">
        <f>IF($J10="","",SUMIFS('Skills-Training Matrix.AUX'!$F$2:$F$1072,'Skills-Training Matrix.AUX'!$C$2:$C$1072,"="&amp;G10,'Skills-Training Matrix.AUX'!$A$2:$A$1072,"="&amp;$E10)*J10)</f>
        <v>#N/A</v>
      </c>
    </row>
    <row r="11" spans="1:11" x14ac:dyDescent="0.25">
      <c r="A11" s="14">
        <v>5234</v>
      </c>
      <c r="B11" s="14" t="s">
        <v>176</v>
      </c>
      <c r="C11" s="17">
        <v>42705</v>
      </c>
      <c r="D11" s="14" t="s">
        <v>108</v>
      </c>
      <c r="E11" s="14" t="s">
        <v>4</v>
      </c>
      <c r="F11" s="15" t="s">
        <v>5</v>
      </c>
      <c r="G11" s="14" t="s">
        <v>3</v>
      </c>
      <c r="H11" s="22" t="e">
        <f>SUMIFS('Skills-Training Matrix.AUX'!$D$2:$D$1072,'Skills-Training Matrix.AUX'!$C$2:$C$1072,"="&amp;$G11,'Skills-Training Matrix.AUX'!$A$2:$A$1072,"="&amp;$E11)</f>
        <v>#N/A</v>
      </c>
      <c r="I11" s="22">
        <v>2</v>
      </c>
      <c r="J11" s="22" t="e">
        <f t="shared" si="0"/>
        <v>#N/A</v>
      </c>
      <c r="K11" s="23" t="e">
        <f>IF($J11="","",SUMIFS('Skills-Training Matrix.AUX'!$F$2:$F$1072,'Skills-Training Matrix.AUX'!$C$2:$C$1072,"="&amp;G11,'Skills-Training Matrix.AUX'!$A$2:$A$1072,"="&amp;$E11)*J11)</f>
        <v>#N/A</v>
      </c>
    </row>
    <row r="12" spans="1:11" x14ac:dyDescent="0.25">
      <c r="A12" s="14">
        <v>5234</v>
      </c>
      <c r="B12" s="14" t="s">
        <v>176</v>
      </c>
      <c r="C12" s="17">
        <v>42705</v>
      </c>
      <c r="D12" s="14" t="s">
        <v>108</v>
      </c>
      <c r="E12" s="14" t="s">
        <v>4</v>
      </c>
      <c r="F12" s="15" t="s">
        <v>5</v>
      </c>
      <c r="G12" s="14" t="s">
        <v>19</v>
      </c>
      <c r="H12" s="22" t="e">
        <f>SUMIFS('Skills-Training Matrix.AUX'!$D$2:$D$1072,'Skills-Training Matrix.AUX'!$C$2:$C$1072,"="&amp;$G12,'Skills-Training Matrix.AUX'!$A$2:$A$1072,"="&amp;$E12)</f>
        <v>#N/A</v>
      </c>
      <c r="I12" s="22">
        <v>2</v>
      </c>
      <c r="J12" s="22" t="e">
        <f t="shared" si="0"/>
        <v>#N/A</v>
      </c>
      <c r="K12" s="23" t="e">
        <f>IF($J12="","",SUMIFS('Skills-Training Matrix.AUX'!$F$2:$F$1072,'Skills-Training Matrix.AUX'!$C$2:$C$1072,"="&amp;G12,'Skills-Training Matrix.AUX'!$A$2:$A$1072,"="&amp;$E12)*J12)</f>
        <v>#N/A</v>
      </c>
    </row>
    <row r="13" spans="1:11" x14ac:dyDescent="0.25">
      <c r="A13" s="14">
        <v>5234</v>
      </c>
      <c r="B13" s="14" t="s">
        <v>176</v>
      </c>
      <c r="C13" s="17">
        <v>42705</v>
      </c>
      <c r="D13" s="14" t="s">
        <v>108</v>
      </c>
      <c r="E13" s="14" t="s">
        <v>4</v>
      </c>
      <c r="F13" s="15" t="s">
        <v>5</v>
      </c>
      <c r="G13" s="14" t="s">
        <v>20</v>
      </c>
      <c r="H13" s="22" t="e">
        <f>SUMIFS('Skills-Training Matrix.AUX'!$D$2:$D$1072,'Skills-Training Matrix.AUX'!$C$2:$C$1072,"="&amp;$G13,'Skills-Training Matrix.AUX'!$A$2:$A$1072,"="&amp;$E13)</f>
        <v>#N/A</v>
      </c>
      <c r="I13" s="22">
        <v>1</v>
      </c>
      <c r="J13" s="22" t="e">
        <f t="shared" si="0"/>
        <v>#N/A</v>
      </c>
      <c r="K13" s="23" t="e">
        <f>IF($J13="","",SUMIFS('Skills-Training Matrix.AUX'!$F$2:$F$1072,'Skills-Training Matrix.AUX'!$C$2:$C$1072,"="&amp;G13,'Skills-Training Matrix.AUX'!$A$2:$A$1072,"="&amp;$E13)*J13)</f>
        <v>#N/A</v>
      </c>
    </row>
    <row r="14" spans="1:11" x14ac:dyDescent="0.25">
      <c r="A14" s="14">
        <v>5234</v>
      </c>
      <c r="B14" s="14" t="s">
        <v>176</v>
      </c>
      <c r="C14" s="17">
        <v>42705</v>
      </c>
      <c r="D14" s="14" t="s">
        <v>108</v>
      </c>
      <c r="E14" s="14" t="s">
        <v>4</v>
      </c>
      <c r="F14" s="15" t="s">
        <v>6</v>
      </c>
      <c r="G14" s="14" t="s">
        <v>21</v>
      </c>
      <c r="H14" s="22" t="e">
        <f>SUMIFS('Skills-Training Matrix.AUX'!$D$2:$D$1072,'Skills-Training Matrix.AUX'!$C$2:$C$1072,"="&amp;$G14,'Skills-Training Matrix.AUX'!$A$2:$A$1072,"="&amp;$E14)</f>
        <v>#REF!</v>
      </c>
      <c r="I14" s="22">
        <v>2</v>
      </c>
      <c r="J14" s="22" t="e">
        <f t="shared" si="0"/>
        <v>#REF!</v>
      </c>
      <c r="K14" s="23" t="e">
        <f>IF($J14="","",SUMIFS('Skills-Training Matrix.AUX'!$F$2:$F$1072,'Skills-Training Matrix.AUX'!$C$2:$C$1072,"="&amp;G14,'Skills-Training Matrix.AUX'!$A$2:$A$1072,"="&amp;$E14)*J14)</f>
        <v>#REF!</v>
      </c>
    </row>
    <row r="15" spans="1:11" x14ac:dyDescent="0.25">
      <c r="A15" s="14">
        <v>5234</v>
      </c>
      <c r="B15" s="14" t="s">
        <v>176</v>
      </c>
      <c r="C15" s="17">
        <v>42705</v>
      </c>
      <c r="D15" s="14" t="s">
        <v>108</v>
      </c>
      <c r="E15" s="14" t="s">
        <v>4</v>
      </c>
      <c r="F15" s="15" t="s">
        <v>6</v>
      </c>
      <c r="G15" s="14" t="s">
        <v>22</v>
      </c>
      <c r="H15" s="22" t="e">
        <f>SUMIFS('Skills-Training Matrix.AUX'!$D$2:$D$1072,'Skills-Training Matrix.AUX'!$C$2:$C$1072,"="&amp;$G15,'Skills-Training Matrix.AUX'!$A$2:$A$1072,"="&amp;$E15)</f>
        <v>#REF!</v>
      </c>
      <c r="I15" s="22">
        <v>1</v>
      </c>
      <c r="J15" s="22" t="e">
        <f t="shared" si="0"/>
        <v>#REF!</v>
      </c>
      <c r="K15" s="23" t="e">
        <f>IF($J15="","",SUMIFS('Skills-Training Matrix.AUX'!$F$2:$F$1072,'Skills-Training Matrix.AUX'!$C$2:$C$1072,"="&amp;G15,'Skills-Training Matrix.AUX'!$A$2:$A$1072,"="&amp;$E15)*J15)</f>
        <v>#REF!</v>
      </c>
    </row>
    <row r="16" spans="1:11" x14ac:dyDescent="0.25">
      <c r="A16" s="14">
        <v>5234</v>
      </c>
      <c r="B16" s="14" t="s">
        <v>176</v>
      </c>
      <c r="C16" s="17">
        <v>42705</v>
      </c>
      <c r="D16" s="14" t="s">
        <v>108</v>
      </c>
      <c r="E16" s="14" t="s">
        <v>4</v>
      </c>
      <c r="F16" s="15" t="s">
        <v>6</v>
      </c>
      <c r="G16" s="14" t="s">
        <v>23</v>
      </c>
      <c r="H16" s="22" t="e">
        <f>SUMIFS('Skills-Training Matrix.AUX'!$D$2:$D$1072,'Skills-Training Matrix.AUX'!$C$2:$C$1072,"="&amp;$G16,'Skills-Training Matrix.AUX'!$A$2:$A$1072,"="&amp;$E16)</f>
        <v>#REF!</v>
      </c>
      <c r="I16" s="22">
        <v>3</v>
      </c>
      <c r="J16" s="22" t="e">
        <f t="shared" si="0"/>
        <v>#REF!</v>
      </c>
      <c r="K16" s="23" t="e">
        <f>IF($J16="","",SUMIFS('Skills-Training Matrix.AUX'!$F$2:$F$1072,'Skills-Training Matrix.AUX'!$C$2:$C$1072,"="&amp;G16,'Skills-Training Matrix.AUX'!$A$2:$A$1072,"="&amp;$E16)*J16)</f>
        <v>#REF!</v>
      </c>
    </row>
    <row r="17" spans="1:11" x14ac:dyDescent="0.25">
      <c r="A17" s="14">
        <v>5234</v>
      </c>
      <c r="B17" s="14" t="s">
        <v>176</v>
      </c>
      <c r="C17" s="17">
        <v>42705</v>
      </c>
      <c r="D17" s="14" t="s">
        <v>108</v>
      </c>
      <c r="E17" s="14" t="s">
        <v>4</v>
      </c>
      <c r="F17" s="15" t="s">
        <v>6</v>
      </c>
      <c r="G17" s="14" t="s">
        <v>24</v>
      </c>
      <c r="H17" s="22" t="e">
        <f>SUMIFS('Skills-Training Matrix.AUX'!$D$2:$D$1072,'Skills-Training Matrix.AUX'!$C$2:$C$1072,"="&amp;$G17,'Skills-Training Matrix.AUX'!$A$2:$A$1072,"="&amp;$E17)</f>
        <v>#REF!</v>
      </c>
      <c r="I17" s="22">
        <v>3</v>
      </c>
      <c r="J17" s="22" t="e">
        <f t="shared" si="0"/>
        <v>#REF!</v>
      </c>
      <c r="K17" s="23" t="e">
        <f>IF($J17="","",SUMIFS('Skills-Training Matrix.AUX'!$F$2:$F$1072,'Skills-Training Matrix.AUX'!$C$2:$C$1072,"="&amp;G17,'Skills-Training Matrix.AUX'!$A$2:$A$1072,"="&amp;$E17)*J17)</f>
        <v>#REF!</v>
      </c>
    </row>
    <row r="18" spans="1:11" x14ac:dyDescent="0.25">
      <c r="A18" s="14">
        <v>5234</v>
      </c>
      <c r="B18" s="14" t="s">
        <v>176</v>
      </c>
      <c r="C18" s="17">
        <v>42705</v>
      </c>
      <c r="D18" s="14" t="s">
        <v>108</v>
      </c>
      <c r="E18" s="14" t="s">
        <v>4</v>
      </c>
      <c r="F18" s="15" t="s">
        <v>6</v>
      </c>
      <c r="G18" s="14" t="s">
        <v>25</v>
      </c>
      <c r="H18" s="22" t="e">
        <f>SUMIFS('Skills-Training Matrix.AUX'!$D$2:$D$1072,'Skills-Training Matrix.AUX'!$C$2:$C$1072,"="&amp;$G18,'Skills-Training Matrix.AUX'!$A$2:$A$1072,"="&amp;$E18)</f>
        <v>#REF!</v>
      </c>
      <c r="I18" s="22">
        <v>3</v>
      </c>
      <c r="J18" s="22" t="e">
        <f t="shared" si="0"/>
        <v>#REF!</v>
      </c>
      <c r="K18" s="23" t="e">
        <f>IF($J18="","",SUMIFS('Skills-Training Matrix.AUX'!$F$2:$F$1072,'Skills-Training Matrix.AUX'!$C$2:$C$1072,"="&amp;G18,'Skills-Training Matrix.AUX'!$A$2:$A$1072,"="&amp;$E18)*J18)</f>
        <v>#REF!</v>
      </c>
    </row>
    <row r="19" spans="1:11" x14ac:dyDescent="0.25">
      <c r="A19" s="14">
        <v>5234</v>
      </c>
      <c r="B19" s="14" t="s">
        <v>176</v>
      </c>
      <c r="C19" s="17">
        <v>42705</v>
      </c>
      <c r="D19" s="14" t="s">
        <v>108</v>
      </c>
      <c r="E19" s="14" t="s">
        <v>4</v>
      </c>
      <c r="F19" s="15" t="s">
        <v>6</v>
      </c>
      <c r="G19" s="14" t="s">
        <v>26</v>
      </c>
      <c r="H19" s="22" t="e">
        <f>SUMIFS('Skills-Training Matrix.AUX'!$D$2:$D$1072,'Skills-Training Matrix.AUX'!$C$2:$C$1072,"="&amp;$G19,'Skills-Training Matrix.AUX'!$A$2:$A$1072,"="&amp;$E19)</f>
        <v>#REF!</v>
      </c>
      <c r="I19" s="22">
        <v>4</v>
      </c>
      <c r="J19" s="22" t="e">
        <f t="shared" si="0"/>
        <v>#REF!</v>
      </c>
      <c r="K19" s="23" t="e">
        <f>IF($J19="","",SUMIFS('Skills-Training Matrix.AUX'!$F$2:$F$1072,'Skills-Training Matrix.AUX'!$C$2:$C$1072,"="&amp;G19,'Skills-Training Matrix.AUX'!$A$2:$A$1072,"="&amp;$E19)*J19)</f>
        <v>#REF!</v>
      </c>
    </row>
    <row r="20" spans="1:11" x14ac:dyDescent="0.25">
      <c r="A20" s="14">
        <v>5234</v>
      </c>
      <c r="B20" s="14" t="s">
        <v>176</v>
      </c>
      <c r="C20" s="17">
        <v>42705</v>
      </c>
      <c r="D20" s="14" t="s">
        <v>108</v>
      </c>
      <c r="E20" s="14" t="s">
        <v>4</v>
      </c>
      <c r="F20" s="15" t="s">
        <v>6</v>
      </c>
      <c r="G20" s="14" t="s">
        <v>27</v>
      </c>
      <c r="H20" s="22" t="e">
        <f>SUMIFS('Skills-Training Matrix.AUX'!$D$2:$D$1072,'Skills-Training Matrix.AUX'!$C$2:$C$1072,"="&amp;$G20,'Skills-Training Matrix.AUX'!$A$2:$A$1072,"="&amp;$E20)</f>
        <v>#REF!</v>
      </c>
      <c r="I20" s="22">
        <v>2</v>
      </c>
      <c r="J20" s="22" t="e">
        <f t="shared" si="0"/>
        <v>#REF!</v>
      </c>
      <c r="K20" s="23" t="e">
        <f>IF($J20="","",SUMIFS('Skills-Training Matrix.AUX'!$F$2:$F$1072,'Skills-Training Matrix.AUX'!$C$2:$C$1072,"="&amp;G20,'Skills-Training Matrix.AUX'!$A$2:$A$1072,"="&amp;$E20)*J20)</f>
        <v>#REF!</v>
      </c>
    </row>
    <row r="21" spans="1:11" x14ac:dyDescent="0.25">
      <c r="A21" s="14">
        <v>5234</v>
      </c>
      <c r="B21" s="14" t="s">
        <v>176</v>
      </c>
      <c r="C21" s="17">
        <v>42705</v>
      </c>
      <c r="D21" s="14" t="s">
        <v>108</v>
      </c>
      <c r="E21" s="14" t="s">
        <v>4</v>
      </c>
      <c r="F21" s="15" t="s">
        <v>6</v>
      </c>
      <c r="G21" s="14" t="s">
        <v>28</v>
      </c>
      <c r="H21" s="22" t="e">
        <f>SUMIFS('Skills-Training Matrix.AUX'!$D$2:$D$1072,'Skills-Training Matrix.AUX'!$C$2:$C$1072,"="&amp;$G21,'Skills-Training Matrix.AUX'!$A$2:$A$1072,"="&amp;$E21)</f>
        <v>#N/A</v>
      </c>
      <c r="I21" s="22">
        <v>2</v>
      </c>
      <c r="J21" s="22" t="e">
        <f t="shared" si="0"/>
        <v>#N/A</v>
      </c>
      <c r="K21" s="23" t="e">
        <f>IF($J21="","",SUMIFS('Skills-Training Matrix.AUX'!$F$2:$F$1072,'Skills-Training Matrix.AUX'!$C$2:$C$1072,"="&amp;G21,'Skills-Training Matrix.AUX'!$A$2:$A$1072,"="&amp;$E21)*J21)</f>
        <v>#N/A</v>
      </c>
    </row>
    <row r="22" spans="1:11" x14ac:dyDescent="0.25">
      <c r="A22" s="14">
        <v>5234</v>
      </c>
      <c r="B22" s="14" t="s">
        <v>176</v>
      </c>
      <c r="C22" s="17">
        <v>42705</v>
      </c>
      <c r="D22" s="14" t="s">
        <v>108</v>
      </c>
      <c r="E22" s="14" t="s">
        <v>4</v>
      </c>
      <c r="F22" s="15" t="s">
        <v>6</v>
      </c>
      <c r="G22" s="14" t="s">
        <v>29</v>
      </c>
      <c r="H22" s="22" t="e">
        <f>SUMIFS('Skills-Training Matrix.AUX'!$D$2:$D$1072,'Skills-Training Matrix.AUX'!$C$2:$C$1072,"="&amp;$G22,'Skills-Training Matrix.AUX'!$A$2:$A$1072,"="&amp;$E22)</f>
        <v>#REF!</v>
      </c>
      <c r="I22" s="22">
        <v>2</v>
      </c>
      <c r="J22" s="22" t="e">
        <f t="shared" si="0"/>
        <v>#REF!</v>
      </c>
      <c r="K22" s="23" t="e">
        <f>IF($J22="","",SUMIFS('Skills-Training Matrix.AUX'!$F$2:$F$1072,'Skills-Training Matrix.AUX'!$C$2:$C$1072,"="&amp;G22,'Skills-Training Matrix.AUX'!$A$2:$A$1072,"="&amp;$E22)*J22)</f>
        <v>#REF!</v>
      </c>
    </row>
    <row r="23" spans="1:11" x14ac:dyDescent="0.25">
      <c r="A23" s="14">
        <v>5234</v>
      </c>
      <c r="B23" s="14" t="s">
        <v>176</v>
      </c>
      <c r="C23" s="17">
        <v>42705</v>
      </c>
      <c r="D23" s="14" t="s">
        <v>108</v>
      </c>
      <c r="E23" s="14" t="s">
        <v>4</v>
      </c>
      <c r="F23" s="15" t="s">
        <v>6</v>
      </c>
      <c r="G23" s="14" t="s">
        <v>30</v>
      </c>
      <c r="H23" s="22" t="e">
        <f>SUMIFS('Skills-Training Matrix.AUX'!$D$2:$D$1072,'Skills-Training Matrix.AUX'!$C$2:$C$1072,"="&amp;$G23,'Skills-Training Matrix.AUX'!$A$2:$A$1072,"="&amp;$E23)</f>
        <v>#REF!</v>
      </c>
      <c r="I23" s="22">
        <v>1</v>
      </c>
      <c r="J23" s="22" t="e">
        <f t="shared" si="0"/>
        <v>#REF!</v>
      </c>
      <c r="K23" s="23" t="e">
        <f>IF($J23="","",SUMIFS('Skills-Training Matrix.AUX'!$F$2:$F$1072,'Skills-Training Matrix.AUX'!$C$2:$C$1072,"="&amp;G23,'Skills-Training Matrix.AUX'!$A$2:$A$1072,"="&amp;$E23)*J23)</f>
        <v>#REF!</v>
      </c>
    </row>
    <row r="24" spans="1:11" x14ac:dyDescent="0.25">
      <c r="A24" s="14">
        <v>5234</v>
      </c>
      <c r="B24" s="14" t="s">
        <v>176</v>
      </c>
      <c r="C24" s="17">
        <v>42705</v>
      </c>
      <c r="D24" s="14" t="s">
        <v>108</v>
      </c>
      <c r="E24" s="14" t="s">
        <v>4</v>
      </c>
      <c r="F24" s="15" t="s">
        <v>6</v>
      </c>
      <c r="G24" s="14" t="s">
        <v>31</v>
      </c>
      <c r="H24" s="22" t="e">
        <f>SUMIFS('Skills-Training Matrix.AUX'!$D$2:$D$1072,'Skills-Training Matrix.AUX'!$C$2:$C$1072,"="&amp;$G24,'Skills-Training Matrix.AUX'!$A$2:$A$1072,"="&amp;$E24)</f>
        <v>#REF!</v>
      </c>
      <c r="I24" s="22">
        <v>2</v>
      </c>
      <c r="J24" s="22" t="e">
        <f t="shared" si="0"/>
        <v>#REF!</v>
      </c>
      <c r="K24" s="23" t="e">
        <f>IF($J24="","",SUMIFS('Skills-Training Matrix.AUX'!$F$2:$F$1072,'Skills-Training Matrix.AUX'!$C$2:$C$1072,"="&amp;G24,'Skills-Training Matrix.AUX'!$A$2:$A$1072,"="&amp;$E24)*J24)</f>
        <v>#REF!</v>
      </c>
    </row>
    <row r="25" spans="1:11" x14ac:dyDescent="0.25">
      <c r="A25" s="14">
        <v>5234</v>
      </c>
      <c r="B25" s="14" t="s">
        <v>176</v>
      </c>
      <c r="C25" s="17">
        <v>42705</v>
      </c>
      <c r="D25" s="14" t="s">
        <v>108</v>
      </c>
      <c r="E25" s="14" t="s">
        <v>4</v>
      </c>
      <c r="F25" s="15" t="s">
        <v>6</v>
      </c>
      <c r="G25" s="14" t="s">
        <v>1</v>
      </c>
      <c r="H25" s="22" t="e">
        <f>SUMIFS('Skills-Training Matrix.AUX'!$D$2:$D$1072,'Skills-Training Matrix.AUX'!$C$2:$C$1072,"="&amp;$G25,'Skills-Training Matrix.AUX'!$A$2:$A$1072,"="&amp;$E25)</f>
        <v>#REF!</v>
      </c>
      <c r="I25" s="22">
        <v>2</v>
      </c>
      <c r="J25" s="22" t="e">
        <f t="shared" si="0"/>
        <v>#REF!</v>
      </c>
      <c r="K25" s="23" t="e">
        <f>IF($J25="","",SUMIFS('Skills-Training Matrix.AUX'!$F$2:$F$1072,'Skills-Training Matrix.AUX'!$C$2:$C$1072,"="&amp;G25,'Skills-Training Matrix.AUX'!$A$2:$A$1072,"="&amp;$E25)*J25)</f>
        <v>#REF!</v>
      </c>
    </row>
    <row r="26" spans="1:11" x14ac:dyDescent="0.25">
      <c r="A26" s="14">
        <v>5234</v>
      </c>
      <c r="B26" s="14" t="s">
        <v>176</v>
      </c>
      <c r="C26" s="17">
        <v>42705</v>
      </c>
      <c r="D26" s="14" t="s">
        <v>108</v>
      </c>
      <c r="E26" s="14" t="s">
        <v>4</v>
      </c>
      <c r="F26" s="15" t="s">
        <v>6</v>
      </c>
      <c r="G26" s="14" t="s">
        <v>32</v>
      </c>
      <c r="H26" s="22" t="e">
        <f>SUMIFS('Skills-Training Matrix.AUX'!$D$2:$D$1072,'Skills-Training Matrix.AUX'!$C$2:$C$1072,"="&amp;$G26,'Skills-Training Matrix.AUX'!$A$2:$A$1072,"="&amp;$E26)</f>
        <v>#N/A</v>
      </c>
      <c r="I26" s="22">
        <v>2</v>
      </c>
      <c r="J26" s="22" t="e">
        <f t="shared" si="0"/>
        <v>#N/A</v>
      </c>
      <c r="K26" s="23" t="e">
        <f>IF($J26="","",SUMIFS('Skills-Training Matrix.AUX'!$F$2:$F$1072,'Skills-Training Matrix.AUX'!$C$2:$C$1072,"="&amp;G26,'Skills-Training Matrix.AUX'!$A$2:$A$1072,"="&amp;$E26)*J26)</f>
        <v>#N/A</v>
      </c>
    </row>
    <row r="27" spans="1:11" x14ac:dyDescent="0.25">
      <c r="A27" s="14">
        <v>5234</v>
      </c>
      <c r="B27" s="14" t="s">
        <v>176</v>
      </c>
      <c r="C27" s="17">
        <v>42705</v>
      </c>
      <c r="D27" s="14" t="s">
        <v>108</v>
      </c>
      <c r="E27" s="14" t="s">
        <v>4</v>
      </c>
      <c r="F27" s="15" t="s">
        <v>7</v>
      </c>
      <c r="G27" s="14" t="s">
        <v>33</v>
      </c>
      <c r="H27" s="22" t="e">
        <f>SUMIFS('Skills-Training Matrix.AUX'!$D$2:$D$1072,'Skills-Training Matrix.AUX'!$C$2:$C$1072,"="&amp;$G27,'Skills-Training Matrix.AUX'!$A$2:$A$1072,"="&amp;$E27)</f>
        <v>#N/A</v>
      </c>
      <c r="I27" s="22">
        <v>0</v>
      </c>
      <c r="J27" s="22" t="e">
        <f t="shared" si="0"/>
        <v>#N/A</v>
      </c>
      <c r="K27" s="23" t="e">
        <f>IF($J27="","",SUMIFS('Skills-Training Matrix.AUX'!$F$2:$F$1072,'Skills-Training Matrix.AUX'!$C$2:$C$1072,"="&amp;G27,'Skills-Training Matrix.AUX'!$A$2:$A$1072,"="&amp;$E27)*J27)</f>
        <v>#N/A</v>
      </c>
    </row>
    <row r="28" spans="1:11" x14ac:dyDescent="0.25">
      <c r="A28" s="14">
        <v>5234</v>
      </c>
      <c r="B28" s="14" t="s">
        <v>176</v>
      </c>
      <c r="C28" s="17">
        <v>42705</v>
      </c>
      <c r="D28" s="14" t="s">
        <v>108</v>
      </c>
      <c r="E28" s="14" t="s">
        <v>4</v>
      </c>
      <c r="F28" s="15" t="s">
        <v>7</v>
      </c>
      <c r="G28" s="14" t="s">
        <v>34</v>
      </c>
      <c r="H28" s="22" t="e">
        <f>SUMIFS('Skills-Training Matrix.AUX'!$D$2:$D$1072,'Skills-Training Matrix.AUX'!$C$2:$C$1072,"="&amp;$G28,'Skills-Training Matrix.AUX'!$A$2:$A$1072,"="&amp;$E28)</f>
        <v>#REF!</v>
      </c>
      <c r="I28" s="22">
        <v>2</v>
      </c>
      <c r="J28" s="22" t="e">
        <f t="shared" si="0"/>
        <v>#REF!</v>
      </c>
      <c r="K28" s="23" t="e">
        <f>IF($J28="","",SUMIFS('Skills-Training Matrix.AUX'!$F$2:$F$1072,'Skills-Training Matrix.AUX'!$C$2:$C$1072,"="&amp;G28,'Skills-Training Matrix.AUX'!$A$2:$A$1072,"="&amp;$E28)*J28)</f>
        <v>#REF!</v>
      </c>
    </row>
    <row r="29" spans="1:11" x14ac:dyDescent="0.25">
      <c r="A29" s="14">
        <v>5234</v>
      </c>
      <c r="B29" s="14" t="s">
        <v>176</v>
      </c>
      <c r="C29" s="17">
        <v>42705</v>
      </c>
      <c r="D29" s="14" t="s">
        <v>108</v>
      </c>
      <c r="E29" s="14" t="s">
        <v>4</v>
      </c>
      <c r="F29" s="15" t="s">
        <v>7</v>
      </c>
      <c r="G29" s="14" t="s">
        <v>35</v>
      </c>
      <c r="H29" s="22" t="e">
        <f>SUMIFS('Skills-Training Matrix.AUX'!$D$2:$D$1072,'Skills-Training Matrix.AUX'!$C$2:$C$1072,"="&amp;$G29,'Skills-Training Matrix.AUX'!$A$2:$A$1072,"="&amp;$E29)</f>
        <v>#N/A</v>
      </c>
      <c r="I29" s="22">
        <v>0</v>
      </c>
      <c r="J29" s="22" t="e">
        <f t="shared" si="0"/>
        <v>#N/A</v>
      </c>
      <c r="K29" s="23" t="e">
        <f>IF($J29="","",SUMIFS('Skills-Training Matrix.AUX'!$F$2:$F$1072,'Skills-Training Matrix.AUX'!$C$2:$C$1072,"="&amp;G29,'Skills-Training Matrix.AUX'!$A$2:$A$1072,"="&amp;$E29)*J29)</f>
        <v>#N/A</v>
      </c>
    </row>
    <row r="30" spans="1:11" x14ac:dyDescent="0.25">
      <c r="A30" s="14">
        <v>5234</v>
      </c>
      <c r="B30" s="14" t="s">
        <v>176</v>
      </c>
      <c r="C30" s="17">
        <v>42705</v>
      </c>
      <c r="D30" s="14" t="s">
        <v>108</v>
      </c>
      <c r="E30" s="14" t="s">
        <v>4</v>
      </c>
      <c r="F30" s="15" t="s">
        <v>7</v>
      </c>
      <c r="G30" s="14" t="s">
        <v>36</v>
      </c>
      <c r="H30" s="22" t="e">
        <f>SUMIFS('Skills-Training Matrix.AUX'!$D$2:$D$1072,'Skills-Training Matrix.AUX'!$C$2:$C$1072,"="&amp;$G30,'Skills-Training Matrix.AUX'!$A$2:$A$1072,"="&amp;$E30)</f>
        <v>#N/A</v>
      </c>
      <c r="I30" s="22">
        <v>0</v>
      </c>
      <c r="J30" s="22" t="e">
        <f t="shared" si="0"/>
        <v>#N/A</v>
      </c>
      <c r="K30" s="23" t="e">
        <f>IF($J30="","",SUMIFS('Skills-Training Matrix.AUX'!$F$2:$F$1072,'Skills-Training Matrix.AUX'!$C$2:$C$1072,"="&amp;G30,'Skills-Training Matrix.AUX'!$A$2:$A$1072,"="&amp;$E30)*J30)</f>
        <v>#N/A</v>
      </c>
    </row>
    <row r="31" spans="1:11" x14ac:dyDescent="0.25">
      <c r="A31" s="14">
        <v>5234</v>
      </c>
      <c r="B31" s="14" t="s">
        <v>176</v>
      </c>
      <c r="C31" s="17">
        <v>42705</v>
      </c>
      <c r="D31" s="14" t="s">
        <v>108</v>
      </c>
      <c r="E31" s="14" t="s">
        <v>4</v>
      </c>
      <c r="F31" s="15" t="s">
        <v>7</v>
      </c>
      <c r="G31" s="14" t="s">
        <v>37</v>
      </c>
      <c r="H31" s="22" t="e">
        <f>SUMIFS('Skills-Training Matrix.AUX'!$D$2:$D$1072,'Skills-Training Matrix.AUX'!$C$2:$C$1072,"="&amp;$G31,'Skills-Training Matrix.AUX'!$A$2:$A$1072,"="&amp;$E31)</f>
        <v>#N/A</v>
      </c>
      <c r="I31" s="22">
        <v>0</v>
      </c>
      <c r="J31" s="22" t="e">
        <f t="shared" si="0"/>
        <v>#N/A</v>
      </c>
      <c r="K31" s="23" t="e">
        <f>IF($J31="","",SUMIFS('Skills-Training Matrix.AUX'!$F$2:$F$1072,'Skills-Training Matrix.AUX'!$C$2:$C$1072,"="&amp;G31,'Skills-Training Matrix.AUX'!$A$2:$A$1072,"="&amp;$E31)*J31)</f>
        <v>#N/A</v>
      </c>
    </row>
    <row r="32" spans="1:11" x14ac:dyDescent="0.25">
      <c r="A32" s="14">
        <v>5234</v>
      </c>
      <c r="B32" s="14" t="s">
        <v>176</v>
      </c>
      <c r="C32" s="17">
        <v>42705</v>
      </c>
      <c r="D32" s="14" t="s">
        <v>108</v>
      </c>
      <c r="E32" s="14" t="s">
        <v>4</v>
      </c>
      <c r="F32" s="15" t="s">
        <v>7</v>
      </c>
      <c r="G32" s="14" t="s">
        <v>38</v>
      </c>
      <c r="H32" s="22" t="e">
        <f>SUMIFS('Skills-Training Matrix.AUX'!$D$2:$D$1072,'Skills-Training Matrix.AUX'!$C$2:$C$1072,"="&amp;$G32,'Skills-Training Matrix.AUX'!$A$2:$A$1072,"="&amp;$E32)</f>
        <v>#N/A</v>
      </c>
      <c r="I32" s="22">
        <v>0</v>
      </c>
      <c r="J32" s="22" t="e">
        <f t="shared" si="0"/>
        <v>#N/A</v>
      </c>
      <c r="K32" s="23" t="e">
        <f>IF($J32="","",SUMIFS('Skills-Training Matrix.AUX'!$F$2:$F$1072,'Skills-Training Matrix.AUX'!$C$2:$C$1072,"="&amp;G32,'Skills-Training Matrix.AUX'!$A$2:$A$1072,"="&amp;$E32)*J32)</f>
        <v>#N/A</v>
      </c>
    </row>
    <row r="33" spans="1:11" x14ac:dyDescent="0.25">
      <c r="A33" s="14">
        <v>5234</v>
      </c>
      <c r="B33" s="14" t="s">
        <v>176</v>
      </c>
      <c r="C33" s="17">
        <v>42705</v>
      </c>
      <c r="D33" s="14" t="s">
        <v>108</v>
      </c>
      <c r="E33" s="14" t="s">
        <v>4</v>
      </c>
      <c r="F33" s="15" t="s">
        <v>7</v>
      </c>
      <c r="G33" s="14" t="s">
        <v>39</v>
      </c>
      <c r="H33" s="22" t="e">
        <f>SUMIFS('Skills-Training Matrix.AUX'!$D$2:$D$1072,'Skills-Training Matrix.AUX'!$C$2:$C$1072,"="&amp;$G33,'Skills-Training Matrix.AUX'!$A$2:$A$1072,"="&amp;$E33)</f>
        <v>#N/A</v>
      </c>
      <c r="I33" s="22">
        <v>0</v>
      </c>
      <c r="J33" s="22" t="e">
        <f t="shared" si="0"/>
        <v>#N/A</v>
      </c>
      <c r="K33" s="23" t="e">
        <f>IF($J33="","",SUMIFS('Skills-Training Matrix.AUX'!$F$2:$F$1072,'Skills-Training Matrix.AUX'!$C$2:$C$1072,"="&amp;G33,'Skills-Training Matrix.AUX'!$A$2:$A$1072,"="&amp;$E33)*J33)</f>
        <v>#N/A</v>
      </c>
    </row>
    <row r="34" spans="1:11" x14ac:dyDescent="0.25">
      <c r="A34" s="14">
        <v>5234</v>
      </c>
      <c r="B34" s="14" t="s">
        <v>176</v>
      </c>
      <c r="C34" s="17">
        <v>42705</v>
      </c>
      <c r="D34" s="14" t="s">
        <v>108</v>
      </c>
      <c r="E34" s="14" t="s">
        <v>4</v>
      </c>
      <c r="F34" s="15" t="s">
        <v>7</v>
      </c>
      <c r="G34" s="14" t="s">
        <v>40</v>
      </c>
      <c r="H34" s="22" t="e">
        <f>SUMIFS('Skills-Training Matrix.AUX'!$D$2:$D$1072,'Skills-Training Matrix.AUX'!$C$2:$C$1072,"="&amp;$G34,'Skills-Training Matrix.AUX'!$A$2:$A$1072,"="&amp;$E34)</f>
        <v>#N/A</v>
      </c>
      <c r="I34" s="22">
        <v>0</v>
      </c>
      <c r="J34" s="22" t="e">
        <f t="shared" si="0"/>
        <v>#N/A</v>
      </c>
      <c r="K34" s="23" t="e">
        <f>IF($J34="","",SUMIFS('Skills-Training Matrix.AUX'!$F$2:$F$1072,'Skills-Training Matrix.AUX'!$C$2:$C$1072,"="&amp;G34,'Skills-Training Matrix.AUX'!$A$2:$A$1072,"="&amp;$E34)*J34)</f>
        <v>#N/A</v>
      </c>
    </row>
    <row r="35" spans="1:11" x14ac:dyDescent="0.25">
      <c r="A35" s="14">
        <v>5234</v>
      </c>
      <c r="B35" s="14" t="s">
        <v>176</v>
      </c>
      <c r="C35" s="17">
        <v>42705</v>
      </c>
      <c r="D35" s="14" t="s">
        <v>108</v>
      </c>
      <c r="E35" s="14" t="s">
        <v>4</v>
      </c>
      <c r="F35" s="15" t="s">
        <v>8</v>
      </c>
      <c r="G35" s="14" t="s">
        <v>41</v>
      </c>
      <c r="H35" s="22" t="e">
        <f>SUMIFS('Skills-Training Matrix.AUX'!$D$2:$D$1072,'Skills-Training Matrix.AUX'!$C$2:$C$1072,"="&amp;$G35,'Skills-Training Matrix.AUX'!$A$2:$A$1072,"="&amp;$E35)</f>
        <v>#N/A</v>
      </c>
      <c r="I35" s="22">
        <v>2</v>
      </c>
      <c r="J35" s="22" t="e">
        <f t="shared" si="0"/>
        <v>#N/A</v>
      </c>
      <c r="K35" s="23" t="e">
        <f>IF($J35="","",SUMIFS('Skills-Training Matrix.AUX'!$F$2:$F$1072,'Skills-Training Matrix.AUX'!$C$2:$C$1072,"="&amp;G35,'Skills-Training Matrix.AUX'!$A$2:$A$1072,"="&amp;$E35)*J35)</f>
        <v>#N/A</v>
      </c>
    </row>
    <row r="36" spans="1:11" x14ac:dyDescent="0.25">
      <c r="A36" s="14">
        <v>5234</v>
      </c>
      <c r="B36" s="14" t="s">
        <v>176</v>
      </c>
      <c r="C36" s="17">
        <v>42705</v>
      </c>
      <c r="D36" s="14" t="s">
        <v>108</v>
      </c>
      <c r="E36" s="14" t="s">
        <v>4</v>
      </c>
      <c r="F36" s="15" t="s">
        <v>8</v>
      </c>
      <c r="G36" s="14" t="s">
        <v>42</v>
      </c>
      <c r="H36" s="22" t="e">
        <f>SUMIFS('Skills-Training Matrix.AUX'!$D$2:$D$1072,'Skills-Training Matrix.AUX'!$C$2:$C$1072,"="&amp;$G36,'Skills-Training Matrix.AUX'!$A$2:$A$1072,"="&amp;$E36)</f>
        <v>#N/A</v>
      </c>
      <c r="I36" s="22">
        <v>2</v>
      </c>
      <c r="J36" s="22" t="e">
        <f t="shared" si="0"/>
        <v>#N/A</v>
      </c>
      <c r="K36" s="23" t="e">
        <f>IF($J36="","",SUMIFS('Skills-Training Matrix.AUX'!$F$2:$F$1072,'Skills-Training Matrix.AUX'!$C$2:$C$1072,"="&amp;G36,'Skills-Training Matrix.AUX'!$A$2:$A$1072,"="&amp;$E36)*J36)</f>
        <v>#N/A</v>
      </c>
    </row>
    <row r="37" spans="1:11" x14ac:dyDescent="0.25">
      <c r="A37" s="14">
        <v>5234</v>
      </c>
      <c r="B37" s="14" t="s">
        <v>176</v>
      </c>
      <c r="C37" s="17">
        <v>42705</v>
      </c>
      <c r="D37" s="14" t="s">
        <v>108</v>
      </c>
      <c r="E37" s="14" t="s">
        <v>4</v>
      </c>
      <c r="F37" s="15" t="s">
        <v>8</v>
      </c>
      <c r="G37" s="14" t="s">
        <v>43</v>
      </c>
      <c r="H37" s="22" t="e">
        <f>SUMIFS('Skills-Training Matrix.AUX'!$D$2:$D$1072,'Skills-Training Matrix.AUX'!$C$2:$C$1072,"="&amp;$G37,'Skills-Training Matrix.AUX'!$A$2:$A$1072,"="&amp;$E37)</f>
        <v>#N/A</v>
      </c>
      <c r="I37" s="22">
        <v>0</v>
      </c>
      <c r="J37" s="22" t="e">
        <f t="shared" si="0"/>
        <v>#N/A</v>
      </c>
      <c r="K37" s="23" t="e">
        <f>IF($J37="","",SUMIFS('Skills-Training Matrix.AUX'!$F$2:$F$1072,'Skills-Training Matrix.AUX'!$C$2:$C$1072,"="&amp;G37,'Skills-Training Matrix.AUX'!$A$2:$A$1072,"="&amp;$E37)*J37)</f>
        <v>#N/A</v>
      </c>
    </row>
    <row r="38" spans="1:11" x14ac:dyDescent="0.25">
      <c r="A38" s="14">
        <v>5234</v>
      </c>
      <c r="B38" s="14" t="s">
        <v>176</v>
      </c>
      <c r="C38" s="17">
        <v>42705</v>
      </c>
      <c r="D38" s="14" t="s">
        <v>108</v>
      </c>
      <c r="E38" s="14" t="s">
        <v>4</v>
      </c>
      <c r="F38" s="15" t="s">
        <v>8</v>
      </c>
      <c r="G38" s="14" t="s">
        <v>44</v>
      </c>
      <c r="H38" s="22" t="e">
        <f>SUMIFS('Skills-Training Matrix.AUX'!$D$2:$D$1072,'Skills-Training Matrix.AUX'!$C$2:$C$1072,"="&amp;$G38,'Skills-Training Matrix.AUX'!$A$2:$A$1072,"="&amp;$E38)</f>
        <v>#N/A</v>
      </c>
      <c r="I38" s="22">
        <v>0</v>
      </c>
      <c r="J38" s="22" t="e">
        <f t="shared" si="0"/>
        <v>#N/A</v>
      </c>
      <c r="K38" s="23" t="e">
        <f>IF($J38="","",SUMIFS('Skills-Training Matrix.AUX'!$F$2:$F$1072,'Skills-Training Matrix.AUX'!$C$2:$C$1072,"="&amp;G38,'Skills-Training Matrix.AUX'!$A$2:$A$1072,"="&amp;$E38)*J38)</f>
        <v>#N/A</v>
      </c>
    </row>
    <row r="39" spans="1:11" x14ac:dyDescent="0.25">
      <c r="A39" s="14">
        <v>5234</v>
      </c>
      <c r="B39" s="14" t="s">
        <v>176</v>
      </c>
      <c r="C39" s="17">
        <v>42705</v>
      </c>
      <c r="D39" s="14" t="s">
        <v>108</v>
      </c>
      <c r="E39" s="14" t="s">
        <v>4</v>
      </c>
      <c r="F39" s="15" t="s">
        <v>8</v>
      </c>
      <c r="G39" s="14" t="s">
        <v>45</v>
      </c>
      <c r="H39" s="22" t="e">
        <f>SUMIFS('Skills-Training Matrix.AUX'!$D$2:$D$1072,'Skills-Training Matrix.AUX'!$C$2:$C$1072,"="&amp;$G39,'Skills-Training Matrix.AUX'!$A$2:$A$1072,"="&amp;$E39)</f>
        <v>#N/A</v>
      </c>
      <c r="I39" s="22">
        <v>0</v>
      </c>
      <c r="J39" s="22" t="e">
        <f t="shared" si="0"/>
        <v>#N/A</v>
      </c>
      <c r="K39" s="23" t="e">
        <f>IF($J39="","",SUMIFS('Skills-Training Matrix.AUX'!$F$2:$F$1072,'Skills-Training Matrix.AUX'!$C$2:$C$1072,"="&amp;G39,'Skills-Training Matrix.AUX'!$A$2:$A$1072,"="&amp;$E39)*J39)</f>
        <v>#N/A</v>
      </c>
    </row>
    <row r="40" spans="1:11" x14ac:dyDescent="0.25">
      <c r="A40" s="14">
        <v>5234</v>
      </c>
      <c r="B40" s="14" t="s">
        <v>176</v>
      </c>
      <c r="C40" s="17">
        <v>42705</v>
      </c>
      <c r="D40" s="14" t="s">
        <v>108</v>
      </c>
      <c r="E40" s="14" t="s">
        <v>4</v>
      </c>
      <c r="F40" s="15" t="s">
        <v>2</v>
      </c>
      <c r="G40" s="14" t="s">
        <v>46</v>
      </c>
      <c r="H40" s="22" t="e">
        <f>SUMIFS('Skills-Training Matrix.AUX'!$D$2:$D$1072,'Skills-Training Matrix.AUX'!$C$2:$C$1072,"="&amp;$G40,'Skills-Training Matrix.AUX'!$A$2:$A$1072,"="&amp;$E40)</f>
        <v>#N/A</v>
      </c>
      <c r="I40" s="22">
        <v>2</v>
      </c>
      <c r="J40" s="22" t="e">
        <f t="shared" si="0"/>
        <v>#N/A</v>
      </c>
      <c r="K40" s="23" t="e">
        <f>IF($J40="","",SUMIFS('Skills-Training Matrix.AUX'!$F$2:$F$1072,'Skills-Training Matrix.AUX'!$C$2:$C$1072,"="&amp;G40,'Skills-Training Matrix.AUX'!$A$2:$A$1072,"="&amp;$E40)*J40)</f>
        <v>#N/A</v>
      </c>
    </row>
    <row r="41" spans="1:11" x14ac:dyDescent="0.25">
      <c r="A41" s="14">
        <v>5234</v>
      </c>
      <c r="B41" s="14" t="s">
        <v>176</v>
      </c>
      <c r="C41" s="17">
        <v>42705</v>
      </c>
      <c r="D41" s="14" t="s">
        <v>108</v>
      </c>
      <c r="E41" s="14" t="s">
        <v>4</v>
      </c>
      <c r="F41" s="15" t="s">
        <v>2</v>
      </c>
      <c r="G41" s="14" t="s">
        <v>47</v>
      </c>
      <c r="H41" s="22" t="e">
        <f>SUMIFS('Skills-Training Matrix.AUX'!$D$2:$D$1072,'Skills-Training Matrix.AUX'!$C$2:$C$1072,"="&amp;$G41,'Skills-Training Matrix.AUX'!$A$2:$A$1072,"="&amp;$E41)</f>
        <v>#N/A</v>
      </c>
      <c r="I41" s="22">
        <v>2</v>
      </c>
      <c r="J41" s="22" t="e">
        <f t="shared" si="0"/>
        <v>#N/A</v>
      </c>
      <c r="K41" s="23" t="e">
        <f>IF($J41="","",SUMIFS('Skills-Training Matrix.AUX'!$F$2:$F$1072,'Skills-Training Matrix.AUX'!$C$2:$C$1072,"="&amp;G41,'Skills-Training Matrix.AUX'!$A$2:$A$1072,"="&amp;$E41)*J41)</f>
        <v>#N/A</v>
      </c>
    </row>
    <row r="42" spans="1:11" x14ac:dyDescent="0.25">
      <c r="A42" s="14">
        <v>5234</v>
      </c>
      <c r="B42" s="14" t="s">
        <v>176</v>
      </c>
      <c r="C42" s="17">
        <v>42705</v>
      </c>
      <c r="D42" s="14" t="s">
        <v>108</v>
      </c>
      <c r="E42" s="14" t="s">
        <v>4</v>
      </c>
      <c r="F42" s="15" t="s">
        <v>2</v>
      </c>
      <c r="G42" s="14" t="s">
        <v>48</v>
      </c>
      <c r="H42" s="22" t="e">
        <f>SUMIFS('Skills-Training Matrix.AUX'!$D$2:$D$1072,'Skills-Training Matrix.AUX'!$C$2:$C$1072,"="&amp;$G42,'Skills-Training Matrix.AUX'!$A$2:$A$1072,"="&amp;$E42)</f>
        <v>#N/A</v>
      </c>
      <c r="I42" s="22">
        <v>0</v>
      </c>
      <c r="J42" s="22" t="e">
        <f t="shared" si="0"/>
        <v>#N/A</v>
      </c>
      <c r="K42" s="23" t="e">
        <f>IF($J42="","",SUMIFS('Skills-Training Matrix.AUX'!$F$2:$F$1072,'Skills-Training Matrix.AUX'!$C$2:$C$1072,"="&amp;G42,'Skills-Training Matrix.AUX'!$A$2:$A$1072,"="&amp;$E42)*J42)</f>
        <v>#N/A</v>
      </c>
    </row>
    <row r="43" spans="1:11" x14ac:dyDescent="0.25">
      <c r="A43" s="14">
        <v>5234</v>
      </c>
      <c r="B43" s="14" t="s">
        <v>176</v>
      </c>
      <c r="C43" s="17">
        <v>42705</v>
      </c>
      <c r="D43" s="14" t="s">
        <v>108</v>
      </c>
      <c r="E43" s="14" t="s">
        <v>4</v>
      </c>
      <c r="F43" s="15" t="s">
        <v>2</v>
      </c>
      <c r="G43" s="14" t="s">
        <v>49</v>
      </c>
      <c r="H43" s="22" t="e">
        <f>SUMIFS('Skills-Training Matrix.AUX'!$D$2:$D$1072,'Skills-Training Matrix.AUX'!$C$2:$C$1072,"="&amp;$G43,'Skills-Training Matrix.AUX'!$A$2:$A$1072,"="&amp;$E43)</f>
        <v>#N/A</v>
      </c>
      <c r="I43" s="22">
        <v>0</v>
      </c>
      <c r="J43" s="22" t="e">
        <f t="shared" si="0"/>
        <v>#N/A</v>
      </c>
      <c r="K43" s="23" t="e">
        <f>IF($J43="","",SUMIFS('Skills-Training Matrix.AUX'!$F$2:$F$1072,'Skills-Training Matrix.AUX'!$C$2:$C$1072,"="&amp;G43,'Skills-Training Matrix.AUX'!$A$2:$A$1072,"="&amp;$E43)*J43)</f>
        <v>#N/A</v>
      </c>
    </row>
    <row r="44" spans="1:11" x14ac:dyDescent="0.25">
      <c r="A44" s="14">
        <v>5234</v>
      </c>
      <c r="B44" s="14" t="s">
        <v>176</v>
      </c>
      <c r="C44" s="17">
        <v>42705</v>
      </c>
      <c r="D44" s="14" t="s">
        <v>108</v>
      </c>
      <c r="E44" s="14" t="s">
        <v>4</v>
      </c>
      <c r="F44" s="15" t="s">
        <v>2</v>
      </c>
      <c r="G44" s="14" t="s">
        <v>50</v>
      </c>
      <c r="H44" s="22" t="e">
        <f>SUMIFS('Skills-Training Matrix.AUX'!$D$2:$D$1072,'Skills-Training Matrix.AUX'!$C$2:$C$1072,"="&amp;$G44,'Skills-Training Matrix.AUX'!$A$2:$A$1072,"="&amp;$E44)</f>
        <v>#N/A</v>
      </c>
      <c r="I44" s="22">
        <v>0</v>
      </c>
      <c r="J44" s="22" t="e">
        <f t="shared" si="0"/>
        <v>#N/A</v>
      </c>
      <c r="K44" s="23" t="e">
        <f>IF($J44="","",SUMIFS('Skills-Training Matrix.AUX'!$F$2:$F$1072,'Skills-Training Matrix.AUX'!$C$2:$C$1072,"="&amp;G44,'Skills-Training Matrix.AUX'!$A$2:$A$1072,"="&amp;$E44)*J44)</f>
        <v>#N/A</v>
      </c>
    </row>
    <row r="45" spans="1:11" x14ac:dyDescent="0.25">
      <c r="A45" s="14">
        <v>5234</v>
      </c>
      <c r="B45" s="14" t="s">
        <v>176</v>
      </c>
      <c r="C45" s="17">
        <v>42705</v>
      </c>
      <c r="D45" s="14" t="s">
        <v>108</v>
      </c>
      <c r="E45" s="14" t="s">
        <v>4</v>
      </c>
      <c r="F45" s="15" t="s">
        <v>2</v>
      </c>
      <c r="G45" s="14" t="s">
        <v>51</v>
      </c>
      <c r="H45" s="22" t="e">
        <f>SUMIFS('Skills-Training Matrix.AUX'!$D$2:$D$1072,'Skills-Training Matrix.AUX'!$C$2:$C$1072,"="&amp;$G45,'Skills-Training Matrix.AUX'!$A$2:$A$1072,"="&amp;$E45)</f>
        <v>#N/A</v>
      </c>
      <c r="I45" s="22">
        <v>0</v>
      </c>
      <c r="J45" s="22" t="e">
        <f t="shared" si="0"/>
        <v>#N/A</v>
      </c>
      <c r="K45" s="23" t="e">
        <f>IF($J45="","",SUMIFS('Skills-Training Matrix.AUX'!$F$2:$F$1072,'Skills-Training Matrix.AUX'!$C$2:$C$1072,"="&amp;G45,'Skills-Training Matrix.AUX'!$A$2:$A$1072,"="&amp;$E45)*J45)</f>
        <v>#N/A</v>
      </c>
    </row>
    <row r="46" spans="1:11" x14ac:dyDescent="0.25">
      <c r="A46" s="14">
        <v>5234</v>
      </c>
      <c r="B46" s="14" t="s">
        <v>176</v>
      </c>
      <c r="C46" s="17">
        <v>42705</v>
      </c>
      <c r="D46" s="14" t="s">
        <v>108</v>
      </c>
      <c r="E46" s="14" t="s">
        <v>4</v>
      </c>
      <c r="F46" s="15" t="s">
        <v>2</v>
      </c>
      <c r="G46" s="14" t="s">
        <v>52</v>
      </c>
      <c r="H46" s="22" t="e">
        <f>SUMIFS('Skills-Training Matrix.AUX'!$D$2:$D$1072,'Skills-Training Matrix.AUX'!$C$2:$C$1072,"="&amp;$G46,'Skills-Training Matrix.AUX'!$A$2:$A$1072,"="&amp;$E46)</f>
        <v>#N/A</v>
      </c>
      <c r="I46" s="22">
        <v>0</v>
      </c>
      <c r="J46" s="22" t="e">
        <f t="shared" si="0"/>
        <v>#N/A</v>
      </c>
      <c r="K46" s="23" t="e">
        <f>IF($J46="","",SUMIFS('Skills-Training Matrix.AUX'!$F$2:$F$1072,'Skills-Training Matrix.AUX'!$C$2:$C$1072,"="&amp;G46,'Skills-Training Matrix.AUX'!$A$2:$A$1072,"="&amp;$E46)*J46)</f>
        <v>#N/A</v>
      </c>
    </row>
    <row r="47" spans="1:11" x14ac:dyDescent="0.25">
      <c r="A47" s="14">
        <v>5234</v>
      </c>
      <c r="B47" s="14" t="s">
        <v>176</v>
      </c>
      <c r="C47" s="17">
        <v>42705</v>
      </c>
      <c r="D47" s="14" t="s">
        <v>108</v>
      </c>
      <c r="E47" s="14" t="s">
        <v>4</v>
      </c>
      <c r="F47" s="15" t="s">
        <v>2</v>
      </c>
      <c r="G47" s="14" t="s">
        <v>53</v>
      </c>
      <c r="H47" s="22" t="e">
        <f>SUMIFS('Skills-Training Matrix.AUX'!$D$2:$D$1072,'Skills-Training Matrix.AUX'!$C$2:$C$1072,"="&amp;$G47,'Skills-Training Matrix.AUX'!$A$2:$A$1072,"="&amp;$E47)</f>
        <v>#N/A</v>
      </c>
      <c r="I47" s="22">
        <v>0</v>
      </c>
      <c r="J47" s="22" t="e">
        <f t="shared" si="0"/>
        <v>#N/A</v>
      </c>
      <c r="K47" s="23" t="e">
        <f>IF($J47="","",SUMIFS('Skills-Training Matrix.AUX'!$F$2:$F$1072,'Skills-Training Matrix.AUX'!$C$2:$C$1072,"="&amp;G47,'Skills-Training Matrix.AUX'!$A$2:$A$1072,"="&amp;$E47)*J47)</f>
        <v>#N/A</v>
      </c>
    </row>
    <row r="48" spans="1:11" x14ac:dyDescent="0.25">
      <c r="A48" s="14">
        <v>5234</v>
      </c>
      <c r="B48" s="14" t="s">
        <v>176</v>
      </c>
      <c r="C48" s="17">
        <v>42705</v>
      </c>
      <c r="D48" s="14" t="s">
        <v>108</v>
      </c>
      <c r="E48" s="14" t="s">
        <v>4</v>
      </c>
      <c r="F48" s="15" t="s">
        <v>2</v>
      </c>
      <c r="G48" s="14" t="s">
        <v>54</v>
      </c>
      <c r="H48" s="22" t="e">
        <f>SUMIFS('Skills-Training Matrix.AUX'!$D$2:$D$1072,'Skills-Training Matrix.AUX'!$C$2:$C$1072,"="&amp;$G48,'Skills-Training Matrix.AUX'!$A$2:$A$1072,"="&amp;$E48)</f>
        <v>#N/A</v>
      </c>
      <c r="I48" s="22">
        <v>0</v>
      </c>
      <c r="J48" s="22" t="e">
        <f t="shared" si="0"/>
        <v>#N/A</v>
      </c>
      <c r="K48" s="23" t="e">
        <f>IF($J48="","",SUMIFS('Skills-Training Matrix.AUX'!$F$2:$F$1072,'Skills-Training Matrix.AUX'!$C$2:$C$1072,"="&amp;G48,'Skills-Training Matrix.AUX'!$A$2:$A$1072,"="&amp;$E48)*J48)</f>
        <v>#N/A</v>
      </c>
    </row>
    <row r="49" spans="1:11" x14ac:dyDescent="0.25">
      <c r="A49" s="14">
        <v>5234</v>
      </c>
      <c r="B49" s="14" t="s">
        <v>176</v>
      </c>
      <c r="C49" s="17">
        <v>42705</v>
      </c>
      <c r="D49" s="14" t="s">
        <v>108</v>
      </c>
      <c r="E49" s="14" t="s">
        <v>4</v>
      </c>
      <c r="F49" s="15" t="s">
        <v>2</v>
      </c>
      <c r="G49" s="14" t="s">
        <v>55</v>
      </c>
      <c r="H49" s="22" t="e">
        <f>SUMIFS('Skills-Training Matrix.AUX'!$D$2:$D$1072,'Skills-Training Matrix.AUX'!$C$2:$C$1072,"="&amp;$G49,'Skills-Training Matrix.AUX'!$A$2:$A$1072,"="&amp;$E49)</f>
        <v>#REF!</v>
      </c>
      <c r="I49" s="22">
        <v>0</v>
      </c>
      <c r="J49" s="22" t="e">
        <f t="shared" si="0"/>
        <v>#REF!</v>
      </c>
      <c r="K49" s="23" t="e">
        <f>IF($J49="","",SUMIFS('Skills-Training Matrix.AUX'!$F$2:$F$1072,'Skills-Training Matrix.AUX'!$C$2:$C$1072,"="&amp;G49,'Skills-Training Matrix.AUX'!$A$2:$A$1072,"="&amp;$E49)*J49)</f>
        <v>#REF!</v>
      </c>
    </row>
    <row r="50" spans="1:11" x14ac:dyDescent="0.25">
      <c r="A50" s="14">
        <v>5234</v>
      </c>
      <c r="B50" s="14" t="s">
        <v>176</v>
      </c>
      <c r="C50" s="17">
        <v>42705</v>
      </c>
      <c r="D50" s="14" t="s">
        <v>108</v>
      </c>
      <c r="E50" s="14" t="s">
        <v>4</v>
      </c>
      <c r="F50" s="15" t="s">
        <v>2</v>
      </c>
      <c r="G50" s="14" t="s">
        <v>56</v>
      </c>
      <c r="H50" s="22" t="e">
        <f>SUMIFS('Skills-Training Matrix.AUX'!$D$2:$D$1072,'Skills-Training Matrix.AUX'!$C$2:$C$1072,"="&amp;$G50,'Skills-Training Matrix.AUX'!$A$2:$A$1072,"="&amp;$E50)</f>
        <v>#N/A</v>
      </c>
      <c r="I50" s="22">
        <v>2</v>
      </c>
      <c r="J50" s="22" t="e">
        <f t="shared" si="0"/>
        <v>#N/A</v>
      </c>
      <c r="K50" s="23" t="e">
        <f>IF($J50="","",SUMIFS('Skills-Training Matrix.AUX'!$F$2:$F$1072,'Skills-Training Matrix.AUX'!$C$2:$C$1072,"="&amp;G50,'Skills-Training Matrix.AUX'!$A$2:$A$1072,"="&amp;$E50)*J50)</f>
        <v>#N/A</v>
      </c>
    </row>
    <row r="51" spans="1:11" x14ac:dyDescent="0.25">
      <c r="A51" s="14">
        <v>5234</v>
      </c>
      <c r="B51" s="14" t="s">
        <v>176</v>
      </c>
      <c r="C51" s="17">
        <v>42705</v>
      </c>
      <c r="D51" s="14" t="s">
        <v>108</v>
      </c>
      <c r="E51" s="14" t="s">
        <v>4</v>
      </c>
      <c r="F51" s="15" t="s">
        <v>9</v>
      </c>
      <c r="G51" s="14" t="s">
        <v>57</v>
      </c>
      <c r="H51" s="22" t="e">
        <f>SUMIFS('Skills-Training Matrix.AUX'!$D$2:$D$1072,'Skills-Training Matrix.AUX'!$C$2:$C$1072,"="&amp;$G51,'Skills-Training Matrix.AUX'!$A$2:$A$1072,"="&amp;$E51)</f>
        <v>#N/A</v>
      </c>
      <c r="I51" s="22">
        <v>0</v>
      </c>
      <c r="J51" s="22" t="e">
        <f t="shared" si="0"/>
        <v>#N/A</v>
      </c>
      <c r="K51" s="23" t="e">
        <f>IF($J51="","",SUMIFS('Skills-Training Matrix.AUX'!$F$2:$F$1072,'Skills-Training Matrix.AUX'!$C$2:$C$1072,"="&amp;G51,'Skills-Training Matrix.AUX'!$A$2:$A$1072,"="&amp;$E51)*J51)</f>
        <v>#N/A</v>
      </c>
    </row>
    <row r="52" spans="1:11" x14ac:dyDescent="0.25">
      <c r="A52" s="14">
        <v>5234</v>
      </c>
      <c r="B52" s="14" t="s">
        <v>176</v>
      </c>
      <c r="C52" s="17">
        <v>42705</v>
      </c>
      <c r="D52" s="14" t="s">
        <v>108</v>
      </c>
      <c r="E52" s="14" t="s">
        <v>4</v>
      </c>
      <c r="F52" s="15" t="s">
        <v>9</v>
      </c>
      <c r="G52" s="14" t="s">
        <v>58</v>
      </c>
      <c r="H52" s="22" t="e">
        <f>SUMIFS('Skills-Training Matrix.AUX'!$D$2:$D$1072,'Skills-Training Matrix.AUX'!$C$2:$C$1072,"="&amp;$G52,'Skills-Training Matrix.AUX'!$A$2:$A$1072,"="&amp;$E52)</f>
        <v>#N/A</v>
      </c>
      <c r="I52" s="22">
        <v>2</v>
      </c>
      <c r="J52" s="22" t="e">
        <f t="shared" si="0"/>
        <v>#N/A</v>
      </c>
      <c r="K52" s="23" t="e">
        <f>IF($J52="","",SUMIFS('Skills-Training Matrix.AUX'!$F$2:$F$1072,'Skills-Training Matrix.AUX'!$C$2:$C$1072,"="&amp;G52,'Skills-Training Matrix.AUX'!$A$2:$A$1072,"="&amp;$E52)*J52)</f>
        <v>#N/A</v>
      </c>
    </row>
    <row r="53" spans="1:11" x14ac:dyDescent="0.25">
      <c r="A53" s="14">
        <v>5234</v>
      </c>
      <c r="B53" s="14" t="s">
        <v>176</v>
      </c>
      <c r="C53" s="17">
        <v>42705</v>
      </c>
      <c r="D53" s="14" t="s">
        <v>108</v>
      </c>
      <c r="E53" s="14" t="s">
        <v>4</v>
      </c>
      <c r="F53" s="15" t="s">
        <v>9</v>
      </c>
      <c r="G53" s="14" t="s">
        <v>59</v>
      </c>
      <c r="H53" s="22" t="e">
        <f>SUMIFS('Skills-Training Matrix.AUX'!$D$2:$D$1072,'Skills-Training Matrix.AUX'!$C$2:$C$1072,"="&amp;$G53,'Skills-Training Matrix.AUX'!$A$2:$A$1072,"="&amp;$E53)</f>
        <v>#N/A</v>
      </c>
      <c r="I53" s="22">
        <v>2</v>
      </c>
      <c r="J53" s="22" t="e">
        <f t="shared" si="0"/>
        <v>#N/A</v>
      </c>
      <c r="K53" s="23" t="e">
        <f>IF($J53="","",SUMIFS('Skills-Training Matrix.AUX'!$F$2:$F$1072,'Skills-Training Matrix.AUX'!$C$2:$C$1072,"="&amp;G53,'Skills-Training Matrix.AUX'!$A$2:$A$1072,"="&amp;$E53)*J53)</f>
        <v>#N/A</v>
      </c>
    </row>
    <row r="54" spans="1:11" x14ac:dyDescent="0.25">
      <c r="A54" s="14">
        <v>5234</v>
      </c>
      <c r="B54" s="14" t="s">
        <v>176</v>
      </c>
      <c r="C54" s="17">
        <v>42705</v>
      </c>
      <c r="D54" s="14" t="s">
        <v>108</v>
      </c>
      <c r="E54" s="14" t="s">
        <v>4</v>
      </c>
      <c r="F54" s="15" t="s">
        <v>9</v>
      </c>
      <c r="G54" s="14" t="s">
        <v>60</v>
      </c>
      <c r="H54" s="22" t="e">
        <f>SUMIFS('Skills-Training Matrix.AUX'!$D$2:$D$1072,'Skills-Training Matrix.AUX'!$C$2:$C$1072,"="&amp;$G54,'Skills-Training Matrix.AUX'!$A$2:$A$1072,"="&amp;$E54)</f>
        <v>#N/A</v>
      </c>
      <c r="I54" s="22">
        <v>0</v>
      </c>
      <c r="J54" s="22" t="e">
        <f t="shared" si="0"/>
        <v>#N/A</v>
      </c>
      <c r="K54" s="23" t="e">
        <f>IF($J54="","",SUMIFS('Skills-Training Matrix.AUX'!$F$2:$F$1072,'Skills-Training Matrix.AUX'!$C$2:$C$1072,"="&amp;G54,'Skills-Training Matrix.AUX'!$A$2:$A$1072,"="&amp;$E54)*J54)</f>
        <v>#N/A</v>
      </c>
    </row>
    <row r="55" spans="1:11" x14ac:dyDescent="0.25">
      <c r="A55" s="14">
        <v>5234</v>
      </c>
      <c r="B55" s="14" t="s">
        <v>176</v>
      </c>
      <c r="C55" s="17">
        <v>42705</v>
      </c>
      <c r="D55" s="14" t="s">
        <v>108</v>
      </c>
      <c r="E55" s="14" t="s">
        <v>4</v>
      </c>
      <c r="F55" s="15" t="s">
        <v>9</v>
      </c>
      <c r="G55" s="14" t="s">
        <v>61</v>
      </c>
      <c r="H55" s="22" t="e">
        <f>SUMIFS('Skills-Training Matrix.AUX'!$D$2:$D$1072,'Skills-Training Matrix.AUX'!$C$2:$C$1072,"="&amp;$G55,'Skills-Training Matrix.AUX'!$A$2:$A$1072,"="&amp;$E55)</f>
        <v>#N/A</v>
      </c>
      <c r="I55" s="22">
        <v>0</v>
      </c>
      <c r="J55" s="22" t="e">
        <f t="shared" si="0"/>
        <v>#N/A</v>
      </c>
      <c r="K55" s="23" t="e">
        <f>IF($J55="","",SUMIFS('Skills-Training Matrix.AUX'!$F$2:$F$1072,'Skills-Training Matrix.AUX'!$C$2:$C$1072,"="&amp;G55,'Skills-Training Matrix.AUX'!$A$2:$A$1072,"="&amp;$E55)*J55)</f>
        <v>#N/A</v>
      </c>
    </row>
    <row r="56" spans="1:11" x14ac:dyDescent="0.25">
      <c r="A56" s="14">
        <v>5234</v>
      </c>
      <c r="B56" s="14" t="s">
        <v>176</v>
      </c>
      <c r="C56" s="17">
        <v>42705</v>
      </c>
      <c r="D56" s="14" t="s">
        <v>108</v>
      </c>
      <c r="E56" s="14" t="s">
        <v>4</v>
      </c>
      <c r="F56" s="15" t="s">
        <v>0</v>
      </c>
      <c r="G56" s="14" t="s">
        <v>62</v>
      </c>
      <c r="H56" s="22" t="e">
        <f>SUMIFS('Skills-Training Matrix.AUX'!$D$2:$D$1072,'Skills-Training Matrix.AUX'!$C$2:$C$1072,"="&amp;$G56,'Skills-Training Matrix.AUX'!$A$2:$A$1072,"="&amp;$E56)</f>
        <v>#N/A</v>
      </c>
      <c r="I56" s="22">
        <v>0</v>
      </c>
      <c r="J56" s="22" t="e">
        <f t="shared" si="0"/>
        <v>#N/A</v>
      </c>
      <c r="K56" s="23" t="e">
        <f>IF($J56="","",SUMIFS('Skills-Training Matrix.AUX'!$F$2:$F$1072,'Skills-Training Matrix.AUX'!$C$2:$C$1072,"="&amp;G56,'Skills-Training Matrix.AUX'!$A$2:$A$1072,"="&amp;$E56)*J56)</f>
        <v>#N/A</v>
      </c>
    </row>
    <row r="57" spans="1:11" x14ac:dyDescent="0.25">
      <c r="A57" s="14">
        <v>5234</v>
      </c>
      <c r="B57" s="14" t="s">
        <v>176</v>
      </c>
      <c r="C57" s="17">
        <v>42705</v>
      </c>
      <c r="D57" s="14" t="s">
        <v>108</v>
      </c>
      <c r="E57" s="14" t="s">
        <v>4</v>
      </c>
      <c r="F57" s="15" t="s">
        <v>0</v>
      </c>
      <c r="G57" s="14" t="s">
        <v>63</v>
      </c>
      <c r="H57" s="22" t="e">
        <f>SUMIFS('Skills-Training Matrix.AUX'!$D$2:$D$1072,'Skills-Training Matrix.AUX'!$C$2:$C$1072,"="&amp;$G57,'Skills-Training Matrix.AUX'!$A$2:$A$1072,"="&amp;$E57)</f>
        <v>#REF!</v>
      </c>
      <c r="I57" s="22">
        <v>0</v>
      </c>
      <c r="J57" s="22" t="e">
        <f t="shared" si="0"/>
        <v>#REF!</v>
      </c>
      <c r="K57" s="23" t="e">
        <f>IF($J57="","",SUMIFS('Skills-Training Matrix.AUX'!$F$2:$F$1072,'Skills-Training Matrix.AUX'!$C$2:$C$1072,"="&amp;G57,'Skills-Training Matrix.AUX'!$A$2:$A$1072,"="&amp;$E57)*J57)</f>
        <v>#REF!</v>
      </c>
    </row>
    <row r="58" spans="1:11" x14ac:dyDescent="0.25">
      <c r="A58" s="14">
        <v>5234</v>
      </c>
      <c r="B58" s="14" t="s">
        <v>176</v>
      </c>
      <c r="C58" s="17">
        <v>42705</v>
      </c>
      <c r="D58" s="14" t="s">
        <v>108</v>
      </c>
      <c r="E58" s="14" t="s">
        <v>4</v>
      </c>
      <c r="F58" s="15" t="s">
        <v>0</v>
      </c>
      <c r="G58" s="14" t="s">
        <v>64</v>
      </c>
      <c r="H58" s="22" t="e">
        <f>SUMIFS('Skills-Training Matrix.AUX'!$D$2:$D$1072,'Skills-Training Matrix.AUX'!$C$2:$C$1072,"="&amp;$G58,'Skills-Training Matrix.AUX'!$A$2:$A$1072,"="&amp;$E58)</f>
        <v>#N/A</v>
      </c>
      <c r="I58" s="22">
        <v>0</v>
      </c>
      <c r="J58" s="22" t="e">
        <f t="shared" si="0"/>
        <v>#N/A</v>
      </c>
      <c r="K58" s="23" t="e">
        <f>IF($J58="","",SUMIFS('Skills-Training Matrix.AUX'!$F$2:$F$1072,'Skills-Training Matrix.AUX'!$C$2:$C$1072,"="&amp;G58,'Skills-Training Matrix.AUX'!$A$2:$A$1072,"="&amp;$E58)*J58)</f>
        <v>#N/A</v>
      </c>
    </row>
    <row r="59" spans="1:11" x14ac:dyDescent="0.25">
      <c r="A59" s="14">
        <v>5234</v>
      </c>
      <c r="B59" s="14" t="s">
        <v>176</v>
      </c>
      <c r="C59" s="17">
        <v>42705</v>
      </c>
      <c r="D59" s="14" t="s">
        <v>108</v>
      </c>
      <c r="E59" s="14" t="s">
        <v>4</v>
      </c>
      <c r="F59" s="15" t="s">
        <v>0</v>
      </c>
      <c r="G59" s="14" t="s">
        <v>65</v>
      </c>
      <c r="H59" s="22" t="e">
        <f>SUMIFS('Skills-Training Matrix.AUX'!$D$2:$D$1072,'Skills-Training Matrix.AUX'!$C$2:$C$1072,"="&amp;$G59,'Skills-Training Matrix.AUX'!$A$2:$A$1072,"="&amp;$E59)</f>
        <v>#REF!</v>
      </c>
      <c r="I59" s="22">
        <v>0</v>
      </c>
      <c r="J59" s="22" t="e">
        <f t="shared" si="0"/>
        <v>#REF!</v>
      </c>
      <c r="K59" s="23" t="e">
        <f>IF($J59="","",SUMIFS('Skills-Training Matrix.AUX'!$F$2:$F$1072,'Skills-Training Matrix.AUX'!$C$2:$C$1072,"="&amp;G59,'Skills-Training Matrix.AUX'!$A$2:$A$1072,"="&amp;$E59)*J59)</f>
        <v>#REF!</v>
      </c>
    </row>
    <row r="60" spans="1:11" x14ac:dyDescent="0.25">
      <c r="A60" s="14">
        <v>5234</v>
      </c>
      <c r="B60" s="14" t="s">
        <v>176</v>
      </c>
      <c r="C60" s="17">
        <v>42705</v>
      </c>
      <c r="D60" s="14" t="s">
        <v>108</v>
      </c>
      <c r="E60" s="14" t="s">
        <v>4</v>
      </c>
      <c r="F60" s="15" t="s">
        <v>0</v>
      </c>
      <c r="G60" s="14" t="s">
        <v>66</v>
      </c>
      <c r="H60" s="22" t="e">
        <f>SUMIFS('Skills-Training Matrix.AUX'!$D$2:$D$1072,'Skills-Training Matrix.AUX'!$C$2:$C$1072,"="&amp;$G60,'Skills-Training Matrix.AUX'!$A$2:$A$1072,"="&amp;$E60)</f>
        <v>#REF!</v>
      </c>
      <c r="I60" s="22">
        <v>0</v>
      </c>
      <c r="J60" s="22" t="e">
        <f t="shared" si="0"/>
        <v>#REF!</v>
      </c>
      <c r="K60" s="23" t="e">
        <f>IF($J60="","",SUMIFS('Skills-Training Matrix.AUX'!$F$2:$F$1072,'Skills-Training Matrix.AUX'!$C$2:$C$1072,"="&amp;G60,'Skills-Training Matrix.AUX'!$A$2:$A$1072,"="&amp;$E60)*J60)</f>
        <v>#REF!</v>
      </c>
    </row>
    <row r="61" spans="1:11" x14ac:dyDescent="0.25">
      <c r="A61" s="14">
        <v>5234</v>
      </c>
      <c r="B61" s="14" t="s">
        <v>176</v>
      </c>
      <c r="C61" s="17">
        <v>42705</v>
      </c>
      <c r="D61" s="14" t="s">
        <v>108</v>
      </c>
      <c r="E61" s="14" t="s">
        <v>4</v>
      </c>
      <c r="F61" s="15" t="s">
        <v>0</v>
      </c>
      <c r="G61" s="14" t="s">
        <v>67</v>
      </c>
      <c r="H61" s="22" t="e">
        <f>SUMIFS('Skills-Training Matrix.AUX'!$D$2:$D$1072,'Skills-Training Matrix.AUX'!$C$2:$C$1072,"="&amp;$G61,'Skills-Training Matrix.AUX'!$A$2:$A$1072,"="&amp;$E61)</f>
        <v>#N/A</v>
      </c>
      <c r="I61" s="22">
        <v>0</v>
      </c>
      <c r="J61" s="22" t="e">
        <f t="shared" si="0"/>
        <v>#N/A</v>
      </c>
      <c r="K61" s="23" t="e">
        <f>IF($J61="","",SUMIFS('Skills-Training Matrix.AUX'!$F$2:$F$1072,'Skills-Training Matrix.AUX'!$C$2:$C$1072,"="&amp;G61,'Skills-Training Matrix.AUX'!$A$2:$A$1072,"="&amp;$E61)*J61)</f>
        <v>#N/A</v>
      </c>
    </row>
    <row r="62" spans="1:11" x14ac:dyDescent="0.25">
      <c r="A62" s="14">
        <v>5234</v>
      </c>
      <c r="B62" s="14" t="s">
        <v>176</v>
      </c>
      <c r="C62" s="17">
        <v>42705</v>
      </c>
      <c r="D62" s="14" t="s">
        <v>108</v>
      </c>
      <c r="E62" s="14" t="s">
        <v>4</v>
      </c>
      <c r="F62" s="15" t="s">
        <v>0</v>
      </c>
      <c r="G62" s="14" t="s">
        <v>68</v>
      </c>
      <c r="H62" s="22" t="e">
        <f>SUMIFS('Skills-Training Matrix.AUX'!$D$2:$D$1072,'Skills-Training Matrix.AUX'!$C$2:$C$1072,"="&amp;$G62,'Skills-Training Matrix.AUX'!$A$2:$A$1072,"="&amp;$E62)</f>
        <v>#N/A</v>
      </c>
      <c r="I62" s="22">
        <v>0</v>
      </c>
      <c r="J62" s="22" t="e">
        <f t="shared" si="0"/>
        <v>#N/A</v>
      </c>
      <c r="K62" s="23" t="e">
        <f>IF($J62="","",SUMIFS('Skills-Training Matrix.AUX'!$F$2:$F$1072,'Skills-Training Matrix.AUX'!$C$2:$C$1072,"="&amp;G62,'Skills-Training Matrix.AUX'!$A$2:$A$1072,"="&amp;$E62)*J62)</f>
        <v>#N/A</v>
      </c>
    </row>
    <row r="63" spans="1:11" x14ac:dyDescent="0.25">
      <c r="A63" s="14">
        <v>5234</v>
      </c>
      <c r="B63" s="14" t="s">
        <v>176</v>
      </c>
      <c r="C63" s="17">
        <v>42705</v>
      </c>
      <c r="D63" s="14" t="s">
        <v>108</v>
      </c>
      <c r="E63" s="14" t="s">
        <v>4</v>
      </c>
      <c r="F63" s="15" t="s">
        <v>0</v>
      </c>
      <c r="G63" s="14" t="s">
        <v>69</v>
      </c>
      <c r="H63" s="22" t="e">
        <f>SUMIFS('Skills-Training Matrix.AUX'!$D$2:$D$1072,'Skills-Training Matrix.AUX'!$C$2:$C$1072,"="&amp;$G63,'Skills-Training Matrix.AUX'!$A$2:$A$1072,"="&amp;$E63)</f>
        <v>#N/A</v>
      </c>
      <c r="I63" s="22">
        <v>0</v>
      </c>
      <c r="J63" s="22" t="e">
        <f t="shared" si="0"/>
        <v>#N/A</v>
      </c>
      <c r="K63" s="23" t="e">
        <f>IF($J63="","",SUMIFS('Skills-Training Matrix.AUX'!$F$2:$F$1072,'Skills-Training Matrix.AUX'!$C$2:$C$1072,"="&amp;G63,'Skills-Training Matrix.AUX'!$A$2:$A$1072,"="&amp;$E63)*J63)</f>
        <v>#N/A</v>
      </c>
    </row>
    <row r="64" spans="1:11" x14ac:dyDescent="0.25">
      <c r="A64" s="14">
        <v>5234</v>
      </c>
      <c r="B64" s="14" t="s">
        <v>176</v>
      </c>
      <c r="C64" s="17">
        <v>42705</v>
      </c>
      <c r="D64" s="14" t="s">
        <v>108</v>
      </c>
      <c r="E64" s="14" t="s">
        <v>4</v>
      </c>
      <c r="F64" s="15" t="s">
        <v>0</v>
      </c>
      <c r="G64" s="14" t="s">
        <v>70</v>
      </c>
      <c r="H64" s="22" t="e">
        <f>SUMIFS('Skills-Training Matrix.AUX'!$D$2:$D$1072,'Skills-Training Matrix.AUX'!$C$2:$C$1072,"="&amp;$G64,'Skills-Training Matrix.AUX'!$A$2:$A$1072,"="&amp;$E64)</f>
        <v>#N/A</v>
      </c>
      <c r="I64" s="22">
        <v>0</v>
      </c>
      <c r="J64" s="22" t="e">
        <f t="shared" si="0"/>
        <v>#N/A</v>
      </c>
      <c r="K64" s="23" t="e">
        <f>IF($J64="","",SUMIFS('Skills-Training Matrix.AUX'!$F$2:$F$1072,'Skills-Training Matrix.AUX'!$C$2:$C$1072,"="&amp;G64,'Skills-Training Matrix.AUX'!$A$2:$A$1072,"="&amp;$E64)*J64)</f>
        <v>#N/A</v>
      </c>
    </row>
    <row r="65" spans="1:11" x14ac:dyDescent="0.25">
      <c r="A65" s="14">
        <v>2684</v>
      </c>
      <c r="B65" s="14" t="s">
        <v>175</v>
      </c>
      <c r="C65" s="17">
        <v>41852</v>
      </c>
      <c r="D65" s="14" t="s">
        <v>112</v>
      </c>
      <c r="E65" s="14" t="s">
        <v>4</v>
      </c>
      <c r="F65" s="15" t="s">
        <v>102</v>
      </c>
      <c r="G65" s="14" t="s">
        <v>10</v>
      </c>
      <c r="H65" s="22" t="e">
        <f>SUMIFS('Skills-Training Matrix.AUX'!$D$2:$D$1072,'Skills-Training Matrix.AUX'!$C$2:$C$1072,"="&amp;$G65,'Skills-Training Matrix.AUX'!$A$2:$A$1072,"="&amp;$E65)</f>
        <v>#N/A</v>
      </c>
      <c r="I65" s="22">
        <v>3</v>
      </c>
      <c r="J65" s="22" t="e">
        <f t="shared" si="0"/>
        <v>#N/A</v>
      </c>
      <c r="K65" s="23" t="e">
        <f>IF($J65="","",SUMIFS('Skills-Training Matrix.AUX'!$F$2:$F$1072,'Skills-Training Matrix.AUX'!$C$2:$C$1072,"="&amp;G65,'Skills-Training Matrix.AUX'!$A$2:$A$1072,"="&amp;$E65)*J65)</f>
        <v>#N/A</v>
      </c>
    </row>
    <row r="66" spans="1:11" x14ac:dyDescent="0.25">
      <c r="A66" s="14">
        <v>2684</v>
      </c>
      <c r="B66" s="14" t="s">
        <v>175</v>
      </c>
      <c r="C66" s="17">
        <v>41852</v>
      </c>
      <c r="D66" s="14" t="s">
        <v>112</v>
      </c>
      <c r="E66" s="14" t="s">
        <v>4</v>
      </c>
      <c r="F66" s="15" t="s">
        <v>102</v>
      </c>
      <c r="G66" s="14" t="s">
        <v>11</v>
      </c>
      <c r="H66" s="22" t="e">
        <f>SUMIFS('Skills-Training Matrix.AUX'!$D$2:$D$1072,'Skills-Training Matrix.AUX'!$C$2:$C$1072,"="&amp;$G66,'Skills-Training Matrix.AUX'!$A$2:$A$1072,"="&amp;$E66)</f>
        <v>#N/A</v>
      </c>
      <c r="I66" s="22">
        <v>3</v>
      </c>
      <c r="J66" s="22" t="e">
        <f t="shared" ref="J66:J127" si="1">IF(($H66-$I66)&gt;0,($H66-$I66),"")</f>
        <v>#N/A</v>
      </c>
      <c r="K66" s="23" t="e">
        <f>IF($J66="","",SUMIFS('Skills-Training Matrix.AUX'!$F$2:$F$1072,'Skills-Training Matrix.AUX'!$C$2:$C$1072,"="&amp;G66,'Skills-Training Matrix.AUX'!$A$2:$A$1072,"="&amp;$E66)*J66)</f>
        <v>#N/A</v>
      </c>
    </row>
    <row r="67" spans="1:11" x14ac:dyDescent="0.25">
      <c r="A67" s="14">
        <v>2684</v>
      </c>
      <c r="B67" s="14" t="s">
        <v>175</v>
      </c>
      <c r="C67" s="17">
        <v>41852</v>
      </c>
      <c r="D67" s="14" t="s">
        <v>112</v>
      </c>
      <c r="E67" s="14" t="s">
        <v>4</v>
      </c>
      <c r="F67" s="15" t="s">
        <v>102</v>
      </c>
      <c r="G67" s="14" t="s">
        <v>12</v>
      </c>
      <c r="H67" s="22" t="e">
        <f>SUMIFS('Skills-Training Matrix.AUX'!$D$2:$D$1072,'Skills-Training Matrix.AUX'!$C$2:$C$1072,"="&amp;$G67,'Skills-Training Matrix.AUX'!$A$2:$A$1072,"="&amp;$E67)</f>
        <v>#N/A</v>
      </c>
      <c r="I67" s="22">
        <v>3</v>
      </c>
      <c r="J67" s="22" t="e">
        <f t="shared" si="1"/>
        <v>#N/A</v>
      </c>
      <c r="K67" s="23" t="e">
        <f>IF($J67="","",SUMIFS('Skills-Training Matrix.AUX'!$F$2:$F$1072,'Skills-Training Matrix.AUX'!$C$2:$C$1072,"="&amp;G67,'Skills-Training Matrix.AUX'!$A$2:$A$1072,"="&amp;$E67)*J67)</f>
        <v>#N/A</v>
      </c>
    </row>
    <row r="68" spans="1:11" x14ac:dyDescent="0.25">
      <c r="A68" s="14">
        <v>2684</v>
      </c>
      <c r="B68" s="14" t="s">
        <v>175</v>
      </c>
      <c r="C68" s="17">
        <v>41852</v>
      </c>
      <c r="D68" s="14" t="s">
        <v>112</v>
      </c>
      <c r="E68" s="14" t="s">
        <v>4</v>
      </c>
      <c r="F68" s="15" t="s">
        <v>102</v>
      </c>
      <c r="G68" s="14" t="s">
        <v>13</v>
      </c>
      <c r="H68" s="22" t="e">
        <f>SUMIFS('Skills-Training Matrix.AUX'!$D$2:$D$1072,'Skills-Training Matrix.AUX'!$C$2:$C$1072,"="&amp;$G68,'Skills-Training Matrix.AUX'!$A$2:$A$1072,"="&amp;$E68)</f>
        <v>#N/A</v>
      </c>
      <c r="I68" s="22">
        <v>4</v>
      </c>
      <c r="J68" s="22" t="e">
        <f t="shared" si="1"/>
        <v>#N/A</v>
      </c>
      <c r="K68" s="23" t="e">
        <f>IF($J68="","",SUMIFS('Skills-Training Matrix.AUX'!$F$2:$F$1072,'Skills-Training Matrix.AUX'!$C$2:$C$1072,"="&amp;G68,'Skills-Training Matrix.AUX'!$A$2:$A$1072,"="&amp;$E68)*J68)</f>
        <v>#N/A</v>
      </c>
    </row>
    <row r="69" spans="1:11" x14ac:dyDescent="0.25">
      <c r="A69" s="14">
        <v>2684</v>
      </c>
      <c r="B69" s="14" t="s">
        <v>175</v>
      </c>
      <c r="C69" s="17">
        <v>41852</v>
      </c>
      <c r="D69" s="14" t="s">
        <v>112</v>
      </c>
      <c r="E69" s="14" t="s">
        <v>4</v>
      </c>
      <c r="F69" s="15" t="s">
        <v>102</v>
      </c>
      <c r="G69" s="14" t="s">
        <v>14</v>
      </c>
      <c r="H69" s="22" t="e">
        <f>SUMIFS('Skills-Training Matrix.AUX'!$D$2:$D$1072,'Skills-Training Matrix.AUX'!$C$2:$C$1072,"="&amp;$G69,'Skills-Training Matrix.AUX'!$A$2:$A$1072,"="&amp;$E69)</f>
        <v>#N/A</v>
      </c>
      <c r="I69" s="22">
        <v>3</v>
      </c>
      <c r="J69" s="22" t="e">
        <f t="shared" si="1"/>
        <v>#N/A</v>
      </c>
      <c r="K69" s="23" t="e">
        <f>IF($J69="","",SUMIFS('Skills-Training Matrix.AUX'!$F$2:$F$1072,'Skills-Training Matrix.AUX'!$C$2:$C$1072,"="&amp;G69,'Skills-Training Matrix.AUX'!$A$2:$A$1072,"="&amp;$E69)*J69)</f>
        <v>#N/A</v>
      </c>
    </row>
    <row r="70" spans="1:11" x14ac:dyDescent="0.25">
      <c r="A70" s="14">
        <v>2684</v>
      </c>
      <c r="B70" s="14" t="s">
        <v>175</v>
      </c>
      <c r="C70" s="17">
        <v>41852</v>
      </c>
      <c r="D70" s="14" t="s">
        <v>112</v>
      </c>
      <c r="E70" s="14" t="s">
        <v>4</v>
      </c>
      <c r="F70" s="15" t="s">
        <v>102</v>
      </c>
      <c r="G70" s="14" t="s">
        <v>15</v>
      </c>
      <c r="H70" s="22" t="e">
        <f>SUMIFS('Skills-Training Matrix.AUX'!$D$2:$D$1072,'Skills-Training Matrix.AUX'!$C$2:$C$1072,"="&amp;$G70,'Skills-Training Matrix.AUX'!$A$2:$A$1072,"="&amp;$E70)</f>
        <v>#N/A</v>
      </c>
      <c r="I70" s="22">
        <v>1</v>
      </c>
      <c r="J70" s="22" t="e">
        <f t="shared" si="1"/>
        <v>#N/A</v>
      </c>
      <c r="K70" s="23" t="e">
        <f>IF($J70="","",SUMIFS('Skills-Training Matrix.AUX'!$F$2:$F$1072,'Skills-Training Matrix.AUX'!$C$2:$C$1072,"="&amp;G70,'Skills-Training Matrix.AUX'!$A$2:$A$1072,"="&amp;$E70)*J70)</f>
        <v>#N/A</v>
      </c>
    </row>
    <row r="71" spans="1:11" x14ac:dyDescent="0.25">
      <c r="A71" s="14">
        <v>2684</v>
      </c>
      <c r="B71" s="14" t="s">
        <v>175</v>
      </c>
      <c r="C71" s="17">
        <v>41852</v>
      </c>
      <c r="D71" s="14" t="s">
        <v>112</v>
      </c>
      <c r="E71" s="14" t="s">
        <v>4</v>
      </c>
      <c r="F71" s="15" t="s">
        <v>5</v>
      </c>
      <c r="G71" s="14" t="s">
        <v>16</v>
      </c>
      <c r="H71" s="22" t="e">
        <f>SUMIFS('Skills-Training Matrix.AUX'!$D$2:$D$1072,'Skills-Training Matrix.AUX'!$C$2:$C$1072,"="&amp;$G71,'Skills-Training Matrix.AUX'!$A$2:$A$1072,"="&amp;$E71)</f>
        <v>#N/A</v>
      </c>
      <c r="I71" s="22">
        <v>1</v>
      </c>
      <c r="J71" s="22" t="e">
        <f t="shared" si="1"/>
        <v>#N/A</v>
      </c>
      <c r="K71" s="23" t="e">
        <f>IF($J71="","",SUMIFS('Skills-Training Matrix.AUX'!$F$2:$F$1072,'Skills-Training Matrix.AUX'!$C$2:$C$1072,"="&amp;G71,'Skills-Training Matrix.AUX'!$A$2:$A$1072,"="&amp;$E71)*J71)</f>
        <v>#N/A</v>
      </c>
    </row>
    <row r="72" spans="1:11" x14ac:dyDescent="0.25">
      <c r="A72" s="14">
        <v>2684</v>
      </c>
      <c r="B72" s="14" t="s">
        <v>175</v>
      </c>
      <c r="C72" s="17">
        <v>41852</v>
      </c>
      <c r="D72" s="14" t="s">
        <v>112</v>
      </c>
      <c r="E72" s="14" t="s">
        <v>4</v>
      </c>
      <c r="F72" s="15" t="s">
        <v>5</v>
      </c>
      <c r="G72" s="14" t="s">
        <v>17</v>
      </c>
      <c r="H72" s="22" t="e">
        <f>SUMIFS('Skills-Training Matrix.AUX'!$D$2:$D$1072,'Skills-Training Matrix.AUX'!$C$2:$C$1072,"="&amp;$G72,'Skills-Training Matrix.AUX'!$A$2:$A$1072,"="&amp;$E72)</f>
        <v>#N/A</v>
      </c>
      <c r="I72" s="22">
        <v>1</v>
      </c>
      <c r="J72" s="22" t="e">
        <f t="shared" si="1"/>
        <v>#N/A</v>
      </c>
      <c r="K72" s="23" t="e">
        <f>IF($J72="","",SUMIFS('Skills-Training Matrix.AUX'!$F$2:$F$1072,'Skills-Training Matrix.AUX'!$C$2:$C$1072,"="&amp;G72,'Skills-Training Matrix.AUX'!$A$2:$A$1072,"="&amp;$E72)*J72)</f>
        <v>#N/A</v>
      </c>
    </row>
    <row r="73" spans="1:11" x14ac:dyDescent="0.25">
      <c r="A73" s="14">
        <v>2684</v>
      </c>
      <c r="B73" s="14" t="s">
        <v>175</v>
      </c>
      <c r="C73" s="17">
        <v>41852</v>
      </c>
      <c r="D73" s="14" t="s">
        <v>112</v>
      </c>
      <c r="E73" s="14" t="s">
        <v>4</v>
      </c>
      <c r="F73" s="15" t="s">
        <v>5</v>
      </c>
      <c r="G73" s="14" t="s">
        <v>18</v>
      </c>
      <c r="H73" s="22" t="e">
        <f>SUMIFS('Skills-Training Matrix.AUX'!$D$2:$D$1072,'Skills-Training Matrix.AUX'!$C$2:$C$1072,"="&amp;$G73,'Skills-Training Matrix.AUX'!$A$2:$A$1072,"="&amp;$E73)</f>
        <v>#N/A</v>
      </c>
      <c r="I73" s="22">
        <v>1</v>
      </c>
      <c r="J73" s="22" t="e">
        <f t="shared" si="1"/>
        <v>#N/A</v>
      </c>
      <c r="K73" s="23" t="e">
        <f>IF($J73="","",SUMIFS('Skills-Training Matrix.AUX'!$F$2:$F$1072,'Skills-Training Matrix.AUX'!$C$2:$C$1072,"="&amp;G73,'Skills-Training Matrix.AUX'!$A$2:$A$1072,"="&amp;$E73)*J73)</f>
        <v>#N/A</v>
      </c>
    </row>
    <row r="74" spans="1:11" x14ac:dyDescent="0.25">
      <c r="A74" s="14">
        <v>2684</v>
      </c>
      <c r="B74" s="14" t="s">
        <v>175</v>
      </c>
      <c r="C74" s="17">
        <v>41852</v>
      </c>
      <c r="D74" s="14" t="s">
        <v>112</v>
      </c>
      <c r="E74" s="14" t="s">
        <v>4</v>
      </c>
      <c r="F74" s="15" t="s">
        <v>5</v>
      </c>
      <c r="G74" s="14" t="s">
        <v>3</v>
      </c>
      <c r="H74" s="22" t="e">
        <f>SUMIFS('Skills-Training Matrix.AUX'!$D$2:$D$1072,'Skills-Training Matrix.AUX'!$C$2:$C$1072,"="&amp;$G74,'Skills-Training Matrix.AUX'!$A$2:$A$1072,"="&amp;$E74)</f>
        <v>#N/A</v>
      </c>
      <c r="I74" s="22">
        <v>2</v>
      </c>
      <c r="J74" s="22" t="e">
        <f t="shared" si="1"/>
        <v>#N/A</v>
      </c>
      <c r="K74" s="23" t="e">
        <f>IF($J74="","",SUMIFS('Skills-Training Matrix.AUX'!$F$2:$F$1072,'Skills-Training Matrix.AUX'!$C$2:$C$1072,"="&amp;G74,'Skills-Training Matrix.AUX'!$A$2:$A$1072,"="&amp;$E74)*J74)</f>
        <v>#N/A</v>
      </c>
    </row>
    <row r="75" spans="1:11" x14ac:dyDescent="0.25">
      <c r="A75" s="14">
        <v>2684</v>
      </c>
      <c r="B75" s="14" t="s">
        <v>175</v>
      </c>
      <c r="C75" s="17">
        <v>41852</v>
      </c>
      <c r="D75" s="14" t="s">
        <v>112</v>
      </c>
      <c r="E75" s="14" t="s">
        <v>4</v>
      </c>
      <c r="F75" s="15" t="s">
        <v>5</v>
      </c>
      <c r="G75" s="14" t="s">
        <v>19</v>
      </c>
      <c r="H75" s="22" t="e">
        <f>SUMIFS('Skills-Training Matrix.AUX'!$D$2:$D$1072,'Skills-Training Matrix.AUX'!$C$2:$C$1072,"="&amp;$G75,'Skills-Training Matrix.AUX'!$A$2:$A$1072,"="&amp;$E75)</f>
        <v>#N/A</v>
      </c>
      <c r="I75" s="22">
        <v>2</v>
      </c>
      <c r="J75" s="22" t="e">
        <f t="shared" si="1"/>
        <v>#N/A</v>
      </c>
      <c r="K75" s="23" t="e">
        <f>IF($J75="","",SUMIFS('Skills-Training Matrix.AUX'!$F$2:$F$1072,'Skills-Training Matrix.AUX'!$C$2:$C$1072,"="&amp;G75,'Skills-Training Matrix.AUX'!$A$2:$A$1072,"="&amp;$E75)*J75)</f>
        <v>#N/A</v>
      </c>
    </row>
    <row r="76" spans="1:11" x14ac:dyDescent="0.25">
      <c r="A76" s="14">
        <v>2684</v>
      </c>
      <c r="B76" s="14" t="s">
        <v>175</v>
      </c>
      <c r="C76" s="17">
        <v>41852</v>
      </c>
      <c r="D76" s="14" t="s">
        <v>112</v>
      </c>
      <c r="E76" s="14" t="s">
        <v>4</v>
      </c>
      <c r="F76" s="15" t="s">
        <v>5</v>
      </c>
      <c r="G76" s="14" t="s">
        <v>20</v>
      </c>
      <c r="H76" s="22" t="e">
        <f>SUMIFS('Skills-Training Matrix.AUX'!$D$2:$D$1072,'Skills-Training Matrix.AUX'!$C$2:$C$1072,"="&amp;$G76,'Skills-Training Matrix.AUX'!$A$2:$A$1072,"="&amp;$E76)</f>
        <v>#N/A</v>
      </c>
      <c r="I76" s="22">
        <v>1</v>
      </c>
      <c r="J76" s="22" t="e">
        <f t="shared" si="1"/>
        <v>#N/A</v>
      </c>
      <c r="K76" s="23" t="e">
        <f>IF($J76="","",SUMIFS('Skills-Training Matrix.AUX'!$F$2:$F$1072,'Skills-Training Matrix.AUX'!$C$2:$C$1072,"="&amp;G76,'Skills-Training Matrix.AUX'!$A$2:$A$1072,"="&amp;$E76)*J76)</f>
        <v>#N/A</v>
      </c>
    </row>
    <row r="77" spans="1:11" x14ac:dyDescent="0.25">
      <c r="A77" s="14">
        <v>2684</v>
      </c>
      <c r="B77" s="14" t="s">
        <v>175</v>
      </c>
      <c r="C77" s="17">
        <v>41852</v>
      </c>
      <c r="D77" s="14" t="s">
        <v>112</v>
      </c>
      <c r="E77" s="14" t="s">
        <v>4</v>
      </c>
      <c r="F77" s="15" t="s">
        <v>6</v>
      </c>
      <c r="G77" s="14" t="s">
        <v>21</v>
      </c>
      <c r="H77" s="22" t="e">
        <f>SUMIFS('Skills-Training Matrix.AUX'!$D$2:$D$1072,'Skills-Training Matrix.AUX'!$C$2:$C$1072,"="&amp;$G77,'Skills-Training Matrix.AUX'!$A$2:$A$1072,"="&amp;$E77)</f>
        <v>#REF!</v>
      </c>
      <c r="I77" s="22">
        <v>2</v>
      </c>
      <c r="J77" s="22" t="e">
        <f t="shared" si="1"/>
        <v>#REF!</v>
      </c>
      <c r="K77" s="23" t="e">
        <f>IF($J77="","",SUMIFS('Skills-Training Matrix.AUX'!$F$2:$F$1072,'Skills-Training Matrix.AUX'!$C$2:$C$1072,"="&amp;G77,'Skills-Training Matrix.AUX'!$A$2:$A$1072,"="&amp;$E77)*J77)</f>
        <v>#REF!</v>
      </c>
    </row>
    <row r="78" spans="1:11" x14ac:dyDescent="0.25">
      <c r="A78" s="14">
        <v>2684</v>
      </c>
      <c r="B78" s="14" t="s">
        <v>175</v>
      </c>
      <c r="C78" s="17">
        <v>41852</v>
      </c>
      <c r="D78" s="14" t="s">
        <v>112</v>
      </c>
      <c r="E78" s="14" t="s">
        <v>4</v>
      </c>
      <c r="F78" s="15" t="s">
        <v>6</v>
      </c>
      <c r="G78" s="14" t="s">
        <v>22</v>
      </c>
      <c r="H78" s="22" t="e">
        <f>SUMIFS('Skills-Training Matrix.AUX'!$D$2:$D$1072,'Skills-Training Matrix.AUX'!$C$2:$C$1072,"="&amp;$G78,'Skills-Training Matrix.AUX'!$A$2:$A$1072,"="&amp;$E78)</f>
        <v>#REF!</v>
      </c>
      <c r="I78" s="22">
        <v>1</v>
      </c>
      <c r="J78" s="22" t="e">
        <f t="shared" si="1"/>
        <v>#REF!</v>
      </c>
      <c r="K78" s="23" t="e">
        <f>IF($J78="","",SUMIFS('Skills-Training Matrix.AUX'!$F$2:$F$1072,'Skills-Training Matrix.AUX'!$C$2:$C$1072,"="&amp;G78,'Skills-Training Matrix.AUX'!$A$2:$A$1072,"="&amp;$E78)*J78)</f>
        <v>#REF!</v>
      </c>
    </row>
    <row r="79" spans="1:11" x14ac:dyDescent="0.25">
      <c r="A79" s="14">
        <v>2684</v>
      </c>
      <c r="B79" s="14" t="s">
        <v>175</v>
      </c>
      <c r="C79" s="17">
        <v>41852</v>
      </c>
      <c r="D79" s="14" t="s">
        <v>112</v>
      </c>
      <c r="E79" s="14" t="s">
        <v>4</v>
      </c>
      <c r="F79" s="15" t="s">
        <v>6</v>
      </c>
      <c r="G79" s="14" t="s">
        <v>23</v>
      </c>
      <c r="H79" s="22" t="e">
        <f>SUMIFS('Skills-Training Matrix.AUX'!$D$2:$D$1072,'Skills-Training Matrix.AUX'!$C$2:$C$1072,"="&amp;$G79,'Skills-Training Matrix.AUX'!$A$2:$A$1072,"="&amp;$E79)</f>
        <v>#REF!</v>
      </c>
      <c r="I79" s="22">
        <v>1</v>
      </c>
      <c r="J79" s="22" t="e">
        <f t="shared" si="1"/>
        <v>#REF!</v>
      </c>
      <c r="K79" s="23" t="e">
        <f>IF($J79="","",SUMIFS('Skills-Training Matrix.AUX'!$F$2:$F$1072,'Skills-Training Matrix.AUX'!$C$2:$C$1072,"="&amp;G79,'Skills-Training Matrix.AUX'!$A$2:$A$1072,"="&amp;$E79)*J79)</f>
        <v>#REF!</v>
      </c>
    </row>
    <row r="80" spans="1:11" x14ac:dyDescent="0.25">
      <c r="A80" s="14">
        <v>2684</v>
      </c>
      <c r="B80" s="14" t="s">
        <v>175</v>
      </c>
      <c r="C80" s="17">
        <v>41852</v>
      </c>
      <c r="D80" s="14" t="s">
        <v>112</v>
      </c>
      <c r="E80" s="14" t="s">
        <v>4</v>
      </c>
      <c r="F80" s="15" t="s">
        <v>6</v>
      </c>
      <c r="G80" s="14" t="s">
        <v>24</v>
      </c>
      <c r="H80" s="22" t="e">
        <f>SUMIFS('Skills-Training Matrix.AUX'!$D$2:$D$1072,'Skills-Training Matrix.AUX'!$C$2:$C$1072,"="&amp;$G80,'Skills-Training Matrix.AUX'!$A$2:$A$1072,"="&amp;$E80)</f>
        <v>#REF!</v>
      </c>
      <c r="I80" s="22">
        <v>3</v>
      </c>
      <c r="J80" s="22" t="e">
        <f t="shared" si="1"/>
        <v>#REF!</v>
      </c>
      <c r="K80" s="23" t="e">
        <f>IF($J80="","",SUMIFS('Skills-Training Matrix.AUX'!$F$2:$F$1072,'Skills-Training Matrix.AUX'!$C$2:$C$1072,"="&amp;G80,'Skills-Training Matrix.AUX'!$A$2:$A$1072,"="&amp;$E80)*J80)</f>
        <v>#REF!</v>
      </c>
    </row>
    <row r="81" spans="1:11" x14ac:dyDescent="0.25">
      <c r="A81" s="14">
        <v>2684</v>
      </c>
      <c r="B81" s="14" t="s">
        <v>175</v>
      </c>
      <c r="C81" s="17">
        <v>41852</v>
      </c>
      <c r="D81" s="14" t="s">
        <v>112</v>
      </c>
      <c r="E81" s="14" t="s">
        <v>4</v>
      </c>
      <c r="F81" s="15" t="s">
        <v>6</v>
      </c>
      <c r="G81" s="14" t="s">
        <v>25</v>
      </c>
      <c r="H81" s="22" t="e">
        <f>SUMIFS('Skills-Training Matrix.AUX'!$D$2:$D$1072,'Skills-Training Matrix.AUX'!$C$2:$C$1072,"="&amp;$G81,'Skills-Training Matrix.AUX'!$A$2:$A$1072,"="&amp;$E81)</f>
        <v>#REF!</v>
      </c>
      <c r="I81" s="22">
        <v>3</v>
      </c>
      <c r="J81" s="22" t="e">
        <f t="shared" si="1"/>
        <v>#REF!</v>
      </c>
      <c r="K81" s="23" t="e">
        <f>IF($J81="","",SUMIFS('Skills-Training Matrix.AUX'!$F$2:$F$1072,'Skills-Training Matrix.AUX'!$C$2:$C$1072,"="&amp;G81,'Skills-Training Matrix.AUX'!$A$2:$A$1072,"="&amp;$E81)*J81)</f>
        <v>#REF!</v>
      </c>
    </row>
    <row r="82" spans="1:11" x14ac:dyDescent="0.25">
      <c r="A82" s="14">
        <v>2684</v>
      </c>
      <c r="B82" s="14" t="s">
        <v>175</v>
      </c>
      <c r="C82" s="17">
        <v>41852</v>
      </c>
      <c r="D82" s="14" t="s">
        <v>112</v>
      </c>
      <c r="E82" s="14" t="s">
        <v>4</v>
      </c>
      <c r="F82" s="15" t="s">
        <v>6</v>
      </c>
      <c r="G82" s="14" t="s">
        <v>26</v>
      </c>
      <c r="H82" s="22" t="e">
        <f>SUMIFS('Skills-Training Matrix.AUX'!$D$2:$D$1072,'Skills-Training Matrix.AUX'!$C$2:$C$1072,"="&amp;$G82,'Skills-Training Matrix.AUX'!$A$2:$A$1072,"="&amp;$E82)</f>
        <v>#REF!</v>
      </c>
      <c r="I82" s="22">
        <v>4</v>
      </c>
      <c r="J82" s="22" t="e">
        <f t="shared" si="1"/>
        <v>#REF!</v>
      </c>
      <c r="K82" s="23" t="e">
        <f>IF($J82="","",SUMIFS('Skills-Training Matrix.AUX'!$F$2:$F$1072,'Skills-Training Matrix.AUX'!$C$2:$C$1072,"="&amp;G82,'Skills-Training Matrix.AUX'!$A$2:$A$1072,"="&amp;$E82)*J82)</f>
        <v>#REF!</v>
      </c>
    </row>
    <row r="83" spans="1:11" x14ac:dyDescent="0.25">
      <c r="A83" s="14">
        <v>2684</v>
      </c>
      <c r="B83" s="14" t="s">
        <v>175</v>
      </c>
      <c r="C83" s="17">
        <v>41852</v>
      </c>
      <c r="D83" s="14" t="s">
        <v>112</v>
      </c>
      <c r="E83" s="14" t="s">
        <v>4</v>
      </c>
      <c r="F83" s="15" t="s">
        <v>6</v>
      </c>
      <c r="G83" s="14" t="s">
        <v>27</v>
      </c>
      <c r="H83" s="22" t="e">
        <f>SUMIFS('Skills-Training Matrix.AUX'!$D$2:$D$1072,'Skills-Training Matrix.AUX'!$C$2:$C$1072,"="&amp;$G83,'Skills-Training Matrix.AUX'!$A$2:$A$1072,"="&amp;$E83)</f>
        <v>#REF!</v>
      </c>
      <c r="I83" s="22">
        <v>2</v>
      </c>
      <c r="J83" s="22" t="e">
        <f t="shared" si="1"/>
        <v>#REF!</v>
      </c>
      <c r="K83" s="23" t="e">
        <f>IF($J83="","",SUMIFS('Skills-Training Matrix.AUX'!$F$2:$F$1072,'Skills-Training Matrix.AUX'!$C$2:$C$1072,"="&amp;G83,'Skills-Training Matrix.AUX'!$A$2:$A$1072,"="&amp;$E83)*J83)</f>
        <v>#REF!</v>
      </c>
    </row>
    <row r="84" spans="1:11" x14ac:dyDescent="0.25">
      <c r="A84" s="14">
        <v>2684</v>
      </c>
      <c r="B84" s="14" t="s">
        <v>175</v>
      </c>
      <c r="C84" s="17">
        <v>41852</v>
      </c>
      <c r="D84" s="14" t="s">
        <v>112</v>
      </c>
      <c r="E84" s="14" t="s">
        <v>4</v>
      </c>
      <c r="F84" s="15" t="s">
        <v>6</v>
      </c>
      <c r="G84" s="14" t="s">
        <v>28</v>
      </c>
      <c r="H84" s="22" t="e">
        <f>SUMIFS('Skills-Training Matrix.AUX'!$D$2:$D$1072,'Skills-Training Matrix.AUX'!$C$2:$C$1072,"="&amp;$G84,'Skills-Training Matrix.AUX'!$A$2:$A$1072,"="&amp;$E84)</f>
        <v>#N/A</v>
      </c>
      <c r="I84" s="22">
        <v>2</v>
      </c>
      <c r="J84" s="22" t="e">
        <f t="shared" si="1"/>
        <v>#N/A</v>
      </c>
      <c r="K84" s="23" t="e">
        <f>IF($J84="","",SUMIFS('Skills-Training Matrix.AUX'!$F$2:$F$1072,'Skills-Training Matrix.AUX'!$C$2:$C$1072,"="&amp;G84,'Skills-Training Matrix.AUX'!$A$2:$A$1072,"="&amp;$E84)*J84)</f>
        <v>#N/A</v>
      </c>
    </row>
    <row r="85" spans="1:11" x14ac:dyDescent="0.25">
      <c r="A85" s="14">
        <v>2684</v>
      </c>
      <c r="B85" s="14" t="s">
        <v>175</v>
      </c>
      <c r="C85" s="17">
        <v>41852</v>
      </c>
      <c r="D85" s="14" t="s">
        <v>112</v>
      </c>
      <c r="E85" s="14" t="s">
        <v>4</v>
      </c>
      <c r="F85" s="15" t="s">
        <v>6</v>
      </c>
      <c r="G85" s="14" t="s">
        <v>29</v>
      </c>
      <c r="H85" s="22" t="e">
        <f>SUMIFS('Skills-Training Matrix.AUX'!$D$2:$D$1072,'Skills-Training Matrix.AUX'!$C$2:$C$1072,"="&amp;$G85,'Skills-Training Matrix.AUX'!$A$2:$A$1072,"="&amp;$E85)</f>
        <v>#REF!</v>
      </c>
      <c r="I85" s="22">
        <v>2</v>
      </c>
      <c r="J85" s="22" t="e">
        <f t="shared" si="1"/>
        <v>#REF!</v>
      </c>
      <c r="K85" s="23" t="e">
        <f>IF($J85="","",SUMIFS('Skills-Training Matrix.AUX'!$F$2:$F$1072,'Skills-Training Matrix.AUX'!$C$2:$C$1072,"="&amp;G85,'Skills-Training Matrix.AUX'!$A$2:$A$1072,"="&amp;$E85)*J85)</f>
        <v>#REF!</v>
      </c>
    </row>
    <row r="86" spans="1:11" x14ac:dyDescent="0.25">
      <c r="A86" s="14">
        <v>2684</v>
      </c>
      <c r="B86" s="14" t="s">
        <v>175</v>
      </c>
      <c r="C86" s="17">
        <v>41852</v>
      </c>
      <c r="D86" s="14" t="s">
        <v>112</v>
      </c>
      <c r="E86" s="14" t="s">
        <v>4</v>
      </c>
      <c r="F86" s="15" t="s">
        <v>6</v>
      </c>
      <c r="G86" s="14" t="s">
        <v>30</v>
      </c>
      <c r="H86" s="22" t="e">
        <f>SUMIFS('Skills-Training Matrix.AUX'!$D$2:$D$1072,'Skills-Training Matrix.AUX'!$C$2:$C$1072,"="&amp;$G86,'Skills-Training Matrix.AUX'!$A$2:$A$1072,"="&amp;$E86)</f>
        <v>#REF!</v>
      </c>
      <c r="I86" s="22">
        <v>2</v>
      </c>
      <c r="J86" s="22" t="e">
        <f t="shared" si="1"/>
        <v>#REF!</v>
      </c>
      <c r="K86" s="23" t="e">
        <f>IF($J86="","",SUMIFS('Skills-Training Matrix.AUX'!$F$2:$F$1072,'Skills-Training Matrix.AUX'!$C$2:$C$1072,"="&amp;G86,'Skills-Training Matrix.AUX'!$A$2:$A$1072,"="&amp;$E86)*J86)</f>
        <v>#REF!</v>
      </c>
    </row>
    <row r="87" spans="1:11" x14ac:dyDescent="0.25">
      <c r="A87" s="14">
        <v>2684</v>
      </c>
      <c r="B87" s="14" t="s">
        <v>175</v>
      </c>
      <c r="C87" s="17">
        <v>41852</v>
      </c>
      <c r="D87" s="14" t="s">
        <v>112</v>
      </c>
      <c r="E87" s="14" t="s">
        <v>4</v>
      </c>
      <c r="F87" s="15" t="s">
        <v>6</v>
      </c>
      <c r="G87" s="14" t="s">
        <v>31</v>
      </c>
      <c r="H87" s="22" t="e">
        <f>SUMIFS('Skills-Training Matrix.AUX'!$D$2:$D$1072,'Skills-Training Matrix.AUX'!$C$2:$C$1072,"="&amp;$G87,'Skills-Training Matrix.AUX'!$A$2:$A$1072,"="&amp;$E87)</f>
        <v>#REF!</v>
      </c>
      <c r="I87" s="22">
        <v>2</v>
      </c>
      <c r="J87" s="22" t="e">
        <f t="shared" si="1"/>
        <v>#REF!</v>
      </c>
      <c r="K87" s="23" t="e">
        <f>IF($J87="","",SUMIFS('Skills-Training Matrix.AUX'!$F$2:$F$1072,'Skills-Training Matrix.AUX'!$C$2:$C$1072,"="&amp;G87,'Skills-Training Matrix.AUX'!$A$2:$A$1072,"="&amp;$E87)*J87)</f>
        <v>#REF!</v>
      </c>
    </row>
    <row r="88" spans="1:11" x14ac:dyDescent="0.25">
      <c r="A88" s="14">
        <v>2684</v>
      </c>
      <c r="B88" s="14" t="s">
        <v>175</v>
      </c>
      <c r="C88" s="17">
        <v>41852</v>
      </c>
      <c r="D88" s="14" t="s">
        <v>112</v>
      </c>
      <c r="E88" s="14" t="s">
        <v>4</v>
      </c>
      <c r="F88" s="15" t="s">
        <v>6</v>
      </c>
      <c r="G88" s="14" t="s">
        <v>1</v>
      </c>
      <c r="H88" s="22" t="e">
        <f>SUMIFS('Skills-Training Matrix.AUX'!$D$2:$D$1072,'Skills-Training Matrix.AUX'!$C$2:$C$1072,"="&amp;$G88,'Skills-Training Matrix.AUX'!$A$2:$A$1072,"="&amp;$E88)</f>
        <v>#REF!</v>
      </c>
      <c r="I88" s="22">
        <v>2</v>
      </c>
      <c r="J88" s="22" t="e">
        <f t="shared" si="1"/>
        <v>#REF!</v>
      </c>
      <c r="K88" s="23" t="e">
        <f>IF($J88="","",SUMIFS('Skills-Training Matrix.AUX'!$F$2:$F$1072,'Skills-Training Matrix.AUX'!$C$2:$C$1072,"="&amp;G88,'Skills-Training Matrix.AUX'!$A$2:$A$1072,"="&amp;$E88)*J88)</f>
        <v>#REF!</v>
      </c>
    </row>
    <row r="89" spans="1:11" x14ac:dyDescent="0.25">
      <c r="A89" s="14">
        <v>2684</v>
      </c>
      <c r="B89" s="14" t="s">
        <v>175</v>
      </c>
      <c r="C89" s="17">
        <v>41852</v>
      </c>
      <c r="D89" s="14" t="s">
        <v>112</v>
      </c>
      <c r="E89" s="14" t="s">
        <v>4</v>
      </c>
      <c r="F89" s="15" t="s">
        <v>6</v>
      </c>
      <c r="G89" s="14" t="s">
        <v>32</v>
      </c>
      <c r="H89" s="22" t="e">
        <f>SUMIFS('Skills-Training Matrix.AUX'!$D$2:$D$1072,'Skills-Training Matrix.AUX'!$C$2:$C$1072,"="&amp;$G89,'Skills-Training Matrix.AUX'!$A$2:$A$1072,"="&amp;$E89)</f>
        <v>#N/A</v>
      </c>
      <c r="I89" s="22">
        <v>2</v>
      </c>
      <c r="J89" s="22" t="e">
        <f t="shared" si="1"/>
        <v>#N/A</v>
      </c>
      <c r="K89" s="23" t="e">
        <f>IF($J89="","",SUMIFS('Skills-Training Matrix.AUX'!$F$2:$F$1072,'Skills-Training Matrix.AUX'!$C$2:$C$1072,"="&amp;G89,'Skills-Training Matrix.AUX'!$A$2:$A$1072,"="&amp;$E89)*J89)</f>
        <v>#N/A</v>
      </c>
    </row>
    <row r="90" spans="1:11" x14ac:dyDescent="0.25">
      <c r="A90" s="14">
        <v>2684</v>
      </c>
      <c r="B90" s="14" t="s">
        <v>175</v>
      </c>
      <c r="C90" s="17">
        <v>41852</v>
      </c>
      <c r="D90" s="14" t="s">
        <v>112</v>
      </c>
      <c r="E90" s="14" t="s">
        <v>4</v>
      </c>
      <c r="F90" s="15" t="s">
        <v>7</v>
      </c>
      <c r="G90" s="14" t="s">
        <v>33</v>
      </c>
      <c r="H90" s="22" t="e">
        <f>SUMIFS('Skills-Training Matrix.AUX'!$D$2:$D$1072,'Skills-Training Matrix.AUX'!$C$2:$C$1072,"="&amp;$G90,'Skills-Training Matrix.AUX'!$A$2:$A$1072,"="&amp;$E90)</f>
        <v>#N/A</v>
      </c>
      <c r="I90" s="22">
        <v>0</v>
      </c>
      <c r="J90" s="22" t="e">
        <f t="shared" si="1"/>
        <v>#N/A</v>
      </c>
      <c r="K90" s="23" t="e">
        <f>IF($J90="","",SUMIFS('Skills-Training Matrix.AUX'!$F$2:$F$1072,'Skills-Training Matrix.AUX'!$C$2:$C$1072,"="&amp;G90,'Skills-Training Matrix.AUX'!$A$2:$A$1072,"="&amp;$E90)*J90)</f>
        <v>#N/A</v>
      </c>
    </row>
    <row r="91" spans="1:11" x14ac:dyDescent="0.25">
      <c r="A91" s="14">
        <v>2684</v>
      </c>
      <c r="B91" s="14" t="s">
        <v>175</v>
      </c>
      <c r="C91" s="17">
        <v>41852</v>
      </c>
      <c r="D91" s="14" t="s">
        <v>112</v>
      </c>
      <c r="E91" s="14" t="s">
        <v>4</v>
      </c>
      <c r="F91" s="15" t="s">
        <v>7</v>
      </c>
      <c r="G91" s="14" t="s">
        <v>34</v>
      </c>
      <c r="H91" s="22" t="e">
        <f>SUMIFS('Skills-Training Matrix.AUX'!$D$2:$D$1072,'Skills-Training Matrix.AUX'!$C$2:$C$1072,"="&amp;$G91,'Skills-Training Matrix.AUX'!$A$2:$A$1072,"="&amp;$E91)</f>
        <v>#REF!</v>
      </c>
      <c r="I91" s="22">
        <v>2</v>
      </c>
      <c r="J91" s="22" t="e">
        <f t="shared" si="1"/>
        <v>#REF!</v>
      </c>
      <c r="K91" s="23" t="e">
        <f>IF($J91="","",SUMIFS('Skills-Training Matrix.AUX'!$F$2:$F$1072,'Skills-Training Matrix.AUX'!$C$2:$C$1072,"="&amp;G91,'Skills-Training Matrix.AUX'!$A$2:$A$1072,"="&amp;$E91)*J91)</f>
        <v>#REF!</v>
      </c>
    </row>
    <row r="92" spans="1:11" x14ac:dyDescent="0.25">
      <c r="A92" s="14">
        <v>2684</v>
      </c>
      <c r="B92" s="14" t="s">
        <v>175</v>
      </c>
      <c r="C92" s="17">
        <v>41852</v>
      </c>
      <c r="D92" s="14" t="s">
        <v>112</v>
      </c>
      <c r="E92" s="14" t="s">
        <v>4</v>
      </c>
      <c r="F92" s="15" t="s">
        <v>7</v>
      </c>
      <c r="G92" s="14" t="s">
        <v>35</v>
      </c>
      <c r="H92" s="22" t="e">
        <f>SUMIFS('Skills-Training Matrix.AUX'!$D$2:$D$1072,'Skills-Training Matrix.AUX'!$C$2:$C$1072,"="&amp;$G92,'Skills-Training Matrix.AUX'!$A$2:$A$1072,"="&amp;$E92)</f>
        <v>#N/A</v>
      </c>
      <c r="I92" s="22">
        <v>0</v>
      </c>
      <c r="J92" s="22" t="e">
        <f t="shared" si="1"/>
        <v>#N/A</v>
      </c>
      <c r="K92" s="23" t="e">
        <f>IF($J92="","",SUMIFS('Skills-Training Matrix.AUX'!$F$2:$F$1072,'Skills-Training Matrix.AUX'!$C$2:$C$1072,"="&amp;G92,'Skills-Training Matrix.AUX'!$A$2:$A$1072,"="&amp;$E92)*J92)</f>
        <v>#N/A</v>
      </c>
    </row>
    <row r="93" spans="1:11" x14ac:dyDescent="0.25">
      <c r="A93" s="14">
        <v>2684</v>
      </c>
      <c r="B93" s="14" t="s">
        <v>175</v>
      </c>
      <c r="C93" s="17">
        <v>41852</v>
      </c>
      <c r="D93" s="14" t="s">
        <v>112</v>
      </c>
      <c r="E93" s="14" t="s">
        <v>4</v>
      </c>
      <c r="F93" s="15" t="s">
        <v>7</v>
      </c>
      <c r="G93" s="14" t="s">
        <v>36</v>
      </c>
      <c r="H93" s="22" t="e">
        <f>SUMIFS('Skills-Training Matrix.AUX'!$D$2:$D$1072,'Skills-Training Matrix.AUX'!$C$2:$C$1072,"="&amp;$G93,'Skills-Training Matrix.AUX'!$A$2:$A$1072,"="&amp;$E93)</f>
        <v>#N/A</v>
      </c>
      <c r="I93" s="22">
        <v>0</v>
      </c>
      <c r="J93" s="22" t="e">
        <f t="shared" si="1"/>
        <v>#N/A</v>
      </c>
      <c r="K93" s="23" t="e">
        <f>IF($J93="","",SUMIFS('Skills-Training Matrix.AUX'!$F$2:$F$1072,'Skills-Training Matrix.AUX'!$C$2:$C$1072,"="&amp;G93,'Skills-Training Matrix.AUX'!$A$2:$A$1072,"="&amp;$E93)*J93)</f>
        <v>#N/A</v>
      </c>
    </row>
    <row r="94" spans="1:11" x14ac:dyDescent="0.25">
      <c r="A94" s="14">
        <v>2684</v>
      </c>
      <c r="B94" s="14" t="s">
        <v>175</v>
      </c>
      <c r="C94" s="17">
        <v>41852</v>
      </c>
      <c r="D94" s="14" t="s">
        <v>112</v>
      </c>
      <c r="E94" s="14" t="s">
        <v>4</v>
      </c>
      <c r="F94" s="15" t="s">
        <v>7</v>
      </c>
      <c r="G94" s="14" t="s">
        <v>37</v>
      </c>
      <c r="H94" s="22" t="e">
        <f>SUMIFS('Skills-Training Matrix.AUX'!$D$2:$D$1072,'Skills-Training Matrix.AUX'!$C$2:$C$1072,"="&amp;$G94,'Skills-Training Matrix.AUX'!$A$2:$A$1072,"="&amp;$E94)</f>
        <v>#N/A</v>
      </c>
      <c r="I94" s="22">
        <v>1</v>
      </c>
      <c r="J94" s="22" t="e">
        <f t="shared" si="1"/>
        <v>#N/A</v>
      </c>
      <c r="K94" s="23" t="e">
        <f>IF($J94="","",SUMIFS('Skills-Training Matrix.AUX'!$F$2:$F$1072,'Skills-Training Matrix.AUX'!$C$2:$C$1072,"="&amp;G94,'Skills-Training Matrix.AUX'!$A$2:$A$1072,"="&amp;$E94)*J94)</f>
        <v>#N/A</v>
      </c>
    </row>
    <row r="95" spans="1:11" x14ac:dyDescent="0.25">
      <c r="A95" s="14">
        <v>2684</v>
      </c>
      <c r="B95" s="14" t="s">
        <v>175</v>
      </c>
      <c r="C95" s="17">
        <v>41852</v>
      </c>
      <c r="D95" s="14" t="s">
        <v>112</v>
      </c>
      <c r="E95" s="14" t="s">
        <v>4</v>
      </c>
      <c r="F95" s="15" t="s">
        <v>7</v>
      </c>
      <c r="G95" s="14" t="s">
        <v>38</v>
      </c>
      <c r="H95" s="22" t="e">
        <f>SUMIFS('Skills-Training Matrix.AUX'!$D$2:$D$1072,'Skills-Training Matrix.AUX'!$C$2:$C$1072,"="&amp;$G95,'Skills-Training Matrix.AUX'!$A$2:$A$1072,"="&amp;$E95)</f>
        <v>#N/A</v>
      </c>
      <c r="I95" s="22">
        <v>1</v>
      </c>
      <c r="J95" s="22" t="e">
        <f t="shared" si="1"/>
        <v>#N/A</v>
      </c>
      <c r="K95" s="23" t="e">
        <f>IF($J95="","",SUMIFS('Skills-Training Matrix.AUX'!$F$2:$F$1072,'Skills-Training Matrix.AUX'!$C$2:$C$1072,"="&amp;G95,'Skills-Training Matrix.AUX'!$A$2:$A$1072,"="&amp;$E95)*J95)</f>
        <v>#N/A</v>
      </c>
    </row>
    <row r="96" spans="1:11" x14ac:dyDescent="0.25">
      <c r="A96" s="14">
        <v>2684</v>
      </c>
      <c r="B96" s="14" t="s">
        <v>175</v>
      </c>
      <c r="C96" s="17">
        <v>41852</v>
      </c>
      <c r="D96" s="14" t="s">
        <v>112</v>
      </c>
      <c r="E96" s="14" t="s">
        <v>4</v>
      </c>
      <c r="F96" s="15" t="s">
        <v>7</v>
      </c>
      <c r="G96" s="14" t="s">
        <v>39</v>
      </c>
      <c r="H96" s="22" t="e">
        <f>SUMIFS('Skills-Training Matrix.AUX'!$D$2:$D$1072,'Skills-Training Matrix.AUX'!$C$2:$C$1072,"="&amp;$G96,'Skills-Training Matrix.AUX'!$A$2:$A$1072,"="&amp;$E96)</f>
        <v>#N/A</v>
      </c>
      <c r="I96" s="22">
        <v>1</v>
      </c>
      <c r="J96" s="22" t="e">
        <f t="shared" si="1"/>
        <v>#N/A</v>
      </c>
      <c r="K96" s="23" t="e">
        <f>IF($J96="","",SUMIFS('Skills-Training Matrix.AUX'!$F$2:$F$1072,'Skills-Training Matrix.AUX'!$C$2:$C$1072,"="&amp;G96,'Skills-Training Matrix.AUX'!$A$2:$A$1072,"="&amp;$E96)*J96)</f>
        <v>#N/A</v>
      </c>
    </row>
    <row r="97" spans="1:11" x14ac:dyDescent="0.25">
      <c r="A97" s="14">
        <v>2684</v>
      </c>
      <c r="B97" s="14" t="s">
        <v>175</v>
      </c>
      <c r="C97" s="17">
        <v>41852</v>
      </c>
      <c r="D97" s="14" t="s">
        <v>112</v>
      </c>
      <c r="E97" s="14" t="s">
        <v>4</v>
      </c>
      <c r="F97" s="15" t="s">
        <v>7</v>
      </c>
      <c r="G97" s="14" t="s">
        <v>40</v>
      </c>
      <c r="H97" s="22" t="e">
        <f>SUMIFS('Skills-Training Matrix.AUX'!$D$2:$D$1072,'Skills-Training Matrix.AUX'!$C$2:$C$1072,"="&amp;$G97,'Skills-Training Matrix.AUX'!$A$2:$A$1072,"="&amp;$E97)</f>
        <v>#N/A</v>
      </c>
      <c r="I97" s="22">
        <v>1</v>
      </c>
      <c r="J97" s="22" t="e">
        <f t="shared" si="1"/>
        <v>#N/A</v>
      </c>
      <c r="K97" s="23" t="e">
        <f>IF($J97="","",SUMIFS('Skills-Training Matrix.AUX'!$F$2:$F$1072,'Skills-Training Matrix.AUX'!$C$2:$C$1072,"="&amp;G97,'Skills-Training Matrix.AUX'!$A$2:$A$1072,"="&amp;$E97)*J97)</f>
        <v>#N/A</v>
      </c>
    </row>
    <row r="98" spans="1:11" x14ac:dyDescent="0.25">
      <c r="A98" s="14">
        <v>2684</v>
      </c>
      <c r="B98" s="14" t="s">
        <v>175</v>
      </c>
      <c r="C98" s="17">
        <v>41852</v>
      </c>
      <c r="D98" s="14" t="s">
        <v>112</v>
      </c>
      <c r="E98" s="14" t="s">
        <v>4</v>
      </c>
      <c r="F98" s="15" t="s">
        <v>8</v>
      </c>
      <c r="G98" s="14" t="s">
        <v>41</v>
      </c>
      <c r="H98" s="22" t="e">
        <f>SUMIFS('Skills-Training Matrix.AUX'!$D$2:$D$1072,'Skills-Training Matrix.AUX'!$C$2:$C$1072,"="&amp;$G98,'Skills-Training Matrix.AUX'!$A$2:$A$1072,"="&amp;$E98)</f>
        <v>#N/A</v>
      </c>
      <c r="I98" s="22">
        <v>2</v>
      </c>
      <c r="J98" s="22" t="e">
        <f t="shared" si="1"/>
        <v>#N/A</v>
      </c>
      <c r="K98" s="23" t="e">
        <f>IF($J98="","",SUMIFS('Skills-Training Matrix.AUX'!$F$2:$F$1072,'Skills-Training Matrix.AUX'!$C$2:$C$1072,"="&amp;G98,'Skills-Training Matrix.AUX'!$A$2:$A$1072,"="&amp;$E98)*J98)</f>
        <v>#N/A</v>
      </c>
    </row>
    <row r="99" spans="1:11" x14ac:dyDescent="0.25">
      <c r="A99" s="14">
        <v>2684</v>
      </c>
      <c r="B99" s="14" t="s">
        <v>175</v>
      </c>
      <c r="C99" s="17">
        <v>41852</v>
      </c>
      <c r="D99" s="14" t="s">
        <v>112</v>
      </c>
      <c r="E99" s="14" t="s">
        <v>4</v>
      </c>
      <c r="F99" s="15" t="s">
        <v>8</v>
      </c>
      <c r="G99" s="14" t="s">
        <v>42</v>
      </c>
      <c r="H99" s="22" t="e">
        <f>SUMIFS('Skills-Training Matrix.AUX'!$D$2:$D$1072,'Skills-Training Matrix.AUX'!$C$2:$C$1072,"="&amp;$G99,'Skills-Training Matrix.AUX'!$A$2:$A$1072,"="&amp;$E99)</f>
        <v>#N/A</v>
      </c>
      <c r="I99" s="22">
        <v>2</v>
      </c>
      <c r="J99" s="22" t="e">
        <f t="shared" si="1"/>
        <v>#N/A</v>
      </c>
      <c r="K99" s="23" t="e">
        <f>IF($J99="","",SUMIFS('Skills-Training Matrix.AUX'!$F$2:$F$1072,'Skills-Training Matrix.AUX'!$C$2:$C$1072,"="&amp;G99,'Skills-Training Matrix.AUX'!$A$2:$A$1072,"="&amp;$E99)*J99)</f>
        <v>#N/A</v>
      </c>
    </row>
    <row r="100" spans="1:11" x14ac:dyDescent="0.25">
      <c r="A100" s="14">
        <v>2684</v>
      </c>
      <c r="B100" s="14" t="s">
        <v>175</v>
      </c>
      <c r="C100" s="17">
        <v>41852</v>
      </c>
      <c r="D100" s="14" t="s">
        <v>112</v>
      </c>
      <c r="E100" s="14" t="s">
        <v>4</v>
      </c>
      <c r="F100" s="15" t="s">
        <v>8</v>
      </c>
      <c r="G100" s="14" t="s">
        <v>43</v>
      </c>
      <c r="H100" s="22" t="e">
        <f>SUMIFS('Skills-Training Matrix.AUX'!$D$2:$D$1072,'Skills-Training Matrix.AUX'!$C$2:$C$1072,"="&amp;$G100,'Skills-Training Matrix.AUX'!$A$2:$A$1072,"="&amp;$E100)</f>
        <v>#N/A</v>
      </c>
      <c r="I100" s="22">
        <v>0</v>
      </c>
      <c r="J100" s="22" t="e">
        <f t="shared" si="1"/>
        <v>#N/A</v>
      </c>
      <c r="K100" s="23" t="e">
        <f>IF($J100="","",SUMIFS('Skills-Training Matrix.AUX'!$F$2:$F$1072,'Skills-Training Matrix.AUX'!$C$2:$C$1072,"="&amp;G100,'Skills-Training Matrix.AUX'!$A$2:$A$1072,"="&amp;$E100)*J100)</f>
        <v>#N/A</v>
      </c>
    </row>
    <row r="101" spans="1:11" x14ac:dyDescent="0.25">
      <c r="A101" s="14">
        <v>2684</v>
      </c>
      <c r="B101" s="14" t="s">
        <v>175</v>
      </c>
      <c r="C101" s="17">
        <v>41852</v>
      </c>
      <c r="D101" s="14" t="s">
        <v>112</v>
      </c>
      <c r="E101" s="14" t="s">
        <v>4</v>
      </c>
      <c r="F101" s="15" t="s">
        <v>8</v>
      </c>
      <c r="G101" s="14" t="s">
        <v>44</v>
      </c>
      <c r="H101" s="22" t="e">
        <f>SUMIFS('Skills-Training Matrix.AUX'!$D$2:$D$1072,'Skills-Training Matrix.AUX'!$C$2:$C$1072,"="&amp;$G101,'Skills-Training Matrix.AUX'!$A$2:$A$1072,"="&amp;$E101)</f>
        <v>#N/A</v>
      </c>
      <c r="I101" s="22">
        <v>0</v>
      </c>
      <c r="J101" s="22" t="e">
        <f t="shared" si="1"/>
        <v>#N/A</v>
      </c>
      <c r="K101" s="23" t="e">
        <f>IF($J101="","",SUMIFS('Skills-Training Matrix.AUX'!$F$2:$F$1072,'Skills-Training Matrix.AUX'!$C$2:$C$1072,"="&amp;G101,'Skills-Training Matrix.AUX'!$A$2:$A$1072,"="&amp;$E101)*J101)</f>
        <v>#N/A</v>
      </c>
    </row>
    <row r="102" spans="1:11" x14ac:dyDescent="0.25">
      <c r="A102" s="14">
        <v>2684</v>
      </c>
      <c r="B102" s="14" t="s">
        <v>175</v>
      </c>
      <c r="C102" s="17">
        <v>41852</v>
      </c>
      <c r="D102" s="14" t="s">
        <v>112</v>
      </c>
      <c r="E102" s="14" t="s">
        <v>4</v>
      </c>
      <c r="F102" s="15" t="s">
        <v>8</v>
      </c>
      <c r="G102" s="14" t="s">
        <v>45</v>
      </c>
      <c r="H102" s="22" t="e">
        <f>SUMIFS('Skills-Training Matrix.AUX'!$D$2:$D$1072,'Skills-Training Matrix.AUX'!$C$2:$C$1072,"="&amp;$G102,'Skills-Training Matrix.AUX'!$A$2:$A$1072,"="&amp;$E102)</f>
        <v>#N/A</v>
      </c>
      <c r="I102" s="22">
        <v>0</v>
      </c>
      <c r="J102" s="22" t="e">
        <f t="shared" si="1"/>
        <v>#N/A</v>
      </c>
      <c r="K102" s="23" t="e">
        <f>IF($J102="","",SUMIFS('Skills-Training Matrix.AUX'!$F$2:$F$1072,'Skills-Training Matrix.AUX'!$C$2:$C$1072,"="&amp;G102,'Skills-Training Matrix.AUX'!$A$2:$A$1072,"="&amp;$E102)*J102)</f>
        <v>#N/A</v>
      </c>
    </row>
    <row r="103" spans="1:11" x14ac:dyDescent="0.25">
      <c r="A103" s="14">
        <v>2684</v>
      </c>
      <c r="B103" s="14" t="s">
        <v>175</v>
      </c>
      <c r="C103" s="17">
        <v>41852</v>
      </c>
      <c r="D103" s="14" t="s">
        <v>112</v>
      </c>
      <c r="E103" s="14" t="s">
        <v>4</v>
      </c>
      <c r="F103" s="15" t="s">
        <v>2</v>
      </c>
      <c r="G103" s="14" t="s">
        <v>46</v>
      </c>
      <c r="H103" s="22" t="e">
        <f>SUMIFS('Skills-Training Matrix.AUX'!$D$2:$D$1072,'Skills-Training Matrix.AUX'!$C$2:$C$1072,"="&amp;$G103,'Skills-Training Matrix.AUX'!$A$2:$A$1072,"="&amp;$E103)</f>
        <v>#N/A</v>
      </c>
      <c r="I103" s="22">
        <v>2</v>
      </c>
      <c r="J103" s="22" t="e">
        <f t="shared" si="1"/>
        <v>#N/A</v>
      </c>
      <c r="K103" s="23" t="e">
        <f>IF($J103="","",SUMIFS('Skills-Training Matrix.AUX'!$F$2:$F$1072,'Skills-Training Matrix.AUX'!$C$2:$C$1072,"="&amp;G103,'Skills-Training Matrix.AUX'!$A$2:$A$1072,"="&amp;$E103)*J103)</f>
        <v>#N/A</v>
      </c>
    </row>
    <row r="104" spans="1:11" x14ac:dyDescent="0.25">
      <c r="A104" s="14">
        <v>2684</v>
      </c>
      <c r="B104" s="14" t="s">
        <v>175</v>
      </c>
      <c r="C104" s="17">
        <v>41852</v>
      </c>
      <c r="D104" s="14" t="s">
        <v>112</v>
      </c>
      <c r="E104" s="14" t="s">
        <v>4</v>
      </c>
      <c r="F104" s="15" t="s">
        <v>2</v>
      </c>
      <c r="G104" s="14" t="s">
        <v>47</v>
      </c>
      <c r="H104" s="22" t="e">
        <f>SUMIFS('Skills-Training Matrix.AUX'!$D$2:$D$1072,'Skills-Training Matrix.AUX'!$C$2:$C$1072,"="&amp;$G104,'Skills-Training Matrix.AUX'!$A$2:$A$1072,"="&amp;$E104)</f>
        <v>#N/A</v>
      </c>
      <c r="I104" s="22">
        <v>2</v>
      </c>
      <c r="J104" s="22" t="e">
        <f t="shared" si="1"/>
        <v>#N/A</v>
      </c>
      <c r="K104" s="23" t="e">
        <f>IF($J104="","",SUMIFS('Skills-Training Matrix.AUX'!$F$2:$F$1072,'Skills-Training Matrix.AUX'!$C$2:$C$1072,"="&amp;G104,'Skills-Training Matrix.AUX'!$A$2:$A$1072,"="&amp;$E104)*J104)</f>
        <v>#N/A</v>
      </c>
    </row>
    <row r="105" spans="1:11" x14ac:dyDescent="0.25">
      <c r="A105" s="14">
        <v>2684</v>
      </c>
      <c r="B105" s="14" t="s">
        <v>175</v>
      </c>
      <c r="C105" s="17">
        <v>41852</v>
      </c>
      <c r="D105" s="14" t="s">
        <v>112</v>
      </c>
      <c r="E105" s="14" t="s">
        <v>4</v>
      </c>
      <c r="F105" s="15" t="s">
        <v>2</v>
      </c>
      <c r="G105" s="14" t="s">
        <v>48</v>
      </c>
      <c r="H105" s="22" t="e">
        <f>SUMIFS('Skills-Training Matrix.AUX'!$D$2:$D$1072,'Skills-Training Matrix.AUX'!$C$2:$C$1072,"="&amp;$G105,'Skills-Training Matrix.AUX'!$A$2:$A$1072,"="&amp;$E105)</f>
        <v>#N/A</v>
      </c>
      <c r="I105" s="22">
        <v>0</v>
      </c>
      <c r="J105" s="22" t="e">
        <f t="shared" si="1"/>
        <v>#N/A</v>
      </c>
      <c r="K105" s="23" t="e">
        <f>IF($J105="","",SUMIFS('Skills-Training Matrix.AUX'!$F$2:$F$1072,'Skills-Training Matrix.AUX'!$C$2:$C$1072,"="&amp;G105,'Skills-Training Matrix.AUX'!$A$2:$A$1072,"="&amp;$E105)*J105)</f>
        <v>#N/A</v>
      </c>
    </row>
    <row r="106" spans="1:11" x14ac:dyDescent="0.25">
      <c r="A106" s="14">
        <v>2684</v>
      </c>
      <c r="B106" s="14" t="s">
        <v>175</v>
      </c>
      <c r="C106" s="17">
        <v>41852</v>
      </c>
      <c r="D106" s="14" t="s">
        <v>112</v>
      </c>
      <c r="E106" s="14" t="s">
        <v>4</v>
      </c>
      <c r="F106" s="15" t="s">
        <v>2</v>
      </c>
      <c r="G106" s="14" t="s">
        <v>49</v>
      </c>
      <c r="H106" s="22" t="e">
        <f>SUMIFS('Skills-Training Matrix.AUX'!$D$2:$D$1072,'Skills-Training Matrix.AUX'!$C$2:$C$1072,"="&amp;$G106,'Skills-Training Matrix.AUX'!$A$2:$A$1072,"="&amp;$E106)</f>
        <v>#N/A</v>
      </c>
      <c r="I106" s="22">
        <v>0</v>
      </c>
      <c r="J106" s="22" t="e">
        <f t="shared" si="1"/>
        <v>#N/A</v>
      </c>
      <c r="K106" s="23" t="e">
        <f>IF($J106="","",SUMIFS('Skills-Training Matrix.AUX'!$F$2:$F$1072,'Skills-Training Matrix.AUX'!$C$2:$C$1072,"="&amp;G106,'Skills-Training Matrix.AUX'!$A$2:$A$1072,"="&amp;$E106)*J106)</f>
        <v>#N/A</v>
      </c>
    </row>
    <row r="107" spans="1:11" x14ac:dyDescent="0.25">
      <c r="A107" s="14">
        <v>2684</v>
      </c>
      <c r="B107" s="14" t="s">
        <v>175</v>
      </c>
      <c r="C107" s="17">
        <v>41852</v>
      </c>
      <c r="D107" s="14" t="s">
        <v>112</v>
      </c>
      <c r="E107" s="14" t="s">
        <v>4</v>
      </c>
      <c r="F107" s="15" t="s">
        <v>2</v>
      </c>
      <c r="G107" s="14" t="s">
        <v>50</v>
      </c>
      <c r="H107" s="22" t="e">
        <f>SUMIFS('Skills-Training Matrix.AUX'!$D$2:$D$1072,'Skills-Training Matrix.AUX'!$C$2:$C$1072,"="&amp;$G107,'Skills-Training Matrix.AUX'!$A$2:$A$1072,"="&amp;$E107)</f>
        <v>#N/A</v>
      </c>
      <c r="I107" s="22">
        <v>0</v>
      </c>
      <c r="J107" s="22" t="e">
        <f t="shared" si="1"/>
        <v>#N/A</v>
      </c>
      <c r="K107" s="23" t="e">
        <f>IF($J107="","",SUMIFS('Skills-Training Matrix.AUX'!$F$2:$F$1072,'Skills-Training Matrix.AUX'!$C$2:$C$1072,"="&amp;G107,'Skills-Training Matrix.AUX'!$A$2:$A$1072,"="&amp;$E107)*J107)</f>
        <v>#N/A</v>
      </c>
    </row>
    <row r="108" spans="1:11" x14ac:dyDescent="0.25">
      <c r="A108" s="14">
        <v>2684</v>
      </c>
      <c r="B108" s="14" t="s">
        <v>175</v>
      </c>
      <c r="C108" s="17">
        <v>41852</v>
      </c>
      <c r="D108" s="14" t="s">
        <v>112</v>
      </c>
      <c r="E108" s="14" t="s">
        <v>4</v>
      </c>
      <c r="F108" s="15" t="s">
        <v>2</v>
      </c>
      <c r="G108" s="14" t="s">
        <v>51</v>
      </c>
      <c r="H108" s="22" t="e">
        <f>SUMIFS('Skills-Training Matrix.AUX'!$D$2:$D$1072,'Skills-Training Matrix.AUX'!$C$2:$C$1072,"="&amp;$G108,'Skills-Training Matrix.AUX'!$A$2:$A$1072,"="&amp;$E108)</f>
        <v>#N/A</v>
      </c>
      <c r="I108" s="22">
        <v>0</v>
      </c>
      <c r="J108" s="22" t="e">
        <f t="shared" si="1"/>
        <v>#N/A</v>
      </c>
      <c r="K108" s="23" t="e">
        <f>IF($J108="","",SUMIFS('Skills-Training Matrix.AUX'!$F$2:$F$1072,'Skills-Training Matrix.AUX'!$C$2:$C$1072,"="&amp;G108,'Skills-Training Matrix.AUX'!$A$2:$A$1072,"="&amp;$E108)*J108)</f>
        <v>#N/A</v>
      </c>
    </row>
    <row r="109" spans="1:11" x14ac:dyDescent="0.25">
      <c r="A109" s="14">
        <v>2684</v>
      </c>
      <c r="B109" s="14" t="s">
        <v>175</v>
      </c>
      <c r="C109" s="17">
        <v>41852</v>
      </c>
      <c r="D109" s="14" t="s">
        <v>112</v>
      </c>
      <c r="E109" s="14" t="s">
        <v>4</v>
      </c>
      <c r="F109" s="15" t="s">
        <v>2</v>
      </c>
      <c r="G109" s="14" t="s">
        <v>52</v>
      </c>
      <c r="H109" s="22" t="e">
        <f>SUMIFS('Skills-Training Matrix.AUX'!$D$2:$D$1072,'Skills-Training Matrix.AUX'!$C$2:$C$1072,"="&amp;$G109,'Skills-Training Matrix.AUX'!$A$2:$A$1072,"="&amp;$E109)</f>
        <v>#N/A</v>
      </c>
      <c r="I109" s="22">
        <v>0</v>
      </c>
      <c r="J109" s="22" t="e">
        <f t="shared" si="1"/>
        <v>#N/A</v>
      </c>
      <c r="K109" s="23" t="e">
        <f>IF($J109="","",SUMIFS('Skills-Training Matrix.AUX'!$F$2:$F$1072,'Skills-Training Matrix.AUX'!$C$2:$C$1072,"="&amp;G109,'Skills-Training Matrix.AUX'!$A$2:$A$1072,"="&amp;$E109)*J109)</f>
        <v>#N/A</v>
      </c>
    </row>
    <row r="110" spans="1:11" x14ac:dyDescent="0.25">
      <c r="A110" s="14">
        <v>2684</v>
      </c>
      <c r="B110" s="14" t="s">
        <v>175</v>
      </c>
      <c r="C110" s="17">
        <v>41852</v>
      </c>
      <c r="D110" s="14" t="s">
        <v>112</v>
      </c>
      <c r="E110" s="14" t="s">
        <v>4</v>
      </c>
      <c r="F110" s="15" t="s">
        <v>2</v>
      </c>
      <c r="G110" s="14" t="s">
        <v>53</v>
      </c>
      <c r="H110" s="22" t="e">
        <f>SUMIFS('Skills-Training Matrix.AUX'!$D$2:$D$1072,'Skills-Training Matrix.AUX'!$C$2:$C$1072,"="&amp;$G110,'Skills-Training Matrix.AUX'!$A$2:$A$1072,"="&amp;$E110)</f>
        <v>#N/A</v>
      </c>
      <c r="I110" s="22">
        <v>0</v>
      </c>
      <c r="J110" s="22" t="e">
        <f t="shared" si="1"/>
        <v>#N/A</v>
      </c>
      <c r="K110" s="23" t="e">
        <f>IF($J110="","",SUMIFS('Skills-Training Matrix.AUX'!$F$2:$F$1072,'Skills-Training Matrix.AUX'!$C$2:$C$1072,"="&amp;G110,'Skills-Training Matrix.AUX'!$A$2:$A$1072,"="&amp;$E110)*J110)</f>
        <v>#N/A</v>
      </c>
    </row>
    <row r="111" spans="1:11" x14ac:dyDescent="0.25">
      <c r="A111" s="14">
        <v>2684</v>
      </c>
      <c r="B111" s="14" t="s">
        <v>175</v>
      </c>
      <c r="C111" s="17">
        <v>41852</v>
      </c>
      <c r="D111" s="14" t="s">
        <v>112</v>
      </c>
      <c r="E111" s="14" t="s">
        <v>4</v>
      </c>
      <c r="F111" s="15" t="s">
        <v>2</v>
      </c>
      <c r="G111" s="14" t="s">
        <v>54</v>
      </c>
      <c r="H111" s="22" t="e">
        <f>SUMIFS('Skills-Training Matrix.AUX'!$D$2:$D$1072,'Skills-Training Matrix.AUX'!$C$2:$C$1072,"="&amp;$G111,'Skills-Training Matrix.AUX'!$A$2:$A$1072,"="&amp;$E111)</f>
        <v>#N/A</v>
      </c>
      <c r="I111" s="22">
        <v>0</v>
      </c>
      <c r="J111" s="22" t="e">
        <f t="shared" si="1"/>
        <v>#N/A</v>
      </c>
      <c r="K111" s="23" t="e">
        <f>IF($J111="","",SUMIFS('Skills-Training Matrix.AUX'!$F$2:$F$1072,'Skills-Training Matrix.AUX'!$C$2:$C$1072,"="&amp;G111,'Skills-Training Matrix.AUX'!$A$2:$A$1072,"="&amp;$E111)*J111)</f>
        <v>#N/A</v>
      </c>
    </row>
    <row r="112" spans="1:11" x14ac:dyDescent="0.25">
      <c r="A112" s="14">
        <v>2684</v>
      </c>
      <c r="B112" s="14" t="s">
        <v>175</v>
      </c>
      <c r="C112" s="17">
        <v>41852</v>
      </c>
      <c r="D112" s="14" t="s">
        <v>112</v>
      </c>
      <c r="E112" s="14" t="s">
        <v>4</v>
      </c>
      <c r="F112" s="15" t="s">
        <v>2</v>
      </c>
      <c r="G112" s="14" t="s">
        <v>55</v>
      </c>
      <c r="H112" s="22" t="e">
        <f>SUMIFS('Skills-Training Matrix.AUX'!$D$2:$D$1072,'Skills-Training Matrix.AUX'!$C$2:$C$1072,"="&amp;$G112,'Skills-Training Matrix.AUX'!$A$2:$A$1072,"="&amp;$E112)</f>
        <v>#REF!</v>
      </c>
      <c r="I112" s="22">
        <v>0</v>
      </c>
      <c r="J112" s="22" t="e">
        <f t="shared" si="1"/>
        <v>#REF!</v>
      </c>
      <c r="K112" s="23" t="e">
        <f>IF($J112="","",SUMIFS('Skills-Training Matrix.AUX'!$F$2:$F$1072,'Skills-Training Matrix.AUX'!$C$2:$C$1072,"="&amp;G112,'Skills-Training Matrix.AUX'!$A$2:$A$1072,"="&amp;$E112)*J112)</f>
        <v>#REF!</v>
      </c>
    </row>
    <row r="113" spans="1:11" x14ac:dyDescent="0.25">
      <c r="A113" s="14">
        <v>2684</v>
      </c>
      <c r="B113" s="14" t="s">
        <v>175</v>
      </c>
      <c r="C113" s="17">
        <v>41852</v>
      </c>
      <c r="D113" s="14" t="s">
        <v>112</v>
      </c>
      <c r="E113" s="14" t="s">
        <v>4</v>
      </c>
      <c r="F113" s="15" t="s">
        <v>2</v>
      </c>
      <c r="G113" s="14" t="s">
        <v>56</v>
      </c>
      <c r="H113" s="22" t="e">
        <f>SUMIFS('Skills-Training Matrix.AUX'!$D$2:$D$1072,'Skills-Training Matrix.AUX'!$C$2:$C$1072,"="&amp;$G113,'Skills-Training Matrix.AUX'!$A$2:$A$1072,"="&amp;$E113)</f>
        <v>#N/A</v>
      </c>
      <c r="I113" s="22">
        <v>1</v>
      </c>
      <c r="J113" s="22" t="e">
        <f t="shared" si="1"/>
        <v>#N/A</v>
      </c>
      <c r="K113" s="23" t="e">
        <f>IF($J113="","",SUMIFS('Skills-Training Matrix.AUX'!$F$2:$F$1072,'Skills-Training Matrix.AUX'!$C$2:$C$1072,"="&amp;G113,'Skills-Training Matrix.AUX'!$A$2:$A$1072,"="&amp;$E113)*J113)</f>
        <v>#N/A</v>
      </c>
    </row>
    <row r="114" spans="1:11" x14ac:dyDescent="0.25">
      <c r="A114" s="14">
        <v>2684</v>
      </c>
      <c r="B114" s="14" t="s">
        <v>175</v>
      </c>
      <c r="C114" s="17">
        <v>41852</v>
      </c>
      <c r="D114" s="14" t="s">
        <v>112</v>
      </c>
      <c r="E114" s="14" t="s">
        <v>4</v>
      </c>
      <c r="F114" s="15" t="s">
        <v>9</v>
      </c>
      <c r="G114" s="14" t="s">
        <v>57</v>
      </c>
      <c r="H114" s="22" t="e">
        <f>SUMIFS('Skills-Training Matrix.AUX'!$D$2:$D$1072,'Skills-Training Matrix.AUX'!$C$2:$C$1072,"="&amp;$G114,'Skills-Training Matrix.AUX'!$A$2:$A$1072,"="&amp;$E114)</f>
        <v>#N/A</v>
      </c>
      <c r="I114" s="22">
        <v>0</v>
      </c>
      <c r="J114" s="22" t="e">
        <f t="shared" si="1"/>
        <v>#N/A</v>
      </c>
      <c r="K114" s="23" t="e">
        <f>IF($J114="","",SUMIFS('Skills-Training Matrix.AUX'!$F$2:$F$1072,'Skills-Training Matrix.AUX'!$C$2:$C$1072,"="&amp;G114,'Skills-Training Matrix.AUX'!$A$2:$A$1072,"="&amp;$E114)*J114)</f>
        <v>#N/A</v>
      </c>
    </row>
    <row r="115" spans="1:11" x14ac:dyDescent="0.25">
      <c r="A115" s="14">
        <v>2684</v>
      </c>
      <c r="B115" s="14" t="s">
        <v>175</v>
      </c>
      <c r="C115" s="17">
        <v>41852</v>
      </c>
      <c r="D115" s="14" t="s">
        <v>112</v>
      </c>
      <c r="E115" s="14" t="s">
        <v>4</v>
      </c>
      <c r="F115" s="15" t="s">
        <v>9</v>
      </c>
      <c r="G115" s="14" t="s">
        <v>58</v>
      </c>
      <c r="H115" s="22" t="e">
        <f>SUMIFS('Skills-Training Matrix.AUX'!$D$2:$D$1072,'Skills-Training Matrix.AUX'!$C$2:$C$1072,"="&amp;$G115,'Skills-Training Matrix.AUX'!$A$2:$A$1072,"="&amp;$E115)</f>
        <v>#N/A</v>
      </c>
      <c r="I115" s="22">
        <v>2</v>
      </c>
      <c r="J115" s="22" t="e">
        <f t="shared" si="1"/>
        <v>#N/A</v>
      </c>
      <c r="K115" s="23" t="e">
        <f>IF($J115="","",SUMIFS('Skills-Training Matrix.AUX'!$F$2:$F$1072,'Skills-Training Matrix.AUX'!$C$2:$C$1072,"="&amp;G115,'Skills-Training Matrix.AUX'!$A$2:$A$1072,"="&amp;$E115)*J115)</f>
        <v>#N/A</v>
      </c>
    </row>
    <row r="116" spans="1:11" x14ac:dyDescent="0.25">
      <c r="A116" s="14">
        <v>2684</v>
      </c>
      <c r="B116" s="14" t="s">
        <v>175</v>
      </c>
      <c r="C116" s="17">
        <v>41852</v>
      </c>
      <c r="D116" s="14" t="s">
        <v>112</v>
      </c>
      <c r="E116" s="14" t="s">
        <v>4</v>
      </c>
      <c r="F116" s="15" t="s">
        <v>9</v>
      </c>
      <c r="G116" s="14" t="s">
        <v>59</v>
      </c>
      <c r="H116" s="22" t="e">
        <f>SUMIFS('Skills-Training Matrix.AUX'!$D$2:$D$1072,'Skills-Training Matrix.AUX'!$C$2:$C$1072,"="&amp;$G116,'Skills-Training Matrix.AUX'!$A$2:$A$1072,"="&amp;$E116)</f>
        <v>#N/A</v>
      </c>
      <c r="I116" s="22">
        <v>1</v>
      </c>
      <c r="J116" s="22" t="e">
        <f t="shared" si="1"/>
        <v>#N/A</v>
      </c>
      <c r="K116" s="23" t="e">
        <f>IF($J116="","",SUMIFS('Skills-Training Matrix.AUX'!$F$2:$F$1072,'Skills-Training Matrix.AUX'!$C$2:$C$1072,"="&amp;G116,'Skills-Training Matrix.AUX'!$A$2:$A$1072,"="&amp;$E116)*J116)</f>
        <v>#N/A</v>
      </c>
    </row>
    <row r="117" spans="1:11" x14ac:dyDescent="0.25">
      <c r="A117" s="14">
        <v>2684</v>
      </c>
      <c r="B117" s="14" t="s">
        <v>175</v>
      </c>
      <c r="C117" s="17">
        <v>41852</v>
      </c>
      <c r="D117" s="14" t="s">
        <v>112</v>
      </c>
      <c r="E117" s="14" t="s">
        <v>4</v>
      </c>
      <c r="F117" s="15" t="s">
        <v>9</v>
      </c>
      <c r="G117" s="14" t="s">
        <v>60</v>
      </c>
      <c r="H117" s="22" t="e">
        <f>SUMIFS('Skills-Training Matrix.AUX'!$D$2:$D$1072,'Skills-Training Matrix.AUX'!$C$2:$C$1072,"="&amp;$G117,'Skills-Training Matrix.AUX'!$A$2:$A$1072,"="&amp;$E117)</f>
        <v>#N/A</v>
      </c>
      <c r="I117" s="22">
        <v>0</v>
      </c>
      <c r="J117" s="22" t="e">
        <f t="shared" si="1"/>
        <v>#N/A</v>
      </c>
      <c r="K117" s="23" t="e">
        <f>IF($J117="","",SUMIFS('Skills-Training Matrix.AUX'!$F$2:$F$1072,'Skills-Training Matrix.AUX'!$C$2:$C$1072,"="&amp;G117,'Skills-Training Matrix.AUX'!$A$2:$A$1072,"="&amp;$E117)*J117)</f>
        <v>#N/A</v>
      </c>
    </row>
    <row r="118" spans="1:11" x14ac:dyDescent="0.25">
      <c r="A118" s="14">
        <v>2684</v>
      </c>
      <c r="B118" s="14" t="s">
        <v>175</v>
      </c>
      <c r="C118" s="17">
        <v>41852</v>
      </c>
      <c r="D118" s="14" t="s">
        <v>112</v>
      </c>
      <c r="E118" s="14" t="s">
        <v>4</v>
      </c>
      <c r="F118" s="15" t="s">
        <v>9</v>
      </c>
      <c r="G118" s="14" t="s">
        <v>61</v>
      </c>
      <c r="H118" s="22" t="e">
        <f>SUMIFS('Skills-Training Matrix.AUX'!$D$2:$D$1072,'Skills-Training Matrix.AUX'!$C$2:$C$1072,"="&amp;$G118,'Skills-Training Matrix.AUX'!$A$2:$A$1072,"="&amp;$E118)</f>
        <v>#N/A</v>
      </c>
      <c r="I118" s="22">
        <v>0</v>
      </c>
      <c r="J118" s="22" t="e">
        <f t="shared" si="1"/>
        <v>#N/A</v>
      </c>
      <c r="K118" s="23" t="e">
        <f>IF($J118="","",SUMIFS('Skills-Training Matrix.AUX'!$F$2:$F$1072,'Skills-Training Matrix.AUX'!$C$2:$C$1072,"="&amp;G118,'Skills-Training Matrix.AUX'!$A$2:$A$1072,"="&amp;$E118)*J118)</f>
        <v>#N/A</v>
      </c>
    </row>
    <row r="119" spans="1:11" x14ac:dyDescent="0.25">
      <c r="A119" s="14">
        <v>2684</v>
      </c>
      <c r="B119" s="14" t="s">
        <v>175</v>
      </c>
      <c r="C119" s="17">
        <v>41852</v>
      </c>
      <c r="D119" s="14" t="s">
        <v>112</v>
      </c>
      <c r="E119" s="14" t="s">
        <v>4</v>
      </c>
      <c r="F119" s="15" t="s">
        <v>0</v>
      </c>
      <c r="G119" s="14" t="s">
        <v>62</v>
      </c>
      <c r="H119" s="22" t="e">
        <f>SUMIFS('Skills-Training Matrix.AUX'!$D$2:$D$1072,'Skills-Training Matrix.AUX'!$C$2:$C$1072,"="&amp;$G119,'Skills-Training Matrix.AUX'!$A$2:$A$1072,"="&amp;$E119)</f>
        <v>#N/A</v>
      </c>
      <c r="I119" s="22">
        <v>0</v>
      </c>
      <c r="J119" s="22" t="e">
        <f t="shared" si="1"/>
        <v>#N/A</v>
      </c>
      <c r="K119" s="23" t="e">
        <f>IF($J119="","",SUMIFS('Skills-Training Matrix.AUX'!$F$2:$F$1072,'Skills-Training Matrix.AUX'!$C$2:$C$1072,"="&amp;G119,'Skills-Training Matrix.AUX'!$A$2:$A$1072,"="&amp;$E119)*J119)</f>
        <v>#N/A</v>
      </c>
    </row>
    <row r="120" spans="1:11" x14ac:dyDescent="0.25">
      <c r="A120" s="14">
        <v>2684</v>
      </c>
      <c r="B120" s="14" t="s">
        <v>175</v>
      </c>
      <c r="C120" s="17">
        <v>41852</v>
      </c>
      <c r="D120" s="14" t="s">
        <v>112</v>
      </c>
      <c r="E120" s="14" t="s">
        <v>4</v>
      </c>
      <c r="F120" s="15" t="s">
        <v>0</v>
      </c>
      <c r="G120" s="14" t="s">
        <v>63</v>
      </c>
      <c r="H120" s="22" t="e">
        <f>SUMIFS('Skills-Training Matrix.AUX'!$D$2:$D$1072,'Skills-Training Matrix.AUX'!$C$2:$C$1072,"="&amp;$G120,'Skills-Training Matrix.AUX'!$A$2:$A$1072,"="&amp;$E120)</f>
        <v>#REF!</v>
      </c>
      <c r="I120" s="22">
        <v>0</v>
      </c>
      <c r="J120" s="22" t="e">
        <f t="shared" si="1"/>
        <v>#REF!</v>
      </c>
      <c r="K120" s="23" t="e">
        <f>IF($J120="","",SUMIFS('Skills-Training Matrix.AUX'!$F$2:$F$1072,'Skills-Training Matrix.AUX'!$C$2:$C$1072,"="&amp;G120,'Skills-Training Matrix.AUX'!$A$2:$A$1072,"="&amp;$E120)*J120)</f>
        <v>#REF!</v>
      </c>
    </row>
    <row r="121" spans="1:11" x14ac:dyDescent="0.25">
      <c r="A121" s="14">
        <v>2684</v>
      </c>
      <c r="B121" s="14" t="s">
        <v>175</v>
      </c>
      <c r="C121" s="17">
        <v>41852</v>
      </c>
      <c r="D121" s="14" t="s">
        <v>112</v>
      </c>
      <c r="E121" s="14" t="s">
        <v>4</v>
      </c>
      <c r="F121" s="15" t="s">
        <v>0</v>
      </c>
      <c r="G121" s="14" t="s">
        <v>64</v>
      </c>
      <c r="H121" s="22" t="e">
        <f>SUMIFS('Skills-Training Matrix.AUX'!$D$2:$D$1072,'Skills-Training Matrix.AUX'!$C$2:$C$1072,"="&amp;$G121,'Skills-Training Matrix.AUX'!$A$2:$A$1072,"="&amp;$E121)</f>
        <v>#N/A</v>
      </c>
      <c r="I121" s="22">
        <v>0</v>
      </c>
      <c r="J121" s="22" t="e">
        <f t="shared" si="1"/>
        <v>#N/A</v>
      </c>
      <c r="K121" s="23" t="e">
        <f>IF($J121="","",SUMIFS('Skills-Training Matrix.AUX'!$F$2:$F$1072,'Skills-Training Matrix.AUX'!$C$2:$C$1072,"="&amp;G121,'Skills-Training Matrix.AUX'!$A$2:$A$1072,"="&amp;$E121)*J121)</f>
        <v>#N/A</v>
      </c>
    </row>
    <row r="122" spans="1:11" x14ac:dyDescent="0.25">
      <c r="A122" s="14">
        <v>2684</v>
      </c>
      <c r="B122" s="14" t="s">
        <v>175</v>
      </c>
      <c r="C122" s="17">
        <v>41852</v>
      </c>
      <c r="D122" s="14" t="s">
        <v>112</v>
      </c>
      <c r="E122" s="14" t="s">
        <v>4</v>
      </c>
      <c r="F122" s="15" t="s">
        <v>0</v>
      </c>
      <c r="G122" s="14" t="s">
        <v>65</v>
      </c>
      <c r="H122" s="22" t="e">
        <f>SUMIFS('Skills-Training Matrix.AUX'!$D$2:$D$1072,'Skills-Training Matrix.AUX'!$C$2:$C$1072,"="&amp;$G122,'Skills-Training Matrix.AUX'!$A$2:$A$1072,"="&amp;$E122)</f>
        <v>#REF!</v>
      </c>
      <c r="I122" s="22">
        <v>0</v>
      </c>
      <c r="J122" s="22" t="e">
        <f t="shared" si="1"/>
        <v>#REF!</v>
      </c>
      <c r="K122" s="23" t="e">
        <f>IF($J122="","",SUMIFS('Skills-Training Matrix.AUX'!$F$2:$F$1072,'Skills-Training Matrix.AUX'!$C$2:$C$1072,"="&amp;G122,'Skills-Training Matrix.AUX'!$A$2:$A$1072,"="&amp;$E122)*J122)</f>
        <v>#REF!</v>
      </c>
    </row>
    <row r="123" spans="1:11" x14ac:dyDescent="0.25">
      <c r="A123" s="14">
        <v>2684</v>
      </c>
      <c r="B123" s="14" t="s">
        <v>175</v>
      </c>
      <c r="C123" s="17">
        <v>41852</v>
      </c>
      <c r="D123" s="14" t="s">
        <v>112</v>
      </c>
      <c r="E123" s="14" t="s">
        <v>4</v>
      </c>
      <c r="F123" s="15" t="s">
        <v>0</v>
      </c>
      <c r="G123" s="14" t="s">
        <v>66</v>
      </c>
      <c r="H123" s="22" t="e">
        <f>SUMIFS('Skills-Training Matrix.AUX'!$D$2:$D$1072,'Skills-Training Matrix.AUX'!$C$2:$C$1072,"="&amp;$G123,'Skills-Training Matrix.AUX'!$A$2:$A$1072,"="&amp;$E123)</f>
        <v>#REF!</v>
      </c>
      <c r="I123" s="22">
        <v>0</v>
      </c>
      <c r="J123" s="22" t="e">
        <f t="shared" si="1"/>
        <v>#REF!</v>
      </c>
      <c r="K123" s="23" t="e">
        <f>IF($J123="","",SUMIFS('Skills-Training Matrix.AUX'!$F$2:$F$1072,'Skills-Training Matrix.AUX'!$C$2:$C$1072,"="&amp;G123,'Skills-Training Matrix.AUX'!$A$2:$A$1072,"="&amp;$E123)*J123)</f>
        <v>#REF!</v>
      </c>
    </row>
    <row r="124" spans="1:11" x14ac:dyDescent="0.25">
      <c r="A124" s="14">
        <v>2684</v>
      </c>
      <c r="B124" s="14" t="s">
        <v>175</v>
      </c>
      <c r="C124" s="17">
        <v>41852</v>
      </c>
      <c r="D124" s="14" t="s">
        <v>112</v>
      </c>
      <c r="E124" s="14" t="s">
        <v>4</v>
      </c>
      <c r="F124" s="15" t="s">
        <v>0</v>
      </c>
      <c r="G124" s="14" t="s">
        <v>67</v>
      </c>
      <c r="H124" s="22" t="e">
        <f>SUMIFS('Skills-Training Matrix.AUX'!$D$2:$D$1072,'Skills-Training Matrix.AUX'!$C$2:$C$1072,"="&amp;$G124,'Skills-Training Matrix.AUX'!$A$2:$A$1072,"="&amp;$E124)</f>
        <v>#N/A</v>
      </c>
      <c r="I124" s="22">
        <v>0</v>
      </c>
      <c r="J124" s="22" t="e">
        <f t="shared" si="1"/>
        <v>#N/A</v>
      </c>
      <c r="K124" s="23" t="e">
        <f>IF($J124="","",SUMIFS('Skills-Training Matrix.AUX'!$F$2:$F$1072,'Skills-Training Matrix.AUX'!$C$2:$C$1072,"="&amp;G124,'Skills-Training Matrix.AUX'!$A$2:$A$1072,"="&amp;$E124)*J124)</f>
        <v>#N/A</v>
      </c>
    </row>
    <row r="125" spans="1:11" x14ac:dyDescent="0.25">
      <c r="A125" s="14">
        <v>2684</v>
      </c>
      <c r="B125" s="14" t="s">
        <v>175</v>
      </c>
      <c r="C125" s="17">
        <v>41852</v>
      </c>
      <c r="D125" s="14" t="s">
        <v>112</v>
      </c>
      <c r="E125" s="14" t="s">
        <v>4</v>
      </c>
      <c r="F125" s="15" t="s">
        <v>0</v>
      </c>
      <c r="G125" s="14" t="s">
        <v>68</v>
      </c>
      <c r="H125" s="22" t="e">
        <f>SUMIFS('Skills-Training Matrix.AUX'!$D$2:$D$1072,'Skills-Training Matrix.AUX'!$C$2:$C$1072,"="&amp;$G125,'Skills-Training Matrix.AUX'!$A$2:$A$1072,"="&amp;$E125)</f>
        <v>#N/A</v>
      </c>
      <c r="I125" s="22">
        <v>0</v>
      </c>
      <c r="J125" s="22" t="e">
        <f t="shared" si="1"/>
        <v>#N/A</v>
      </c>
      <c r="K125" s="23" t="e">
        <f>IF($J125="","",SUMIFS('Skills-Training Matrix.AUX'!$F$2:$F$1072,'Skills-Training Matrix.AUX'!$C$2:$C$1072,"="&amp;G125,'Skills-Training Matrix.AUX'!$A$2:$A$1072,"="&amp;$E125)*J125)</f>
        <v>#N/A</v>
      </c>
    </row>
    <row r="126" spans="1:11" x14ac:dyDescent="0.25">
      <c r="A126" s="14">
        <v>2684</v>
      </c>
      <c r="B126" s="14" t="s">
        <v>175</v>
      </c>
      <c r="C126" s="17">
        <v>41852</v>
      </c>
      <c r="D126" s="14" t="s">
        <v>112</v>
      </c>
      <c r="E126" s="14" t="s">
        <v>4</v>
      </c>
      <c r="F126" s="15" t="s">
        <v>0</v>
      </c>
      <c r="G126" s="14" t="s">
        <v>69</v>
      </c>
      <c r="H126" s="22" t="e">
        <f>SUMIFS('Skills-Training Matrix.AUX'!$D$2:$D$1072,'Skills-Training Matrix.AUX'!$C$2:$C$1072,"="&amp;$G126,'Skills-Training Matrix.AUX'!$A$2:$A$1072,"="&amp;$E126)</f>
        <v>#N/A</v>
      </c>
      <c r="I126" s="22">
        <v>0</v>
      </c>
      <c r="J126" s="22" t="e">
        <f t="shared" si="1"/>
        <v>#N/A</v>
      </c>
      <c r="K126" s="23" t="e">
        <f>IF($J126="","",SUMIFS('Skills-Training Matrix.AUX'!$F$2:$F$1072,'Skills-Training Matrix.AUX'!$C$2:$C$1072,"="&amp;G126,'Skills-Training Matrix.AUX'!$A$2:$A$1072,"="&amp;$E126)*J126)</f>
        <v>#N/A</v>
      </c>
    </row>
    <row r="127" spans="1:11" x14ac:dyDescent="0.25">
      <c r="A127" s="14">
        <v>2684</v>
      </c>
      <c r="B127" s="14" t="s">
        <v>175</v>
      </c>
      <c r="C127" s="17">
        <v>41852</v>
      </c>
      <c r="D127" s="14" t="s">
        <v>112</v>
      </c>
      <c r="E127" s="14" t="s">
        <v>4</v>
      </c>
      <c r="F127" s="15" t="s">
        <v>0</v>
      </c>
      <c r="G127" s="14" t="s">
        <v>70</v>
      </c>
      <c r="H127" s="22" t="e">
        <f>SUMIFS('Skills-Training Matrix.AUX'!$D$2:$D$1072,'Skills-Training Matrix.AUX'!$C$2:$C$1072,"="&amp;$G127,'Skills-Training Matrix.AUX'!$A$2:$A$1072,"="&amp;$E127)</f>
        <v>#N/A</v>
      </c>
      <c r="I127" s="22">
        <v>0</v>
      </c>
      <c r="J127" s="22" t="e">
        <f t="shared" si="1"/>
        <v>#N/A</v>
      </c>
      <c r="K127" s="23" t="e">
        <f>IF($J127="","",SUMIFS('Skills-Training Matrix.AUX'!$F$2:$F$1072,'Skills-Training Matrix.AUX'!$C$2:$C$1072,"="&amp;G127,'Skills-Training Matrix.AUX'!$A$2:$A$1072,"="&amp;$E127)*J127)</f>
        <v>#N/A</v>
      </c>
    </row>
    <row r="128" spans="1:11" x14ac:dyDescent="0.25">
      <c r="F128" s="2"/>
    </row>
    <row r="129" spans="6:6" x14ac:dyDescent="0.25">
      <c r="F129" s="2"/>
    </row>
    <row r="130" spans="6:6" x14ac:dyDescent="0.25">
      <c r="F130" s="2"/>
    </row>
    <row r="131" spans="6:6" x14ac:dyDescent="0.25">
      <c r="F131" s="2"/>
    </row>
    <row r="132" spans="6:6" x14ac:dyDescent="0.25">
      <c r="F132" s="2"/>
    </row>
    <row r="133" spans="6:6" x14ac:dyDescent="0.25">
      <c r="F133" s="2"/>
    </row>
    <row r="134" spans="6:6" x14ac:dyDescent="0.25">
      <c r="F134" s="2"/>
    </row>
    <row r="135" spans="6:6" x14ac:dyDescent="0.25">
      <c r="F135" s="2"/>
    </row>
    <row r="136" spans="6:6" x14ac:dyDescent="0.25">
      <c r="F136" s="2"/>
    </row>
    <row r="137" spans="6:6" x14ac:dyDescent="0.25">
      <c r="F137" s="2"/>
    </row>
    <row r="138" spans="6:6" x14ac:dyDescent="0.25">
      <c r="F138" s="2"/>
    </row>
    <row r="139" spans="6:6" x14ac:dyDescent="0.25">
      <c r="F139" s="2"/>
    </row>
    <row r="140" spans="6:6" x14ac:dyDescent="0.25">
      <c r="F140" s="2"/>
    </row>
    <row r="141" spans="6:6" x14ac:dyDescent="0.25">
      <c r="F141" s="2"/>
    </row>
    <row r="142" spans="6:6" x14ac:dyDescent="0.25">
      <c r="F142" s="2"/>
    </row>
    <row r="143" spans="6:6" x14ac:dyDescent="0.25">
      <c r="F143" s="2"/>
    </row>
    <row r="144" spans="6:6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  <row r="150" spans="6:6" x14ac:dyDescent="0.25">
      <c r="F150" s="2"/>
    </row>
    <row r="151" spans="6:6" x14ac:dyDescent="0.25">
      <c r="F151" s="2"/>
    </row>
    <row r="152" spans="6:6" x14ac:dyDescent="0.25">
      <c r="F152" s="2"/>
    </row>
    <row r="153" spans="6:6" x14ac:dyDescent="0.25">
      <c r="F153" s="2"/>
    </row>
    <row r="154" spans="6:6" x14ac:dyDescent="0.25">
      <c r="F154" s="2"/>
    </row>
    <row r="155" spans="6:6" x14ac:dyDescent="0.25">
      <c r="F155" s="2"/>
    </row>
    <row r="156" spans="6:6" x14ac:dyDescent="0.25">
      <c r="F156" s="2"/>
    </row>
    <row r="157" spans="6:6" x14ac:dyDescent="0.25">
      <c r="F157" s="2"/>
    </row>
    <row r="158" spans="6:6" x14ac:dyDescent="0.25">
      <c r="F158" s="2"/>
    </row>
    <row r="159" spans="6:6" x14ac:dyDescent="0.25">
      <c r="F159" s="2"/>
    </row>
    <row r="160" spans="6:6" x14ac:dyDescent="0.25">
      <c r="F160" s="2"/>
    </row>
    <row r="161" spans="6:6" x14ac:dyDescent="0.25">
      <c r="F161" s="2"/>
    </row>
    <row r="162" spans="6:6" x14ac:dyDescent="0.25">
      <c r="F162" s="2"/>
    </row>
    <row r="163" spans="6:6" x14ac:dyDescent="0.25">
      <c r="F163" s="2"/>
    </row>
    <row r="164" spans="6:6" x14ac:dyDescent="0.25">
      <c r="F164" s="2"/>
    </row>
    <row r="165" spans="6:6" x14ac:dyDescent="0.25">
      <c r="F165" s="2"/>
    </row>
    <row r="166" spans="6:6" x14ac:dyDescent="0.25">
      <c r="F166" s="2"/>
    </row>
    <row r="167" spans="6:6" x14ac:dyDescent="0.25">
      <c r="F167" s="2"/>
    </row>
    <row r="168" spans="6:6" x14ac:dyDescent="0.25">
      <c r="F168" s="2"/>
    </row>
    <row r="169" spans="6:6" x14ac:dyDescent="0.25">
      <c r="F169" s="2"/>
    </row>
    <row r="170" spans="6:6" x14ac:dyDescent="0.25">
      <c r="F170" s="2"/>
    </row>
    <row r="171" spans="6:6" x14ac:dyDescent="0.25">
      <c r="F171" s="2"/>
    </row>
    <row r="172" spans="6:6" x14ac:dyDescent="0.25">
      <c r="F172" s="2"/>
    </row>
    <row r="173" spans="6:6" x14ac:dyDescent="0.25">
      <c r="F173" s="2"/>
    </row>
    <row r="174" spans="6:6" x14ac:dyDescent="0.25">
      <c r="F174" s="2"/>
    </row>
    <row r="175" spans="6:6" x14ac:dyDescent="0.25">
      <c r="F175" s="2"/>
    </row>
    <row r="176" spans="6:6" x14ac:dyDescent="0.25">
      <c r="F176" s="2"/>
    </row>
    <row r="177" spans="6:6" x14ac:dyDescent="0.25">
      <c r="F177" s="2"/>
    </row>
    <row r="178" spans="6:6" x14ac:dyDescent="0.25">
      <c r="F178" s="2"/>
    </row>
    <row r="179" spans="6:6" x14ac:dyDescent="0.25">
      <c r="F179" s="2"/>
    </row>
    <row r="180" spans="6:6" x14ac:dyDescent="0.25">
      <c r="F180" s="2"/>
    </row>
    <row r="181" spans="6:6" x14ac:dyDescent="0.25">
      <c r="F181" s="2"/>
    </row>
    <row r="182" spans="6:6" x14ac:dyDescent="0.25">
      <c r="F182" s="2"/>
    </row>
    <row r="183" spans="6:6" x14ac:dyDescent="0.25">
      <c r="F183" s="2"/>
    </row>
    <row r="184" spans="6:6" x14ac:dyDescent="0.25">
      <c r="F184" s="2"/>
    </row>
    <row r="185" spans="6:6" x14ac:dyDescent="0.25">
      <c r="F185" s="2"/>
    </row>
    <row r="186" spans="6:6" x14ac:dyDescent="0.25">
      <c r="F186" s="2"/>
    </row>
    <row r="187" spans="6:6" x14ac:dyDescent="0.25">
      <c r="F187" s="2"/>
    </row>
    <row r="188" spans="6:6" x14ac:dyDescent="0.25">
      <c r="F188" s="2"/>
    </row>
    <row r="189" spans="6:6" x14ac:dyDescent="0.25">
      <c r="F189" s="2"/>
    </row>
    <row r="190" spans="6:6" x14ac:dyDescent="0.25">
      <c r="F190" s="2"/>
    </row>
    <row r="191" spans="6:6" x14ac:dyDescent="0.25">
      <c r="F191" s="2"/>
    </row>
    <row r="192" spans="6:6" x14ac:dyDescent="0.25">
      <c r="F192" s="2"/>
    </row>
    <row r="193" spans="6:6" x14ac:dyDescent="0.25">
      <c r="F193" s="2"/>
    </row>
    <row r="194" spans="6:6" x14ac:dyDescent="0.25">
      <c r="F194" s="2"/>
    </row>
    <row r="195" spans="6:6" x14ac:dyDescent="0.25">
      <c r="F195" s="2"/>
    </row>
    <row r="196" spans="6:6" x14ac:dyDescent="0.25">
      <c r="F196" s="2"/>
    </row>
    <row r="197" spans="6:6" x14ac:dyDescent="0.25">
      <c r="F197" s="2"/>
    </row>
    <row r="198" spans="6:6" x14ac:dyDescent="0.25">
      <c r="F198" s="2"/>
    </row>
    <row r="199" spans="6:6" x14ac:dyDescent="0.25">
      <c r="F199" s="2"/>
    </row>
    <row r="200" spans="6:6" x14ac:dyDescent="0.25">
      <c r="F200" s="2"/>
    </row>
    <row r="201" spans="6:6" x14ac:dyDescent="0.25">
      <c r="F201" s="2"/>
    </row>
    <row r="202" spans="6:6" x14ac:dyDescent="0.25">
      <c r="F202" s="2"/>
    </row>
    <row r="203" spans="6:6" x14ac:dyDescent="0.25">
      <c r="F203" s="2"/>
    </row>
    <row r="204" spans="6:6" x14ac:dyDescent="0.25">
      <c r="F204" s="2"/>
    </row>
    <row r="205" spans="6:6" x14ac:dyDescent="0.25">
      <c r="F205" s="2"/>
    </row>
    <row r="206" spans="6:6" x14ac:dyDescent="0.25">
      <c r="F206" s="2"/>
    </row>
    <row r="207" spans="6:6" x14ac:dyDescent="0.25">
      <c r="F207" s="2"/>
    </row>
    <row r="208" spans="6:6" x14ac:dyDescent="0.25">
      <c r="F208" s="2"/>
    </row>
    <row r="209" spans="6:6" x14ac:dyDescent="0.25">
      <c r="F209" s="2"/>
    </row>
    <row r="210" spans="6:6" x14ac:dyDescent="0.25">
      <c r="F210" s="2"/>
    </row>
    <row r="211" spans="6:6" x14ac:dyDescent="0.25">
      <c r="F211" s="2"/>
    </row>
    <row r="212" spans="6:6" x14ac:dyDescent="0.25">
      <c r="F212" s="2"/>
    </row>
    <row r="213" spans="6:6" x14ac:dyDescent="0.25">
      <c r="F213" s="2"/>
    </row>
    <row r="214" spans="6:6" x14ac:dyDescent="0.25">
      <c r="F214" s="2"/>
    </row>
    <row r="215" spans="6:6" x14ac:dyDescent="0.25">
      <c r="F215" s="2"/>
    </row>
    <row r="216" spans="6:6" x14ac:dyDescent="0.25">
      <c r="F216" s="2"/>
    </row>
    <row r="217" spans="6:6" x14ac:dyDescent="0.25">
      <c r="F217" s="2"/>
    </row>
    <row r="218" spans="6:6" x14ac:dyDescent="0.25">
      <c r="F218" s="2"/>
    </row>
    <row r="219" spans="6:6" x14ac:dyDescent="0.25">
      <c r="F219" s="2"/>
    </row>
    <row r="220" spans="6:6" x14ac:dyDescent="0.25">
      <c r="F220" s="2"/>
    </row>
    <row r="221" spans="6:6" x14ac:dyDescent="0.25">
      <c r="F221" s="2"/>
    </row>
    <row r="222" spans="6:6" x14ac:dyDescent="0.25">
      <c r="F222" s="2"/>
    </row>
    <row r="223" spans="6:6" x14ac:dyDescent="0.25">
      <c r="F223" s="2"/>
    </row>
    <row r="224" spans="6:6" x14ac:dyDescent="0.25">
      <c r="F224" s="2"/>
    </row>
    <row r="225" spans="6:6" x14ac:dyDescent="0.25">
      <c r="F225" s="2"/>
    </row>
    <row r="226" spans="6:6" x14ac:dyDescent="0.25">
      <c r="F226" s="2"/>
    </row>
    <row r="227" spans="6:6" x14ac:dyDescent="0.25">
      <c r="F227" s="2"/>
    </row>
    <row r="228" spans="6:6" x14ac:dyDescent="0.25">
      <c r="F228" s="2"/>
    </row>
    <row r="229" spans="6:6" x14ac:dyDescent="0.25">
      <c r="F229" s="2"/>
    </row>
    <row r="230" spans="6:6" x14ac:dyDescent="0.25">
      <c r="F230" s="2"/>
    </row>
    <row r="231" spans="6:6" x14ac:dyDescent="0.25">
      <c r="F231" s="2"/>
    </row>
    <row r="232" spans="6:6" x14ac:dyDescent="0.25">
      <c r="F232" s="2"/>
    </row>
    <row r="233" spans="6:6" x14ac:dyDescent="0.25">
      <c r="F233" s="2"/>
    </row>
    <row r="234" spans="6:6" x14ac:dyDescent="0.25">
      <c r="F234" s="2"/>
    </row>
    <row r="235" spans="6:6" x14ac:dyDescent="0.25">
      <c r="F235" s="2"/>
    </row>
    <row r="236" spans="6:6" x14ac:dyDescent="0.25">
      <c r="F236" s="2"/>
    </row>
    <row r="237" spans="6:6" x14ac:dyDescent="0.25">
      <c r="F237" s="2"/>
    </row>
    <row r="238" spans="6:6" x14ac:dyDescent="0.25">
      <c r="F238" s="2"/>
    </row>
    <row r="239" spans="6:6" x14ac:dyDescent="0.25">
      <c r="F239" s="2"/>
    </row>
    <row r="240" spans="6:6" x14ac:dyDescent="0.25">
      <c r="F240" s="2"/>
    </row>
    <row r="241" spans="6:6" x14ac:dyDescent="0.25">
      <c r="F241" s="2"/>
    </row>
    <row r="242" spans="6:6" x14ac:dyDescent="0.25">
      <c r="F242" s="2"/>
    </row>
    <row r="243" spans="6:6" x14ac:dyDescent="0.25">
      <c r="F243" s="2"/>
    </row>
    <row r="244" spans="6:6" x14ac:dyDescent="0.25">
      <c r="F244" s="2"/>
    </row>
    <row r="245" spans="6:6" x14ac:dyDescent="0.25">
      <c r="F245" s="2"/>
    </row>
    <row r="246" spans="6:6" x14ac:dyDescent="0.25">
      <c r="F246" s="2"/>
    </row>
    <row r="247" spans="6:6" x14ac:dyDescent="0.25">
      <c r="F247" s="2"/>
    </row>
    <row r="248" spans="6:6" x14ac:dyDescent="0.25">
      <c r="F248" s="2"/>
    </row>
    <row r="249" spans="6:6" x14ac:dyDescent="0.25">
      <c r="F249" s="2"/>
    </row>
    <row r="250" spans="6:6" x14ac:dyDescent="0.25">
      <c r="F250" s="2"/>
    </row>
    <row r="251" spans="6:6" x14ac:dyDescent="0.25">
      <c r="F251" s="2"/>
    </row>
    <row r="252" spans="6:6" x14ac:dyDescent="0.25">
      <c r="F252" s="2"/>
    </row>
    <row r="253" spans="6:6" x14ac:dyDescent="0.25">
      <c r="F253" s="2"/>
    </row>
    <row r="254" spans="6:6" x14ac:dyDescent="0.25">
      <c r="F254" s="2"/>
    </row>
    <row r="255" spans="6:6" x14ac:dyDescent="0.25">
      <c r="F255" s="2"/>
    </row>
    <row r="256" spans="6:6" x14ac:dyDescent="0.25">
      <c r="F256" s="2"/>
    </row>
    <row r="257" spans="6:6" x14ac:dyDescent="0.25">
      <c r="F257" s="2"/>
    </row>
    <row r="258" spans="6:6" x14ac:dyDescent="0.25">
      <c r="F258" s="2"/>
    </row>
    <row r="259" spans="6:6" x14ac:dyDescent="0.25">
      <c r="F259" s="2"/>
    </row>
    <row r="260" spans="6:6" x14ac:dyDescent="0.25">
      <c r="F260" s="2"/>
    </row>
    <row r="261" spans="6:6" x14ac:dyDescent="0.25">
      <c r="F261" s="2"/>
    </row>
    <row r="262" spans="6:6" x14ac:dyDescent="0.25">
      <c r="F262" s="2"/>
    </row>
    <row r="263" spans="6:6" x14ac:dyDescent="0.25">
      <c r="F263" s="2"/>
    </row>
    <row r="264" spans="6:6" x14ac:dyDescent="0.25">
      <c r="F264" s="2"/>
    </row>
    <row r="265" spans="6:6" x14ac:dyDescent="0.25">
      <c r="F265" s="2"/>
    </row>
    <row r="266" spans="6:6" x14ac:dyDescent="0.25">
      <c r="F266" s="2"/>
    </row>
    <row r="267" spans="6:6" x14ac:dyDescent="0.25">
      <c r="F267" s="2"/>
    </row>
    <row r="268" spans="6:6" x14ac:dyDescent="0.25">
      <c r="F268" s="2"/>
    </row>
    <row r="269" spans="6:6" x14ac:dyDescent="0.25">
      <c r="F269" s="2"/>
    </row>
    <row r="270" spans="6:6" x14ac:dyDescent="0.25">
      <c r="F270" s="2"/>
    </row>
    <row r="271" spans="6:6" x14ac:dyDescent="0.25">
      <c r="F271" s="2"/>
    </row>
    <row r="272" spans="6:6" x14ac:dyDescent="0.25">
      <c r="F272" s="2"/>
    </row>
    <row r="273" spans="6:6" x14ac:dyDescent="0.25">
      <c r="F273" s="2"/>
    </row>
    <row r="274" spans="6:6" x14ac:dyDescent="0.25">
      <c r="F274" s="2"/>
    </row>
    <row r="275" spans="6:6" x14ac:dyDescent="0.25">
      <c r="F275" s="2"/>
    </row>
    <row r="276" spans="6:6" x14ac:dyDescent="0.25">
      <c r="F276" s="2"/>
    </row>
    <row r="277" spans="6:6" x14ac:dyDescent="0.25">
      <c r="F277" s="2"/>
    </row>
    <row r="278" spans="6:6" x14ac:dyDescent="0.25">
      <c r="F278" s="2"/>
    </row>
    <row r="279" spans="6:6" x14ac:dyDescent="0.25">
      <c r="F279" s="2"/>
    </row>
    <row r="280" spans="6:6" x14ac:dyDescent="0.25">
      <c r="F280" s="2"/>
    </row>
    <row r="281" spans="6:6" x14ac:dyDescent="0.25">
      <c r="F281" s="2"/>
    </row>
    <row r="282" spans="6:6" x14ac:dyDescent="0.25">
      <c r="F282" s="2"/>
    </row>
    <row r="283" spans="6:6" x14ac:dyDescent="0.25">
      <c r="F283" s="2"/>
    </row>
    <row r="284" spans="6:6" x14ac:dyDescent="0.25">
      <c r="F284" s="2"/>
    </row>
    <row r="285" spans="6:6" x14ac:dyDescent="0.25">
      <c r="F285" s="2"/>
    </row>
    <row r="286" spans="6:6" x14ac:dyDescent="0.25">
      <c r="F286" s="2"/>
    </row>
    <row r="287" spans="6:6" x14ac:dyDescent="0.25">
      <c r="F287" s="2"/>
    </row>
    <row r="288" spans="6:6" x14ac:dyDescent="0.25">
      <c r="F288" s="2"/>
    </row>
    <row r="289" spans="6:6" x14ac:dyDescent="0.25">
      <c r="F289" s="2"/>
    </row>
    <row r="290" spans="6:6" x14ac:dyDescent="0.25">
      <c r="F290" s="2"/>
    </row>
    <row r="291" spans="6:6" x14ac:dyDescent="0.25">
      <c r="F291" s="2"/>
    </row>
    <row r="292" spans="6:6" x14ac:dyDescent="0.25">
      <c r="F292" s="2"/>
    </row>
    <row r="293" spans="6:6" x14ac:dyDescent="0.25">
      <c r="F293" s="2"/>
    </row>
    <row r="294" spans="6:6" x14ac:dyDescent="0.25">
      <c r="F294" s="2"/>
    </row>
    <row r="295" spans="6:6" x14ac:dyDescent="0.25">
      <c r="F295" s="2"/>
    </row>
    <row r="296" spans="6:6" x14ac:dyDescent="0.25">
      <c r="F296" s="2"/>
    </row>
    <row r="297" spans="6:6" x14ac:dyDescent="0.25">
      <c r="F297" s="2"/>
    </row>
    <row r="298" spans="6:6" x14ac:dyDescent="0.25">
      <c r="F298" s="2"/>
    </row>
    <row r="299" spans="6:6" x14ac:dyDescent="0.25">
      <c r="F299" s="2"/>
    </row>
    <row r="300" spans="6:6" x14ac:dyDescent="0.25">
      <c r="F300" s="2"/>
    </row>
    <row r="301" spans="6:6" x14ac:dyDescent="0.25">
      <c r="F301" s="2"/>
    </row>
    <row r="302" spans="6:6" x14ac:dyDescent="0.25">
      <c r="F302" s="2"/>
    </row>
    <row r="303" spans="6:6" x14ac:dyDescent="0.25">
      <c r="F303" s="2"/>
    </row>
    <row r="304" spans="6:6" x14ac:dyDescent="0.25">
      <c r="F304" s="2"/>
    </row>
    <row r="305" spans="6:6" x14ac:dyDescent="0.25">
      <c r="F305" s="2"/>
    </row>
    <row r="306" spans="6:6" x14ac:dyDescent="0.25">
      <c r="F306" s="2"/>
    </row>
    <row r="307" spans="6:6" x14ac:dyDescent="0.25">
      <c r="F307" s="2"/>
    </row>
    <row r="308" spans="6:6" x14ac:dyDescent="0.25">
      <c r="F308" s="2"/>
    </row>
    <row r="309" spans="6:6" x14ac:dyDescent="0.25">
      <c r="F309" s="2"/>
    </row>
    <row r="310" spans="6:6" x14ac:dyDescent="0.25">
      <c r="F310" s="2"/>
    </row>
    <row r="311" spans="6:6" x14ac:dyDescent="0.25">
      <c r="F311" s="2"/>
    </row>
    <row r="312" spans="6:6" x14ac:dyDescent="0.25">
      <c r="F312" s="2"/>
    </row>
    <row r="313" spans="6:6" x14ac:dyDescent="0.25">
      <c r="F313" s="2"/>
    </row>
    <row r="314" spans="6:6" x14ac:dyDescent="0.25">
      <c r="F314" s="2"/>
    </row>
    <row r="315" spans="6:6" x14ac:dyDescent="0.25">
      <c r="F315" s="2"/>
    </row>
    <row r="316" spans="6:6" x14ac:dyDescent="0.25">
      <c r="F316" s="2"/>
    </row>
    <row r="317" spans="6:6" x14ac:dyDescent="0.25">
      <c r="F317" s="2"/>
    </row>
    <row r="318" spans="6:6" x14ac:dyDescent="0.25">
      <c r="F318" s="2"/>
    </row>
    <row r="319" spans="6:6" x14ac:dyDescent="0.25">
      <c r="F319" s="2"/>
    </row>
    <row r="320" spans="6:6" x14ac:dyDescent="0.25">
      <c r="F320" s="2"/>
    </row>
    <row r="321" spans="6:6" x14ac:dyDescent="0.25">
      <c r="F321" s="2"/>
    </row>
    <row r="322" spans="6:6" x14ac:dyDescent="0.25">
      <c r="F322" s="2"/>
    </row>
    <row r="323" spans="6:6" x14ac:dyDescent="0.25">
      <c r="F323" s="2"/>
    </row>
    <row r="324" spans="6:6" x14ac:dyDescent="0.25">
      <c r="F324" s="2"/>
    </row>
    <row r="325" spans="6:6" x14ac:dyDescent="0.25">
      <c r="F325" s="2"/>
    </row>
    <row r="326" spans="6:6" x14ac:dyDescent="0.25">
      <c r="F326" s="2"/>
    </row>
    <row r="327" spans="6:6" x14ac:dyDescent="0.25">
      <c r="F327" s="2"/>
    </row>
    <row r="328" spans="6:6" x14ac:dyDescent="0.25">
      <c r="F328" s="2"/>
    </row>
    <row r="329" spans="6:6" x14ac:dyDescent="0.25">
      <c r="F329" s="2"/>
    </row>
    <row r="330" spans="6:6" x14ac:dyDescent="0.25">
      <c r="F330" s="2"/>
    </row>
    <row r="331" spans="6:6" x14ac:dyDescent="0.25">
      <c r="F331" s="2"/>
    </row>
    <row r="332" spans="6:6" x14ac:dyDescent="0.25">
      <c r="F332" s="2"/>
    </row>
    <row r="333" spans="6:6" x14ac:dyDescent="0.25">
      <c r="F333" s="2"/>
    </row>
    <row r="334" spans="6:6" x14ac:dyDescent="0.25">
      <c r="F334" s="2"/>
    </row>
    <row r="335" spans="6:6" x14ac:dyDescent="0.25">
      <c r="F335" s="2"/>
    </row>
    <row r="336" spans="6:6" x14ac:dyDescent="0.25">
      <c r="F336" s="2"/>
    </row>
    <row r="337" spans="6:6" x14ac:dyDescent="0.25">
      <c r="F337" s="2"/>
    </row>
    <row r="338" spans="6:6" x14ac:dyDescent="0.25">
      <c r="F338" s="2"/>
    </row>
    <row r="339" spans="6:6" x14ac:dyDescent="0.25">
      <c r="F339" s="2"/>
    </row>
    <row r="340" spans="6:6" x14ac:dyDescent="0.25">
      <c r="F340" s="2"/>
    </row>
    <row r="341" spans="6:6" x14ac:dyDescent="0.25">
      <c r="F341" s="2"/>
    </row>
    <row r="342" spans="6:6" x14ac:dyDescent="0.25">
      <c r="F342" s="2"/>
    </row>
    <row r="343" spans="6:6" x14ac:dyDescent="0.25">
      <c r="F343" s="2"/>
    </row>
    <row r="344" spans="6:6" x14ac:dyDescent="0.25">
      <c r="F344" s="2"/>
    </row>
    <row r="345" spans="6:6" x14ac:dyDescent="0.25">
      <c r="F345" s="2"/>
    </row>
    <row r="346" spans="6:6" x14ac:dyDescent="0.25">
      <c r="F346" s="2"/>
    </row>
    <row r="347" spans="6:6" x14ac:dyDescent="0.25">
      <c r="F347" s="2"/>
    </row>
    <row r="348" spans="6:6" x14ac:dyDescent="0.25">
      <c r="F348" s="2"/>
    </row>
    <row r="349" spans="6:6" x14ac:dyDescent="0.25">
      <c r="F349" s="2"/>
    </row>
    <row r="350" spans="6:6" x14ac:dyDescent="0.25">
      <c r="F350" s="2"/>
    </row>
    <row r="351" spans="6:6" x14ac:dyDescent="0.25">
      <c r="F351" s="2"/>
    </row>
    <row r="352" spans="6:6" x14ac:dyDescent="0.25">
      <c r="F352" s="2"/>
    </row>
    <row r="353" spans="6:6" x14ac:dyDescent="0.25">
      <c r="F353" s="2"/>
    </row>
    <row r="354" spans="6:6" x14ac:dyDescent="0.25">
      <c r="F354" s="2"/>
    </row>
    <row r="355" spans="6:6" x14ac:dyDescent="0.25">
      <c r="F355" s="2"/>
    </row>
    <row r="356" spans="6:6" x14ac:dyDescent="0.25">
      <c r="F356" s="2"/>
    </row>
    <row r="357" spans="6:6" x14ac:dyDescent="0.25">
      <c r="F357" s="2"/>
    </row>
    <row r="358" spans="6:6" x14ac:dyDescent="0.25">
      <c r="F358" s="2"/>
    </row>
    <row r="359" spans="6:6" x14ac:dyDescent="0.25">
      <c r="F359" s="2"/>
    </row>
    <row r="360" spans="6:6" x14ac:dyDescent="0.25">
      <c r="F360" s="2"/>
    </row>
    <row r="361" spans="6:6" x14ac:dyDescent="0.25">
      <c r="F361" s="2"/>
    </row>
    <row r="362" spans="6:6" x14ac:dyDescent="0.25">
      <c r="F362" s="2"/>
    </row>
    <row r="363" spans="6:6" x14ac:dyDescent="0.25">
      <c r="F363" s="2"/>
    </row>
    <row r="364" spans="6:6" x14ac:dyDescent="0.25">
      <c r="F364" s="2"/>
    </row>
    <row r="365" spans="6:6" x14ac:dyDescent="0.25">
      <c r="F365" s="2"/>
    </row>
    <row r="366" spans="6:6" x14ac:dyDescent="0.25">
      <c r="F366" s="2"/>
    </row>
    <row r="367" spans="6:6" x14ac:dyDescent="0.25">
      <c r="F367" s="2"/>
    </row>
    <row r="368" spans="6:6" x14ac:dyDescent="0.25">
      <c r="F368" s="2"/>
    </row>
    <row r="369" spans="6:6" x14ac:dyDescent="0.25">
      <c r="F369" s="2"/>
    </row>
    <row r="370" spans="6:6" x14ac:dyDescent="0.25">
      <c r="F370" s="2"/>
    </row>
    <row r="371" spans="6:6" x14ac:dyDescent="0.25">
      <c r="F371" s="2"/>
    </row>
    <row r="372" spans="6:6" x14ac:dyDescent="0.25">
      <c r="F372" s="2"/>
    </row>
    <row r="373" spans="6:6" x14ac:dyDescent="0.25">
      <c r="F373" s="2"/>
    </row>
    <row r="374" spans="6:6" x14ac:dyDescent="0.25">
      <c r="F374" s="2"/>
    </row>
    <row r="375" spans="6:6" x14ac:dyDescent="0.25">
      <c r="F375" s="2"/>
    </row>
    <row r="376" spans="6:6" x14ac:dyDescent="0.25">
      <c r="F376" s="2"/>
    </row>
    <row r="377" spans="6:6" x14ac:dyDescent="0.25">
      <c r="F377" s="2"/>
    </row>
    <row r="378" spans="6:6" x14ac:dyDescent="0.25">
      <c r="F378" s="2"/>
    </row>
    <row r="379" spans="6:6" x14ac:dyDescent="0.25">
      <c r="F379" s="2"/>
    </row>
    <row r="380" spans="6:6" x14ac:dyDescent="0.25">
      <c r="F380" s="2"/>
    </row>
    <row r="381" spans="6:6" x14ac:dyDescent="0.25">
      <c r="F381" s="2"/>
    </row>
    <row r="382" spans="6:6" x14ac:dyDescent="0.25">
      <c r="F382" s="2"/>
    </row>
    <row r="383" spans="6:6" x14ac:dyDescent="0.25">
      <c r="F383" s="2"/>
    </row>
    <row r="384" spans="6:6" x14ac:dyDescent="0.25">
      <c r="F384" s="2"/>
    </row>
    <row r="385" spans="6:6" x14ac:dyDescent="0.25">
      <c r="F385" s="2"/>
    </row>
    <row r="386" spans="6:6" x14ac:dyDescent="0.25">
      <c r="F386" s="2"/>
    </row>
    <row r="387" spans="6:6" x14ac:dyDescent="0.25">
      <c r="F387" s="2"/>
    </row>
    <row r="388" spans="6:6" x14ac:dyDescent="0.25">
      <c r="F388" s="2"/>
    </row>
    <row r="389" spans="6:6" x14ac:dyDescent="0.25">
      <c r="F389" s="2"/>
    </row>
    <row r="390" spans="6:6" x14ac:dyDescent="0.25">
      <c r="F390" s="2"/>
    </row>
    <row r="391" spans="6:6" x14ac:dyDescent="0.25">
      <c r="F391" s="2"/>
    </row>
    <row r="392" spans="6:6" x14ac:dyDescent="0.25">
      <c r="F392" s="2"/>
    </row>
    <row r="393" spans="6:6" x14ac:dyDescent="0.25">
      <c r="F393" s="2"/>
    </row>
    <row r="394" spans="6:6" x14ac:dyDescent="0.25">
      <c r="F394" s="2"/>
    </row>
    <row r="395" spans="6:6" x14ac:dyDescent="0.25">
      <c r="F395" s="2"/>
    </row>
    <row r="396" spans="6:6" x14ac:dyDescent="0.25">
      <c r="F396" s="2"/>
    </row>
    <row r="397" spans="6:6" x14ac:dyDescent="0.25">
      <c r="F397" s="2"/>
    </row>
    <row r="398" spans="6:6" x14ac:dyDescent="0.25">
      <c r="F398" s="2"/>
    </row>
    <row r="399" spans="6:6" x14ac:dyDescent="0.25">
      <c r="F399" s="2"/>
    </row>
    <row r="400" spans="6:6" x14ac:dyDescent="0.25">
      <c r="F400" s="2"/>
    </row>
    <row r="401" spans="6:6" x14ac:dyDescent="0.25">
      <c r="F401" s="2"/>
    </row>
    <row r="402" spans="6:6" x14ac:dyDescent="0.25">
      <c r="F402" s="2"/>
    </row>
    <row r="403" spans="6:6" x14ac:dyDescent="0.25">
      <c r="F403" s="2"/>
    </row>
    <row r="404" spans="6:6" x14ac:dyDescent="0.25">
      <c r="F404" s="2"/>
    </row>
    <row r="405" spans="6:6" x14ac:dyDescent="0.25">
      <c r="F405" s="2"/>
    </row>
    <row r="406" spans="6:6" x14ac:dyDescent="0.25">
      <c r="F406" s="2"/>
    </row>
    <row r="407" spans="6:6" x14ac:dyDescent="0.25">
      <c r="F407" s="2"/>
    </row>
    <row r="408" spans="6:6" x14ac:dyDescent="0.25">
      <c r="F408" s="2"/>
    </row>
    <row r="409" spans="6:6" x14ac:dyDescent="0.25">
      <c r="F409" s="2"/>
    </row>
    <row r="410" spans="6:6" x14ac:dyDescent="0.25">
      <c r="F410" s="2"/>
    </row>
    <row r="411" spans="6:6" x14ac:dyDescent="0.25">
      <c r="F411" s="2"/>
    </row>
    <row r="412" spans="6:6" x14ac:dyDescent="0.25">
      <c r="F412" s="2"/>
    </row>
    <row r="413" spans="6:6" x14ac:dyDescent="0.25">
      <c r="F413" s="2"/>
    </row>
    <row r="414" spans="6:6" x14ac:dyDescent="0.25">
      <c r="F414" s="2"/>
    </row>
    <row r="415" spans="6:6" x14ac:dyDescent="0.25">
      <c r="F415" s="2"/>
    </row>
    <row r="416" spans="6:6" x14ac:dyDescent="0.25">
      <c r="F416" s="2"/>
    </row>
    <row r="417" spans="6:6" x14ac:dyDescent="0.25">
      <c r="F417" s="2"/>
    </row>
    <row r="418" spans="6:6" x14ac:dyDescent="0.25">
      <c r="F418" s="2"/>
    </row>
    <row r="419" spans="6:6" x14ac:dyDescent="0.25">
      <c r="F419" s="2"/>
    </row>
    <row r="420" spans="6:6" x14ac:dyDescent="0.25">
      <c r="F420" s="2"/>
    </row>
    <row r="421" spans="6:6" x14ac:dyDescent="0.25">
      <c r="F421" s="2"/>
    </row>
    <row r="422" spans="6:6" x14ac:dyDescent="0.25">
      <c r="F422" s="2"/>
    </row>
    <row r="423" spans="6:6" x14ac:dyDescent="0.25">
      <c r="F423" s="2"/>
    </row>
    <row r="424" spans="6:6" x14ac:dyDescent="0.25">
      <c r="F424" s="2"/>
    </row>
    <row r="425" spans="6:6" x14ac:dyDescent="0.25">
      <c r="F425" s="2"/>
    </row>
    <row r="426" spans="6:6" x14ac:dyDescent="0.25">
      <c r="F426" s="2"/>
    </row>
    <row r="427" spans="6:6" x14ac:dyDescent="0.25">
      <c r="F427" s="2"/>
    </row>
    <row r="428" spans="6:6" x14ac:dyDescent="0.25">
      <c r="F428" s="2"/>
    </row>
    <row r="429" spans="6:6" x14ac:dyDescent="0.25">
      <c r="F429" s="2"/>
    </row>
    <row r="430" spans="6:6" x14ac:dyDescent="0.25">
      <c r="F430" s="2"/>
    </row>
    <row r="431" spans="6:6" x14ac:dyDescent="0.25">
      <c r="F431" s="2"/>
    </row>
    <row r="432" spans="6:6" x14ac:dyDescent="0.25">
      <c r="F432" s="2"/>
    </row>
    <row r="433" spans="6:6" x14ac:dyDescent="0.25">
      <c r="F433" s="2"/>
    </row>
    <row r="434" spans="6:6" x14ac:dyDescent="0.25">
      <c r="F434" s="2"/>
    </row>
    <row r="435" spans="6:6" x14ac:dyDescent="0.25">
      <c r="F435" s="2"/>
    </row>
    <row r="436" spans="6:6" x14ac:dyDescent="0.25">
      <c r="F436" s="2"/>
    </row>
    <row r="437" spans="6:6" x14ac:dyDescent="0.25">
      <c r="F437" s="2"/>
    </row>
    <row r="438" spans="6:6" x14ac:dyDescent="0.25">
      <c r="F438" s="2"/>
    </row>
    <row r="439" spans="6:6" x14ac:dyDescent="0.25">
      <c r="F439" s="2"/>
    </row>
    <row r="440" spans="6:6" x14ac:dyDescent="0.25">
      <c r="F440" s="2"/>
    </row>
    <row r="441" spans="6:6" x14ac:dyDescent="0.25">
      <c r="F441" s="2"/>
    </row>
    <row r="442" spans="6:6" x14ac:dyDescent="0.25">
      <c r="F442" s="2"/>
    </row>
    <row r="443" spans="6:6" x14ac:dyDescent="0.25">
      <c r="F443" s="2"/>
    </row>
    <row r="444" spans="6:6" x14ac:dyDescent="0.25">
      <c r="F444" s="2"/>
    </row>
    <row r="445" spans="6:6" x14ac:dyDescent="0.25">
      <c r="F445" s="2"/>
    </row>
    <row r="446" spans="6:6" x14ac:dyDescent="0.25">
      <c r="F446" s="2"/>
    </row>
    <row r="447" spans="6:6" x14ac:dyDescent="0.25">
      <c r="F447" s="2"/>
    </row>
    <row r="448" spans="6:6" x14ac:dyDescent="0.25">
      <c r="F448" s="2"/>
    </row>
    <row r="449" spans="6:6" x14ac:dyDescent="0.25">
      <c r="F449" s="2"/>
    </row>
    <row r="450" spans="6:6" x14ac:dyDescent="0.25">
      <c r="F450" s="2"/>
    </row>
    <row r="451" spans="6:6" x14ac:dyDescent="0.25">
      <c r="F451" s="2"/>
    </row>
    <row r="452" spans="6:6" x14ac:dyDescent="0.25">
      <c r="F452" s="2"/>
    </row>
    <row r="453" spans="6:6" x14ac:dyDescent="0.25">
      <c r="F453" s="2"/>
    </row>
    <row r="454" spans="6:6" x14ac:dyDescent="0.25">
      <c r="F454" s="2"/>
    </row>
    <row r="455" spans="6:6" x14ac:dyDescent="0.25">
      <c r="F455" s="2"/>
    </row>
    <row r="456" spans="6:6" x14ac:dyDescent="0.25">
      <c r="F456" s="2"/>
    </row>
    <row r="457" spans="6:6" x14ac:dyDescent="0.25">
      <c r="F457" s="2"/>
    </row>
    <row r="458" spans="6:6" x14ac:dyDescent="0.25">
      <c r="F458" s="2"/>
    </row>
    <row r="459" spans="6:6" x14ac:dyDescent="0.25">
      <c r="F459" s="2"/>
    </row>
    <row r="460" spans="6:6" x14ac:dyDescent="0.25">
      <c r="F460" s="2"/>
    </row>
    <row r="461" spans="6:6" x14ac:dyDescent="0.25">
      <c r="F461" s="2"/>
    </row>
    <row r="462" spans="6:6" x14ac:dyDescent="0.25">
      <c r="F462" s="2"/>
    </row>
    <row r="463" spans="6:6" x14ac:dyDescent="0.25">
      <c r="F463" s="2"/>
    </row>
    <row r="464" spans="6:6" x14ac:dyDescent="0.25">
      <c r="F464" s="2"/>
    </row>
    <row r="465" spans="6:6" x14ac:dyDescent="0.25">
      <c r="F465" s="2"/>
    </row>
    <row r="466" spans="6:6" x14ac:dyDescent="0.25">
      <c r="F466" s="2"/>
    </row>
    <row r="467" spans="6:6" x14ac:dyDescent="0.25">
      <c r="F467" s="2"/>
    </row>
    <row r="468" spans="6:6" x14ac:dyDescent="0.25">
      <c r="F468" s="2"/>
    </row>
    <row r="469" spans="6:6" x14ac:dyDescent="0.25">
      <c r="F469" s="2"/>
    </row>
    <row r="470" spans="6:6" x14ac:dyDescent="0.25">
      <c r="F470" s="2"/>
    </row>
    <row r="471" spans="6:6" x14ac:dyDescent="0.25">
      <c r="F471" s="2"/>
    </row>
    <row r="472" spans="6:6" x14ac:dyDescent="0.25">
      <c r="F472" s="2"/>
    </row>
    <row r="473" spans="6:6" x14ac:dyDescent="0.25">
      <c r="F473" s="2"/>
    </row>
    <row r="474" spans="6:6" x14ac:dyDescent="0.25">
      <c r="F474" s="2"/>
    </row>
    <row r="475" spans="6:6" x14ac:dyDescent="0.25">
      <c r="F475" s="2"/>
    </row>
    <row r="476" spans="6:6" x14ac:dyDescent="0.25">
      <c r="F476" s="2"/>
    </row>
    <row r="477" spans="6:6" x14ac:dyDescent="0.25">
      <c r="F477" s="2"/>
    </row>
    <row r="478" spans="6:6" x14ac:dyDescent="0.25">
      <c r="F478" s="2"/>
    </row>
    <row r="479" spans="6:6" x14ac:dyDescent="0.25">
      <c r="F479" s="2"/>
    </row>
    <row r="480" spans="6:6" x14ac:dyDescent="0.25">
      <c r="F480" s="2"/>
    </row>
    <row r="481" spans="6:6" x14ac:dyDescent="0.25">
      <c r="F481" s="2"/>
    </row>
    <row r="482" spans="6:6" x14ac:dyDescent="0.25">
      <c r="F482" s="2"/>
    </row>
    <row r="483" spans="6:6" x14ac:dyDescent="0.25">
      <c r="F483" s="2"/>
    </row>
    <row r="484" spans="6:6" x14ac:dyDescent="0.25">
      <c r="F484" s="2"/>
    </row>
    <row r="485" spans="6:6" x14ac:dyDescent="0.25">
      <c r="F485" s="2"/>
    </row>
    <row r="486" spans="6:6" x14ac:dyDescent="0.25">
      <c r="F486" s="2"/>
    </row>
    <row r="487" spans="6:6" x14ac:dyDescent="0.25">
      <c r="F487" s="2"/>
    </row>
    <row r="488" spans="6:6" x14ac:dyDescent="0.25">
      <c r="F488" s="2"/>
    </row>
    <row r="489" spans="6:6" x14ac:dyDescent="0.25">
      <c r="F489" s="2"/>
    </row>
    <row r="490" spans="6:6" x14ac:dyDescent="0.25">
      <c r="F490" s="2"/>
    </row>
    <row r="491" spans="6:6" x14ac:dyDescent="0.25">
      <c r="F491" s="2"/>
    </row>
    <row r="492" spans="6:6" x14ac:dyDescent="0.25">
      <c r="F492" s="2"/>
    </row>
    <row r="493" spans="6:6" x14ac:dyDescent="0.25">
      <c r="F493" s="2"/>
    </row>
    <row r="494" spans="6:6" x14ac:dyDescent="0.25">
      <c r="F494" s="2"/>
    </row>
    <row r="495" spans="6:6" x14ac:dyDescent="0.25">
      <c r="F495" s="2"/>
    </row>
    <row r="496" spans="6:6" x14ac:dyDescent="0.25">
      <c r="F496" s="2"/>
    </row>
    <row r="497" spans="6:6" x14ac:dyDescent="0.25">
      <c r="F497" s="2"/>
    </row>
    <row r="498" spans="6:6" x14ac:dyDescent="0.25">
      <c r="F498" s="2"/>
    </row>
    <row r="499" spans="6:6" x14ac:dyDescent="0.25">
      <c r="F499" s="2"/>
    </row>
    <row r="500" spans="6:6" x14ac:dyDescent="0.25">
      <c r="F500" s="2"/>
    </row>
    <row r="501" spans="6:6" x14ac:dyDescent="0.25">
      <c r="F501" s="2"/>
    </row>
    <row r="502" spans="6:6" x14ac:dyDescent="0.25">
      <c r="F502" s="2"/>
    </row>
    <row r="503" spans="6:6" x14ac:dyDescent="0.25">
      <c r="F503" s="2"/>
    </row>
    <row r="504" spans="6:6" x14ac:dyDescent="0.25">
      <c r="F504" s="2"/>
    </row>
    <row r="505" spans="6:6" x14ac:dyDescent="0.25">
      <c r="F505" s="2"/>
    </row>
    <row r="506" spans="6:6" x14ac:dyDescent="0.25">
      <c r="F506" s="2"/>
    </row>
    <row r="507" spans="6:6" x14ac:dyDescent="0.25">
      <c r="F507" s="2"/>
    </row>
    <row r="508" spans="6:6" x14ac:dyDescent="0.25">
      <c r="F508" s="2"/>
    </row>
    <row r="509" spans="6:6" x14ac:dyDescent="0.25">
      <c r="F509" s="2"/>
    </row>
    <row r="510" spans="6:6" x14ac:dyDescent="0.25">
      <c r="F510" s="2"/>
    </row>
    <row r="511" spans="6:6" x14ac:dyDescent="0.25">
      <c r="F511" s="2"/>
    </row>
    <row r="512" spans="6:6" x14ac:dyDescent="0.25">
      <c r="F512" s="2"/>
    </row>
    <row r="513" spans="6:6" x14ac:dyDescent="0.25">
      <c r="F513" s="2"/>
    </row>
    <row r="514" spans="6:6" x14ac:dyDescent="0.25">
      <c r="F514" s="2"/>
    </row>
    <row r="515" spans="6:6" x14ac:dyDescent="0.25">
      <c r="F515" s="2"/>
    </row>
    <row r="516" spans="6:6" x14ac:dyDescent="0.25">
      <c r="F516" s="2"/>
    </row>
    <row r="517" spans="6:6" x14ac:dyDescent="0.25">
      <c r="F517" s="2"/>
    </row>
    <row r="518" spans="6:6" x14ac:dyDescent="0.25">
      <c r="F518" s="2"/>
    </row>
    <row r="519" spans="6:6" x14ac:dyDescent="0.25">
      <c r="F519" s="2"/>
    </row>
    <row r="520" spans="6:6" x14ac:dyDescent="0.25">
      <c r="F520" s="2"/>
    </row>
    <row r="521" spans="6:6" x14ac:dyDescent="0.25">
      <c r="F521" s="2"/>
    </row>
    <row r="522" spans="6:6" x14ac:dyDescent="0.25">
      <c r="F522" s="2"/>
    </row>
    <row r="523" spans="6:6" x14ac:dyDescent="0.25">
      <c r="F523" s="2"/>
    </row>
    <row r="524" spans="6:6" x14ac:dyDescent="0.25">
      <c r="F524" s="2"/>
    </row>
    <row r="525" spans="6:6" x14ac:dyDescent="0.25">
      <c r="F525" s="2"/>
    </row>
    <row r="526" spans="6:6" x14ac:dyDescent="0.25">
      <c r="F526" s="2"/>
    </row>
    <row r="527" spans="6:6" x14ac:dyDescent="0.25">
      <c r="F527" s="2"/>
    </row>
    <row r="528" spans="6:6" x14ac:dyDescent="0.25">
      <c r="F528" s="2"/>
    </row>
    <row r="529" spans="6:6" x14ac:dyDescent="0.25">
      <c r="F529" s="2"/>
    </row>
    <row r="530" spans="6:6" x14ac:dyDescent="0.25">
      <c r="F530" s="2"/>
    </row>
    <row r="531" spans="6:6" x14ac:dyDescent="0.25">
      <c r="F531" s="2"/>
    </row>
    <row r="532" spans="6:6" x14ac:dyDescent="0.25">
      <c r="F532" s="2"/>
    </row>
    <row r="533" spans="6:6" x14ac:dyDescent="0.25">
      <c r="F533" s="2"/>
    </row>
    <row r="534" spans="6:6" x14ac:dyDescent="0.25">
      <c r="F534" s="2"/>
    </row>
    <row r="535" spans="6:6" x14ac:dyDescent="0.25">
      <c r="F535" s="2"/>
    </row>
    <row r="536" spans="6:6" x14ac:dyDescent="0.25">
      <c r="F536" s="2"/>
    </row>
    <row r="537" spans="6:6" x14ac:dyDescent="0.25">
      <c r="F537" s="2"/>
    </row>
    <row r="538" spans="6:6" x14ac:dyDescent="0.25">
      <c r="F538" s="2"/>
    </row>
    <row r="539" spans="6:6" x14ac:dyDescent="0.25">
      <c r="F539" s="2"/>
    </row>
    <row r="540" spans="6:6" x14ac:dyDescent="0.25">
      <c r="F540" s="2"/>
    </row>
    <row r="541" spans="6:6" x14ac:dyDescent="0.25">
      <c r="F541" s="2"/>
    </row>
    <row r="542" spans="6:6" x14ac:dyDescent="0.25">
      <c r="F542" s="2"/>
    </row>
    <row r="543" spans="6:6" x14ac:dyDescent="0.25">
      <c r="F543" s="2"/>
    </row>
    <row r="544" spans="6:6" x14ac:dyDescent="0.25">
      <c r="F544" s="2"/>
    </row>
    <row r="545" spans="6:6" x14ac:dyDescent="0.25">
      <c r="F545" s="2"/>
    </row>
    <row r="546" spans="6:6" x14ac:dyDescent="0.25">
      <c r="F546" s="2"/>
    </row>
    <row r="547" spans="6:6" x14ac:dyDescent="0.25">
      <c r="F547" s="2"/>
    </row>
    <row r="548" spans="6:6" x14ac:dyDescent="0.25">
      <c r="F548" s="2"/>
    </row>
    <row r="549" spans="6:6" x14ac:dyDescent="0.25">
      <c r="F549" s="2"/>
    </row>
    <row r="550" spans="6:6" x14ac:dyDescent="0.25">
      <c r="F550" s="2"/>
    </row>
    <row r="551" spans="6:6" x14ac:dyDescent="0.25">
      <c r="F551" s="2"/>
    </row>
    <row r="552" spans="6:6" x14ac:dyDescent="0.25">
      <c r="F552" s="2"/>
    </row>
    <row r="553" spans="6:6" x14ac:dyDescent="0.25">
      <c r="F553" s="2"/>
    </row>
    <row r="554" spans="6:6" x14ac:dyDescent="0.25">
      <c r="F554" s="2"/>
    </row>
    <row r="555" spans="6:6" x14ac:dyDescent="0.25">
      <c r="F555" s="2"/>
    </row>
    <row r="556" spans="6:6" x14ac:dyDescent="0.25">
      <c r="F556" s="2"/>
    </row>
    <row r="557" spans="6:6" x14ac:dyDescent="0.25">
      <c r="F557" s="2"/>
    </row>
    <row r="558" spans="6:6" x14ac:dyDescent="0.25">
      <c r="F558" s="2"/>
    </row>
    <row r="559" spans="6:6" x14ac:dyDescent="0.25">
      <c r="F559" s="2"/>
    </row>
    <row r="560" spans="6:6" x14ac:dyDescent="0.25">
      <c r="F560" s="2"/>
    </row>
    <row r="561" spans="6:6" x14ac:dyDescent="0.25">
      <c r="F561" s="2"/>
    </row>
    <row r="562" spans="6:6" x14ac:dyDescent="0.25">
      <c r="F562" s="2"/>
    </row>
    <row r="563" spans="6:6" x14ac:dyDescent="0.25">
      <c r="F563" s="2"/>
    </row>
    <row r="564" spans="6:6" x14ac:dyDescent="0.25">
      <c r="F564" s="2"/>
    </row>
    <row r="565" spans="6:6" x14ac:dyDescent="0.25">
      <c r="F565" s="2"/>
    </row>
    <row r="566" spans="6:6" x14ac:dyDescent="0.25">
      <c r="F566" s="2"/>
    </row>
    <row r="567" spans="6:6" x14ac:dyDescent="0.25">
      <c r="F567" s="2"/>
    </row>
    <row r="568" spans="6:6" x14ac:dyDescent="0.25">
      <c r="F568" s="2"/>
    </row>
    <row r="569" spans="6:6" x14ac:dyDescent="0.25">
      <c r="F569" s="2"/>
    </row>
    <row r="570" spans="6:6" x14ac:dyDescent="0.25">
      <c r="F570" s="2"/>
    </row>
    <row r="571" spans="6:6" x14ac:dyDescent="0.25">
      <c r="F571" s="2"/>
    </row>
    <row r="572" spans="6:6" x14ac:dyDescent="0.25">
      <c r="F572" s="2"/>
    </row>
    <row r="573" spans="6:6" x14ac:dyDescent="0.25">
      <c r="F573" s="2"/>
    </row>
    <row r="574" spans="6:6" x14ac:dyDescent="0.25">
      <c r="F574" s="2"/>
    </row>
    <row r="575" spans="6:6" x14ac:dyDescent="0.25">
      <c r="F575" s="2"/>
    </row>
    <row r="576" spans="6:6" x14ac:dyDescent="0.25">
      <c r="F576" s="2"/>
    </row>
    <row r="577" spans="6:6" x14ac:dyDescent="0.25">
      <c r="F577" s="2"/>
    </row>
    <row r="578" spans="6:6" x14ac:dyDescent="0.25">
      <c r="F578" s="2"/>
    </row>
    <row r="579" spans="6:6" x14ac:dyDescent="0.25">
      <c r="F579" s="2"/>
    </row>
    <row r="580" spans="6:6" x14ac:dyDescent="0.25">
      <c r="F580" s="2"/>
    </row>
    <row r="581" spans="6:6" x14ac:dyDescent="0.25">
      <c r="F581" s="2"/>
    </row>
    <row r="582" spans="6:6" x14ac:dyDescent="0.25">
      <c r="F582" s="2"/>
    </row>
    <row r="583" spans="6:6" x14ac:dyDescent="0.25">
      <c r="F583" s="2"/>
    </row>
    <row r="584" spans="6:6" x14ac:dyDescent="0.25">
      <c r="F584" s="2"/>
    </row>
    <row r="585" spans="6:6" x14ac:dyDescent="0.25">
      <c r="F585" s="2"/>
    </row>
    <row r="586" spans="6:6" x14ac:dyDescent="0.25">
      <c r="F586" s="2"/>
    </row>
    <row r="587" spans="6:6" x14ac:dyDescent="0.25">
      <c r="F587" s="2"/>
    </row>
    <row r="588" spans="6:6" x14ac:dyDescent="0.25">
      <c r="F588" s="2"/>
    </row>
    <row r="589" spans="6:6" x14ac:dyDescent="0.25">
      <c r="F589" s="2"/>
    </row>
    <row r="590" spans="6:6" x14ac:dyDescent="0.25">
      <c r="F590" s="2"/>
    </row>
    <row r="591" spans="6:6" x14ac:dyDescent="0.25">
      <c r="F591" s="2"/>
    </row>
    <row r="592" spans="6:6" x14ac:dyDescent="0.25">
      <c r="F592" s="2"/>
    </row>
    <row r="593" spans="6:6" x14ac:dyDescent="0.25">
      <c r="F593" s="2"/>
    </row>
    <row r="594" spans="6:6" x14ac:dyDescent="0.25">
      <c r="F594" s="2"/>
    </row>
    <row r="595" spans="6:6" x14ac:dyDescent="0.25">
      <c r="F595" s="2"/>
    </row>
    <row r="596" spans="6:6" x14ac:dyDescent="0.25">
      <c r="F596" s="2"/>
    </row>
    <row r="597" spans="6:6" x14ac:dyDescent="0.25">
      <c r="F597" s="2"/>
    </row>
    <row r="598" spans="6:6" x14ac:dyDescent="0.25">
      <c r="F598" s="2"/>
    </row>
    <row r="599" spans="6:6" x14ac:dyDescent="0.25">
      <c r="F599" s="2"/>
    </row>
    <row r="600" spans="6:6" x14ac:dyDescent="0.25">
      <c r="F600" s="2"/>
    </row>
    <row r="601" spans="6:6" x14ac:dyDescent="0.25">
      <c r="F601" s="2"/>
    </row>
    <row r="602" spans="6:6" x14ac:dyDescent="0.25">
      <c r="F602" s="2"/>
    </row>
    <row r="603" spans="6:6" x14ac:dyDescent="0.25">
      <c r="F603" s="2"/>
    </row>
    <row r="604" spans="6:6" x14ac:dyDescent="0.25">
      <c r="F604" s="2"/>
    </row>
    <row r="605" spans="6:6" x14ac:dyDescent="0.25">
      <c r="F605" s="2"/>
    </row>
    <row r="606" spans="6:6" x14ac:dyDescent="0.25">
      <c r="F606" s="2"/>
    </row>
    <row r="607" spans="6:6" x14ac:dyDescent="0.25">
      <c r="F607" s="2"/>
    </row>
    <row r="608" spans="6:6" x14ac:dyDescent="0.25">
      <c r="F608" s="2"/>
    </row>
    <row r="609" spans="6:6" x14ac:dyDescent="0.25">
      <c r="F609" s="2"/>
    </row>
    <row r="610" spans="6:6" x14ac:dyDescent="0.25">
      <c r="F610" s="2"/>
    </row>
    <row r="611" spans="6:6" x14ac:dyDescent="0.25">
      <c r="F611" s="2"/>
    </row>
    <row r="612" spans="6:6" x14ac:dyDescent="0.25">
      <c r="F612" s="2"/>
    </row>
    <row r="613" spans="6:6" x14ac:dyDescent="0.25">
      <c r="F613" s="2"/>
    </row>
    <row r="614" spans="6:6" x14ac:dyDescent="0.25">
      <c r="F614" s="2"/>
    </row>
    <row r="615" spans="6:6" x14ac:dyDescent="0.25">
      <c r="F615" s="2"/>
    </row>
    <row r="616" spans="6:6" x14ac:dyDescent="0.25">
      <c r="F616" s="2"/>
    </row>
    <row r="617" spans="6:6" x14ac:dyDescent="0.25">
      <c r="F617" s="2"/>
    </row>
    <row r="618" spans="6:6" x14ac:dyDescent="0.25">
      <c r="F618" s="2"/>
    </row>
    <row r="619" spans="6:6" x14ac:dyDescent="0.25">
      <c r="F619" s="2"/>
    </row>
    <row r="620" spans="6:6" x14ac:dyDescent="0.25">
      <c r="F620" s="2"/>
    </row>
    <row r="621" spans="6:6" x14ac:dyDescent="0.25">
      <c r="F621" s="2"/>
    </row>
    <row r="622" spans="6:6" x14ac:dyDescent="0.25">
      <c r="F622" s="2"/>
    </row>
    <row r="623" spans="6:6" x14ac:dyDescent="0.25">
      <c r="F623" s="2"/>
    </row>
    <row r="624" spans="6:6" x14ac:dyDescent="0.25">
      <c r="F624" s="2"/>
    </row>
    <row r="625" spans="6:6" x14ac:dyDescent="0.25">
      <c r="F625" s="2"/>
    </row>
    <row r="626" spans="6:6" x14ac:dyDescent="0.25">
      <c r="F626" s="2"/>
    </row>
    <row r="627" spans="6:6" x14ac:dyDescent="0.25">
      <c r="F627" s="2"/>
    </row>
    <row r="628" spans="6:6" x14ac:dyDescent="0.25">
      <c r="F628" s="2"/>
    </row>
    <row r="629" spans="6:6" x14ac:dyDescent="0.25">
      <c r="F629" s="2"/>
    </row>
    <row r="630" spans="6:6" x14ac:dyDescent="0.25">
      <c r="F630" s="2"/>
    </row>
    <row r="631" spans="6:6" x14ac:dyDescent="0.25">
      <c r="F631" s="2"/>
    </row>
    <row r="632" spans="6:6" x14ac:dyDescent="0.25">
      <c r="F632" s="2"/>
    </row>
    <row r="633" spans="6:6" x14ac:dyDescent="0.25">
      <c r="F633" s="2"/>
    </row>
    <row r="634" spans="6:6" x14ac:dyDescent="0.25">
      <c r="F634" s="2"/>
    </row>
    <row r="635" spans="6:6" x14ac:dyDescent="0.25">
      <c r="F635" s="2"/>
    </row>
    <row r="636" spans="6:6" x14ac:dyDescent="0.25">
      <c r="F636" s="2"/>
    </row>
    <row r="637" spans="6:6" x14ac:dyDescent="0.25">
      <c r="F637" s="2"/>
    </row>
    <row r="638" spans="6:6" x14ac:dyDescent="0.25">
      <c r="F638" s="2"/>
    </row>
    <row r="639" spans="6:6" x14ac:dyDescent="0.25">
      <c r="F639" s="2"/>
    </row>
    <row r="640" spans="6:6" x14ac:dyDescent="0.25">
      <c r="F640" s="2"/>
    </row>
    <row r="641" spans="6:6" x14ac:dyDescent="0.25">
      <c r="F641" s="2"/>
    </row>
    <row r="642" spans="6:6" x14ac:dyDescent="0.25">
      <c r="F642" s="2"/>
    </row>
    <row r="643" spans="6:6" x14ac:dyDescent="0.25">
      <c r="F643" s="2"/>
    </row>
    <row r="644" spans="6:6" x14ac:dyDescent="0.25">
      <c r="F644" s="2"/>
    </row>
    <row r="645" spans="6:6" x14ac:dyDescent="0.25">
      <c r="F645" s="2"/>
    </row>
    <row r="646" spans="6:6" x14ac:dyDescent="0.25">
      <c r="F646" s="2"/>
    </row>
    <row r="647" spans="6:6" x14ac:dyDescent="0.25">
      <c r="F647" s="2"/>
    </row>
    <row r="648" spans="6:6" x14ac:dyDescent="0.25">
      <c r="F648" s="2"/>
    </row>
    <row r="649" spans="6:6" x14ac:dyDescent="0.25">
      <c r="F649" s="2"/>
    </row>
    <row r="650" spans="6:6" x14ac:dyDescent="0.25">
      <c r="F650" s="2"/>
    </row>
    <row r="651" spans="6:6" x14ac:dyDescent="0.25">
      <c r="F651" s="2"/>
    </row>
    <row r="652" spans="6:6" x14ac:dyDescent="0.25">
      <c r="F652" s="2"/>
    </row>
    <row r="653" spans="6:6" x14ac:dyDescent="0.25">
      <c r="F653" s="2"/>
    </row>
    <row r="654" spans="6:6" x14ac:dyDescent="0.25">
      <c r="F654" s="2"/>
    </row>
    <row r="655" spans="6:6" x14ac:dyDescent="0.25">
      <c r="F655" s="2"/>
    </row>
    <row r="656" spans="6:6" x14ac:dyDescent="0.25">
      <c r="F656" s="2"/>
    </row>
    <row r="657" spans="6:6" x14ac:dyDescent="0.25">
      <c r="F657" s="2"/>
    </row>
    <row r="658" spans="6:6" x14ac:dyDescent="0.25">
      <c r="F658" s="2"/>
    </row>
    <row r="659" spans="6:6" x14ac:dyDescent="0.25">
      <c r="F659" s="2"/>
    </row>
    <row r="660" spans="6:6" x14ac:dyDescent="0.25">
      <c r="F660" s="2"/>
    </row>
    <row r="661" spans="6:6" x14ac:dyDescent="0.25">
      <c r="F661" s="2"/>
    </row>
    <row r="662" spans="6:6" x14ac:dyDescent="0.25">
      <c r="F662" s="2"/>
    </row>
    <row r="663" spans="6:6" x14ac:dyDescent="0.25">
      <c r="F663" s="2"/>
    </row>
    <row r="664" spans="6:6" x14ac:dyDescent="0.25">
      <c r="F664" s="2"/>
    </row>
    <row r="665" spans="6:6" x14ac:dyDescent="0.25">
      <c r="F665" s="2"/>
    </row>
    <row r="666" spans="6:6" x14ac:dyDescent="0.25">
      <c r="F666" s="2"/>
    </row>
    <row r="667" spans="6:6" x14ac:dyDescent="0.25">
      <c r="F667" s="2"/>
    </row>
    <row r="668" spans="6:6" x14ac:dyDescent="0.25">
      <c r="F668" s="2"/>
    </row>
    <row r="669" spans="6:6" x14ac:dyDescent="0.25">
      <c r="F669" s="2"/>
    </row>
    <row r="670" spans="6:6" x14ac:dyDescent="0.25">
      <c r="F670" s="2"/>
    </row>
    <row r="671" spans="6:6" x14ac:dyDescent="0.25">
      <c r="F671" s="2"/>
    </row>
    <row r="672" spans="6:6" x14ac:dyDescent="0.25">
      <c r="F672" s="2"/>
    </row>
    <row r="673" spans="6:6" x14ac:dyDescent="0.25">
      <c r="F673" s="2"/>
    </row>
    <row r="674" spans="6:6" x14ac:dyDescent="0.25">
      <c r="F674" s="2"/>
    </row>
    <row r="675" spans="6:6" x14ac:dyDescent="0.25">
      <c r="F675" s="2"/>
    </row>
    <row r="676" spans="6:6" x14ac:dyDescent="0.25">
      <c r="F676" s="2"/>
    </row>
    <row r="677" spans="6:6" x14ac:dyDescent="0.25">
      <c r="F677" s="2"/>
    </row>
    <row r="678" spans="6:6" x14ac:dyDescent="0.25">
      <c r="F678" s="2"/>
    </row>
    <row r="679" spans="6:6" x14ac:dyDescent="0.25">
      <c r="F679" s="2"/>
    </row>
    <row r="680" spans="6:6" x14ac:dyDescent="0.25">
      <c r="F680" s="2"/>
    </row>
    <row r="681" spans="6:6" x14ac:dyDescent="0.25">
      <c r="F681" s="2"/>
    </row>
    <row r="682" spans="6:6" x14ac:dyDescent="0.25">
      <c r="F682" s="2"/>
    </row>
    <row r="683" spans="6:6" x14ac:dyDescent="0.25">
      <c r="F683" s="2"/>
    </row>
    <row r="684" spans="6:6" x14ac:dyDescent="0.25">
      <c r="F684" s="2"/>
    </row>
    <row r="685" spans="6:6" x14ac:dyDescent="0.25">
      <c r="F685" s="2"/>
    </row>
    <row r="686" spans="6:6" x14ac:dyDescent="0.25">
      <c r="F686" s="2"/>
    </row>
    <row r="687" spans="6:6" x14ac:dyDescent="0.25">
      <c r="F687" s="2"/>
    </row>
    <row r="688" spans="6:6" x14ac:dyDescent="0.25">
      <c r="F688" s="2"/>
    </row>
    <row r="689" spans="6:6" x14ac:dyDescent="0.25">
      <c r="F689" s="2"/>
    </row>
    <row r="690" spans="6:6" x14ac:dyDescent="0.25">
      <c r="F690" s="2"/>
    </row>
    <row r="691" spans="6:6" x14ac:dyDescent="0.25">
      <c r="F691" s="2"/>
    </row>
    <row r="692" spans="6:6" x14ac:dyDescent="0.25">
      <c r="F692" s="2"/>
    </row>
    <row r="693" spans="6:6" x14ac:dyDescent="0.25">
      <c r="F693" s="2"/>
    </row>
    <row r="694" spans="6:6" x14ac:dyDescent="0.25">
      <c r="F694" s="2"/>
    </row>
    <row r="695" spans="6:6" x14ac:dyDescent="0.25">
      <c r="F695" s="2"/>
    </row>
    <row r="696" spans="6:6" x14ac:dyDescent="0.25">
      <c r="F696" s="2"/>
    </row>
    <row r="697" spans="6:6" x14ac:dyDescent="0.25">
      <c r="F697" s="2"/>
    </row>
    <row r="698" spans="6:6" x14ac:dyDescent="0.25">
      <c r="F698" s="2"/>
    </row>
    <row r="699" spans="6:6" x14ac:dyDescent="0.25">
      <c r="F699" s="2"/>
    </row>
    <row r="700" spans="6:6" x14ac:dyDescent="0.25">
      <c r="F700" s="2"/>
    </row>
    <row r="701" spans="6:6" x14ac:dyDescent="0.25">
      <c r="F701" s="2"/>
    </row>
    <row r="702" spans="6:6" x14ac:dyDescent="0.25">
      <c r="F702" s="2"/>
    </row>
    <row r="703" spans="6:6" x14ac:dyDescent="0.25">
      <c r="F703" s="2"/>
    </row>
    <row r="704" spans="6:6" x14ac:dyDescent="0.25">
      <c r="F704" s="2"/>
    </row>
    <row r="705" spans="6:6" x14ac:dyDescent="0.25">
      <c r="F705" s="2"/>
    </row>
    <row r="706" spans="6:6" x14ac:dyDescent="0.25">
      <c r="F706" s="2"/>
    </row>
    <row r="707" spans="6:6" x14ac:dyDescent="0.25">
      <c r="F707" s="2"/>
    </row>
    <row r="708" spans="6:6" x14ac:dyDescent="0.25">
      <c r="F708" s="2"/>
    </row>
    <row r="709" spans="6:6" x14ac:dyDescent="0.25">
      <c r="F709" s="2"/>
    </row>
    <row r="710" spans="6:6" x14ac:dyDescent="0.25">
      <c r="F710" s="2"/>
    </row>
    <row r="711" spans="6:6" x14ac:dyDescent="0.25">
      <c r="F711" s="2"/>
    </row>
    <row r="712" spans="6:6" x14ac:dyDescent="0.25">
      <c r="F712" s="2"/>
    </row>
    <row r="713" spans="6:6" x14ac:dyDescent="0.25">
      <c r="F713" s="2"/>
    </row>
    <row r="714" spans="6:6" x14ac:dyDescent="0.25">
      <c r="F714" s="2"/>
    </row>
    <row r="715" spans="6:6" x14ac:dyDescent="0.25">
      <c r="F715" s="2"/>
    </row>
    <row r="716" spans="6:6" x14ac:dyDescent="0.25">
      <c r="F716" s="2"/>
    </row>
    <row r="717" spans="6:6" x14ac:dyDescent="0.25">
      <c r="F717" s="2"/>
    </row>
    <row r="718" spans="6:6" x14ac:dyDescent="0.25">
      <c r="F718" s="2"/>
    </row>
    <row r="719" spans="6:6" x14ac:dyDescent="0.25">
      <c r="F719" s="2"/>
    </row>
    <row r="720" spans="6:6" x14ac:dyDescent="0.25">
      <c r="F720" s="2"/>
    </row>
    <row r="721" spans="6:6" x14ac:dyDescent="0.25">
      <c r="F721" s="2"/>
    </row>
    <row r="722" spans="6:6" x14ac:dyDescent="0.25">
      <c r="F722" s="2"/>
    </row>
    <row r="723" spans="6:6" x14ac:dyDescent="0.25">
      <c r="F723" s="2"/>
    </row>
    <row r="724" spans="6:6" x14ac:dyDescent="0.25">
      <c r="F724" s="2"/>
    </row>
    <row r="725" spans="6:6" x14ac:dyDescent="0.25">
      <c r="F725" s="2"/>
    </row>
    <row r="726" spans="6:6" x14ac:dyDescent="0.25">
      <c r="F726" s="2"/>
    </row>
    <row r="727" spans="6:6" x14ac:dyDescent="0.25">
      <c r="F727" s="2"/>
    </row>
    <row r="728" spans="6:6" x14ac:dyDescent="0.25">
      <c r="F728" s="2"/>
    </row>
    <row r="729" spans="6:6" x14ac:dyDescent="0.25">
      <c r="F729" s="2"/>
    </row>
    <row r="730" spans="6:6" x14ac:dyDescent="0.25">
      <c r="F730" s="2"/>
    </row>
    <row r="731" spans="6:6" x14ac:dyDescent="0.25">
      <c r="F731" s="2"/>
    </row>
    <row r="732" spans="6:6" x14ac:dyDescent="0.25">
      <c r="F732" s="2"/>
    </row>
    <row r="733" spans="6:6" x14ac:dyDescent="0.25">
      <c r="F733" s="2"/>
    </row>
    <row r="734" spans="6:6" x14ac:dyDescent="0.25">
      <c r="F734" s="2"/>
    </row>
    <row r="735" spans="6:6" x14ac:dyDescent="0.25">
      <c r="F735" s="2"/>
    </row>
    <row r="736" spans="6:6" x14ac:dyDescent="0.25">
      <c r="F736" s="2"/>
    </row>
    <row r="737" spans="6:6" x14ac:dyDescent="0.25">
      <c r="F737" s="2"/>
    </row>
    <row r="738" spans="6:6" x14ac:dyDescent="0.25">
      <c r="F738" s="2"/>
    </row>
    <row r="739" spans="6:6" x14ac:dyDescent="0.25">
      <c r="F739" s="2"/>
    </row>
    <row r="740" spans="6:6" x14ac:dyDescent="0.25">
      <c r="F740" s="2"/>
    </row>
    <row r="741" spans="6:6" x14ac:dyDescent="0.25">
      <c r="F741" s="2"/>
    </row>
    <row r="742" spans="6:6" x14ac:dyDescent="0.25">
      <c r="F742" s="2"/>
    </row>
    <row r="743" spans="6:6" x14ac:dyDescent="0.25">
      <c r="F743" s="2"/>
    </row>
    <row r="744" spans="6:6" x14ac:dyDescent="0.25">
      <c r="F744" s="2"/>
    </row>
    <row r="745" spans="6:6" x14ac:dyDescent="0.25">
      <c r="F745" s="2"/>
    </row>
    <row r="746" spans="6:6" x14ac:dyDescent="0.25">
      <c r="F746" s="2"/>
    </row>
    <row r="747" spans="6:6" x14ac:dyDescent="0.25">
      <c r="F747" s="2"/>
    </row>
    <row r="748" spans="6:6" x14ac:dyDescent="0.25">
      <c r="F748" s="2"/>
    </row>
    <row r="749" spans="6:6" x14ac:dyDescent="0.25">
      <c r="F749" s="2"/>
    </row>
    <row r="750" spans="6:6" x14ac:dyDescent="0.25">
      <c r="F750" s="2"/>
    </row>
    <row r="751" spans="6:6" x14ac:dyDescent="0.25">
      <c r="F751" s="2"/>
    </row>
    <row r="752" spans="6:6" x14ac:dyDescent="0.25">
      <c r="F752" s="2"/>
    </row>
    <row r="753" spans="6:6" x14ac:dyDescent="0.25">
      <c r="F753" s="2"/>
    </row>
    <row r="754" spans="6:6" x14ac:dyDescent="0.25">
      <c r="F754" s="2"/>
    </row>
    <row r="755" spans="6:6" x14ac:dyDescent="0.25">
      <c r="F755" s="2"/>
    </row>
    <row r="756" spans="6:6" x14ac:dyDescent="0.25">
      <c r="F756" s="2"/>
    </row>
    <row r="757" spans="6:6" x14ac:dyDescent="0.25">
      <c r="F757" s="2"/>
    </row>
    <row r="758" spans="6:6" x14ac:dyDescent="0.25">
      <c r="F758" s="2"/>
    </row>
    <row r="759" spans="6:6" x14ac:dyDescent="0.25">
      <c r="F759" s="2"/>
    </row>
    <row r="760" spans="6:6" x14ac:dyDescent="0.25">
      <c r="F760" s="2"/>
    </row>
    <row r="761" spans="6:6" x14ac:dyDescent="0.25">
      <c r="F761" s="2"/>
    </row>
    <row r="762" spans="6:6" x14ac:dyDescent="0.25">
      <c r="F762" s="2"/>
    </row>
    <row r="763" spans="6:6" x14ac:dyDescent="0.25">
      <c r="F763" s="2"/>
    </row>
    <row r="764" spans="6:6" x14ac:dyDescent="0.25">
      <c r="F764" s="2"/>
    </row>
    <row r="765" spans="6:6" x14ac:dyDescent="0.25">
      <c r="F765" s="2"/>
    </row>
    <row r="766" spans="6:6" x14ac:dyDescent="0.25">
      <c r="F766" s="2"/>
    </row>
    <row r="767" spans="6:6" x14ac:dyDescent="0.25">
      <c r="F767" s="2"/>
    </row>
    <row r="768" spans="6:6" x14ac:dyDescent="0.25">
      <c r="F768" s="2"/>
    </row>
    <row r="769" spans="6:6" x14ac:dyDescent="0.25">
      <c r="F769" s="2"/>
    </row>
    <row r="770" spans="6:6" x14ac:dyDescent="0.25">
      <c r="F770" s="2"/>
    </row>
    <row r="771" spans="6:6" x14ac:dyDescent="0.25">
      <c r="F771" s="2"/>
    </row>
    <row r="772" spans="6:6" x14ac:dyDescent="0.25">
      <c r="F772" s="2"/>
    </row>
    <row r="773" spans="6:6" x14ac:dyDescent="0.25">
      <c r="F773" s="2"/>
    </row>
    <row r="774" spans="6:6" x14ac:dyDescent="0.25">
      <c r="F774" s="2"/>
    </row>
    <row r="775" spans="6:6" x14ac:dyDescent="0.25">
      <c r="F775" s="2"/>
    </row>
    <row r="776" spans="6:6" x14ac:dyDescent="0.25">
      <c r="F776" s="2"/>
    </row>
    <row r="777" spans="6:6" x14ac:dyDescent="0.25">
      <c r="F777" s="2"/>
    </row>
    <row r="778" spans="6:6" x14ac:dyDescent="0.25">
      <c r="F778" s="2"/>
    </row>
    <row r="779" spans="6:6" x14ac:dyDescent="0.25">
      <c r="F779" s="2"/>
    </row>
    <row r="780" spans="6:6" x14ac:dyDescent="0.25">
      <c r="F780" s="2"/>
    </row>
    <row r="781" spans="6:6" x14ac:dyDescent="0.25">
      <c r="F781" s="2"/>
    </row>
    <row r="782" spans="6:6" x14ac:dyDescent="0.25">
      <c r="F782" s="2"/>
    </row>
    <row r="783" spans="6:6" x14ac:dyDescent="0.25">
      <c r="F783" s="2"/>
    </row>
    <row r="784" spans="6:6" x14ac:dyDescent="0.25">
      <c r="F784" s="2"/>
    </row>
    <row r="785" spans="6:6" x14ac:dyDescent="0.25">
      <c r="F785" s="2"/>
    </row>
    <row r="786" spans="6:6" x14ac:dyDescent="0.25">
      <c r="F786" s="2"/>
    </row>
    <row r="787" spans="6:6" x14ac:dyDescent="0.25">
      <c r="F787" s="2"/>
    </row>
    <row r="788" spans="6:6" x14ac:dyDescent="0.25">
      <c r="F788" s="2"/>
    </row>
    <row r="789" spans="6:6" x14ac:dyDescent="0.25">
      <c r="F789" s="2"/>
    </row>
    <row r="790" spans="6:6" x14ac:dyDescent="0.25">
      <c r="F790" s="2"/>
    </row>
    <row r="791" spans="6:6" x14ac:dyDescent="0.25">
      <c r="F791" s="2"/>
    </row>
    <row r="792" spans="6:6" x14ac:dyDescent="0.25">
      <c r="F792" s="2"/>
    </row>
    <row r="793" spans="6:6" x14ac:dyDescent="0.25">
      <c r="F793" s="2"/>
    </row>
    <row r="794" spans="6:6" x14ac:dyDescent="0.25">
      <c r="F794" s="2"/>
    </row>
    <row r="795" spans="6:6" x14ac:dyDescent="0.25">
      <c r="F795" s="2"/>
    </row>
    <row r="796" spans="6:6" x14ac:dyDescent="0.25">
      <c r="F796" s="2"/>
    </row>
    <row r="797" spans="6:6" x14ac:dyDescent="0.25">
      <c r="F797" s="2"/>
    </row>
    <row r="798" spans="6:6" x14ac:dyDescent="0.25">
      <c r="F798" s="2"/>
    </row>
    <row r="799" spans="6:6" x14ac:dyDescent="0.25">
      <c r="F799" s="2"/>
    </row>
    <row r="800" spans="6:6" x14ac:dyDescent="0.25">
      <c r="F800" s="2"/>
    </row>
    <row r="801" spans="6:6" x14ac:dyDescent="0.25">
      <c r="F801" s="2"/>
    </row>
    <row r="802" spans="6:6" x14ac:dyDescent="0.25">
      <c r="F802" s="2"/>
    </row>
    <row r="803" spans="6:6" x14ac:dyDescent="0.25">
      <c r="F803" s="2"/>
    </row>
    <row r="804" spans="6:6" x14ac:dyDescent="0.25">
      <c r="F804" s="2"/>
    </row>
    <row r="805" spans="6:6" x14ac:dyDescent="0.25">
      <c r="F805" s="2"/>
    </row>
    <row r="806" spans="6:6" x14ac:dyDescent="0.25">
      <c r="F806" s="2"/>
    </row>
    <row r="807" spans="6:6" x14ac:dyDescent="0.25">
      <c r="F807" s="2"/>
    </row>
    <row r="808" spans="6:6" x14ac:dyDescent="0.25">
      <c r="F808" s="2"/>
    </row>
    <row r="809" spans="6:6" x14ac:dyDescent="0.25">
      <c r="F809" s="2"/>
    </row>
    <row r="810" spans="6:6" x14ac:dyDescent="0.25">
      <c r="F810" s="2"/>
    </row>
    <row r="811" spans="6:6" x14ac:dyDescent="0.25">
      <c r="F811" s="2"/>
    </row>
    <row r="812" spans="6:6" x14ac:dyDescent="0.25">
      <c r="F812" s="2"/>
    </row>
    <row r="813" spans="6:6" x14ac:dyDescent="0.25">
      <c r="F813" s="2"/>
    </row>
    <row r="814" spans="6:6" x14ac:dyDescent="0.25">
      <c r="F814" s="2"/>
    </row>
    <row r="815" spans="6:6" x14ac:dyDescent="0.25">
      <c r="F815" s="2"/>
    </row>
    <row r="816" spans="6:6" x14ac:dyDescent="0.25">
      <c r="F816" s="2"/>
    </row>
    <row r="817" spans="6:6" x14ac:dyDescent="0.25">
      <c r="F817" s="2"/>
    </row>
    <row r="818" spans="6:6" x14ac:dyDescent="0.25">
      <c r="F818" s="2"/>
    </row>
    <row r="819" spans="6:6" x14ac:dyDescent="0.25">
      <c r="F819" s="2"/>
    </row>
    <row r="820" spans="6:6" x14ac:dyDescent="0.25">
      <c r="F820" s="2"/>
    </row>
    <row r="821" spans="6:6" x14ac:dyDescent="0.25">
      <c r="F821" s="2"/>
    </row>
    <row r="822" spans="6:6" x14ac:dyDescent="0.25">
      <c r="F822" s="2"/>
    </row>
    <row r="823" spans="6:6" x14ac:dyDescent="0.25">
      <c r="F823" s="2"/>
    </row>
    <row r="824" spans="6:6" x14ac:dyDescent="0.25">
      <c r="F824" s="2"/>
    </row>
    <row r="825" spans="6:6" x14ac:dyDescent="0.25">
      <c r="F825" s="2"/>
    </row>
    <row r="826" spans="6:6" x14ac:dyDescent="0.25">
      <c r="F826" s="2"/>
    </row>
    <row r="827" spans="6:6" x14ac:dyDescent="0.25">
      <c r="F827" s="2"/>
    </row>
    <row r="828" spans="6:6" x14ac:dyDescent="0.25">
      <c r="F828" s="2"/>
    </row>
    <row r="829" spans="6:6" x14ac:dyDescent="0.25">
      <c r="F829" s="2"/>
    </row>
    <row r="830" spans="6:6" x14ac:dyDescent="0.25">
      <c r="F830" s="2"/>
    </row>
    <row r="831" spans="6:6" x14ac:dyDescent="0.25">
      <c r="F831" s="2"/>
    </row>
    <row r="832" spans="6:6" x14ac:dyDescent="0.25">
      <c r="F832" s="2"/>
    </row>
    <row r="833" spans="6:6" x14ac:dyDescent="0.25">
      <c r="F833" s="2"/>
    </row>
    <row r="834" spans="6:6" x14ac:dyDescent="0.25">
      <c r="F834" s="2"/>
    </row>
    <row r="835" spans="6:6" x14ac:dyDescent="0.25">
      <c r="F835" s="2"/>
    </row>
    <row r="836" spans="6:6" x14ac:dyDescent="0.25">
      <c r="F836" s="2"/>
    </row>
    <row r="837" spans="6:6" x14ac:dyDescent="0.25">
      <c r="F837" s="2"/>
    </row>
    <row r="838" spans="6:6" x14ac:dyDescent="0.25">
      <c r="F838" s="2"/>
    </row>
    <row r="839" spans="6:6" x14ac:dyDescent="0.25">
      <c r="F839" s="2"/>
    </row>
    <row r="840" spans="6:6" x14ac:dyDescent="0.25">
      <c r="F840" s="2"/>
    </row>
    <row r="841" spans="6:6" x14ac:dyDescent="0.25">
      <c r="F841" s="2"/>
    </row>
    <row r="842" spans="6:6" x14ac:dyDescent="0.25">
      <c r="F842" s="2"/>
    </row>
    <row r="843" spans="6:6" x14ac:dyDescent="0.25">
      <c r="F843" s="2"/>
    </row>
    <row r="844" spans="6:6" x14ac:dyDescent="0.25">
      <c r="F844" s="2"/>
    </row>
    <row r="845" spans="6:6" x14ac:dyDescent="0.25">
      <c r="F845" s="2"/>
    </row>
    <row r="846" spans="6:6" x14ac:dyDescent="0.25">
      <c r="F846" s="2"/>
    </row>
    <row r="847" spans="6:6" x14ac:dyDescent="0.25">
      <c r="F847" s="2"/>
    </row>
    <row r="848" spans="6:6" x14ac:dyDescent="0.25">
      <c r="F848" s="2"/>
    </row>
    <row r="849" spans="6:6" x14ac:dyDescent="0.25">
      <c r="F849" s="2"/>
    </row>
    <row r="850" spans="6:6" x14ac:dyDescent="0.25">
      <c r="F850" s="2"/>
    </row>
    <row r="851" spans="6:6" x14ac:dyDescent="0.25">
      <c r="F851" s="2"/>
    </row>
    <row r="852" spans="6:6" x14ac:dyDescent="0.25">
      <c r="F852" s="2"/>
    </row>
    <row r="853" spans="6:6" x14ac:dyDescent="0.25">
      <c r="F853" s="2"/>
    </row>
    <row r="854" spans="6:6" x14ac:dyDescent="0.25">
      <c r="F854" s="2"/>
    </row>
    <row r="855" spans="6:6" x14ac:dyDescent="0.25">
      <c r="F855" s="2"/>
    </row>
    <row r="856" spans="6:6" x14ac:dyDescent="0.25">
      <c r="F856" s="2"/>
    </row>
    <row r="857" spans="6:6" x14ac:dyDescent="0.25">
      <c r="F857" s="2"/>
    </row>
    <row r="858" spans="6:6" x14ac:dyDescent="0.25">
      <c r="F858" s="2"/>
    </row>
    <row r="859" spans="6:6" x14ac:dyDescent="0.25">
      <c r="F859" s="2"/>
    </row>
    <row r="860" spans="6:6" x14ac:dyDescent="0.25">
      <c r="F860" s="2"/>
    </row>
    <row r="861" spans="6:6" x14ac:dyDescent="0.25">
      <c r="F861" s="2"/>
    </row>
    <row r="862" spans="6:6" x14ac:dyDescent="0.25">
      <c r="F862" s="2"/>
    </row>
    <row r="863" spans="6:6" x14ac:dyDescent="0.25">
      <c r="F863" s="2"/>
    </row>
    <row r="864" spans="6:6" x14ac:dyDescent="0.25">
      <c r="F864" s="2"/>
    </row>
    <row r="865" spans="6:6" x14ac:dyDescent="0.25">
      <c r="F865" s="2"/>
    </row>
    <row r="866" spans="6:6" x14ac:dyDescent="0.25">
      <c r="F866" s="2"/>
    </row>
    <row r="867" spans="6:6" x14ac:dyDescent="0.25">
      <c r="F867" s="2"/>
    </row>
    <row r="868" spans="6:6" x14ac:dyDescent="0.25">
      <c r="F868" s="2"/>
    </row>
    <row r="869" spans="6:6" x14ac:dyDescent="0.25">
      <c r="F869" s="2"/>
    </row>
    <row r="870" spans="6:6" x14ac:dyDescent="0.25">
      <c r="F870" s="2"/>
    </row>
    <row r="871" spans="6:6" x14ac:dyDescent="0.25">
      <c r="F871" s="2"/>
    </row>
    <row r="872" spans="6:6" x14ac:dyDescent="0.25">
      <c r="F872" s="2"/>
    </row>
    <row r="873" spans="6:6" x14ac:dyDescent="0.25">
      <c r="F873" s="2"/>
    </row>
    <row r="874" spans="6:6" x14ac:dyDescent="0.25">
      <c r="F874" s="2"/>
    </row>
    <row r="875" spans="6:6" x14ac:dyDescent="0.25">
      <c r="F875" s="2"/>
    </row>
    <row r="876" spans="6:6" x14ac:dyDescent="0.25">
      <c r="F876" s="2"/>
    </row>
    <row r="877" spans="6:6" x14ac:dyDescent="0.25">
      <c r="F877" s="2"/>
    </row>
    <row r="878" spans="6:6" x14ac:dyDescent="0.25">
      <c r="F878" s="2"/>
    </row>
    <row r="879" spans="6:6" x14ac:dyDescent="0.25">
      <c r="F879" s="2"/>
    </row>
    <row r="880" spans="6:6" x14ac:dyDescent="0.25">
      <c r="F880" s="2"/>
    </row>
    <row r="881" spans="6:6" x14ac:dyDescent="0.25">
      <c r="F881" s="2"/>
    </row>
    <row r="882" spans="6:6" x14ac:dyDescent="0.25">
      <c r="F882" s="2"/>
    </row>
    <row r="883" spans="6:6" x14ac:dyDescent="0.25">
      <c r="F883" s="2"/>
    </row>
    <row r="884" spans="6:6" x14ac:dyDescent="0.25">
      <c r="F884" s="2"/>
    </row>
    <row r="885" spans="6:6" x14ac:dyDescent="0.25">
      <c r="F885" s="2"/>
    </row>
    <row r="886" spans="6:6" x14ac:dyDescent="0.25">
      <c r="F886" s="2"/>
    </row>
    <row r="887" spans="6:6" x14ac:dyDescent="0.25">
      <c r="F887" s="2"/>
    </row>
    <row r="888" spans="6:6" x14ac:dyDescent="0.25">
      <c r="F888" s="2"/>
    </row>
    <row r="889" spans="6:6" x14ac:dyDescent="0.25">
      <c r="F889" s="2"/>
    </row>
    <row r="890" spans="6:6" x14ac:dyDescent="0.25">
      <c r="F890" s="2"/>
    </row>
    <row r="891" spans="6:6" x14ac:dyDescent="0.25">
      <c r="F891" s="2"/>
    </row>
    <row r="892" spans="6:6" x14ac:dyDescent="0.25">
      <c r="F892" s="2"/>
    </row>
    <row r="893" spans="6:6" x14ac:dyDescent="0.25">
      <c r="F893" s="2"/>
    </row>
    <row r="894" spans="6:6" x14ac:dyDescent="0.25">
      <c r="F894" s="2"/>
    </row>
    <row r="895" spans="6:6" x14ac:dyDescent="0.25">
      <c r="F895" s="2"/>
    </row>
    <row r="896" spans="6:6" x14ac:dyDescent="0.25">
      <c r="F896" s="2"/>
    </row>
    <row r="897" spans="6:6" x14ac:dyDescent="0.25">
      <c r="F897" s="2"/>
    </row>
    <row r="898" spans="6:6" x14ac:dyDescent="0.25">
      <c r="F898" s="2"/>
    </row>
    <row r="899" spans="6:6" x14ac:dyDescent="0.25">
      <c r="F899" s="2"/>
    </row>
    <row r="900" spans="6:6" x14ac:dyDescent="0.25">
      <c r="F900" s="2"/>
    </row>
    <row r="901" spans="6:6" x14ac:dyDescent="0.25">
      <c r="F901" s="2"/>
    </row>
    <row r="902" spans="6:6" x14ac:dyDescent="0.25">
      <c r="F902" s="2"/>
    </row>
    <row r="903" spans="6:6" x14ac:dyDescent="0.25">
      <c r="F903" s="2"/>
    </row>
    <row r="904" spans="6:6" x14ac:dyDescent="0.25">
      <c r="F904" s="2"/>
    </row>
    <row r="905" spans="6:6" x14ac:dyDescent="0.25">
      <c r="F905" s="2"/>
    </row>
    <row r="906" spans="6:6" x14ac:dyDescent="0.25">
      <c r="F906" s="2"/>
    </row>
    <row r="907" spans="6:6" x14ac:dyDescent="0.25">
      <c r="F907" s="2"/>
    </row>
    <row r="908" spans="6:6" x14ac:dyDescent="0.25">
      <c r="F908" s="2"/>
    </row>
    <row r="909" spans="6:6" x14ac:dyDescent="0.25">
      <c r="F909" s="2"/>
    </row>
    <row r="910" spans="6:6" x14ac:dyDescent="0.25">
      <c r="F910" s="2"/>
    </row>
    <row r="911" spans="6:6" x14ac:dyDescent="0.25">
      <c r="F911" s="2"/>
    </row>
    <row r="912" spans="6:6" x14ac:dyDescent="0.25">
      <c r="F912" s="2"/>
    </row>
    <row r="913" spans="6:6" x14ac:dyDescent="0.25">
      <c r="F913" s="2"/>
    </row>
    <row r="914" spans="6:6" x14ac:dyDescent="0.25">
      <c r="F914" s="2"/>
    </row>
    <row r="915" spans="6:6" x14ac:dyDescent="0.25">
      <c r="F915" s="2"/>
    </row>
    <row r="916" spans="6:6" x14ac:dyDescent="0.25">
      <c r="F916" s="2"/>
    </row>
    <row r="917" spans="6:6" x14ac:dyDescent="0.25">
      <c r="F917" s="2"/>
    </row>
    <row r="918" spans="6:6" x14ac:dyDescent="0.25">
      <c r="F918" s="2"/>
    </row>
    <row r="919" spans="6:6" x14ac:dyDescent="0.25">
      <c r="F919" s="2"/>
    </row>
    <row r="920" spans="6:6" x14ac:dyDescent="0.25">
      <c r="F920" s="2"/>
    </row>
    <row r="921" spans="6:6" x14ac:dyDescent="0.25">
      <c r="F921" s="2"/>
    </row>
    <row r="922" spans="6:6" x14ac:dyDescent="0.25">
      <c r="F922" s="2"/>
    </row>
    <row r="923" spans="6:6" x14ac:dyDescent="0.25">
      <c r="F923" s="2"/>
    </row>
    <row r="924" spans="6:6" x14ac:dyDescent="0.25">
      <c r="F924" s="2"/>
    </row>
    <row r="925" spans="6:6" x14ac:dyDescent="0.25">
      <c r="F925" s="2"/>
    </row>
    <row r="926" spans="6:6" x14ac:dyDescent="0.25">
      <c r="F926" s="2"/>
    </row>
    <row r="927" spans="6:6" x14ac:dyDescent="0.25">
      <c r="F927" s="2"/>
    </row>
    <row r="928" spans="6:6" x14ac:dyDescent="0.25">
      <c r="F928" s="2"/>
    </row>
    <row r="929" spans="6:6" x14ac:dyDescent="0.25">
      <c r="F929" s="2"/>
    </row>
    <row r="930" spans="6:6" x14ac:dyDescent="0.25">
      <c r="F930" s="2"/>
    </row>
    <row r="931" spans="6:6" x14ac:dyDescent="0.25">
      <c r="F931" s="2"/>
    </row>
    <row r="932" spans="6:6" x14ac:dyDescent="0.25">
      <c r="F932" s="2"/>
    </row>
    <row r="933" spans="6:6" x14ac:dyDescent="0.25">
      <c r="F933" s="2"/>
    </row>
    <row r="934" spans="6:6" x14ac:dyDescent="0.25">
      <c r="F934" s="2"/>
    </row>
    <row r="935" spans="6:6" x14ac:dyDescent="0.25">
      <c r="F935" s="2"/>
    </row>
    <row r="936" spans="6:6" x14ac:dyDescent="0.25">
      <c r="F936" s="2"/>
    </row>
    <row r="937" spans="6:6" x14ac:dyDescent="0.25">
      <c r="F937" s="2"/>
    </row>
    <row r="938" spans="6:6" x14ac:dyDescent="0.25">
      <c r="F938" s="2"/>
    </row>
    <row r="939" spans="6:6" x14ac:dyDescent="0.25">
      <c r="F939" s="2"/>
    </row>
    <row r="940" spans="6:6" x14ac:dyDescent="0.25">
      <c r="F940" s="2"/>
    </row>
    <row r="941" spans="6:6" x14ac:dyDescent="0.25">
      <c r="F941" s="2"/>
    </row>
    <row r="942" spans="6:6" x14ac:dyDescent="0.25">
      <c r="F942" s="2"/>
    </row>
    <row r="943" spans="6:6" x14ac:dyDescent="0.25">
      <c r="F943" s="2"/>
    </row>
    <row r="944" spans="6:6" x14ac:dyDescent="0.25">
      <c r="F944" s="2"/>
    </row>
    <row r="945" spans="6:6" x14ac:dyDescent="0.25">
      <c r="F945" s="2"/>
    </row>
    <row r="946" spans="6:6" x14ac:dyDescent="0.25">
      <c r="F946" s="2"/>
    </row>
    <row r="947" spans="6:6" x14ac:dyDescent="0.25">
      <c r="F947" s="2"/>
    </row>
    <row r="948" spans="6:6" x14ac:dyDescent="0.25">
      <c r="F948" s="2"/>
    </row>
    <row r="949" spans="6:6" x14ac:dyDescent="0.25">
      <c r="F949" s="2"/>
    </row>
    <row r="950" spans="6:6" x14ac:dyDescent="0.25">
      <c r="F950" s="2"/>
    </row>
    <row r="951" spans="6:6" x14ac:dyDescent="0.25">
      <c r="F951" s="2"/>
    </row>
    <row r="952" spans="6:6" x14ac:dyDescent="0.25">
      <c r="F952" s="2"/>
    </row>
    <row r="953" spans="6:6" x14ac:dyDescent="0.25">
      <c r="F953" s="2"/>
    </row>
    <row r="954" spans="6:6" x14ac:dyDescent="0.25">
      <c r="F954" s="2"/>
    </row>
    <row r="955" spans="6:6" x14ac:dyDescent="0.25">
      <c r="F955" s="2"/>
    </row>
    <row r="956" spans="6:6" x14ac:dyDescent="0.25">
      <c r="F956" s="2"/>
    </row>
    <row r="957" spans="6:6" x14ac:dyDescent="0.25">
      <c r="F957" s="2"/>
    </row>
    <row r="958" spans="6:6" x14ac:dyDescent="0.25">
      <c r="F958" s="2"/>
    </row>
    <row r="959" spans="6:6" x14ac:dyDescent="0.25">
      <c r="F959" s="2"/>
    </row>
    <row r="960" spans="6:6" x14ac:dyDescent="0.25">
      <c r="F960" s="2"/>
    </row>
    <row r="961" spans="6:6" x14ac:dyDescent="0.25">
      <c r="F961" s="2"/>
    </row>
    <row r="962" spans="6:6" x14ac:dyDescent="0.25">
      <c r="F962" s="2"/>
    </row>
    <row r="963" spans="6:6" x14ac:dyDescent="0.25">
      <c r="F963" s="2"/>
    </row>
    <row r="964" spans="6:6" x14ac:dyDescent="0.25">
      <c r="F964" s="2"/>
    </row>
    <row r="965" spans="6:6" x14ac:dyDescent="0.25">
      <c r="F965" s="2"/>
    </row>
    <row r="966" spans="6:6" x14ac:dyDescent="0.25">
      <c r="F966" s="2"/>
    </row>
    <row r="967" spans="6:6" x14ac:dyDescent="0.25">
      <c r="F967" s="2"/>
    </row>
    <row r="968" spans="6:6" x14ac:dyDescent="0.25">
      <c r="F968" s="2"/>
    </row>
    <row r="969" spans="6:6" x14ac:dyDescent="0.25">
      <c r="F969" s="2"/>
    </row>
    <row r="970" spans="6:6" x14ac:dyDescent="0.25">
      <c r="F970" s="2"/>
    </row>
    <row r="971" spans="6:6" x14ac:dyDescent="0.25">
      <c r="F971" s="2"/>
    </row>
    <row r="972" spans="6:6" x14ac:dyDescent="0.25">
      <c r="F972" s="2"/>
    </row>
    <row r="973" spans="6:6" x14ac:dyDescent="0.25">
      <c r="F973" s="2"/>
    </row>
    <row r="974" spans="6:6" x14ac:dyDescent="0.25">
      <c r="F974" s="2"/>
    </row>
    <row r="975" spans="6:6" x14ac:dyDescent="0.25">
      <c r="F975" s="2"/>
    </row>
    <row r="976" spans="6:6" x14ac:dyDescent="0.25">
      <c r="F976" s="2"/>
    </row>
    <row r="977" spans="6:6" x14ac:dyDescent="0.25">
      <c r="F977" s="2"/>
    </row>
    <row r="978" spans="6:6" x14ac:dyDescent="0.25">
      <c r="F978" s="2"/>
    </row>
    <row r="979" spans="6:6" x14ac:dyDescent="0.25">
      <c r="F979" s="2"/>
    </row>
    <row r="980" spans="6:6" x14ac:dyDescent="0.25">
      <c r="F980" s="2"/>
    </row>
    <row r="981" spans="6:6" x14ac:dyDescent="0.25">
      <c r="F981" s="2"/>
    </row>
    <row r="982" spans="6:6" x14ac:dyDescent="0.25">
      <c r="F982" s="2"/>
    </row>
    <row r="983" spans="6:6" x14ac:dyDescent="0.25">
      <c r="F983" s="2"/>
    </row>
    <row r="984" spans="6:6" x14ac:dyDescent="0.25">
      <c r="F984" s="2"/>
    </row>
    <row r="985" spans="6:6" x14ac:dyDescent="0.25">
      <c r="F985" s="2"/>
    </row>
    <row r="986" spans="6:6" x14ac:dyDescent="0.25">
      <c r="F986" s="2"/>
    </row>
    <row r="987" spans="6:6" x14ac:dyDescent="0.25">
      <c r="F987" s="2"/>
    </row>
    <row r="988" spans="6:6" x14ac:dyDescent="0.25">
      <c r="F988" s="2"/>
    </row>
    <row r="989" spans="6:6" x14ac:dyDescent="0.25">
      <c r="F989" s="2"/>
    </row>
    <row r="990" spans="6:6" x14ac:dyDescent="0.25">
      <c r="F990" s="2"/>
    </row>
    <row r="991" spans="6:6" x14ac:dyDescent="0.25">
      <c r="F991" s="2"/>
    </row>
    <row r="992" spans="6:6" x14ac:dyDescent="0.25">
      <c r="F992" s="2"/>
    </row>
    <row r="993" spans="6:6" x14ac:dyDescent="0.25">
      <c r="F993" s="2"/>
    </row>
    <row r="994" spans="6:6" x14ac:dyDescent="0.25">
      <c r="F994" s="2"/>
    </row>
    <row r="995" spans="6:6" x14ac:dyDescent="0.25">
      <c r="F995" s="2"/>
    </row>
    <row r="996" spans="6:6" x14ac:dyDescent="0.25">
      <c r="F996" s="2"/>
    </row>
    <row r="997" spans="6:6" x14ac:dyDescent="0.25">
      <c r="F997" s="2"/>
    </row>
    <row r="998" spans="6:6" x14ac:dyDescent="0.25">
      <c r="F998" s="2"/>
    </row>
    <row r="999" spans="6:6" x14ac:dyDescent="0.25">
      <c r="F999" s="2"/>
    </row>
    <row r="1000" spans="6:6" x14ac:dyDescent="0.25">
      <c r="F1000" s="2"/>
    </row>
    <row r="1001" spans="6:6" x14ac:dyDescent="0.25">
      <c r="F1001" s="2"/>
    </row>
    <row r="1002" spans="6:6" x14ac:dyDescent="0.25">
      <c r="F1002" s="2"/>
    </row>
    <row r="1003" spans="6:6" x14ac:dyDescent="0.25">
      <c r="F1003" s="2"/>
    </row>
    <row r="1004" spans="6:6" x14ac:dyDescent="0.25">
      <c r="F1004" s="2"/>
    </row>
    <row r="1005" spans="6:6" x14ac:dyDescent="0.25">
      <c r="F1005" s="2"/>
    </row>
    <row r="1006" spans="6:6" x14ac:dyDescent="0.25">
      <c r="F1006" s="2"/>
    </row>
    <row r="1007" spans="6:6" x14ac:dyDescent="0.25">
      <c r="F1007" s="2"/>
    </row>
    <row r="1008" spans="6:6" x14ac:dyDescent="0.25">
      <c r="F1008" s="2"/>
    </row>
    <row r="1009" spans="6:6" x14ac:dyDescent="0.25">
      <c r="F1009" s="2"/>
    </row>
    <row r="1010" spans="6:6" x14ac:dyDescent="0.25">
      <c r="F1010" s="2"/>
    </row>
    <row r="1011" spans="6:6" x14ac:dyDescent="0.25">
      <c r="F1011" s="2"/>
    </row>
    <row r="1012" spans="6:6" x14ac:dyDescent="0.25">
      <c r="F1012" s="2"/>
    </row>
    <row r="1013" spans="6:6" x14ac:dyDescent="0.25">
      <c r="F1013" s="2"/>
    </row>
    <row r="1014" spans="6:6" x14ac:dyDescent="0.25">
      <c r="F1014" s="2"/>
    </row>
    <row r="1015" spans="6:6" x14ac:dyDescent="0.25">
      <c r="F1015" s="2"/>
    </row>
    <row r="1016" spans="6:6" x14ac:dyDescent="0.25">
      <c r="F1016" s="2"/>
    </row>
    <row r="1017" spans="6:6" x14ac:dyDescent="0.25">
      <c r="F1017" s="2"/>
    </row>
    <row r="1018" spans="6:6" x14ac:dyDescent="0.25">
      <c r="F1018" s="2"/>
    </row>
    <row r="1019" spans="6:6" x14ac:dyDescent="0.25">
      <c r="F1019" s="2"/>
    </row>
    <row r="1020" spans="6:6" x14ac:dyDescent="0.25">
      <c r="F1020" s="2"/>
    </row>
    <row r="1021" spans="6:6" x14ac:dyDescent="0.25">
      <c r="F1021" s="2"/>
    </row>
    <row r="1022" spans="6:6" x14ac:dyDescent="0.25">
      <c r="F1022" s="2"/>
    </row>
    <row r="1023" spans="6:6" x14ac:dyDescent="0.25">
      <c r="F1023" s="2"/>
    </row>
    <row r="1024" spans="6:6" x14ac:dyDescent="0.25">
      <c r="F1024" s="2"/>
    </row>
    <row r="1025" spans="6:6" x14ac:dyDescent="0.25">
      <c r="F1025" s="2"/>
    </row>
    <row r="1026" spans="6:6" x14ac:dyDescent="0.25">
      <c r="F1026" s="2"/>
    </row>
    <row r="1027" spans="6:6" x14ac:dyDescent="0.25">
      <c r="F1027" s="2"/>
    </row>
    <row r="1028" spans="6:6" x14ac:dyDescent="0.25">
      <c r="F1028" s="2"/>
    </row>
    <row r="1029" spans="6:6" x14ac:dyDescent="0.25">
      <c r="F1029" s="2"/>
    </row>
    <row r="1030" spans="6:6" x14ac:dyDescent="0.25">
      <c r="F1030" s="2"/>
    </row>
    <row r="1031" spans="6:6" x14ac:dyDescent="0.25">
      <c r="F1031" s="2"/>
    </row>
    <row r="1032" spans="6:6" x14ac:dyDescent="0.25">
      <c r="F1032" s="2"/>
    </row>
    <row r="1033" spans="6:6" x14ac:dyDescent="0.25">
      <c r="F1033" s="2"/>
    </row>
    <row r="1034" spans="6:6" x14ac:dyDescent="0.25">
      <c r="F1034" s="2"/>
    </row>
    <row r="1035" spans="6:6" x14ac:dyDescent="0.25">
      <c r="F1035" s="2"/>
    </row>
    <row r="1036" spans="6:6" x14ac:dyDescent="0.25">
      <c r="F1036" s="2"/>
    </row>
    <row r="1037" spans="6:6" x14ac:dyDescent="0.25">
      <c r="F1037" s="2"/>
    </row>
    <row r="1038" spans="6:6" x14ac:dyDescent="0.25">
      <c r="F1038" s="2"/>
    </row>
    <row r="1039" spans="6:6" x14ac:dyDescent="0.25">
      <c r="F1039" s="2"/>
    </row>
    <row r="1040" spans="6:6" x14ac:dyDescent="0.25">
      <c r="F1040" s="2"/>
    </row>
    <row r="1041" spans="6:6" x14ac:dyDescent="0.25">
      <c r="F1041" s="2"/>
    </row>
    <row r="1042" spans="6:6" x14ac:dyDescent="0.25">
      <c r="F1042" s="2"/>
    </row>
    <row r="1043" spans="6:6" x14ac:dyDescent="0.25">
      <c r="F1043" s="2"/>
    </row>
    <row r="1044" spans="6:6" x14ac:dyDescent="0.25">
      <c r="F1044" s="2"/>
    </row>
    <row r="1045" spans="6:6" x14ac:dyDescent="0.25">
      <c r="F1045" s="2"/>
    </row>
    <row r="1046" spans="6:6" x14ac:dyDescent="0.25">
      <c r="F1046" s="2"/>
    </row>
    <row r="1047" spans="6:6" x14ac:dyDescent="0.25">
      <c r="F1047" s="2"/>
    </row>
    <row r="1048" spans="6:6" x14ac:dyDescent="0.25">
      <c r="F1048" s="2"/>
    </row>
    <row r="1049" spans="6:6" x14ac:dyDescent="0.25">
      <c r="F1049" s="2"/>
    </row>
    <row r="1050" spans="6:6" x14ac:dyDescent="0.25">
      <c r="F1050" s="2"/>
    </row>
    <row r="1051" spans="6:6" x14ac:dyDescent="0.25">
      <c r="F1051" s="2"/>
    </row>
    <row r="1052" spans="6:6" x14ac:dyDescent="0.25">
      <c r="F1052" s="2"/>
    </row>
    <row r="1053" spans="6:6" x14ac:dyDescent="0.25">
      <c r="F1053" s="2"/>
    </row>
    <row r="1054" spans="6:6" x14ac:dyDescent="0.25">
      <c r="F1054" s="2"/>
    </row>
    <row r="1055" spans="6:6" x14ac:dyDescent="0.25">
      <c r="F1055" s="2"/>
    </row>
    <row r="1056" spans="6:6" x14ac:dyDescent="0.25">
      <c r="F1056" s="2"/>
    </row>
    <row r="1057" spans="6:6" x14ac:dyDescent="0.25">
      <c r="F1057" s="2"/>
    </row>
    <row r="1058" spans="6:6" x14ac:dyDescent="0.25">
      <c r="F1058" s="2"/>
    </row>
    <row r="1059" spans="6:6" x14ac:dyDescent="0.25">
      <c r="F1059" s="2"/>
    </row>
    <row r="1060" spans="6:6" x14ac:dyDescent="0.25">
      <c r="F1060" s="2"/>
    </row>
    <row r="1061" spans="6:6" x14ac:dyDescent="0.25">
      <c r="F1061" s="2"/>
    </row>
    <row r="1062" spans="6:6" x14ac:dyDescent="0.25">
      <c r="F1062" s="2"/>
    </row>
    <row r="1063" spans="6:6" x14ac:dyDescent="0.25">
      <c r="F1063" s="2"/>
    </row>
    <row r="1064" spans="6:6" x14ac:dyDescent="0.25">
      <c r="F1064" s="2"/>
    </row>
    <row r="1065" spans="6:6" x14ac:dyDescent="0.25">
      <c r="F1065" s="2"/>
    </row>
    <row r="1066" spans="6:6" x14ac:dyDescent="0.25">
      <c r="F1066" s="2"/>
    </row>
    <row r="1067" spans="6:6" x14ac:dyDescent="0.25">
      <c r="F1067" s="2"/>
    </row>
    <row r="1068" spans="6:6" x14ac:dyDescent="0.25">
      <c r="F1068" s="2"/>
    </row>
    <row r="1069" spans="6:6" x14ac:dyDescent="0.25">
      <c r="F1069" s="2"/>
    </row>
    <row r="1070" spans="6:6" x14ac:dyDescent="0.25">
      <c r="F1070" s="2"/>
    </row>
    <row r="1071" spans="6:6" x14ac:dyDescent="0.25">
      <c r="F1071" s="2"/>
    </row>
    <row r="1072" spans="6:6" x14ac:dyDescent="0.25">
      <c r="F1072" s="2"/>
    </row>
  </sheetData>
  <autoFilter ref="A1:K127" xr:uid="{00000000-0009-0000-0000-000002000000}"/>
  <conditionalFormatting sqref="J2:K64">
    <cfRule type="containsBlanks" priority="32" stopIfTrue="1">
      <formula>LEN(TRIM(J2))=0</formula>
    </cfRule>
    <cfRule type="cellIs" dxfId="179" priority="33" operator="greaterThan">
      <formula>0.000001</formula>
    </cfRule>
  </conditionalFormatting>
  <conditionalFormatting sqref="J65:K127">
    <cfRule type="containsBlanks" priority="30" stopIfTrue="1">
      <formula>LEN(TRIM(J65))=0</formula>
    </cfRule>
    <cfRule type="cellIs" dxfId="178" priority="31" operator="greaterThan">
      <formula>0.000001</formula>
    </cfRule>
  </conditionalFormatting>
  <conditionalFormatting sqref="D2:D127">
    <cfRule type="cellIs" dxfId="177" priority="29" operator="equal">
      <formula>"None"</formula>
    </cfRule>
  </conditionalFormatting>
  <conditionalFormatting sqref="I2:I127">
    <cfRule type="cellIs" dxfId="176" priority="9" operator="lessThan">
      <formula>$H2</formula>
    </cfRule>
    <cfRule type="cellIs" dxfId="175" priority="19" operator="greaterThan">
      <formula>$H2</formula>
    </cfRule>
    <cfRule type="cellIs" priority="20" stopIfTrue="1" operator="equal">
      <formula>0</formula>
    </cfRule>
    <cfRule type="cellIs" dxfId="174" priority="22" operator="equal">
      <formula>$H2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>
    <tabColor theme="4" tint="-0.499984740745262"/>
  </sheetPr>
  <dimension ref="A1:K684"/>
  <sheetViews>
    <sheetView showGridLines="0" workbookViewId="0">
      <selection activeCell="J9" sqref="J9"/>
    </sheetView>
  </sheetViews>
  <sheetFormatPr baseColWidth="10" defaultRowHeight="15" x14ac:dyDescent="0.25"/>
  <cols>
    <col min="1" max="1" width="17.85546875" bestFit="1" customWidth="1"/>
    <col min="2" max="2" width="17.5703125" bestFit="1" customWidth="1"/>
    <col min="3" max="3" width="12.5703125" customWidth="1"/>
    <col min="4" max="4" width="30.7109375" bestFit="1" customWidth="1"/>
    <col min="5" max="5" width="23.140625" bestFit="1" customWidth="1"/>
    <col min="6" max="6" width="23.42578125" bestFit="1" customWidth="1"/>
    <col min="7" max="7" width="5.28515625" customWidth="1"/>
    <col min="8" max="8" width="7.140625" customWidth="1"/>
    <col min="9" max="9" width="2.7109375" customWidth="1"/>
    <col min="10" max="10" width="23.140625" bestFit="1" customWidth="1"/>
    <col min="11" max="11" width="31.140625" bestFit="1" customWidth="1"/>
  </cols>
  <sheetData>
    <row r="1" spans="1:11" x14ac:dyDescent="0.25">
      <c r="A1" s="20" t="s">
        <v>107</v>
      </c>
      <c r="B1" t="s">
        <v>112</v>
      </c>
    </row>
    <row r="2" spans="1:11" x14ac:dyDescent="0.25">
      <c r="K2" s="1"/>
    </row>
    <row r="3" spans="1:11" x14ac:dyDescent="0.25">
      <c r="A3" s="20" t="s">
        <v>105</v>
      </c>
      <c r="B3" s="20" t="s">
        <v>97</v>
      </c>
      <c r="C3" s="20" t="s">
        <v>101</v>
      </c>
      <c r="D3" s="20" t="s">
        <v>96</v>
      </c>
      <c r="E3" s="20" t="s">
        <v>110</v>
      </c>
      <c r="F3" t="s">
        <v>113</v>
      </c>
      <c r="K3" s="1"/>
    </row>
    <row r="4" spans="1:11" x14ac:dyDescent="0.25">
      <c r="A4" t="s">
        <v>111</v>
      </c>
      <c r="B4" t="s">
        <v>4</v>
      </c>
      <c r="C4" t="s">
        <v>6</v>
      </c>
      <c r="D4" t="s">
        <v>23</v>
      </c>
      <c r="E4">
        <v>1</v>
      </c>
      <c r="F4" s="11">
        <v>0.36764705882352938</v>
      </c>
      <c r="G4" s="11" t="str">
        <f>CONCATENATE(A4,B4)</f>
        <v>Bryan TaylorShift Leader</v>
      </c>
      <c r="H4" s="11" t="str">
        <f>IF(D4="","",IF(B4="",H3,B4))</f>
        <v>Shift Leader</v>
      </c>
      <c r="I4">
        <f>IF(D4="","",IF(G4="",I3,IF(H4=H3,I3+1,1)))</f>
        <v>1</v>
      </c>
      <c r="K4" s="18"/>
    </row>
    <row r="5" spans="1:11" x14ac:dyDescent="0.25">
      <c r="C5" t="s">
        <v>102</v>
      </c>
      <c r="D5" t="s">
        <v>15</v>
      </c>
      <c r="E5">
        <v>2</v>
      </c>
      <c r="F5" s="11">
        <v>0.73529411764705888</v>
      </c>
      <c r="G5" s="11" t="str">
        <f t="shared" ref="G5:G68" si="0">CONCATENATE(A5,B5)</f>
        <v/>
      </c>
      <c r="H5" s="11" t="str">
        <f t="shared" ref="H5:H68" si="1">IF(D5="","",IF(B5="",H4,B5))</f>
        <v>Shift Leader</v>
      </c>
      <c r="I5">
        <f t="shared" ref="I5:I68" si="2">IF(D5="","",IF(G5="",I4,IF(H5=H4,I4+1,1)))</f>
        <v>1</v>
      </c>
      <c r="K5" s="18"/>
    </row>
    <row r="6" spans="1:11" x14ac:dyDescent="0.25">
      <c r="C6" t="s">
        <v>9</v>
      </c>
      <c r="D6" t="s">
        <v>59</v>
      </c>
      <c r="E6">
        <v>1</v>
      </c>
      <c r="F6" s="11">
        <v>0.36764705882352938</v>
      </c>
      <c r="G6" s="11" t="str">
        <f t="shared" si="0"/>
        <v/>
      </c>
      <c r="H6" s="11" t="str">
        <f t="shared" si="1"/>
        <v>Shift Leader</v>
      </c>
      <c r="I6">
        <f t="shared" si="2"/>
        <v>1</v>
      </c>
      <c r="K6" s="18"/>
    </row>
    <row r="7" spans="1:11" x14ac:dyDescent="0.25">
      <c r="C7" t="s">
        <v>2</v>
      </c>
      <c r="D7" t="s">
        <v>56</v>
      </c>
      <c r="E7">
        <v>1</v>
      </c>
      <c r="F7" s="11">
        <v>0.36764705882352938</v>
      </c>
      <c r="G7" s="11" t="str">
        <f t="shared" si="0"/>
        <v/>
      </c>
      <c r="H7" s="11" t="str">
        <f t="shared" si="1"/>
        <v>Shift Leader</v>
      </c>
      <c r="I7">
        <f t="shared" si="2"/>
        <v>1</v>
      </c>
      <c r="K7" s="18"/>
    </row>
    <row r="8" spans="1:11" x14ac:dyDescent="0.25">
      <c r="C8" t="s">
        <v>5</v>
      </c>
      <c r="D8" t="s">
        <v>17</v>
      </c>
      <c r="E8">
        <v>1</v>
      </c>
      <c r="F8" s="11">
        <v>0.36764705882352938</v>
      </c>
      <c r="G8" s="11" t="str">
        <f t="shared" si="0"/>
        <v/>
      </c>
      <c r="H8" s="11" t="str">
        <f t="shared" si="1"/>
        <v>Shift Leader</v>
      </c>
      <c r="I8">
        <f t="shared" si="2"/>
        <v>1</v>
      </c>
      <c r="K8" s="18"/>
    </row>
    <row r="9" spans="1:11" x14ac:dyDescent="0.25">
      <c r="C9" t="s">
        <v>5</v>
      </c>
      <c r="D9" t="s">
        <v>18</v>
      </c>
      <c r="E9">
        <v>1</v>
      </c>
      <c r="F9" s="11">
        <v>0.36764705882352938</v>
      </c>
      <c r="G9" s="11" t="str">
        <f t="shared" si="0"/>
        <v/>
      </c>
      <c r="H9" s="11" t="str">
        <f t="shared" si="1"/>
        <v>Shift Leader</v>
      </c>
      <c r="I9">
        <f t="shared" si="2"/>
        <v>1</v>
      </c>
      <c r="K9" s="18"/>
    </row>
    <row r="10" spans="1:11" x14ac:dyDescent="0.25">
      <c r="C10" t="s">
        <v>5</v>
      </c>
      <c r="D10" t="s">
        <v>16</v>
      </c>
      <c r="E10">
        <v>1</v>
      </c>
      <c r="F10" s="11">
        <v>0.36764705882352938</v>
      </c>
      <c r="G10" s="11" t="str">
        <f t="shared" si="0"/>
        <v/>
      </c>
      <c r="H10" s="11" t="str">
        <f t="shared" si="1"/>
        <v>Shift Leader</v>
      </c>
      <c r="I10">
        <f t="shared" si="2"/>
        <v>1</v>
      </c>
      <c r="K10" s="18"/>
    </row>
    <row r="11" spans="1:11" x14ac:dyDescent="0.25">
      <c r="G11" s="11" t="str">
        <f t="shared" si="0"/>
        <v/>
      </c>
      <c r="H11" s="11" t="str">
        <f t="shared" si="1"/>
        <v/>
      </c>
      <c r="I11" t="str">
        <f t="shared" si="2"/>
        <v/>
      </c>
      <c r="K11" s="18"/>
    </row>
    <row r="12" spans="1:11" x14ac:dyDescent="0.25">
      <c r="G12" s="11" t="str">
        <f t="shared" si="0"/>
        <v/>
      </c>
      <c r="H12" s="11" t="str">
        <f t="shared" si="1"/>
        <v/>
      </c>
      <c r="I12" t="str">
        <f t="shared" si="2"/>
        <v/>
      </c>
      <c r="K12" s="19"/>
    </row>
    <row r="13" spans="1:11" x14ac:dyDescent="0.25">
      <c r="G13" s="11" t="str">
        <f t="shared" si="0"/>
        <v/>
      </c>
      <c r="H13" s="11" t="str">
        <f t="shared" si="1"/>
        <v/>
      </c>
      <c r="I13" t="str">
        <f t="shared" si="2"/>
        <v/>
      </c>
      <c r="K13" s="18"/>
    </row>
    <row r="14" spans="1:11" x14ac:dyDescent="0.25">
      <c r="G14" s="11" t="str">
        <f t="shared" si="0"/>
        <v/>
      </c>
      <c r="H14" s="11" t="str">
        <f t="shared" si="1"/>
        <v/>
      </c>
      <c r="I14" t="str">
        <f t="shared" si="2"/>
        <v/>
      </c>
      <c r="K14" s="18"/>
    </row>
    <row r="15" spans="1:11" x14ac:dyDescent="0.25">
      <c r="G15" s="11" t="str">
        <f t="shared" si="0"/>
        <v/>
      </c>
      <c r="H15" s="11" t="str">
        <f t="shared" si="1"/>
        <v/>
      </c>
      <c r="I15" t="str">
        <f t="shared" si="2"/>
        <v/>
      </c>
      <c r="K15" s="18"/>
    </row>
    <row r="16" spans="1:11" x14ac:dyDescent="0.25">
      <c r="G16" s="11" t="str">
        <f t="shared" si="0"/>
        <v/>
      </c>
      <c r="H16" s="11" t="str">
        <f t="shared" si="1"/>
        <v/>
      </c>
      <c r="I16" t="str">
        <f t="shared" si="2"/>
        <v/>
      </c>
      <c r="K16" s="18"/>
    </row>
    <row r="17" spans="7:11" x14ac:dyDescent="0.25">
      <c r="G17" s="11" t="str">
        <f t="shared" si="0"/>
        <v/>
      </c>
      <c r="H17" s="11" t="str">
        <f t="shared" si="1"/>
        <v/>
      </c>
      <c r="I17" t="str">
        <f t="shared" si="2"/>
        <v/>
      </c>
      <c r="K17" s="18"/>
    </row>
    <row r="18" spans="7:11" x14ac:dyDescent="0.25">
      <c r="G18" s="11" t="str">
        <f t="shared" si="0"/>
        <v/>
      </c>
      <c r="H18" s="11" t="str">
        <f t="shared" si="1"/>
        <v/>
      </c>
      <c r="I18" t="str">
        <f t="shared" si="2"/>
        <v/>
      </c>
      <c r="K18" s="18"/>
    </row>
    <row r="19" spans="7:11" x14ac:dyDescent="0.25">
      <c r="G19" s="11" t="str">
        <f t="shared" si="0"/>
        <v/>
      </c>
      <c r="H19" s="11" t="str">
        <f t="shared" si="1"/>
        <v/>
      </c>
      <c r="I19" t="str">
        <f t="shared" si="2"/>
        <v/>
      </c>
      <c r="K19" s="11"/>
    </row>
    <row r="20" spans="7:11" x14ac:dyDescent="0.25">
      <c r="G20" s="11" t="str">
        <f t="shared" si="0"/>
        <v/>
      </c>
      <c r="H20" s="11" t="str">
        <f t="shared" si="1"/>
        <v/>
      </c>
      <c r="I20" t="str">
        <f t="shared" si="2"/>
        <v/>
      </c>
      <c r="K20" s="11"/>
    </row>
    <row r="21" spans="7:11" x14ac:dyDescent="0.25">
      <c r="G21" s="11" t="str">
        <f t="shared" si="0"/>
        <v/>
      </c>
      <c r="H21" s="11" t="str">
        <f t="shared" si="1"/>
        <v/>
      </c>
      <c r="I21" t="str">
        <f t="shared" si="2"/>
        <v/>
      </c>
      <c r="K21" s="11"/>
    </row>
    <row r="22" spans="7:11" x14ac:dyDescent="0.25">
      <c r="G22" s="11" t="str">
        <f t="shared" si="0"/>
        <v/>
      </c>
      <c r="H22" s="11" t="str">
        <f t="shared" si="1"/>
        <v/>
      </c>
      <c r="I22" t="str">
        <f t="shared" si="2"/>
        <v/>
      </c>
      <c r="K22" s="11"/>
    </row>
    <row r="23" spans="7:11" x14ac:dyDescent="0.25">
      <c r="G23" s="11" t="str">
        <f t="shared" si="0"/>
        <v/>
      </c>
      <c r="H23" s="11" t="str">
        <f t="shared" si="1"/>
        <v/>
      </c>
      <c r="I23" t="str">
        <f t="shared" si="2"/>
        <v/>
      </c>
      <c r="K23" s="11"/>
    </row>
    <row r="24" spans="7:11" x14ac:dyDescent="0.25">
      <c r="G24" s="11" t="str">
        <f t="shared" si="0"/>
        <v/>
      </c>
      <c r="H24" s="11" t="str">
        <f t="shared" si="1"/>
        <v/>
      </c>
      <c r="I24" t="str">
        <f t="shared" si="2"/>
        <v/>
      </c>
      <c r="K24" s="11"/>
    </row>
    <row r="25" spans="7:11" x14ac:dyDescent="0.25">
      <c r="G25" s="11" t="str">
        <f t="shared" si="0"/>
        <v/>
      </c>
      <c r="H25" s="11" t="str">
        <f t="shared" si="1"/>
        <v/>
      </c>
      <c r="I25" t="str">
        <f t="shared" si="2"/>
        <v/>
      </c>
      <c r="K25" s="11"/>
    </row>
    <row r="26" spans="7:11" x14ac:dyDescent="0.25">
      <c r="G26" s="11" t="str">
        <f t="shared" si="0"/>
        <v/>
      </c>
      <c r="H26" s="11" t="str">
        <f t="shared" si="1"/>
        <v/>
      </c>
      <c r="I26" t="str">
        <f t="shared" si="2"/>
        <v/>
      </c>
      <c r="K26" s="11"/>
    </row>
    <row r="27" spans="7:11" x14ac:dyDescent="0.25">
      <c r="G27" s="11" t="str">
        <f t="shared" si="0"/>
        <v/>
      </c>
      <c r="H27" s="11" t="str">
        <f t="shared" si="1"/>
        <v/>
      </c>
      <c r="I27" t="str">
        <f t="shared" si="2"/>
        <v/>
      </c>
      <c r="K27" s="11"/>
    </row>
    <row r="28" spans="7:11" x14ac:dyDescent="0.25">
      <c r="G28" s="11" t="str">
        <f t="shared" si="0"/>
        <v/>
      </c>
      <c r="H28" s="11" t="str">
        <f t="shared" si="1"/>
        <v/>
      </c>
      <c r="I28" t="str">
        <f t="shared" si="2"/>
        <v/>
      </c>
      <c r="K28" s="11"/>
    </row>
    <row r="29" spans="7:11" x14ac:dyDescent="0.25">
      <c r="G29" s="11" t="str">
        <f t="shared" si="0"/>
        <v/>
      </c>
      <c r="H29" s="11" t="str">
        <f t="shared" si="1"/>
        <v/>
      </c>
      <c r="I29" t="str">
        <f t="shared" si="2"/>
        <v/>
      </c>
      <c r="K29" s="11"/>
    </row>
    <row r="30" spans="7:11" x14ac:dyDescent="0.25">
      <c r="G30" s="11" t="str">
        <f t="shared" si="0"/>
        <v/>
      </c>
      <c r="H30" s="11" t="str">
        <f t="shared" si="1"/>
        <v/>
      </c>
      <c r="I30" t="str">
        <f t="shared" si="2"/>
        <v/>
      </c>
      <c r="K30" s="11"/>
    </row>
    <row r="31" spans="7:11" x14ac:dyDescent="0.25">
      <c r="G31" s="11" t="str">
        <f t="shared" si="0"/>
        <v/>
      </c>
      <c r="H31" s="11" t="str">
        <f t="shared" si="1"/>
        <v/>
      </c>
      <c r="I31" t="str">
        <f t="shared" si="2"/>
        <v/>
      </c>
      <c r="K31" s="11"/>
    </row>
    <row r="32" spans="7:11" x14ac:dyDescent="0.25">
      <c r="G32" s="11" t="str">
        <f t="shared" si="0"/>
        <v/>
      </c>
      <c r="H32" s="11" t="str">
        <f t="shared" si="1"/>
        <v/>
      </c>
      <c r="I32" t="str">
        <f t="shared" si="2"/>
        <v/>
      </c>
      <c r="K32" s="11"/>
    </row>
    <row r="33" spans="7:11" x14ac:dyDescent="0.25">
      <c r="G33" s="11" t="str">
        <f t="shared" si="0"/>
        <v/>
      </c>
      <c r="H33" s="11" t="str">
        <f t="shared" si="1"/>
        <v/>
      </c>
      <c r="I33" t="str">
        <f t="shared" si="2"/>
        <v/>
      </c>
      <c r="K33" s="11"/>
    </row>
    <row r="34" spans="7:11" x14ac:dyDescent="0.25">
      <c r="G34" s="11" t="str">
        <f t="shared" si="0"/>
        <v/>
      </c>
      <c r="H34" s="11" t="str">
        <f t="shared" si="1"/>
        <v/>
      </c>
      <c r="I34" t="str">
        <f t="shared" si="2"/>
        <v/>
      </c>
      <c r="K34" s="11"/>
    </row>
    <row r="35" spans="7:11" x14ac:dyDescent="0.25">
      <c r="G35" s="11" t="str">
        <f t="shared" si="0"/>
        <v/>
      </c>
      <c r="H35" s="11" t="str">
        <f t="shared" si="1"/>
        <v/>
      </c>
      <c r="I35" t="str">
        <f t="shared" si="2"/>
        <v/>
      </c>
      <c r="K35" s="11"/>
    </row>
    <row r="36" spans="7:11" x14ac:dyDescent="0.25">
      <c r="G36" s="11" t="str">
        <f t="shared" si="0"/>
        <v/>
      </c>
      <c r="H36" s="11" t="str">
        <f t="shared" si="1"/>
        <v/>
      </c>
      <c r="I36" t="str">
        <f t="shared" si="2"/>
        <v/>
      </c>
      <c r="K36" s="11"/>
    </row>
    <row r="37" spans="7:11" x14ac:dyDescent="0.25">
      <c r="G37" s="11" t="str">
        <f t="shared" si="0"/>
        <v/>
      </c>
      <c r="H37" s="11" t="str">
        <f t="shared" si="1"/>
        <v/>
      </c>
      <c r="I37" t="str">
        <f t="shared" si="2"/>
        <v/>
      </c>
      <c r="K37" s="11"/>
    </row>
    <row r="38" spans="7:11" x14ac:dyDescent="0.25">
      <c r="G38" s="11" t="str">
        <f t="shared" si="0"/>
        <v/>
      </c>
      <c r="H38" s="11" t="str">
        <f t="shared" si="1"/>
        <v/>
      </c>
      <c r="I38" t="str">
        <f t="shared" si="2"/>
        <v/>
      </c>
      <c r="K38" s="11"/>
    </row>
    <row r="39" spans="7:11" x14ac:dyDescent="0.25">
      <c r="G39" s="11" t="str">
        <f t="shared" si="0"/>
        <v/>
      </c>
      <c r="H39" s="11" t="str">
        <f t="shared" si="1"/>
        <v/>
      </c>
      <c r="I39" t="str">
        <f t="shared" si="2"/>
        <v/>
      </c>
      <c r="K39" s="11"/>
    </row>
    <row r="40" spans="7:11" x14ac:dyDescent="0.25">
      <c r="G40" s="11" t="str">
        <f t="shared" si="0"/>
        <v/>
      </c>
      <c r="H40" s="11" t="str">
        <f t="shared" si="1"/>
        <v/>
      </c>
      <c r="I40" t="str">
        <f t="shared" si="2"/>
        <v/>
      </c>
      <c r="K40" s="11"/>
    </row>
    <row r="41" spans="7:11" x14ac:dyDescent="0.25">
      <c r="G41" s="11" t="str">
        <f t="shared" si="0"/>
        <v/>
      </c>
      <c r="H41" s="11" t="str">
        <f t="shared" si="1"/>
        <v/>
      </c>
      <c r="I41" t="str">
        <f t="shared" si="2"/>
        <v/>
      </c>
      <c r="K41" s="11"/>
    </row>
    <row r="42" spans="7:11" x14ac:dyDescent="0.25">
      <c r="G42" s="11" t="str">
        <f t="shared" si="0"/>
        <v/>
      </c>
      <c r="H42" s="11" t="str">
        <f t="shared" si="1"/>
        <v/>
      </c>
      <c r="I42" t="str">
        <f t="shared" si="2"/>
        <v/>
      </c>
      <c r="K42" s="11"/>
    </row>
    <row r="43" spans="7:11" x14ac:dyDescent="0.25">
      <c r="G43" s="11" t="str">
        <f t="shared" si="0"/>
        <v/>
      </c>
      <c r="H43" s="11" t="str">
        <f t="shared" si="1"/>
        <v/>
      </c>
      <c r="I43" t="str">
        <f t="shared" si="2"/>
        <v/>
      </c>
      <c r="K43" s="11"/>
    </row>
    <row r="44" spans="7:11" x14ac:dyDescent="0.25">
      <c r="G44" s="11" t="str">
        <f t="shared" si="0"/>
        <v/>
      </c>
      <c r="H44" s="11" t="str">
        <f t="shared" si="1"/>
        <v/>
      </c>
      <c r="I44" t="str">
        <f t="shared" si="2"/>
        <v/>
      </c>
      <c r="K44" s="11"/>
    </row>
    <row r="45" spans="7:11" x14ac:dyDescent="0.25">
      <c r="G45" s="11" t="str">
        <f t="shared" si="0"/>
        <v/>
      </c>
      <c r="H45" s="11" t="str">
        <f t="shared" si="1"/>
        <v/>
      </c>
      <c r="I45" t="str">
        <f t="shared" si="2"/>
        <v/>
      </c>
      <c r="K45" s="11"/>
    </row>
    <row r="46" spans="7:11" x14ac:dyDescent="0.25">
      <c r="G46" s="11" t="str">
        <f t="shared" si="0"/>
        <v/>
      </c>
      <c r="H46" s="11" t="str">
        <f t="shared" si="1"/>
        <v/>
      </c>
      <c r="I46" t="str">
        <f t="shared" si="2"/>
        <v/>
      </c>
      <c r="K46" s="11"/>
    </row>
    <row r="47" spans="7:11" x14ac:dyDescent="0.25">
      <c r="G47" s="11" t="str">
        <f t="shared" si="0"/>
        <v/>
      </c>
      <c r="H47" s="11" t="str">
        <f t="shared" si="1"/>
        <v/>
      </c>
      <c r="I47" t="str">
        <f t="shared" si="2"/>
        <v/>
      </c>
      <c r="K47" s="11"/>
    </row>
    <row r="48" spans="7:11" x14ac:dyDescent="0.25">
      <c r="G48" s="11" t="str">
        <f t="shared" si="0"/>
        <v/>
      </c>
      <c r="H48" s="11" t="str">
        <f t="shared" si="1"/>
        <v/>
      </c>
      <c r="I48" t="str">
        <f t="shared" si="2"/>
        <v/>
      </c>
      <c r="K48" s="11"/>
    </row>
    <row r="49" spans="7:11" x14ac:dyDescent="0.25">
      <c r="G49" s="11" t="str">
        <f t="shared" si="0"/>
        <v/>
      </c>
      <c r="H49" s="11" t="str">
        <f t="shared" si="1"/>
        <v/>
      </c>
      <c r="I49" t="str">
        <f t="shared" si="2"/>
        <v/>
      </c>
      <c r="K49" s="11"/>
    </row>
    <row r="50" spans="7:11" x14ac:dyDescent="0.25">
      <c r="G50" s="11" t="str">
        <f t="shared" si="0"/>
        <v/>
      </c>
      <c r="H50" s="11" t="str">
        <f t="shared" si="1"/>
        <v/>
      </c>
      <c r="I50" t="str">
        <f t="shared" si="2"/>
        <v/>
      </c>
      <c r="K50" s="11"/>
    </row>
    <row r="51" spans="7:11" x14ac:dyDescent="0.25">
      <c r="G51" s="11" t="str">
        <f t="shared" si="0"/>
        <v/>
      </c>
      <c r="H51" s="11" t="str">
        <f t="shared" si="1"/>
        <v/>
      </c>
      <c r="I51" t="str">
        <f t="shared" si="2"/>
        <v/>
      </c>
      <c r="K51" s="11"/>
    </row>
    <row r="52" spans="7:11" x14ac:dyDescent="0.25">
      <c r="G52" s="11" t="str">
        <f t="shared" si="0"/>
        <v/>
      </c>
      <c r="H52" s="11" t="str">
        <f t="shared" si="1"/>
        <v/>
      </c>
      <c r="I52" t="str">
        <f t="shared" si="2"/>
        <v/>
      </c>
      <c r="K52" s="11"/>
    </row>
    <row r="53" spans="7:11" x14ac:dyDescent="0.25">
      <c r="G53" s="11" t="str">
        <f t="shared" si="0"/>
        <v/>
      </c>
      <c r="H53" s="11" t="str">
        <f t="shared" si="1"/>
        <v/>
      </c>
      <c r="I53" t="str">
        <f t="shared" si="2"/>
        <v/>
      </c>
      <c r="K53" s="11"/>
    </row>
    <row r="54" spans="7:11" x14ac:dyDescent="0.25">
      <c r="G54" s="11" t="str">
        <f t="shared" si="0"/>
        <v/>
      </c>
      <c r="H54" s="11" t="str">
        <f t="shared" si="1"/>
        <v/>
      </c>
      <c r="I54" t="str">
        <f t="shared" si="2"/>
        <v/>
      </c>
      <c r="K54" s="11"/>
    </row>
    <row r="55" spans="7:11" x14ac:dyDescent="0.25">
      <c r="G55" s="11" t="str">
        <f t="shared" si="0"/>
        <v/>
      </c>
      <c r="H55" s="11" t="str">
        <f t="shared" si="1"/>
        <v/>
      </c>
      <c r="I55" t="str">
        <f t="shared" si="2"/>
        <v/>
      </c>
      <c r="K55" s="11"/>
    </row>
    <row r="56" spans="7:11" x14ac:dyDescent="0.25">
      <c r="G56" s="11" t="str">
        <f t="shared" si="0"/>
        <v/>
      </c>
      <c r="H56" s="11" t="str">
        <f t="shared" si="1"/>
        <v/>
      </c>
      <c r="I56" t="str">
        <f t="shared" si="2"/>
        <v/>
      </c>
      <c r="K56" s="11"/>
    </row>
    <row r="57" spans="7:11" x14ac:dyDescent="0.25">
      <c r="G57" s="11" t="str">
        <f t="shared" si="0"/>
        <v/>
      </c>
      <c r="H57" s="11" t="str">
        <f t="shared" si="1"/>
        <v/>
      </c>
      <c r="I57" t="str">
        <f t="shared" si="2"/>
        <v/>
      </c>
      <c r="K57" s="11"/>
    </row>
    <row r="58" spans="7:11" x14ac:dyDescent="0.25">
      <c r="G58" s="11" t="str">
        <f t="shared" si="0"/>
        <v/>
      </c>
      <c r="H58" s="11" t="str">
        <f t="shared" si="1"/>
        <v/>
      </c>
      <c r="I58" t="str">
        <f t="shared" si="2"/>
        <v/>
      </c>
      <c r="K58" s="11"/>
    </row>
    <row r="59" spans="7:11" x14ac:dyDescent="0.25">
      <c r="G59" s="11" t="str">
        <f t="shared" si="0"/>
        <v/>
      </c>
      <c r="H59" s="11" t="str">
        <f t="shared" si="1"/>
        <v/>
      </c>
      <c r="I59" t="str">
        <f t="shared" si="2"/>
        <v/>
      </c>
      <c r="K59" s="11"/>
    </row>
    <row r="60" spans="7:11" x14ac:dyDescent="0.25">
      <c r="G60" s="11" t="str">
        <f t="shared" si="0"/>
        <v/>
      </c>
      <c r="H60" s="11" t="str">
        <f t="shared" si="1"/>
        <v/>
      </c>
      <c r="I60" t="str">
        <f t="shared" si="2"/>
        <v/>
      </c>
      <c r="K60" s="11"/>
    </row>
    <row r="61" spans="7:11" x14ac:dyDescent="0.25">
      <c r="G61" s="11" t="str">
        <f t="shared" si="0"/>
        <v/>
      </c>
      <c r="H61" s="11" t="str">
        <f t="shared" si="1"/>
        <v/>
      </c>
      <c r="I61" t="str">
        <f t="shared" si="2"/>
        <v/>
      </c>
      <c r="K61" s="11"/>
    </row>
    <row r="62" spans="7:11" x14ac:dyDescent="0.25">
      <c r="G62" s="11" t="str">
        <f t="shared" si="0"/>
        <v/>
      </c>
      <c r="H62" s="11" t="str">
        <f t="shared" si="1"/>
        <v/>
      </c>
      <c r="I62" t="str">
        <f t="shared" si="2"/>
        <v/>
      </c>
      <c r="K62" s="11"/>
    </row>
    <row r="63" spans="7:11" x14ac:dyDescent="0.25">
      <c r="G63" s="11" t="str">
        <f t="shared" si="0"/>
        <v/>
      </c>
      <c r="H63" s="11" t="str">
        <f t="shared" si="1"/>
        <v/>
      </c>
      <c r="I63" t="str">
        <f t="shared" si="2"/>
        <v/>
      </c>
      <c r="K63" s="11"/>
    </row>
    <row r="64" spans="7:11" x14ac:dyDescent="0.25">
      <c r="G64" s="11" t="str">
        <f t="shared" si="0"/>
        <v/>
      </c>
      <c r="H64" s="11" t="str">
        <f t="shared" si="1"/>
        <v/>
      </c>
      <c r="I64" t="str">
        <f t="shared" si="2"/>
        <v/>
      </c>
      <c r="K64" s="11"/>
    </row>
    <row r="65" spans="7:11" x14ac:dyDescent="0.25">
      <c r="G65" s="11" t="str">
        <f t="shared" si="0"/>
        <v/>
      </c>
      <c r="H65" s="11" t="str">
        <f t="shared" si="1"/>
        <v/>
      </c>
      <c r="I65" t="str">
        <f t="shared" si="2"/>
        <v/>
      </c>
      <c r="K65" s="11"/>
    </row>
    <row r="66" spans="7:11" x14ac:dyDescent="0.25">
      <c r="G66" s="11" t="str">
        <f t="shared" si="0"/>
        <v/>
      </c>
      <c r="H66" s="11" t="str">
        <f t="shared" si="1"/>
        <v/>
      </c>
      <c r="I66" t="str">
        <f t="shared" si="2"/>
        <v/>
      </c>
      <c r="K66" s="11"/>
    </row>
    <row r="67" spans="7:11" x14ac:dyDescent="0.25">
      <c r="G67" s="11" t="str">
        <f t="shared" si="0"/>
        <v/>
      </c>
      <c r="H67" s="11" t="str">
        <f t="shared" si="1"/>
        <v/>
      </c>
      <c r="I67" t="str">
        <f t="shared" si="2"/>
        <v/>
      </c>
    </row>
    <row r="68" spans="7:11" x14ac:dyDescent="0.25">
      <c r="G68" s="11" t="str">
        <f t="shared" si="0"/>
        <v/>
      </c>
      <c r="H68" s="11" t="str">
        <f t="shared" si="1"/>
        <v/>
      </c>
      <c r="I68" t="str">
        <f t="shared" si="2"/>
        <v/>
      </c>
    </row>
    <row r="69" spans="7:11" x14ac:dyDescent="0.25">
      <c r="G69" s="11" t="str">
        <f t="shared" ref="G69:G132" si="3">CONCATENATE(A69,B69)</f>
        <v/>
      </c>
      <c r="H69" s="11" t="str">
        <f t="shared" ref="H69:H132" si="4">IF(D69="","",IF(B69="",H68,B69))</f>
        <v/>
      </c>
      <c r="I69" t="str">
        <f t="shared" ref="I69:I132" si="5">IF(D69="","",IF(G69="",I68,IF(H69=H68,I68+1,1)))</f>
        <v/>
      </c>
    </row>
    <row r="70" spans="7:11" x14ac:dyDescent="0.25">
      <c r="G70" s="11" t="str">
        <f t="shared" si="3"/>
        <v/>
      </c>
      <c r="H70" s="11" t="str">
        <f t="shared" si="4"/>
        <v/>
      </c>
      <c r="I70" t="str">
        <f t="shared" si="5"/>
        <v/>
      </c>
    </row>
    <row r="71" spans="7:11" x14ac:dyDescent="0.25">
      <c r="G71" s="11" t="str">
        <f t="shared" si="3"/>
        <v/>
      </c>
      <c r="H71" s="11" t="str">
        <f t="shared" si="4"/>
        <v/>
      </c>
      <c r="I71" t="str">
        <f t="shared" si="5"/>
        <v/>
      </c>
    </row>
    <row r="72" spans="7:11" x14ac:dyDescent="0.25">
      <c r="G72" s="11" t="str">
        <f t="shared" si="3"/>
        <v/>
      </c>
      <c r="H72" s="11" t="str">
        <f t="shared" si="4"/>
        <v/>
      </c>
      <c r="I72" t="str">
        <f t="shared" si="5"/>
        <v/>
      </c>
    </row>
    <row r="73" spans="7:11" x14ac:dyDescent="0.25">
      <c r="G73" s="11" t="str">
        <f t="shared" si="3"/>
        <v/>
      </c>
      <c r="H73" s="11" t="str">
        <f t="shared" si="4"/>
        <v/>
      </c>
      <c r="I73" t="str">
        <f t="shared" si="5"/>
        <v/>
      </c>
    </row>
    <row r="74" spans="7:11" x14ac:dyDescent="0.25">
      <c r="G74" s="11" t="str">
        <f t="shared" si="3"/>
        <v/>
      </c>
      <c r="H74" s="11" t="str">
        <f t="shared" si="4"/>
        <v/>
      </c>
      <c r="I74" t="str">
        <f t="shared" si="5"/>
        <v/>
      </c>
    </row>
    <row r="75" spans="7:11" x14ac:dyDescent="0.25">
      <c r="G75" s="11" t="str">
        <f t="shared" si="3"/>
        <v/>
      </c>
      <c r="H75" s="11" t="str">
        <f t="shared" si="4"/>
        <v/>
      </c>
      <c r="I75" t="str">
        <f t="shared" si="5"/>
        <v/>
      </c>
    </row>
    <row r="76" spans="7:11" x14ac:dyDescent="0.25">
      <c r="G76" s="11" t="str">
        <f t="shared" si="3"/>
        <v/>
      </c>
      <c r="H76" s="11" t="str">
        <f t="shared" si="4"/>
        <v/>
      </c>
      <c r="I76" t="str">
        <f t="shared" si="5"/>
        <v/>
      </c>
    </row>
    <row r="77" spans="7:11" x14ac:dyDescent="0.25">
      <c r="G77" s="11" t="str">
        <f t="shared" si="3"/>
        <v/>
      </c>
      <c r="H77" s="11" t="str">
        <f t="shared" si="4"/>
        <v/>
      </c>
      <c r="I77" t="str">
        <f t="shared" si="5"/>
        <v/>
      </c>
    </row>
    <row r="78" spans="7:11" x14ac:dyDescent="0.25">
      <c r="G78" s="11" t="str">
        <f t="shared" si="3"/>
        <v/>
      </c>
      <c r="H78" s="11" t="str">
        <f t="shared" si="4"/>
        <v/>
      </c>
      <c r="I78" t="str">
        <f t="shared" si="5"/>
        <v/>
      </c>
    </row>
    <row r="79" spans="7:11" x14ac:dyDescent="0.25">
      <c r="G79" s="11" t="str">
        <f t="shared" si="3"/>
        <v/>
      </c>
      <c r="H79" s="11" t="str">
        <f t="shared" si="4"/>
        <v/>
      </c>
      <c r="I79" t="str">
        <f t="shared" si="5"/>
        <v/>
      </c>
    </row>
    <row r="80" spans="7:11" x14ac:dyDescent="0.25">
      <c r="G80" s="11" t="str">
        <f t="shared" si="3"/>
        <v/>
      </c>
      <c r="H80" s="11" t="str">
        <f t="shared" si="4"/>
        <v/>
      </c>
      <c r="I80" t="str">
        <f t="shared" si="5"/>
        <v/>
      </c>
    </row>
    <row r="81" spans="7:9" x14ac:dyDescent="0.25">
      <c r="G81" s="11" t="str">
        <f t="shared" si="3"/>
        <v/>
      </c>
      <c r="H81" s="11" t="str">
        <f t="shared" si="4"/>
        <v/>
      </c>
      <c r="I81" t="str">
        <f t="shared" si="5"/>
        <v/>
      </c>
    </row>
    <row r="82" spans="7:9" x14ac:dyDescent="0.25">
      <c r="G82" s="11" t="str">
        <f t="shared" si="3"/>
        <v/>
      </c>
      <c r="H82" s="11" t="str">
        <f t="shared" si="4"/>
        <v/>
      </c>
      <c r="I82" t="str">
        <f t="shared" si="5"/>
        <v/>
      </c>
    </row>
    <row r="83" spans="7:9" x14ac:dyDescent="0.25">
      <c r="G83" s="11" t="str">
        <f t="shared" si="3"/>
        <v/>
      </c>
      <c r="H83" s="11" t="str">
        <f t="shared" si="4"/>
        <v/>
      </c>
      <c r="I83" t="str">
        <f t="shared" si="5"/>
        <v/>
      </c>
    </row>
    <row r="84" spans="7:9" x14ac:dyDescent="0.25">
      <c r="G84" s="11" t="str">
        <f t="shared" si="3"/>
        <v/>
      </c>
      <c r="H84" s="11" t="str">
        <f t="shared" si="4"/>
        <v/>
      </c>
      <c r="I84" t="str">
        <f t="shared" si="5"/>
        <v/>
      </c>
    </row>
    <row r="85" spans="7:9" x14ac:dyDescent="0.25">
      <c r="G85" s="11" t="str">
        <f t="shared" si="3"/>
        <v/>
      </c>
      <c r="H85" s="11" t="str">
        <f t="shared" si="4"/>
        <v/>
      </c>
      <c r="I85" t="str">
        <f t="shared" si="5"/>
        <v/>
      </c>
    </row>
    <row r="86" spans="7:9" x14ac:dyDescent="0.25">
      <c r="G86" s="11" t="str">
        <f t="shared" si="3"/>
        <v/>
      </c>
      <c r="H86" s="11" t="str">
        <f t="shared" si="4"/>
        <v/>
      </c>
      <c r="I86" t="str">
        <f t="shared" si="5"/>
        <v/>
      </c>
    </row>
    <row r="87" spans="7:9" x14ac:dyDescent="0.25">
      <c r="G87" s="11" t="str">
        <f t="shared" si="3"/>
        <v/>
      </c>
      <c r="H87" s="11" t="str">
        <f t="shared" si="4"/>
        <v/>
      </c>
      <c r="I87" t="str">
        <f t="shared" si="5"/>
        <v/>
      </c>
    </row>
    <row r="88" spans="7:9" x14ac:dyDescent="0.25">
      <c r="G88" s="11" t="str">
        <f t="shared" si="3"/>
        <v/>
      </c>
      <c r="H88" s="11" t="str">
        <f t="shared" si="4"/>
        <v/>
      </c>
      <c r="I88" t="str">
        <f t="shared" si="5"/>
        <v/>
      </c>
    </row>
    <row r="89" spans="7:9" x14ac:dyDescent="0.25">
      <c r="G89" s="11" t="str">
        <f t="shared" si="3"/>
        <v/>
      </c>
      <c r="H89" s="11" t="str">
        <f t="shared" si="4"/>
        <v/>
      </c>
      <c r="I89" t="str">
        <f t="shared" si="5"/>
        <v/>
      </c>
    </row>
    <row r="90" spans="7:9" x14ac:dyDescent="0.25">
      <c r="G90" s="11" t="str">
        <f t="shared" si="3"/>
        <v/>
      </c>
      <c r="H90" s="11" t="str">
        <f t="shared" si="4"/>
        <v/>
      </c>
      <c r="I90" t="str">
        <f t="shared" si="5"/>
        <v/>
      </c>
    </row>
    <row r="91" spans="7:9" x14ac:dyDescent="0.25">
      <c r="G91" s="11" t="str">
        <f t="shared" si="3"/>
        <v/>
      </c>
      <c r="H91" s="11" t="str">
        <f t="shared" si="4"/>
        <v/>
      </c>
      <c r="I91" t="str">
        <f t="shared" si="5"/>
        <v/>
      </c>
    </row>
    <row r="92" spans="7:9" x14ac:dyDescent="0.25">
      <c r="G92" s="11" t="str">
        <f t="shared" si="3"/>
        <v/>
      </c>
      <c r="H92" s="11" t="str">
        <f t="shared" si="4"/>
        <v/>
      </c>
      <c r="I92" t="str">
        <f t="shared" si="5"/>
        <v/>
      </c>
    </row>
    <row r="93" spans="7:9" x14ac:dyDescent="0.25">
      <c r="G93" s="11" t="str">
        <f t="shared" si="3"/>
        <v/>
      </c>
      <c r="H93" s="11" t="str">
        <f t="shared" si="4"/>
        <v/>
      </c>
      <c r="I93" t="str">
        <f t="shared" si="5"/>
        <v/>
      </c>
    </row>
    <row r="94" spans="7:9" x14ac:dyDescent="0.25">
      <c r="G94" s="11" t="str">
        <f t="shared" si="3"/>
        <v/>
      </c>
      <c r="H94" s="11" t="str">
        <f t="shared" si="4"/>
        <v/>
      </c>
      <c r="I94" t="str">
        <f t="shared" si="5"/>
        <v/>
      </c>
    </row>
    <row r="95" spans="7:9" x14ac:dyDescent="0.25">
      <c r="G95" s="11" t="str">
        <f t="shared" si="3"/>
        <v/>
      </c>
      <c r="H95" s="11" t="str">
        <f t="shared" si="4"/>
        <v/>
      </c>
      <c r="I95" t="str">
        <f t="shared" si="5"/>
        <v/>
      </c>
    </row>
    <row r="96" spans="7:9" x14ac:dyDescent="0.25">
      <c r="G96" s="11" t="str">
        <f t="shared" si="3"/>
        <v/>
      </c>
      <c r="H96" s="11" t="str">
        <f t="shared" si="4"/>
        <v/>
      </c>
      <c r="I96" t="str">
        <f t="shared" si="5"/>
        <v/>
      </c>
    </row>
    <row r="97" spans="7:9" x14ac:dyDescent="0.25">
      <c r="G97" s="11" t="str">
        <f t="shared" si="3"/>
        <v/>
      </c>
      <c r="H97" s="11" t="str">
        <f t="shared" si="4"/>
        <v/>
      </c>
      <c r="I97" t="str">
        <f t="shared" si="5"/>
        <v/>
      </c>
    </row>
    <row r="98" spans="7:9" x14ac:dyDescent="0.25">
      <c r="G98" s="11" t="str">
        <f t="shared" si="3"/>
        <v/>
      </c>
      <c r="H98" s="11" t="str">
        <f t="shared" si="4"/>
        <v/>
      </c>
      <c r="I98" t="str">
        <f t="shared" si="5"/>
        <v/>
      </c>
    </row>
    <row r="99" spans="7:9" x14ac:dyDescent="0.25">
      <c r="G99" s="11" t="str">
        <f t="shared" si="3"/>
        <v/>
      </c>
      <c r="H99" s="11" t="str">
        <f t="shared" si="4"/>
        <v/>
      </c>
      <c r="I99" t="str">
        <f t="shared" si="5"/>
        <v/>
      </c>
    </row>
    <row r="100" spans="7:9" x14ac:dyDescent="0.25">
      <c r="G100" s="11" t="str">
        <f t="shared" si="3"/>
        <v/>
      </c>
      <c r="H100" s="11" t="str">
        <f t="shared" si="4"/>
        <v/>
      </c>
      <c r="I100" t="str">
        <f t="shared" si="5"/>
        <v/>
      </c>
    </row>
    <row r="101" spans="7:9" x14ac:dyDescent="0.25">
      <c r="G101" s="11" t="str">
        <f t="shared" si="3"/>
        <v/>
      </c>
      <c r="H101" s="11" t="str">
        <f t="shared" si="4"/>
        <v/>
      </c>
      <c r="I101" t="str">
        <f t="shared" si="5"/>
        <v/>
      </c>
    </row>
    <row r="102" spans="7:9" x14ac:dyDescent="0.25">
      <c r="G102" s="11" t="str">
        <f t="shared" si="3"/>
        <v/>
      </c>
      <c r="H102" s="11" t="str">
        <f t="shared" si="4"/>
        <v/>
      </c>
      <c r="I102" t="str">
        <f t="shared" si="5"/>
        <v/>
      </c>
    </row>
    <row r="103" spans="7:9" x14ac:dyDescent="0.25">
      <c r="G103" s="11" t="str">
        <f t="shared" si="3"/>
        <v/>
      </c>
      <c r="H103" s="11" t="str">
        <f t="shared" si="4"/>
        <v/>
      </c>
      <c r="I103" t="str">
        <f t="shared" si="5"/>
        <v/>
      </c>
    </row>
    <row r="104" spans="7:9" x14ac:dyDescent="0.25">
      <c r="G104" s="11" t="str">
        <f t="shared" si="3"/>
        <v/>
      </c>
      <c r="H104" s="11" t="str">
        <f t="shared" si="4"/>
        <v/>
      </c>
      <c r="I104" t="str">
        <f t="shared" si="5"/>
        <v/>
      </c>
    </row>
    <row r="105" spans="7:9" x14ac:dyDescent="0.25">
      <c r="G105" s="11" t="str">
        <f t="shared" si="3"/>
        <v/>
      </c>
      <c r="H105" s="11" t="str">
        <f t="shared" si="4"/>
        <v/>
      </c>
      <c r="I105" t="str">
        <f t="shared" si="5"/>
        <v/>
      </c>
    </row>
    <row r="106" spans="7:9" x14ac:dyDescent="0.25">
      <c r="G106" s="11" t="str">
        <f t="shared" si="3"/>
        <v/>
      </c>
      <c r="H106" s="11" t="str">
        <f t="shared" si="4"/>
        <v/>
      </c>
      <c r="I106" t="str">
        <f t="shared" si="5"/>
        <v/>
      </c>
    </row>
    <row r="107" spans="7:9" x14ac:dyDescent="0.25">
      <c r="G107" s="11" t="str">
        <f t="shared" si="3"/>
        <v/>
      </c>
      <c r="H107" s="11" t="str">
        <f t="shared" si="4"/>
        <v/>
      </c>
      <c r="I107" t="str">
        <f t="shared" si="5"/>
        <v/>
      </c>
    </row>
    <row r="108" spans="7:9" x14ac:dyDescent="0.25">
      <c r="G108" s="11" t="str">
        <f t="shared" si="3"/>
        <v/>
      </c>
      <c r="H108" s="11" t="str">
        <f t="shared" si="4"/>
        <v/>
      </c>
      <c r="I108" t="str">
        <f t="shared" si="5"/>
        <v/>
      </c>
    </row>
    <row r="109" spans="7:9" x14ac:dyDescent="0.25">
      <c r="G109" s="11" t="str">
        <f t="shared" si="3"/>
        <v/>
      </c>
      <c r="H109" s="11" t="str">
        <f t="shared" si="4"/>
        <v/>
      </c>
      <c r="I109" t="str">
        <f t="shared" si="5"/>
        <v/>
      </c>
    </row>
    <row r="110" spans="7:9" x14ac:dyDescent="0.25">
      <c r="G110" s="11" t="str">
        <f t="shared" si="3"/>
        <v/>
      </c>
      <c r="H110" s="11" t="str">
        <f t="shared" si="4"/>
        <v/>
      </c>
      <c r="I110" t="str">
        <f t="shared" si="5"/>
        <v/>
      </c>
    </row>
    <row r="111" spans="7:9" x14ac:dyDescent="0.25">
      <c r="G111" s="11" t="str">
        <f t="shared" si="3"/>
        <v/>
      </c>
      <c r="H111" s="11" t="str">
        <f t="shared" si="4"/>
        <v/>
      </c>
      <c r="I111" t="str">
        <f t="shared" si="5"/>
        <v/>
      </c>
    </row>
    <row r="112" spans="7:9" x14ac:dyDescent="0.25">
      <c r="G112" s="11" t="str">
        <f t="shared" si="3"/>
        <v/>
      </c>
      <c r="H112" s="11" t="str">
        <f t="shared" si="4"/>
        <v/>
      </c>
      <c r="I112" t="str">
        <f t="shared" si="5"/>
        <v/>
      </c>
    </row>
    <row r="113" spans="7:9" x14ac:dyDescent="0.25">
      <c r="G113" s="11" t="str">
        <f t="shared" si="3"/>
        <v/>
      </c>
      <c r="H113" s="11" t="str">
        <f t="shared" si="4"/>
        <v/>
      </c>
      <c r="I113" t="str">
        <f t="shared" si="5"/>
        <v/>
      </c>
    </row>
    <row r="114" spans="7:9" x14ac:dyDescent="0.25">
      <c r="G114" s="11" t="str">
        <f t="shared" si="3"/>
        <v/>
      </c>
      <c r="H114" s="11" t="str">
        <f t="shared" si="4"/>
        <v/>
      </c>
      <c r="I114" t="str">
        <f t="shared" si="5"/>
        <v/>
      </c>
    </row>
    <row r="115" spans="7:9" x14ac:dyDescent="0.25">
      <c r="G115" s="11" t="str">
        <f t="shared" si="3"/>
        <v/>
      </c>
      <c r="H115" s="11" t="str">
        <f t="shared" si="4"/>
        <v/>
      </c>
      <c r="I115" t="str">
        <f t="shared" si="5"/>
        <v/>
      </c>
    </row>
    <row r="116" spans="7:9" x14ac:dyDescent="0.25">
      <c r="G116" s="11" t="str">
        <f t="shared" si="3"/>
        <v/>
      </c>
      <c r="H116" s="11" t="str">
        <f t="shared" si="4"/>
        <v/>
      </c>
      <c r="I116" t="str">
        <f t="shared" si="5"/>
        <v/>
      </c>
    </row>
    <row r="117" spans="7:9" x14ac:dyDescent="0.25">
      <c r="G117" s="11" t="str">
        <f t="shared" si="3"/>
        <v/>
      </c>
      <c r="H117" s="11" t="str">
        <f t="shared" si="4"/>
        <v/>
      </c>
      <c r="I117" t="str">
        <f t="shared" si="5"/>
        <v/>
      </c>
    </row>
    <row r="118" spans="7:9" x14ac:dyDescent="0.25">
      <c r="G118" s="11" t="str">
        <f t="shared" si="3"/>
        <v/>
      </c>
      <c r="H118" s="11" t="str">
        <f t="shared" si="4"/>
        <v/>
      </c>
      <c r="I118" t="str">
        <f t="shared" si="5"/>
        <v/>
      </c>
    </row>
    <row r="119" spans="7:9" x14ac:dyDescent="0.25">
      <c r="G119" s="11" t="str">
        <f t="shared" si="3"/>
        <v/>
      </c>
      <c r="H119" s="11" t="str">
        <f t="shared" si="4"/>
        <v/>
      </c>
      <c r="I119" t="str">
        <f t="shared" si="5"/>
        <v/>
      </c>
    </row>
    <row r="120" spans="7:9" x14ac:dyDescent="0.25">
      <c r="G120" s="11" t="str">
        <f t="shared" si="3"/>
        <v/>
      </c>
      <c r="H120" s="11" t="str">
        <f t="shared" si="4"/>
        <v/>
      </c>
      <c r="I120" t="str">
        <f t="shared" si="5"/>
        <v/>
      </c>
    </row>
    <row r="121" spans="7:9" x14ac:dyDescent="0.25">
      <c r="G121" s="11" t="str">
        <f t="shared" si="3"/>
        <v/>
      </c>
      <c r="H121" s="11" t="str">
        <f t="shared" si="4"/>
        <v/>
      </c>
      <c r="I121" t="str">
        <f t="shared" si="5"/>
        <v/>
      </c>
    </row>
    <row r="122" spans="7:9" x14ac:dyDescent="0.25">
      <c r="G122" s="11" t="str">
        <f t="shared" si="3"/>
        <v/>
      </c>
      <c r="H122" s="11" t="str">
        <f t="shared" si="4"/>
        <v/>
      </c>
      <c r="I122" t="str">
        <f t="shared" si="5"/>
        <v/>
      </c>
    </row>
    <row r="123" spans="7:9" x14ac:dyDescent="0.25">
      <c r="G123" s="11" t="str">
        <f t="shared" si="3"/>
        <v/>
      </c>
      <c r="H123" s="11" t="str">
        <f t="shared" si="4"/>
        <v/>
      </c>
      <c r="I123" t="str">
        <f t="shared" si="5"/>
        <v/>
      </c>
    </row>
    <row r="124" spans="7:9" x14ac:dyDescent="0.25">
      <c r="G124" s="11" t="str">
        <f t="shared" si="3"/>
        <v/>
      </c>
      <c r="H124" s="11" t="str">
        <f t="shared" si="4"/>
        <v/>
      </c>
      <c r="I124" t="str">
        <f t="shared" si="5"/>
        <v/>
      </c>
    </row>
    <row r="125" spans="7:9" x14ac:dyDescent="0.25">
      <c r="G125" s="11" t="str">
        <f t="shared" si="3"/>
        <v/>
      </c>
      <c r="H125" s="11" t="str">
        <f t="shared" si="4"/>
        <v/>
      </c>
      <c r="I125" t="str">
        <f t="shared" si="5"/>
        <v/>
      </c>
    </row>
    <row r="126" spans="7:9" x14ac:dyDescent="0.25">
      <c r="G126" s="11" t="str">
        <f t="shared" si="3"/>
        <v/>
      </c>
      <c r="H126" s="11" t="str">
        <f t="shared" si="4"/>
        <v/>
      </c>
      <c r="I126" t="str">
        <f t="shared" si="5"/>
        <v/>
      </c>
    </row>
    <row r="127" spans="7:9" x14ac:dyDescent="0.25">
      <c r="G127" s="11" t="str">
        <f t="shared" si="3"/>
        <v/>
      </c>
      <c r="H127" s="11" t="str">
        <f t="shared" si="4"/>
        <v/>
      </c>
      <c r="I127" t="str">
        <f t="shared" si="5"/>
        <v/>
      </c>
    </row>
    <row r="128" spans="7:9" x14ac:dyDescent="0.25">
      <c r="G128" s="11" t="str">
        <f t="shared" si="3"/>
        <v/>
      </c>
      <c r="H128" s="11" t="str">
        <f t="shared" si="4"/>
        <v/>
      </c>
      <c r="I128" t="str">
        <f t="shared" si="5"/>
        <v/>
      </c>
    </row>
    <row r="129" spans="7:9" x14ac:dyDescent="0.25">
      <c r="G129" s="11" t="str">
        <f t="shared" si="3"/>
        <v/>
      </c>
      <c r="H129" s="11" t="str">
        <f t="shared" si="4"/>
        <v/>
      </c>
      <c r="I129" t="str">
        <f t="shared" si="5"/>
        <v/>
      </c>
    </row>
    <row r="130" spans="7:9" x14ac:dyDescent="0.25">
      <c r="G130" s="11" t="str">
        <f t="shared" si="3"/>
        <v/>
      </c>
      <c r="H130" s="11" t="str">
        <f t="shared" si="4"/>
        <v/>
      </c>
      <c r="I130" t="str">
        <f t="shared" si="5"/>
        <v/>
      </c>
    </row>
    <row r="131" spans="7:9" x14ac:dyDescent="0.25">
      <c r="G131" s="11" t="str">
        <f t="shared" si="3"/>
        <v/>
      </c>
      <c r="H131" s="11" t="str">
        <f t="shared" si="4"/>
        <v/>
      </c>
      <c r="I131" t="str">
        <f t="shared" si="5"/>
        <v/>
      </c>
    </row>
    <row r="132" spans="7:9" x14ac:dyDescent="0.25">
      <c r="G132" s="11" t="str">
        <f t="shared" si="3"/>
        <v/>
      </c>
      <c r="H132" s="11" t="str">
        <f t="shared" si="4"/>
        <v/>
      </c>
      <c r="I132" t="str">
        <f t="shared" si="5"/>
        <v/>
      </c>
    </row>
    <row r="133" spans="7:9" x14ac:dyDescent="0.25">
      <c r="G133" s="11" t="str">
        <f t="shared" ref="G133:G196" si="6">CONCATENATE(A133,B133)</f>
        <v/>
      </c>
      <c r="H133" s="11" t="str">
        <f t="shared" ref="H133:H196" si="7">IF(D133="","",IF(B133="",H132,B133))</f>
        <v/>
      </c>
      <c r="I133" t="str">
        <f t="shared" ref="I133:I196" si="8">IF(D133="","",IF(G133="",I132,IF(H133=H132,I132+1,1)))</f>
        <v/>
      </c>
    </row>
    <row r="134" spans="7:9" x14ac:dyDescent="0.25">
      <c r="G134" s="11" t="str">
        <f t="shared" si="6"/>
        <v/>
      </c>
      <c r="H134" s="11" t="str">
        <f t="shared" si="7"/>
        <v/>
      </c>
      <c r="I134" t="str">
        <f t="shared" si="8"/>
        <v/>
      </c>
    </row>
    <row r="135" spans="7:9" x14ac:dyDescent="0.25">
      <c r="G135" s="11" t="str">
        <f t="shared" si="6"/>
        <v/>
      </c>
      <c r="H135" s="11" t="str">
        <f t="shared" si="7"/>
        <v/>
      </c>
      <c r="I135" t="str">
        <f t="shared" si="8"/>
        <v/>
      </c>
    </row>
    <row r="136" spans="7:9" x14ac:dyDescent="0.25">
      <c r="G136" s="11" t="str">
        <f t="shared" si="6"/>
        <v/>
      </c>
      <c r="H136" s="11" t="str">
        <f t="shared" si="7"/>
        <v/>
      </c>
      <c r="I136" t="str">
        <f t="shared" si="8"/>
        <v/>
      </c>
    </row>
    <row r="137" spans="7:9" x14ac:dyDescent="0.25">
      <c r="G137" s="11" t="str">
        <f t="shared" si="6"/>
        <v/>
      </c>
      <c r="H137" s="11" t="str">
        <f t="shared" si="7"/>
        <v/>
      </c>
      <c r="I137" t="str">
        <f t="shared" si="8"/>
        <v/>
      </c>
    </row>
    <row r="138" spans="7:9" x14ac:dyDescent="0.25">
      <c r="G138" s="11" t="str">
        <f t="shared" si="6"/>
        <v/>
      </c>
      <c r="H138" s="11" t="str">
        <f t="shared" si="7"/>
        <v/>
      </c>
      <c r="I138" t="str">
        <f t="shared" si="8"/>
        <v/>
      </c>
    </row>
    <row r="139" spans="7:9" x14ac:dyDescent="0.25">
      <c r="G139" s="11" t="str">
        <f t="shared" si="6"/>
        <v/>
      </c>
      <c r="H139" s="11" t="str">
        <f t="shared" si="7"/>
        <v/>
      </c>
      <c r="I139" t="str">
        <f t="shared" si="8"/>
        <v/>
      </c>
    </row>
    <row r="140" spans="7:9" x14ac:dyDescent="0.25">
      <c r="G140" s="11" t="str">
        <f t="shared" si="6"/>
        <v/>
      </c>
      <c r="H140" s="11" t="str">
        <f t="shared" si="7"/>
        <v/>
      </c>
      <c r="I140" t="str">
        <f t="shared" si="8"/>
        <v/>
      </c>
    </row>
    <row r="141" spans="7:9" x14ac:dyDescent="0.25">
      <c r="G141" s="11" t="str">
        <f t="shared" si="6"/>
        <v/>
      </c>
      <c r="H141" s="11" t="str">
        <f t="shared" si="7"/>
        <v/>
      </c>
      <c r="I141" t="str">
        <f t="shared" si="8"/>
        <v/>
      </c>
    </row>
    <row r="142" spans="7:9" x14ac:dyDescent="0.25">
      <c r="G142" s="11" t="str">
        <f t="shared" si="6"/>
        <v/>
      </c>
      <c r="H142" s="11" t="str">
        <f t="shared" si="7"/>
        <v/>
      </c>
      <c r="I142" t="str">
        <f t="shared" si="8"/>
        <v/>
      </c>
    </row>
    <row r="143" spans="7:9" x14ac:dyDescent="0.25">
      <c r="G143" s="11" t="str">
        <f t="shared" si="6"/>
        <v/>
      </c>
      <c r="H143" s="11" t="str">
        <f t="shared" si="7"/>
        <v/>
      </c>
      <c r="I143" t="str">
        <f t="shared" si="8"/>
        <v/>
      </c>
    </row>
    <row r="144" spans="7:9" x14ac:dyDescent="0.25">
      <c r="G144" s="11" t="str">
        <f t="shared" si="6"/>
        <v/>
      </c>
      <c r="H144" s="11" t="str">
        <f t="shared" si="7"/>
        <v/>
      </c>
      <c r="I144" t="str">
        <f t="shared" si="8"/>
        <v/>
      </c>
    </row>
    <row r="145" spans="7:9" x14ac:dyDescent="0.25">
      <c r="G145" s="11" t="str">
        <f t="shared" si="6"/>
        <v/>
      </c>
      <c r="H145" s="11" t="str">
        <f t="shared" si="7"/>
        <v/>
      </c>
      <c r="I145" t="str">
        <f t="shared" si="8"/>
        <v/>
      </c>
    </row>
    <row r="146" spans="7:9" x14ac:dyDescent="0.25">
      <c r="G146" s="11" t="str">
        <f t="shared" si="6"/>
        <v/>
      </c>
      <c r="H146" s="11" t="str">
        <f t="shared" si="7"/>
        <v/>
      </c>
      <c r="I146" t="str">
        <f t="shared" si="8"/>
        <v/>
      </c>
    </row>
    <row r="147" spans="7:9" x14ac:dyDescent="0.25">
      <c r="G147" s="11" t="str">
        <f t="shared" si="6"/>
        <v/>
      </c>
      <c r="H147" s="11" t="str">
        <f t="shared" si="7"/>
        <v/>
      </c>
      <c r="I147" t="str">
        <f t="shared" si="8"/>
        <v/>
      </c>
    </row>
    <row r="148" spans="7:9" x14ac:dyDescent="0.25">
      <c r="G148" s="11" t="str">
        <f t="shared" si="6"/>
        <v/>
      </c>
      <c r="H148" s="11" t="str">
        <f t="shared" si="7"/>
        <v/>
      </c>
      <c r="I148" t="str">
        <f t="shared" si="8"/>
        <v/>
      </c>
    </row>
    <row r="149" spans="7:9" x14ac:dyDescent="0.25">
      <c r="G149" s="11" t="str">
        <f t="shared" si="6"/>
        <v/>
      </c>
      <c r="H149" s="11" t="str">
        <f t="shared" si="7"/>
        <v/>
      </c>
      <c r="I149" t="str">
        <f t="shared" si="8"/>
        <v/>
      </c>
    </row>
    <row r="150" spans="7:9" x14ac:dyDescent="0.25">
      <c r="G150" s="11" t="str">
        <f t="shared" si="6"/>
        <v/>
      </c>
      <c r="H150" s="11" t="str">
        <f t="shared" si="7"/>
        <v/>
      </c>
      <c r="I150" t="str">
        <f t="shared" si="8"/>
        <v/>
      </c>
    </row>
    <row r="151" spans="7:9" x14ac:dyDescent="0.25">
      <c r="G151" s="11" t="str">
        <f t="shared" si="6"/>
        <v/>
      </c>
      <c r="H151" s="11" t="str">
        <f t="shared" si="7"/>
        <v/>
      </c>
      <c r="I151" t="str">
        <f t="shared" si="8"/>
        <v/>
      </c>
    </row>
    <row r="152" spans="7:9" x14ac:dyDescent="0.25">
      <c r="G152" s="11" t="str">
        <f t="shared" si="6"/>
        <v/>
      </c>
      <c r="H152" s="11" t="str">
        <f t="shared" si="7"/>
        <v/>
      </c>
      <c r="I152" t="str">
        <f t="shared" si="8"/>
        <v/>
      </c>
    </row>
    <row r="153" spans="7:9" x14ac:dyDescent="0.25">
      <c r="G153" s="11" t="str">
        <f t="shared" si="6"/>
        <v/>
      </c>
      <c r="H153" s="11" t="str">
        <f t="shared" si="7"/>
        <v/>
      </c>
      <c r="I153" t="str">
        <f t="shared" si="8"/>
        <v/>
      </c>
    </row>
    <row r="154" spans="7:9" x14ac:dyDescent="0.25">
      <c r="G154" s="11" t="str">
        <f t="shared" si="6"/>
        <v/>
      </c>
      <c r="H154" s="11" t="str">
        <f t="shared" si="7"/>
        <v/>
      </c>
      <c r="I154" t="str">
        <f t="shared" si="8"/>
        <v/>
      </c>
    </row>
    <row r="155" spans="7:9" x14ac:dyDescent="0.25">
      <c r="G155" s="11" t="str">
        <f t="shared" si="6"/>
        <v/>
      </c>
      <c r="H155" s="11" t="str">
        <f t="shared" si="7"/>
        <v/>
      </c>
      <c r="I155" t="str">
        <f t="shared" si="8"/>
        <v/>
      </c>
    </row>
    <row r="156" spans="7:9" x14ac:dyDescent="0.25">
      <c r="G156" s="11" t="str">
        <f t="shared" si="6"/>
        <v/>
      </c>
      <c r="H156" s="11" t="str">
        <f t="shared" si="7"/>
        <v/>
      </c>
      <c r="I156" t="str">
        <f t="shared" si="8"/>
        <v/>
      </c>
    </row>
    <row r="157" spans="7:9" x14ac:dyDescent="0.25">
      <c r="G157" s="11" t="str">
        <f t="shared" si="6"/>
        <v/>
      </c>
      <c r="H157" s="11" t="str">
        <f t="shared" si="7"/>
        <v/>
      </c>
      <c r="I157" t="str">
        <f t="shared" si="8"/>
        <v/>
      </c>
    </row>
    <row r="158" spans="7:9" x14ac:dyDescent="0.25">
      <c r="G158" s="11" t="str">
        <f t="shared" si="6"/>
        <v/>
      </c>
      <c r="H158" s="11" t="str">
        <f t="shared" si="7"/>
        <v/>
      </c>
      <c r="I158" t="str">
        <f t="shared" si="8"/>
        <v/>
      </c>
    </row>
    <row r="159" spans="7:9" x14ac:dyDescent="0.25">
      <c r="G159" s="11" t="str">
        <f t="shared" si="6"/>
        <v/>
      </c>
      <c r="H159" s="11" t="str">
        <f t="shared" si="7"/>
        <v/>
      </c>
      <c r="I159" t="str">
        <f t="shared" si="8"/>
        <v/>
      </c>
    </row>
    <row r="160" spans="7:9" x14ac:dyDescent="0.25">
      <c r="G160" s="11" t="str">
        <f t="shared" si="6"/>
        <v/>
      </c>
      <c r="H160" s="11" t="str">
        <f t="shared" si="7"/>
        <v/>
      </c>
      <c r="I160" t="str">
        <f t="shared" si="8"/>
        <v/>
      </c>
    </row>
    <row r="161" spans="7:9" x14ac:dyDescent="0.25">
      <c r="G161" s="11" t="str">
        <f t="shared" si="6"/>
        <v/>
      </c>
      <c r="H161" s="11" t="str">
        <f t="shared" si="7"/>
        <v/>
      </c>
      <c r="I161" t="str">
        <f t="shared" si="8"/>
        <v/>
      </c>
    </row>
    <row r="162" spans="7:9" x14ac:dyDescent="0.25">
      <c r="G162" s="11" t="str">
        <f t="shared" si="6"/>
        <v/>
      </c>
      <c r="H162" s="11" t="str">
        <f t="shared" si="7"/>
        <v/>
      </c>
      <c r="I162" t="str">
        <f t="shared" si="8"/>
        <v/>
      </c>
    </row>
    <row r="163" spans="7:9" x14ac:dyDescent="0.25">
      <c r="G163" s="11" t="str">
        <f t="shared" si="6"/>
        <v/>
      </c>
      <c r="H163" s="11" t="str">
        <f t="shared" si="7"/>
        <v/>
      </c>
      <c r="I163" t="str">
        <f t="shared" si="8"/>
        <v/>
      </c>
    </row>
    <row r="164" spans="7:9" x14ac:dyDescent="0.25">
      <c r="G164" s="11" t="str">
        <f t="shared" si="6"/>
        <v/>
      </c>
      <c r="H164" s="11" t="str">
        <f t="shared" si="7"/>
        <v/>
      </c>
      <c r="I164" t="str">
        <f t="shared" si="8"/>
        <v/>
      </c>
    </row>
    <row r="165" spans="7:9" x14ac:dyDescent="0.25">
      <c r="G165" s="11" t="str">
        <f t="shared" si="6"/>
        <v/>
      </c>
      <c r="H165" s="11" t="str">
        <f t="shared" si="7"/>
        <v/>
      </c>
      <c r="I165" t="str">
        <f t="shared" si="8"/>
        <v/>
      </c>
    </row>
    <row r="166" spans="7:9" x14ac:dyDescent="0.25">
      <c r="G166" s="11" t="str">
        <f t="shared" si="6"/>
        <v/>
      </c>
      <c r="H166" s="11" t="str">
        <f t="shared" si="7"/>
        <v/>
      </c>
      <c r="I166" t="str">
        <f t="shared" si="8"/>
        <v/>
      </c>
    </row>
    <row r="167" spans="7:9" x14ac:dyDescent="0.25">
      <c r="G167" s="11" t="str">
        <f t="shared" si="6"/>
        <v/>
      </c>
      <c r="H167" s="11" t="str">
        <f t="shared" si="7"/>
        <v/>
      </c>
      <c r="I167" t="str">
        <f t="shared" si="8"/>
        <v/>
      </c>
    </row>
    <row r="168" spans="7:9" x14ac:dyDescent="0.25">
      <c r="G168" s="11" t="str">
        <f t="shared" si="6"/>
        <v/>
      </c>
      <c r="H168" s="11" t="str">
        <f t="shared" si="7"/>
        <v/>
      </c>
      <c r="I168" t="str">
        <f t="shared" si="8"/>
        <v/>
      </c>
    </row>
    <row r="169" spans="7:9" x14ac:dyDescent="0.25">
      <c r="G169" s="11" t="str">
        <f t="shared" si="6"/>
        <v/>
      </c>
      <c r="H169" s="11" t="str">
        <f t="shared" si="7"/>
        <v/>
      </c>
      <c r="I169" t="str">
        <f t="shared" si="8"/>
        <v/>
      </c>
    </row>
    <row r="170" spans="7:9" x14ac:dyDescent="0.25">
      <c r="G170" s="11" t="str">
        <f t="shared" si="6"/>
        <v/>
      </c>
      <c r="H170" s="11" t="str">
        <f t="shared" si="7"/>
        <v/>
      </c>
      <c r="I170" t="str">
        <f t="shared" si="8"/>
        <v/>
      </c>
    </row>
    <row r="171" spans="7:9" x14ac:dyDescent="0.25">
      <c r="G171" s="11" t="str">
        <f t="shared" si="6"/>
        <v/>
      </c>
      <c r="H171" s="11" t="str">
        <f t="shared" si="7"/>
        <v/>
      </c>
      <c r="I171" t="str">
        <f t="shared" si="8"/>
        <v/>
      </c>
    </row>
    <row r="172" spans="7:9" x14ac:dyDescent="0.25">
      <c r="G172" s="11" t="str">
        <f t="shared" si="6"/>
        <v/>
      </c>
      <c r="H172" s="11" t="str">
        <f t="shared" si="7"/>
        <v/>
      </c>
      <c r="I172" t="str">
        <f t="shared" si="8"/>
        <v/>
      </c>
    </row>
    <row r="173" spans="7:9" x14ac:dyDescent="0.25">
      <c r="G173" s="11" t="str">
        <f t="shared" si="6"/>
        <v/>
      </c>
      <c r="H173" s="11" t="str">
        <f t="shared" si="7"/>
        <v/>
      </c>
      <c r="I173" t="str">
        <f t="shared" si="8"/>
        <v/>
      </c>
    </row>
    <row r="174" spans="7:9" x14ac:dyDescent="0.25">
      <c r="G174" s="11" t="str">
        <f t="shared" si="6"/>
        <v/>
      </c>
      <c r="H174" s="11" t="str">
        <f t="shared" si="7"/>
        <v/>
      </c>
      <c r="I174" t="str">
        <f t="shared" si="8"/>
        <v/>
      </c>
    </row>
    <row r="175" spans="7:9" x14ac:dyDescent="0.25">
      <c r="G175" s="11" t="str">
        <f t="shared" si="6"/>
        <v/>
      </c>
      <c r="H175" s="11" t="str">
        <f t="shared" si="7"/>
        <v/>
      </c>
      <c r="I175" t="str">
        <f t="shared" si="8"/>
        <v/>
      </c>
    </row>
    <row r="176" spans="7:9" x14ac:dyDescent="0.25">
      <c r="G176" s="11" t="str">
        <f t="shared" si="6"/>
        <v/>
      </c>
      <c r="H176" s="11" t="str">
        <f t="shared" si="7"/>
        <v/>
      </c>
      <c r="I176" t="str">
        <f t="shared" si="8"/>
        <v/>
      </c>
    </row>
    <row r="177" spans="7:9" x14ac:dyDescent="0.25">
      <c r="G177" s="11" t="str">
        <f t="shared" si="6"/>
        <v/>
      </c>
      <c r="H177" s="11" t="str">
        <f t="shared" si="7"/>
        <v/>
      </c>
      <c r="I177" t="str">
        <f t="shared" si="8"/>
        <v/>
      </c>
    </row>
    <row r="178" spans="7:9" x14ac:dyDescent="0.25">
      <c r="G178" s="11" t="str">
        <f t="shared" si="6"/>
        <v/>
      </c>
      <c r="H178" s="11" t="str">
        <f t="shared" si="7"/>
        <v/>
      </c>
      <c r="I178" t="str">
        <f t="shared" si="8"/>
        <v/>
      </c>
    </row>
    <row r="179" spans="7:9" x14ac:dyDescent="0.25">
      <c r="G179" s="11" t="str">
        <f t="shared" si="6"/>
        <v/>
      </c>
      <c r="H179" s="11" t="str">
        <f t="shared" si="7"/>
        <v/>
      </c>
      <c r="I179" t="str">
        <f t="shared" si="8"/>
        <v/>
      </c>
    </row>
    <row r="180" spans="7:9" x14ac:dyDescent="0.25">
      <c r="G180" s="11" t="str">
        <f t="shared" si="6"/>
        <v/>
      </c>
      <c r="H180" s="11" t="str">
        <f t="shared" si="7"/>
        <v/>
      </c>
      <c r="I180" t="str">
        <f t="shared" si="8"/>
        <v/>
      </c>
    </row>
    <row r="181" spans="7:9" x14ac:dyDescent="0.25">
      <c r="G181" s="11" t="str">
        <f t="shared" si="6"/>
        <v/>
      </c>
      <c r="H181" s="11" t="str">
        <f t="shared" si="7"/>
        <v/>
      </c>
      <c r="I181" t="str">
        <f t="shared" si="8"/>
        <v/>
      </c>
    </row>
    <row r="182" spans="7:9" x14ac:dyDescent="0.25">
      <c r="G182" s="11" t="str">
        <f t="shared" si="6"/>
        <v/>
      </c>
      <c r="H182" s="11" t="str">
        <f t="shared" si="7"/>
        <v/>
      </c>
      <c r="I182" t="str">
        <f t="shared" si="8"/>
        <v/>
      </c>
    </row>
    <row r="183" spans="7:9" x14ac:dyDescent="0.25">
      <c r="G183" s="11" t="str">
        <f t="shared" si="6"/>
        <v/>
      </c>
      <c r="H183" s="11" t="str">
        <f t="shared" si="7"/>
        <v/>
      </c>
      <c r="I183" t="str">
        <f t="shared" si="8"/>
        <v/>
      </c>
    </row>
    <row r="184" spans="7:9" x14ac:dyDescent="0.25">
      <c r="G184" s="11" t="str">
        <f t="shared" si="6"/>
        <v/>
      </c>
      <c r="H184" s="11" t="str">
        <f t="shared" si="7"/>
        <v/>
      </c>
      <c r="I184" t="str">
        <f t="shared" si="8"/>
        <v/>
      </c>
    </row>
    <row r="185" spans="7:9" x14ac:dyDescent="0.25">
      <c r="G185" s="11" t="str">
        <f t="shared" si="6"/>
        <v/>
      </c>
      <c r="H185" s="11" t="str">
        <f t="shared" si="7"/>
        <v/>
      </c>
      <c r="I185" t="str">
        <f t="shared" si="8"/>
        <v/>
      </c>
    </row>
    <row r="186" spans="7:9" x14ac:dyDescent="0.25">
      <c r="G186" s="11" t="str">
        <f t="shared" si="6"/>
        <v/>
      </c>
      <c r="H186" s="11" t="str">
        <f t="shared" si="7"/>
        <v/>
      </c>
      <c r="I186" t="str">
        <f t="shared" si="8"/>
        <v/>
      </c>
    </row>
    <row r="187" spans="7:9" x14ac:dyDescent="0.25">
      <c r="G187" s="11" t="str">
        <f t="shared" si="6"/>
        <v/>
      </c>
      <c r="H187" s="11" t="str">
        <f t="shared" si="7"/>
        <v/>
      </c>
      <c r="I187" t="str">
        <f t="shared" si="8"/>
        <v/>
      </c>
    </row>
    <row r="188" spans="7:9" x14ac:dyDescent="0.25">
      <c r="G188" s="11" t="str">
        <f t="shared" si="6"/>
        <v/>
      </c>
      <c r="H188" s="11" t="str">
        <f t="shared" si="7"/>
        <v/>
      </c>
      <c r="I188" t="str">
        <f t="shared" si="8"/>
        <v/>
      </c>
    </row>
    <row r="189" spans="7:9" x14ac:dyDescent="0.25">
      <c r="G189" s="11" t="str">
        <f t="shared" si="6"/>
        <v/>
      </c>
      <c r="H189" s="11" t="str">
        <f t="shared" si="7"/>
        <v/>
      </c>
      <c r="I189" t="str">
        <f t="shared" si="8"/>
        <v/>
      </c>
    </row>
    <row r="190" spans="7:9" x14ac:dyDescent="0.25">
      <c r="G190" s="11" t="str">
        <f t="shared" si="6"/>
        <v/>
      </c>
      <c r="H190" s="11" t="str">
        <f t="shared" si="7"/>
        <v/>
      </c>
      <c r="I190" t="str">
        <f t="shared" si="8"/>
        <v/>
      </c>
    </row>
    <row r="191" spans="7:9" x14ac:dyDescent="0.25">
      <c r="G191" s="11" t="str">
        <f t="shared" si="6"/>
        <v/>
      </c>
      <c r="H191" s="11" t="str">
        <f t="shared" si="7"/>
        <v/>
      </c>
      <c r="I191" t="str">
        <f t="shared" si="8"/>
        <v/>
      </c>
    </row>
    <row r="192" spans="7:9" x14ac:dyDescent="0.25">
      <c r="G192" s="11" t="str">
        <f t="shared" si="6"/>
        <v/>
      </c>
      <c r="H192" s="11" t="str">
        <f t="shared" si="7"/>
        <v/>
      </c>
      <c r="I192" t="str">
        <f t="shared" si="8"/>
        <v/>
      </c>
    </row>
    <row r="193" spans="7:9" x14ac:dyDescent="0.25">
      <c r="G193" s="11" t="str">
        <f t="shared" si="6"/>
        <v/>
      </c>
      <c r="H193" s="11" t="str">
        <f t="shared" si="7"/>
        <v/>
      </c>
      <c r="I193" t="str">
        <f t="shared" si="8"/>
        <v/>
      </c>
    </row>
    <row r="194" spans="7:9" x14ac:dyDescent="0.25">
      <c r="G194" s="11" t="str">
        <f t="shared" si="6"/>
        <v/>
      </c>
      <c r="H194" s="11" t="str">
        <f t="shared" si="7"/>
        <v/>
      </c>
      <c r="I194" t="str">
        <f t="shared" si="8"/>
        <v/>
      </c>
    </row>
    <row r="195" spans="7:9" x14ac:dyDescent="0.25">
      <c r="G195" s="11" t="str">
        <f t="shared" si="6"/>
        <v/>
      </c>
      <c r="H195" s="11" t="str">
        <f t="shared" si="7"/>
        <v/>
      </c>
      <c r="I195" t="str">
        <f t="shared" si="8"/>
        <v/>
      </c>
    </row>
    <row r="196" spans="7:9" x14ac:dyDescent="0.25">
      <c r="G196" s="11" t="str">
        <f t="shared" si="6"/>
        <v/>
      </c>
      <c r="H196" s="11" t="str">
        <f t="shared" si="7"/>
        <v/>
      </c>
      <c r="I196" t="str">
        <f t="shared" si="8"/>
        <v/>
      </c>
    </row>
    <row r="197" spans="7:9" x14ac:dyDescent="0.25">
      <c r="G197" s="11" t="str">
        <f t="shared" ref="G197:G260" si="9">CONCATENATE(A197,B197)</f>
        <v/>
      </c>
      <c r="H197" s="11" t="str">
        <f t="shared" ref="H197:H260" si="10">IF(D197="","",IF(B197="",H196,B197))</f>
        <v/>
      </c>
      <c r="I197" t="str">
        <f t="shared" ref="I197:I260" si="11">IF(D197="","",IF(G197="",I196,IF(H197=H196,I196+1,1)))</f>
        <v/>
      </c>
    </row>
    <row r="198" spans="7:9" x14ac:dyDescent="0.25">
      <c r="G198" s="11" t="str">
        <f t="shared" si="9"/>
        <v/>
      </c>
      <c r="H198" s="11" t="str">
        <f t="shared" si="10"/>
        <v/>
      </c>
      <c r="I198" t="str">
        <f t="shared" si="11"/>
        <v/>
      </c>
    </row>
    <row r="199" spans="7:9" x14ac:dyDescent="0.25">
      <c r="G199" s="11" t="str">
        <f t="shared" si="9"/>
        <v/>
      </c>
      <c r="H199" s="11" t="str">
        <f t="shared" si="10"/>
        <v/>
      </c>
      <c r="I199" t="str">
        <f t="shared" si="11"/>
        <v/>
      </c>
    </row>
    <row r="200" spans="7:9" x14ac:dyDescent="0.25">
      <c r="G200" s="11" t="str">
        <f t="shared" si="9"/>
        <v/>
      </c>
      <c r="H200" s="11" t="str">
        <f t="shared" si="10"/>
        <v/>
      </c>
      <c r="I200" t="str">
        <f t="shared" si="11"/>
        <v/>
      </c>
    </row>
    <row r="201" spans="7:9" x14ac:dyDescent="0.25">
      <c r="G201" s="11" t="str">
        <f t="shared" si="9"/>
        <v/>
      </c>
      <c r="H201" s="11" t="str">
        <f t="shared" si="10"/>
        <v/>
      </c>
      <c r="I201" t="str">
        <f t="shared" si="11"/>
        <v/>
      </c>
    </row>
    <row r="202" spans="7:9" x14ac:dyDescent="0.25">
      <c r="G202" s="11" t="str">
        <f t="shared" si="9"/>
        <v/>
      </c>
      <c r="H202" s="11" t="str">
        <f t="shared" si="10"/>
        <v/>
      </c>
      <c r="I202" t="str">
        <f t="shared" si="11"/>
        <v/>
      </c>
    </row>
    <row r="203" spans="7:9" x14ac:dyDescent="0.25">
      <c r="G203" s="11" t="str">
        <f t="shared" si="9"/>
        <v/>
      </c>
      <c r="H203" s="11" t="str">
        <f t="shared" si="10"/>
        <v/>
      </c>
      <c r="I203" t="str">
        <f t="shared" si="11"/>
        <v/>
      </c>
    </row>
    <row r="204" spans="7:9" x14ac:dyDescent="0.25">
      <c r="G204" s="11" t="str">
        <f t="shared" si="9"/>
        <v/>
      </c>
      <c r="H204" s="11" t="str">
        <f t="shared" si="10"/>
        <v/>
      </c>
      <c r="I204" t="str">
        <f t="shared" si="11"/>
        <v/>
      </c>
    </row>
    <row r="205" spans="7:9" x14ac:dyDescent="0.25">
      <c r="G205" s="11" t="str">
        <f t="shared" si="9"/>
        <v/>
      </c>
      <c r="H205" s="11" t="str">
        <f t="shared" si="10"/>
        <v/>
      </c>
      <c r="I205" t="str">
        <f t="shared" si="11"/>
        <v/>
      </c>
    </row>
    <row r="206" spans="7:9" x14ac:dyDescent="0.25">
      <c r="G206" s="11" t="str">
        <f t="shared" si="9"/>
        <v/>
      </c>
      <c r="H206" s="11" t="str">
        <f t="shared" si="10"/>
        <v/>
      </c>
      <c r="I206" t="str">
        <f t="shared" si="11"/>
        <v/>
      </c>
    </row>
    <row r="207" spans="7:9" x14ac:dyDescent="0.25">
      <c r="G207" s="11" t="str">
        <f t="shared" si="9"/>
        <v/>
      </c>
      <c r="H207" s="11" t="str">
        <f t="shared" si="10"/>
        <v/>
      </c>
      <c r="I207" t="str">
        <f t="shared" si="11"/>
        <v/>
      </c>
    </row>
    <row r="208" spans="7:9" x14ac:dyDescent="0.25">
      <c r="G208" s="11" t="str">
        <f t="shared" si="9"/>
        <v/>
      </c>
      <c r="H208" s="11" t="str">
        <f t="shared" si="10"/>
        <v/>
      </c>
      <c r="I208" t="str">
        <f t="shared" si="11"/>
        <v/>
      </c>
    </row>
    <row r="209" spans="7:9" x14ac:dyDescent="0.25">
      <c r="G209" s="11" t="str">
        <f t="shared" si="9"/>
        <v/>
      </c>
      <c r="H209" s="11" t="str">
        <f t="shared" si="10"/>
        <v/>
      </c>
      <c r="I209" t="str">
        <f t="shared" si="11"/>
        <v/>
      </c>
    </row>
    <row r="210" spans="7:9" x14ac:dyDescent="0.25">
      <c r="G210" s="11" t="str">
        <f t="shared" si="9"/>
        <v/>
      </c>
      <c r="H210" s="11" t="str">
        <f t="shared" si="10"/>
        <v/>
      </c>
      <c r="I210" t="str">
        <f t="shared" si="11"/>
        <v/>
      </c>
    </row>
    <row r="211" spans="7:9" x14ac:dyDescent="0.25">
      <c r="G211" s="11" t="str">
        <f t="shared" si="9"/>
        <v/>
      </c>
      <c r="H211" s="11" t="str">
        <f t="shared" si="10"/>
        <v/>
      </c>
      <c r="I211" t="str">
        <f t="shared" si="11"/>
        <v/>
      </c>
    </row>
    <row r="212" spans="7:9" x14ac:dyDescent="0.25">
      <c r="G212" s="11" t="str">
        <f t="shared" si="9"/>
        <v/>
      </c>
      <c r="H212" s="11" t="str">
        <f t="shared" si="10"/>
        <v/>
      </c>
      <c r="I212" t="str">
        <f t="shared" si="11"/>
        <v/>
      </c>
    </row>
    <row r="213" spans="7:9" x14ac:dyDescent="0.25">
      <c r="G213" s="11" t="str">
        <f t="shared" si="9"/>
        <v/>
      </c>
      <c r="H213" s="11" t="str">
        <f t="shared" si="10"/>
        <v/>
      </c>
      <c r="I213" t="str">
        <f t="shared" si="11"/>
        <v/>
      </c>
    </row>
    <row r="214" spans="7:9" x14ac:dyDescent="0.25">
      <c r="G214" s="11" t="str">
        <f t="shared" si="9"/>
        <v/>
      </c>
      <c r="H214" s="11" t="str">
        <f t="shared" si="10"/>
        <v/>
      </c>
      <c r="I214" t="str">
        <f t="shared" si="11"/>
        <v/>
      </c>
    </row>
    <row r="215" spans="7:9" x14ac:dyDescent="0.25">
      <c r="G215" s="11" t="str">
        <f t="shared" si="9"/>
        <v/>
      </c>
      <c r="H215" s="11" t="str">
        <f t="shared" si="10"/>
        <v/>
      </c>
      <c r="I215" t="str">
        <f t="shared" si="11"/>
        <v/>
      </c>
    </row>
    <row r="216" spans="7:9" x14ac:dyDescent="0.25">
      <c r="G216" s="11" t="str">
        <f t="shared" si="9"/>
        <v/>
      </c>
      <c r="H216" s="11" t="str">
        <f t="shared" si="10"/>
        <v/>
      </c>
      <c r="I216" t="str">
        <f t="shared" si="11"/>
        <v/>
      </c>
    </row>
    <row r="217" spans="7:9" x14ac:dyDescent="0.25">
      <c r="G217" s="11" t="str">
        <f t="shared" si="9"/>
        <v/>
      </c>
      <c r="H217" s="11" t="str">
        <f t="shared" si="10"/>
        <v/>
      </c>
      <c r="I217" t="str">
        <f t="shared" si="11"/>
        <v/>
      </c>
    </row>
    <row r="218" spans="7:9" x14ac:dyDescent="0.25">
      <c r="G218" s="11" t="str">
        <f t="shared" si="9"/>
        <v/>
      </c>
      <c r="H218" s="11" t="str">
        <f t="shared" si="10"/>
        <v/>
      </c>
      <c r="I218" t="str">
        <f t="shared" si="11"/>
        <v/>
      </c>
    </row>
    <row r="219" spans="7:9" x14ac:dyDescent="0.25">
      <c r="G219" s="11" t="str">
        <f t="shared" si="9"/>
        <v/>
      </c>
      <c r="H219" s="11" t="str">
        <f t="shared" si="10"/>
        <v/>
      </c>
      <c r="I219" t="str">
        <f t="shared" si="11"/>
        <v/>
      </c>
    </row>
    <row r="220" spans="7:9" x14ac:dyDescent="0.25">
      <c r="G220" s="11" t="str">
        <f t="shared" si="9"/>
        <v/>
      </c>
      <c r="H220" s="11" t="str">
        <f t="shared" si="10"/>
        <v/>
      </c>
      <c r="I220" t="str">
        <f t="shared" si="11"/>
        <v/>
      </c>
    </row>
    <row r="221" spans="7:9" x14ac:dyDescent="0.25">
      <c r="G221" s="11" t="str">
        <f t="shared" si="9"/>
        <v/>
      </c>
      <c r="H221" s="11" t="str">
        <f t="shared" si="10"/>
        <v/>
      </c>
      <c r="I221" t="str">
        <f t="shared" si="11"/>
        <v/>
      </c>
    </row>
    <row r="222" spans="7:9" x14ac:dyDescent="0.25">
      <c r="G222" s="11" t="str">
        <f t="shared" si="9"/>
        <v/>
      </c>
      <c r="H222" s="11" t="str">
        <f t="shared" si="10"/>
        <v/>
      </c>
      <c r="I222" t="str">
        <f t="shared" si="11"/>
        <v/>
      </c>
    </row>
    <row r="223" spans="7:9" x14ac:dyDescent="0.25">
      <c r="G223" s="11" t="str">
        <f t="shared" si="9"/>
        <v/>
      </c>
      <c r="H223" s="11" t="str">
        <f t="shared" si="10"/>
        <v/>
      </c>
      <c r="I223" t="str">
        <f t="shared" si="11"/>
        <v/>
      </c>
    </row>
    <row r="224" spans="7:9" x14ac:dyDescent="0.25">
      <c r="G224" s="11" t="str">
        <f t="shared" si="9"/>
        <v/>
      </c>
      <c r="H224" s="11" t="str">
        <f t="shared" si="10"/>
        <v/>
      </c>
      <c r="I224" t="str">
        <f t="shared" si="11"/>
        <v/>
      </c>
    </row>
    <row r="225" spans="7:9" x14ac:dyDescent="0.25">
      <c r="G225" s="11" t="str">
        <f t="shared" si="9"/>
        <v/>
      </c>
      <c r="H225" s="11" t="str">
        <f t="shared" si="10"/>
        <v/>
      </c>
      <c r="I225" t="str">
        <f t="shared" si="11"/>
        <v/>
      </c>
    </row>
    <row r="226" spans="7:9" x14ac:dyDescent="0.25">
      <c r="G226" s="11" t="str">
        <f t="shared" si="9"/>
        <v/>
      </c>
      <c r="H226" s="11" t="str">
        <f t="shared" si="10"/>
        <v/>
      </c>
      <c r="I226" t="str">
        <f t="shared" si="11"/>
        <v/>
      </c>
    </row>
    <row r="227" spans="7:9" x14ac:dyDescent="0.25">
      <c r="G227" s="11" t="str">
        <f t="shared" si="9"/>
        <v/>
      </c>
      <c r="H227" s="11" t="str">
        <f t="shared" si="10"/>
        <v/>
      </c>
      <c r="I227" t="str">
        <f t="shared" si="11"/>
        <v/>
      </c>
    </row>
    <row r="228" spans="7:9" x14ac:dyDescent="0.25">
      <c r="G228" s="11" t="str">
        <f t="shared" si="9"/>
        <v/>
      </c>
      <c r="H228" s="11" t="str">
        <f t="shared" si="10"/>
        <v/>
      </c>
      <c r="I228" t="str">
        <f t="shared" si="11"/>
        <v/>
      </c>
    </row>
    <row r="229" spans="7:9" x14ac:dyDescent="0.25">
      <c r="G229" s="11" t="str">
        <f t="shared" si="9"/>
        <v/>
      </c>
      <c r="H229" s="11" t="str">
        <f t="shared" si="10"/>
        <v/>
      </c>
      <c r="I229" t="str">
        <f t="shared" si="11"/>
        <v/>
      </c>
    </row>
    <row r="230" spans="7:9" x14ac:dyDescent="0.25">
      <c r="G230" s="11" t="str">
        <f t="shared" si="9"/>
        <v/>
      </c>
      <c r="H230" s="11" t="str">
        <f t="shared" si="10"/>
        <v/>
      </c>
      <c r="I230" t="str">
        <f t="shared" si="11"/>
        <v/>
      </c>
    </row>
    <row r="231" spans="7:9" x14ac:dyDescent="0.25">
      <c r="G231" s="11" t="str">
        <f t="shared" si="9"/>
        <v/>
      </c>
      <c r="H231" s="11" t="str">
        <f t="shared" si="10"/>
        <v/>
      </c>
      <c r="I231" t="str">
        <f t="shared" si="11"/>
        <v/>
      </c>
    </row>
    <row r="232" spans="7:9" x14ac:dyDescent="0.25">
      <c r="G232" s="11" t="str">
        <f t="shared" si="9"/>
        <v/>
      </c>
      <c r="H232" s="11" t="str">
        <f t="shared" si="10"/>
        <v/>
      </c>
      <c r="I232" t="str">
        <f t="shared" si="11"/>
        <v/>
      </c>
    </row>
    <row r="233" spans="7:9" x14ac:dyDescent="0.25">
      <c r="G233" s="11" t="str">
        <f t="shared" si="9"/>
        <v/>
      </c>
      <c r="H233" s="11" t="str">
        <f t="shared" si="10"/>
        <v/>
      </c>
      <c r="I233" t="str">
        <f t="shared" si="11"/>
        <v/>
      </c>
    </row>
    <row r="234" spans="7:9" x14ac:dyDescent="0.25">
      <c r="G234" s="11" t="str">
        <f t="shared" si="9"/>
        <v/>
      </c>
      <c r="H234" s="11" t="str">
        <f t="shared" si="10"/>
        <v/>
      </c>
      <c r="I234" t="str">
        <f t="shared" si="11"/>
        <v/>
      </c>
    </row>
    <row r="235" spans="7:9" x14ac:dyDescent="0.25">
      <c r="G235" s="11" t="str">
        <f t="shared" si="9"/>
        <v/>
      </c>
      <c r="H235" s="11" t="str">
        <f t="shared" si="10"/>
        <v/>
      </c>
      <c r="I235" t="str">
        <f t="shared" si="11"/>
        <v/>
      </c>
    </row>
    <row r="236" spans="7:9" x14ac:dyDescent="0.25">
      <c r="G236" s="11" t="str">
        <f t="shared" si="9"/>
        <v/>
      </c>
      <c r="H236" s="11" t="str">
        <f t="shared" si="10"/>
        <v/>
      </c>
      <c r="I236" t="str">
        <f t="shared" si="11"/>
        <v/>
      </c>
    </row>
    <row r="237" spans="7:9" x14ac:dyDescent="0.25">
      <c r="G237" s="11" t="str">
        <f t="shared" si="9"/>
        <v/>
      </c>
      <c r="H237" s="11" t="str">
        <f t="shared" si="10"/>
        <v/>
      </c>
      <c r="I237" t="str">
        <f t="shared" si="11"/>
        <v/>
      </c>
    </row>
    <row r="238" spans="7:9" x14ac:dyDescent="0.25">
      <c r="G238" s="11" t="str">
        <f t="shared" si="9"/>
        <v/>
      </c>
      <c r="H238" s="11" t="str">
        <f t="shared" si="10"/>
        <v/>
      </c>
      <c r="I238" t="str">
        <f t="shared" si="11"/>
        <v/>
      </c>
    </row>
    <row r="239" spans="7:9" x14ac:dyDescent="0.25">
      <c r="G239" s="11" t="str">
        <f t="shared" si="9"/>
        <v/>
      </c>
      <c r="H239" s="11" t="str">
        <f t="shared" si="10"/>
        <v/>
      </c>
      <c r="I239" t="str">
        <f t="shared" si="11"/>
        <v/>
      </c>
    </row>
    <row r="240" spans="7:9" x14ac:dyDescent="0.25">
      <c r="G240" s="11" t="str">
        <f t="shared" si="9"/>
        <v/>
      </c>
      <c r="H240" s="11" t="str">
        <f t="shared" si="10"/>
        <v/>
      </c>
      <c r="I240" t="str">
        <f t="shared" si="11"/>
        <v/>
      </c>
    </row>
    <row r="241" spans="7:9" x14ac:dyDescent="0.25">
      <c r="G241" s="11" t="str">
        <f t="shared" si="9"/>
        <v/>
      </c>
      <c r="H241" s="11" t="str">
        <f t="shared" si="10"/>
        <v/>
      </c>
      <c r="I241" t="str">
        <f t="shared" si="11"/>
        <v/>
      </c>
    </row>
    <row r="242" spans="7:9" x14ac:dyDescent="0.25">
      <c r="G242" s="11" t="str">
        <f t="shared" si="9"/>
        <v/>
      </c>
      <c r="H242" s="11" t="str">
        <f t="shared" si="10"/>
        <v/>
      </c>
      <c r="I242" t="str">
        <f t="shared" si="11"/>
        <v/>
      </c>
    </row>
    <row r="243" spans="7:9" x14ac:dyDescent="0.25">
      <c r="G243" s="11" t="str">
        <f t="shared" si="9"/>
        <v/>
      </c>
      <c r="H243" s="11" t="str">
        <f t="shared" si="10"/>
        <v/>
      </c>
      <c r="I243" t="str">
        <f t="shared" si="11"/>
        <v/>
      </c>
    </row>
    <row r="244" spans="7:9" x14ac:dyDescent="0.25">
      <c r="G244" s="11" t="str">
        <f t="shared" si="9"/>
        <v/>
      </c>
      <c r="H244" s="11" t="str">
        <f t="shared" si="10"/>
        <v/>
      </c>
      <c r="I244" t="str">
        <f t="shared" si="11"/>
        <v/>
      </c>
    </row>
    <row r="245" spans="7:9" x14ac:dyDescent="0.25">
      <c r="G245" s="11" t="str">
        <f t="shared" si="9"/>
        <v/>
      </c>
      <c r="H245" s="11" t="str">
        <f t="shared" si="10"/>
        <v/>
      </c>
      <c r="I245" t="str">
        <f t="shared" si="11"/>
        <v/>
      </c>
    </row>
    <row r="246" spans="7:9" x14ac:dyDescent="0.25">
      <c r="G246" s="11" t="str">
        <f t="shared" si="9"/>
        <v/>
      </c>
      <c r="H246" s="11" t="str">
        <f t="shared" si="10"/>
        <v/>
      </c>
      <c r="I246" t="str">
        <f t="shared" si="11"/>
        <v/>
      </c>
    </row>
    <row r="247" spans="7:9" x14ac:dyDescent="0.25">
      <c r="G247" s="11" t="str">
        <f t="shared" si="9"/>
        <v/>
      </c>
      <c r="H247" s="11" t="str">
        <f t="shared" si="10"/>
        <v/>
      </c>
      <c r="I247" t="str">
        <f t="shared" si="11"/>
        <v/>
      </c>
    </row>
    <row r="248" spans="7:9" x14ac:dyDescent="0.25">
      <c r="G248" s="11" t="str">
        <f t="shared" si="9"/>
        <v/>
      </c>
      <c r="H248" s="11" t="str">
        <f t="shared" si="10"/>
        <v/>
      </c>
      <c r="I248" t="str">
        <f t="shared" si="11"/>
        <v/>
      </c>
    </row>
    <row r="249" spans="7:9" x14ac:dyDescent="0.25">
      <c r="G249" s="11" t="str">
        <f t="shared" si="9"/>
        <v/>
      </c>
      <c r="H249" s="11" t="str">
        <f t="shared" si="10"/>
        <v/>
      </c>
      <c r="I249" t="str">
        <f t="shared" si="11"/>
        <v/>
      </c>
    </row>
    <row r="250" spans="7:9" x14ac:dyDescent="0.25">
      <c r="G250" s="11" t="str">
        <f t="shared" si="9"/>
        <v/>
      </c>
      <c r="H250" s="11" t="str">
        <f t="shared" si="10"/>
        <v/>
      </c>
      <c r="I250" t="str">
        <f t="shared" si="11"/>
        <v/>
      </c>
    </row>
    <row r="251" spans="7:9" x14ac:dyDescent="0.25">
      <c r="G251" s="11" t="str">
        <f t="shared" si="9"/>
        <v/>
      </c>
      <c r="H251" s="11" t="str">
        <f t="shared" si="10"/>
        <v/>
      </c>
      <c r="I251" t="str">
        <f t="shared" si="11"/>
        <v/>
      </c>
    </row>
    <row r="252" spans="7:9" x14ac:dyDescent="0.25">
      <c r="G252" s="11" t="str">
        <f t="shared" si="9"/>
        <v/>
      </c>
      <c r="H252" s="11" t="str">
        <f t="shared" si="10"/>
        <v/>
      </c>
      <c r="I252" t="str">
        <f t="shared" si="11"/>
        <v/>
      </c>
    </row>
    <row r="253" spans="7:9" x14ac:dyDescent="0.25">
      <c r="G253" s="11" t="str">
        <f t="shared" si="9"/>
        <v/>
      </c>
      <c r="H253" s="11" t="str">
        <f t="shared" si="10"/>
        <v/>
      </c>
      <c r="I253" t="str">
        <f t="shared" si="11"/>
        <v/>
      </c>
    </row>
    <row r="254" spans="7:9" x14ac:dyDescent="0.25">
      <c r="G254" s="11" t="str">
        <f t="shared" si="9"/>
        <v/>
      </c>
      <c r="H254" s="11" t="str">
        <f t="shared" si="10"/>
        <v/>
      </c>
      <c r="I254" t="str">
        <f t="shared" si="11"/>
        <v/>
      </c>
    </row>
    <row r="255" spans="7:9" x14ac:dyDescent="0.25">
      <c r="G255" s="11" t="str">
        <f t="shared" si="9"/>
        <v/>
      </c>
      <c r="H255" s="11" t="str">
        <f t="shared" si="10"/>
        <v/>
      </c>
      <c r="I255" t="str">
        <f t="shared" si="11"/>
        <v/>
      </c>
    </row>
    <row r="256" spans="7:9" x14ac:dyDescent="0.25">
      <c r="G256" s="11" t="str">
        <f t="shared" si="9"/>
        <v/>
      </c>
      <c r="H256" s="11" t="str">
        <f t="shared" si="10"/>
        <v/>
      </c>
      <c r="I256" t="str">
        <f t="shared" si="11"/>
        <v/>
      </c>
    </row>
    <row r="257" spans="7:9" x14ac:dyDescent="0.25">
      <c r="G257" s="11" t="str">
        <f t="shared" si="9"/>
        <v/>
      </c>
      <c r="H257" s="11" t="str">
        <f t="shared" si="10"/>
        <v/>
      </c>
      <c r="I257" t="str">
        <f t="shared" si="11"/>
        <v/>
      </c>
    </row>
    <row r="258" spans="7:9" x14ac:dyDescent="0.25">
      <c r="G258" s="11" t="str">
        <f t="shared" si="9"/>
        <v/>
      </c>
      <c r="H258" s="11" t="str">
        <f t="shared" si="10"/>
        <v/>
      </c>
      <c r="I258" t="str">
        <f t="shared" si="11"/>
        <v/>
      </c>
    </row>
    <row r="259" spans="7:9" x14ac:dyDescent="0.25">
      <c r="G259" s="11" t="str">
        <f t="shared" si="9"/>
        <v/>
      </c>
      <c r="H259" s="11" t="str">
        <f t="shared" si="10"/>
        <v/>
      </c>
      <c r="I259" t="str">
        <f t="shared" si="11"/>
        <v/>
      </c>
    </row>
    <row r="260" spans="7:9" x14ac:dyDescent="0.25">
      <c r="G260" s="11" t="str">
        <f t="shared" si="9"/>
        <v/>
      </c>
      <c r="H260" s="11" t="str">
        <f t="shared" si="10"/>
        <v/>
      </c>
      <c r="I260" t="str">
        <f t="shared" si="11"/>
        <v/>
      </c>
    </row>
    <row r="261" spans="7:9" x14ac:dyDescent="0.25">
      <c r="G261" s="11" t="str">
        <f t="shared" ref="G261:G324" si="12">CONCATENATE(A261,B261)</f>
        <v/>
      </c>
      <c r="H261" s="11" t="str">
        <f t="shared" ref="H261:H324" si="13">IF(D261="","",IF(B261="",H260,B261))</f>
        <v/>
      </c>
      <c r="I261" t="str">
        <f t="shared" ref="I261:I324" si="14">IF(D261="","",IF(G261="",I260,IF(H261=H260,I260+1,1)))</f>
        <v/>
      </c>
    </row>
    <row r="262" spans="7:9" x14ac:dyDescent="0.25">
      <c r="G262" s="11" t="str">
        <f t="shared" si="12"/>
        <v/>
      </c>
      <c r="H262" s="11" t="str">
        <f t="shared" si="13"/>
        <v/>
      </c>
      <c r="I262" t="str">
        <f t="shared" si="14"/>
        <v/>
      </c>
    </row>
    <row r="263" spans="7:9" x14ac:dyDescent="0.25">
      <c r="G263" s="11" t="str">
        <f t="shared" si="12"/>
        <v/>
      </c>
      <c r="H263" s="11" t="str">
        <f t="shared" si="13"/>
        <v/>
      </c>
      <c r="I263" t="str">
        <f t="shared" si="14"/>
        <v/>
      </c>
    </row>
    <row r="264" spans="7:9" x14ac:dyDescent="0.25">
      <c r="G264" s="11" t="str">
        <f t="shared" si="12"/>
        <v/>
      </c>
      <c r="H264" s="11" t="str">
        <f t="shared" si="13"/>
        <v/>
      </c>
      <c r="I264" t="str">
        <f t="shared" si="14"/>
        <v/>
      </c>
    </row>
    <row r="265" spans="7:9" x14ac:dyDescent="0.25">
      <c r="G265" s="11" t="str">
        <f t="shared" si="12"/>
        <v/>
      </c>
      <c r="H265" s="11" t="str">
        <f t="shared" si="13"/>
        <v/>
      </c>
      <c r="I265" t="str">
        <f t="shared" si="14"/>
        <v/>
      </c>
    </row>
    <row r="266" spans="7:9" x14ac:dyDescent="0.25">
      <c r="G266" s="11" t="str">
        <f t="shared" si="12"/>
        <v/>
      </c>
      <c r="H266" s="11" t="str">
        <f t="shared" si="13"/>
        <v/>
      </c>
      <c r="I266" t="str">
        <f t="shared" si="14"/>
        <v/>
      </c>
    </row>
    <row r="267" spans="7:9" x14ac:dyDescent="0.25">
      <c r="G267" s="11" t="str">
        <f t="shared" si="12"/>
        <v/>
      </c>
      <c r="H267" s="11" t="str">
        <f t="shared" si="13"/>
        <v/>
      </c>
      <c r="I267" t="str">
        <f t="shared" si="14"/>
        <v/>
      </c>
    </row>
    <row r="268" spans="7:9" x14ac:dyDescent="0.25">
      <c r="G268" s="11" t="str">
        <f t="shared" si="12"/>
        <v/>
      </c>
      <c r="H268" s="11" t="str">
        <f t="shared" si="13"/>
        <v/>
      </c>
      <c r="I268" t="str">
        <f t="shared" si="14"/>
        <v/>
      </c>
    </row>
    <row r="269" spans="7:9" x14ac:dyDescent="0.25">
      <c r="G269" s="11" t="str">
        <f t="shared" si="12"/>
        <v/>
      </c>
      <c r="H269" s="11" t="str">
        <f t="shared" si="13"/>
        <v/>
      </c>
      <c r="I269" t="str">
        <f t="shared" si="14"/>
        <v/>
      </c>
    </row>
    <row r="270" spans="7:9" x14ac:dyDescent="0.25">
      <c r="G270" s="11" t="str">
        <f t="shared" si="12"/>
        <v/>
      </c>
      <c r="H270" s="11" t="str">
        <f t="shared" si="13"/>
        <v/>
      </c>
      <c r="I270" t="str">
        <f t="shared" si="14"/>
        <v/>
      </c>
    </row>
    <row r="271" spans="7:9" x14ac:dyDescent="0.25">
      <c r="G271" s="11" t="str">
        <f t="shared" si="12"/>
        <v/>
      </c>
      <c r="H271" s="11" t="str">
        <f t="shared" si="13"/>
        <v/>
      </c>
      <c r="I271" t="str">
        <f t="shared" si="14"/>
        <v/>
      </c>
    </row>
    <row r="272" spans="7:9" x14ac:dyDescent="0.25">
      <c r="G272" s="11" t="str">
        <f t="shared" si="12"/>
        <v/>
      </c>
      <c r="H272" s="11" t="str">
        <f t="shared" si="13"/>
        <v/>
      </c>
      <c r="I272" t="str">
        <f t="shared" si="14"/>
        <v/>
      </c>
    </row>
    <row r="273" spans="7:9" x14ac:dyDescent="0.25">
      <c r="G273" s="11" t="str">
        <f t="shared" si="12"/>
        <v/>
      </c>
      <c r="H273" s="11" t="str">
        <f t="shared" si="13"/>
        <v/>
      </c>
      <c r="I273" t="str">
        <f t="shared" si="14"/>
        <v/>
      </c>
    </row>
    <row r="274" spans="7:9" x14ac:dyDescent="0.25">
      <c r="G274" s="11" t="str">
        <f t="shared" si="12"/>
        <v/>
      </c>
      <c r="H274" s="11" t="str">
        <f t="shared" si="13"/>
        <v/>
      </c>
      <c r="I274" t="str">
        <f t="shared" si="14"/>
        <v/>
      </c>
    </row>
    <row r="275" spans="7:9" x14ac:dyDescent="0.25">
      <c r="G275" s="11" t="str">
        <f t="shared" si="12"/>
        <v/>
      </c>
      <c r="H275" s="11" t="str">
        <f t="shared" si="13"/>
        <v/>
      </c>
      <c r="I275" t="str">
        <f t="shared" si="14"/>
        <v/>
      </c>
    </row>
    <row r="276" spans="7:9" x14ac:dyDescent="0.25">
      <c r="G276" s="11" t="str">
        <f t="shared" si="12"/>
        <v/>
      </c>
      <c r="H276" s="11" t="str">
        <f t="shared" si="13"/>
        <v/>
      </c>
      <c r="I276" t="str">
        <f t="shared" si="14"/>
        <v/>
      </c>
    </row>
    <row r="277" spans="7:9" x14ac:dyDescent="0.25">
      <c r="G277" s="11" t="str">
        <f t="shared" si="12"/>
        <v/>
      </c>
      <c r="H277" s="11" t="str">
        <f t="shared" si="13"/>
        <v/>
      </c>
      <c r="I277" t="str">
        <f t="shared" si="14"/>
        <v/>
      </c>
    </row>
    <row r="278" spans="7:9" x14ac:dyDescent="0.25">
      <c r="G278" s="11" t="str">
        <f t="shared" si="12"/>
        <v/>
      </c>
      <c r="H278" s="11" t="str">
        <f t="shared" si="13"/>
        <v/>
      </c>
      <c r="I278" t="str">
        <f t="shared" si="14"/>
        <v/>
      </c>
    </row>
    <row r="279" spans="7:9" x14ac:dyDescent="0.25">
      <c r="G279" s="11" t="str">
        <f t="shared" si="12"/>
        <v/>
      </c>
      <c r="H279" s="11" t="str">
        <f t="shared" si="13"/>
        <v/>
      </c>
      <c r="I279" t="str">
        <f t="shared" si="14"/>
        <v/>
      </c>
    </row>
    <row r="280" spans="7:9" x14ac:dyDescent="0.25">
      <c r="G280" s="11" t="str">
        <f t="shared" si="12"/>
        <v/>
      </c>
      <c r="H280" s="11" t="str">
        <f t="shared" si="13"/>
        <v/>
      </c>
      <c r="I280" t="str">
        <f t="shared" si="14"/>
        <v/>
      </c>
    </row>
    <row r="281" spans="7:9" x14ac:dyDescent="0.25">
      <c r="G281" s="11" t="str">
        <f t="shared" si="12"/>
        <v/>
      </c>
      <c r="H281" s="11" t="str">
        <f t="shared" si="13"/>
        <v/>
      </c>
      <c r="I281" t="str">
        <f t="shared" si="14"/>
        <v/>
      </c>
    </row>
    <row r="282" spans="7:9" x14ac:dyDescent="0.25">
      <c r="G282" s="11" t="str">
        <f t="shared" si="12"/>
        <v/>
      </c>
      <c r="H282" s="11" t="str">
        <f t="shared" si="13"/>
        <v/>
      </c>
      <c r="I282" t="str">
        <f t="shared" si="14"/>
        <v/>
      </c>
    </row>
    <row r="283" spans="7:9" x14ac:dyDescent="0.25">
      <c r="G283" s="11" t="str">
        <f t="shared" si="12"/>
        <v/>
      </c>
      <c r="H283" s="11" t="str">
        <f t="shared" si="13"/>
        <v/>
      </c>
      <c r="I283" t="str">
        <f t="shared" si="14"/>
        <v/>
      </c>
    </row>
    <row r="284" spans="7:9" x14ac:dyDescent="0.25">
      <c r="G284" s="11" t="str">
        <f t="shared" si="12"/>
        <v/>
      </c>
      <c r="H284" s="11" t="str">
        <f t="shared" si="13"/>
        <v/>
      </c>
      <c r="I284" t="str">
        <f t="shared" si="14"/>
        <v/>
      </c>
    </row>
    <row r="285" spans="7:9" x14ac:dyDescent="0.25">
      <c r="G285" s="11" t="str">
        <f t="shared" si="12"/>
        <v/>
      </c>
      <c r="H285" s="11" t="str">
        <f t="shared" si="13"/>
        <v/>
      </c>
      <c r="I285" t="str">
        <f t="shared" si="14"/>
        <v/>
      </c>
    </row>
    <row r="286" spans="7:9" x14ac:dyDescent="0.25">
      <c r="G286" s="11" t="str">
        <f t="shared" si="12"/>
        <v/>
      </c>
      <c r="H286" s="11" t="str">
        <f t="shared" si="13"/>
        <v/>
      </c>
      <c r="I286" t="str">
        <f t="shared" si="14"/>
        <v/>
      </c>
    </row>
    <row r="287" spans="7:9" x14ac:dyDescent="0.25">
      <c r="G287" s="11" t="str">
        <f t="shared" si="12"/>
        <v/>
      </c>
      <c r="H287" s="11" t="str">
        <f t="shared" si="13"/>
        <v/>
      </c>
      <c r="I287" t="str">
        <f t="shared" si="14"/>
        <v/>
      </c>
    </row>
    <row r="288" spans="7:9" x14ac:dyDescent="0.25">
      <c r="G288" s="11" t="str">
        <f t="shared" si="12"/>
        <v/>
      </c>
      <c r="H288" s="11" t="str">
        <f t="shared" si="13"/>
        <v/>
      </c>
      <c r="I288" t="str">
        <f t="shared" si="14"/>
        <v/>
      </c>
    </row>
    <row r="289" spans="7:9" x14ac:dyDescent="0.25">
      <c r="G289" s="11" t="str">
        <f t="shared" si="12"/>
        <v/>
      </c>
      <c r="H289" s="11" t="str">
        <f t="shared" si="13"/>
        <v/>
      </c>
      <c r="I289" t="str">
        <f t="shared" si="14"/>
        <v/>
      </c>
    </row>
    <row r="290" spans="7:9" x14ac:dyDescent="0.25">
      <c r="G290" s="11" t="str">
        <f t="shared" si="12"/>
        <v/>
      </c>
      <c r="H290" s="11" t="str">
        <f t="shared" si="13"/>
        <v/>
      </c>
      <c r="I290" t="str">
        <f t="shared" si="14"/>
        <v/>
      </c>
    </row>
    <row r="291" spans="7:9" x14ac:dyDescent="0.25">
      <c r="G291" s="11" t="str">
        <f t="shared" si="12"/>
        <v/>
      </c>
      <c r="H291" s="11" t="str">
        <f t="shared" si="13"/>
        <v/>
      </c>
      <c r="I291" t="str">
        <f t="shared" si="14"/>
        <v/>
      </c>
    </row>
    <row r="292" spans="7:9" x14ac:dyDescent="0.25">
      <c r="G292" s="11" t="str">
        <f t="shared" si="12"/>
        <v/>
      </c>
      <c r="H292" s="11" t="str">
        <f t="shared" si="13"/>
        <v/>
      </c>
      <c r="I292" t="str">
        <f t="shared" si="14"/>
        <v/>
      </c>
    </row>
    <row r="293" spans="7:9" x14ac:dyDescent="0.25">
      <c r="G293" s="11" t="str">
        <f t="shared" si="12"/>
        <v/>
      </c>
      <c r="H293" s="11" t="str">
        <f t="shared" si="13"/>
        <v/>
      </c>
      <c r="I293" t="str">
        <f t="shared" si="14"/>
        <v/>
      </c>
    </row>
    <row r="294" spans="7:9" x14ac:dyDescent="0.25">
      <c r="G294" s="11" t="str">
        <f t="shared" si="12"/>
        <v/>
      </c>
      <c r="H294" s="11" t="str">
        <f t="shared" si="13"/>
        <v/>
      </c>
      <c r="I294" t="str">
        <f t="shared" si="14"/>
        <v/>
      </c>
    </row>
    <row r="295" spans="7:9" x14ac:dyDescent="0.25">
      <c r="G295" s="11" t="str">
        <f t="shared" si="12"/>
        <v/>
      </c>
      <c r="H295" s="11" t="str">
        <f t="shared" si="13"/>
        <v/>
      </c>
      <c r="I295" t="str">
        <f t="shared" si="14"/>
        <v/>
      </c>
    </row>
    <row r="296" spans="7:9" x14ac:dyDescent="0.25">
      <c r="G296" s="11" t="str">
        <f t="shared" si="12"/>
        <v/>
      </c>
      <c r="H296" s="11" t="str">
        <f t="shared" si="13"/>
        <v/>
      </c>
      <c r="I296" t="str">
        <f t="shared" si="14"/>
        <v/>
      </c>
    </row>
    <row r="297" spans="7:9" x14ac:dyDescent="0.25">
      <c r="G297" s="11" t="str">
        <f t="shared" si="12"/>
        <v/>
      </c>
      <c r="H297" s="11" t="str">
        <f t="shared" si="13"/>
        <v/>
      </c>
      <c r="I297" t="str">
        <f t="shared" si="14"/>
        <v/>
      </c>
    </row>
    <row r="298" spans="7:9" x14ac:dyDescent="0.25">
      <c r="G298" s="11" t="str">
        <f t="shared" si="12"/>
        <v/>
      </c>
      <c r="H298" s="11" t="str">
        <f t="shared" si="13"/>
        <v/>
      </c>
      <c r="I298" t="str">
        <f t="shared" si="14"/>
        <v/>
      </c>
    </row>
    <row r="299" spans="7:9" x14ac:dyDescent="0.25">
      <c r="G299" s="11" t="str">
        <f t="shared" si="12"/>
        <v/>
      </c>
      <c r="H299" s="11" t="str">
        <f t="shared" si="13"/>
        <v/>
      </c>
      <c r="I299" t="str">
        <f t="shared" si="14"/>
        <v/>
      </c>
    </row>
    <row r="300" spans="7:9" x14ac:dyDescent="0.25">
      <c r="G300" s="11" t="str">
        <f t="shared" si="12"/>
        <v/>
      </c>
      <c r="H300" s="11" t="str">
        <f t="shared" si="13"/>
        <v/>
      </c>
      <c r="I300" t="str">
        <f t="shared" si="14"/>
        <v/>
      </c>
    </row>
    <row r="301" spans="7:9" x14ac:dyDescent="0.25">
      <c r="G301" s="11" t="str">
        <f t="shared" si="12"/>
        <v/>
      </c>
      <c r="H301" s="11" t="str">
        <f t="shared" si="13"/>
        <v/>
      </c>
      <c r="I301" t="str">
        <f t="shared" si="14"/>
        <v/>
      </c>
    </row>
    <row r="302" spans="7:9" x14ac:dyDescent="0.25">
      <c r="G302" s="11" t="str">
        <f t="shared" si="12"/>
        <v/>
      </c>
      <c r="H302" s="11" t="str">
        <f t="shared" si="13"/>
        <v/>
      </c>
      <c r="I302" t="str">
        <f t="shared" si="14"/>
        <v/>
      </c>
    </row>
    <row r="303" spans="7:9" x14ac:dyDescent="0.25">
      <c r="G303" s="11" t="str">
        <f t="shared" si="12"/>
        <v/>
      </c>
      <c r="H303" s="11" t="str">
        <f t="shared" si="13"/>
        <v/>
      </c>
      <c r="I303" t="str">
        <f t="shared" si="14"/>
        <v/>
      </c>
    </row>
    <row r="304" spans="7:9" x14ac:dyDescent="0.25">
      <c r="G304" s="11" t="str">
        <f t="shared" si="12"/>
        <v/>
      </c>
      <c r="H304" s="11" t="str">
        <f t="shared" si="13"/>
        <v/>
      </c>
      <c r="I304" t="str">
        <f t="shared" si="14"/>
        <v/>
      </c>
    </row>
    <row r="305" spans="7:9" x14ac:dyDescent="0.25">
      <c r="G305" s="11" t="str">
        <f t="shared" si="12"/>
        <v/>
      </c>
      <c r="H305" s="11" t="str">
        <f t="shared" si="13"/>
        <v/>
      </c>
      <c r="I305" t="str">
        <f t="shared" si="14"/>
        <v/>
      </c>
    </row>
    <row r="306" spans="7:9" x14ac:dyDescent="0.25">
      <c r="G306" s="11" t="str">
        <f t="shared" si="12"/>
        <v/>
      </c>
      <c r="H306" s="11" t="str">
        <f t="shared" si="13"/>
        <v/>
      </c>
      <c r="I306" t="str">
        <f t="shared" si="14"/>
        <v/>
      </c>
    </row>
    <row r="307" spans="7:9" x14ac:dyDescent="0.25">
      <c r="G307" s="11" t="str">
        <f t="shared" si="12"/>
        <v/>
      </c>
      <c r="H307" s="11" t="str">
        <f t="shared" si="13"/>
        <v/>
      </c>
      <c r="I307" t="str">
        <f t="shared" si="14"/>
        <v/>
      </c>
    </row>
    <row r="308" spans="7:9" x14ac:dyDescent="0.25">
      <c r="G308" s="11" t="str">
        <f t="shared" si="12"/>
        <v/>
      </c>
      <c r="H308" s="11" t="str">
        <f t="shared" si="13"/>
        <v/>
      </c>
      <c r="I308" t="str">
        <f t="shared" si="14"/>
        <v/>
      </c>
    </row>
    <row r="309" spans="7:9" x14ac:dyDescent="0.25">
      <c r="G309" s="11" t="str">
        <f t="shared" si="12"/>
        <v/>
      </c>
      <c r="H309" s="11" t="str">
        <f t="shared" si="13"/>
        <v/>
      </c>
      <c r="I309" t="str">
        <f t="shared" si="14"/>
        <v/>
      </c>
    </row>
    <row r="310" spans="7:9" x14ac:dyDescent="0.25">
      <c r="G310" s="11" t="str">
        <f t="shared" si="12"/>
        <v/>
      </c>
      <c r="H310" s="11" t="str">
        <f t="shared" si="13"/>
        <v/>
      </c>
      <c r="I310" t="str">
        <f t="shared" si="14"/>
        <v/>
      </c>
    </row>
    <row r="311" spans="7:9" x14ac:dyDescent="0.25">
      <c r="G311" s="11" t="str">
        <f t="shared" si="12"/>
        <v/>
      </c>
      <c r="H311" s="11" t="str">
        <f t="shared" si="13"/>
        <v/>
      </c>
      <c r="I311" t="str">
        <f t="shared" si="14"/>
        <v/>
      </c>
    </row>
    <row r="312" spans="7:9" x14ac:dyDescent="0.25">
      <c r="G312" s="11" t="str">
        <f t="shared" si="12"/>
        <v/>
      </c>
      <c r="H312" s="11" t="str">
        <f t="shared" si="13"/>
        <v/>
      </c>
      <c r="I312" t="str">
        <f t="shared" si="14"/>
        <v/>
      </c>
    </row>
    <row r="313" spans="7:9" x14ac:dyDescent="0.25">
      <c r="G313" s="11" t="str">
        <f t="shared" si="12"/>
        <v/>
      </c>
      <c r="H313" s="11" t="str">
        <f t="shared" si="13"/>
        <v/>
      </c>
      <c r="I313" t="str">
        <f t="shared" si="14"/>
        <v/>
      </c>
    </row>
    <row r="314" spans="7:9" x14ac:dyDescent="0.25">
      <c r="G314" s="11" t="str">
        <f t="shared" si="12"/>
        <v/>
      </c>
      <c r="H314" s="11" t="str">
        <f t="shared" si="13"/>
        <v/>
      </c>
      <c r="I314" t="str">
        <f t="shared" si="14"/>
        <v/>
      </c>
    </row>
    <row r="315" spans="7:9" x14ac:dyDescent="0.25">
      <c r="G315" s="11" t="str">
        <f t="shared" si="12"/>
        <v/>
      </c>
      <c r="H315" s="11" t="str">
        <f t="shared" si="13"/>
        <v/>
      </c>
      <c r="I315" t="str">
        <f t="shared" si="14"/>
        <v/>
      </c>
    </row>
    <row r="316" spans="7:9" x14ac:dyDescent="0.25">
      <c r="G316" s="11" t="str">
        <f t="shared" si="12"/>
        <v/>
      </c>
      <c r="H316" s="11" t="str">
        <f t="shared" si="13"/>
        <v/>
      </c>
      <c r="I316" t="str">
        <f t="shared" si="14"/>
        <v/>
      </c>
    </row>
    <row r="317" spans="7:9" x14ac:dyDescent="0.25">
      <c r="G317" s="11" t="str">
        <f t="shared" si="12"/>
        <v/>
      </c>
      <c r="H317" s="11" t="str">
        <f t="shared" si="13"/>
        <v/>
      </c>
      <c r="I317" t="str">
        <f t="shared" si="14"/>
        <v/>
      </c>
    </row>
    <row r="318" spans="7:9" x14ac:dyDescent="0.25">
      <c r="G318" s="11" t="str">
        <f t="shared" si="12"/>
        <v/>
      </c>
      <c r="H318" s="11" t="str">
        <f t="shared" si="13"/>
        <v/>
      </c>
      <c r="I318" t="str">
        <f t="shared" si="14"/>
        <v/>
      </c>
    </row>
    <row r="319" spans="7:9" x14ac:dyDescent="0.25">
      <c r="G319" s="11" t="str">
        <f t="shared" si="12"/>
        <v/>
      </c>
      <c r="H319" s="11" t="str">
        <f t="shared" si="13"/>
        <v/>
      </c>
      <c r="I319" t="str">
        <f t="shared" si="14"/>
        <v/>
      </c>
    </row>
    <row r="320" spans="7:9" x14ac:dyDescent="0.25">
      <c r="G320" s="11" t="str">
        <f t="shared" si="12"/>
        <v/>
      </c>
      <c r="H320" s="11" t="str">
        <f t="shared" si="13"/>
        <v/>
      </c>
      <c r="I320" t="str">
        <f t="shared" si="14"/>
        <v/>
      </c>
    </row>
    <row r="321" spans="7:9" x14ac:dyDescent="0.25">
      <c r="G321" s="11" t="str">
        <f t="shared" si="12"/>
        <v/>
      </c>
      <c r="H321" s="11" t="str">
        <f t="shared" si="13"/>
        <v/>
      </c>
      <c r="I321" t="str">
        <f t="shared" si="14"/>
        <v/>
      </c>
    </row>
    <row r="322" spans="7:9" x14ac:dyDescent="0.25">
      <c r="G322" s="11" t="str">
        <f t="shared" si="12"/>
        <v/>
      </c>
      <c r="H322" s="11" t="str">
        <f t="shared" si="13"/>
        <v/>
      </c>
      <c r="I322" t="str">
        <f t="shared" si="14"/>
        <v/>
      </c>
    </row>
    <row r="323" spans="7:9" x14ac:dyDescent="0.25">
      <c r="G323" s="11" t="str">
        <f t="shared" si="12"/>
        <v/>
      </c>
      <c r="H323" s="11" t="str">
        <f t="shared" si="13"/>
        <v/>
      </c>
      <c r="I323" t="str">
        <f t="shared" si="14"/>
        <v/>
      </c>
    </row>
    <row r="324" spans="7:9" x14ac:dyDescent="0.25">
      <c r="G324" s="11" t="str">
        <f t="shared" si="12"/>
        <v/>
      </c>
      <c r="H324" s="11" t="str">
        <f t="shared" si="13"/>
        <v/>
      </c>
      <c r="I324" t="str">
        <f t="shared" si="14"/>
        <v/>
      </c>
    </row>
    <row r="325" spans="7:9" x14ac:dyDescent="0.25">
      <c r="G325" s="11" t="str">
        <f t="shared" ref="G325:G388" si="15">CONCATENATE(A325,B325)</f>
        <v/>
      </c>
      <c r="H325" s="11" t="str">
        <f t="shared" ref="H325:H388" si="16">IF(D325="","",IF(B325="",H324,B325))</f>
        <v/>
      </c>
      <c r="I325" t="str">
        <f t="shared" ref="I325:I388" si="17">IF(D325="","",IF(G325="",I324,IF(H325=H324,I324+1,1)))</f>
        <v/>
      </c>
    </row>
    <row r="326" spans="7:9" x14ac:dyDescent="0.25">
      <c r="G326" s="11" t="str">
        <f t="shared" si="15"/>
        <v/>
      </c>
      <c r="H326" s="11" t="str">
        <f t="shared" si="16"/>
        <v/>
      </c>
      <c r="I326" t="str">
        <f t="shared" si="17"/>
        <v/>
      </c>
    </row>
    <row r="327" spans="7:9" x14ac:dyDescent="0.25">
      <c r="G327" s="11" t="str">
        <f t="shared" si="15"/>
        <v/>
      </c>
      <c r="H327" s="11" t="str">
        <f t="shared" si="16"/>
        <v/>
      </c>
      <c r="I327" t="str">
        <f t="shared" si="17"/>
        <v/>
      </c>
    </row>
    <row r="328" spans="7:9" x14ac:dyDescent="0.25">
      <c r="G328" s="11" t="str">
        <f t="shared" si="15"/>
        <v/>
      </c>
      <c r="H328" s="11" t="str">
        <f t="shared" si="16"/>
        <v/>
      </c>
      <c r="I328" t="str">
        <f t="shared" si="17"/>
        <v/>
      </c>
    </row>
    <row r="329" spans="7:9" x14ac:dyDescent="0.25">
      <c r="G329" s="11" t="str">
        <f t="shared" si="15"/>
        <v/>
      </c>
      <c r="H329" s="11" t="str">
        <f t="shared" si="16"/>
        <v/>
      </c>
      <c r="I329" t="str">
        <f t="shared" si="17"/>
        <v/>
      </c>
    </row>
    <row r="330" spans="7:9" x14ac:dyDescent="0.25">
      <c r="G330" s="11" t="str">
        <f t="shared" si="15"/>
        <v/>
      </c>
      <c r="H330" s="11" t="str">
        <f t="shared" si="16"/>
        <v/>
      </c>
      <c r="I330" t="str">
        <f t="shared" si="17"/>
        <v/>
      </c>
    </row>
    <row r="331" spans="7:9" x14ac:dyDescent="0.25">
      <c r="G331" s="11" t="str">
        <f t="shared" si="15"/>
        <v/>
      </c>
      <c r="H331" s="11" t="str">
        <f t="shared" si="16"/>
        <v/>
      </c>
      <c r="I331" t="str">
        <f t="shared" si="17"/>
        <v/>
      </c>
    </row>
    <row r="332" spans="7:9" x14ac:dyDescent="0.25">
      <c r="G332" s="11" t="str">
        <f t="shared" si="15"/>
        <v/>
      </c>
      <c r="H332" s="11" t="str">
        <f t="shared" si="16"/>
        <v/>
      </c>
      <c r="I332" t="str">
        <f t="shared" si="17"/>
        <v/>
      </c>
    </row>
    <row r="333" spans="7:9" x14ac:dyDescent="0.25">
      <c r="G333" s="11" t="str">
        <f t="shared" si="15"/>
        <v/>
      </c>
      <c r="H333" s="11" t="str">
        <f t="shared" si="16"/>
        <v/>
      </c>
      <c r="I333" t="str">
        <f t="shared" si="17"/>
        <v/>
      </c>
    </row>
    <row r="334" spans="7:9" x14ac:dyDescent="0.25">
      <c r="G334" s="11" t="str">
        <f t="shared" si="15"/>
        <v/>
      </c>
      <c r="H334" s="11" t="str">
        <f t="shared" si="16"/>
        <v/>
      </c>
      <c r="I334" t="str">
        <f t="shared" si="17"/>
        <v/>
      </c>
    </row>
    <row r="335" spans="7:9" x14ac:dyDescent="0.25">
      <c r="G335" s="11" t="str">
        <f t="shared" si="15"/>
        <v/>
      </c>
      <c r="H335" s="11" t="str">
        <f t="shared" si="16"/>
        <v/>
      </c>
      <c r="I335" t="str">
        <f t="shared" si="17"/>
        <v/>
      </c>
    </row>
    <row r="336" spans="7:9" x14ac:dyDescent="0.25">
      <c r="G336" s="11" t="str">
        <f t="shared" si="15"/>
        <v/>
      </c>
      <c r="H336" s="11" t="str">
        <f t="shared" si="16"/>
        <v/>
      </c>
      <c r="I336" t="str">
        <f t="shared" si="17"/>
        <v/>
      </c>
    </row>
    <row r="337" spans="7:9" x14ac:dyDescent="0.25">
      <c r="G337" s="11" t="str">
        <f t="shared" si="15"/>
        <v/>
      </c>
      <c r="H337" s="11" t="str">
        <f t="shared" si="16"/>
        <v/>
      </c>
      <c r="I337" t="str">
        <f t="shared" si="17"/>
        <v/>
      </c>
    </row>
    <row r="338" spans="7:9" x14ac:dyDescent="0.25">
      <c r="G338" s="11" t="str">
        <f t="shared" si="15"/>
        <v/>
      </c>
      <c r="H338" s="11" t="str">
        <f t="shared" si="16"/>
        <v/>
      </c>
      <c r="I338" t="str">
        <f t="shared" si="17"/>
        <v/>
      </c>
    </row>
    <row r="339" spans="7:9" x14ac:dyDescent="0.25">
      <c r="G339" s="11" t="str">
        <f t="shared" si="15"/>
        <v/>
      </c>
      <c r="H339" s="11" t="str">
        <f t="shared" si="16"/>
        <v/>
      </c>
      <c r="I339" t="str">
        <f t="shared" si="17"/>
        <v/>
      </c>
    </row>
    <row r="340" spans="7:9" x14ac:dyDescent="0.25">
      <c r="G340" s="11" t="str">
        <f t="shared" si="15"/>
        <v/>
      </c>
      <c r="H340" s="11" t="str">
        <f t="shared" si="16"/>
        <v/>
      </c>
      <c r="I340" t="str">
        <f t="shared" si="17"/>
        <v/>
      </c>
    </row>
    <row r="341" spans="7:9" x14ac:dyDescent="0.25">
      <c r="G341" s="11" t="str">
        <f t="shared" si="15"/>
        <v/>
      </c>
      <c r="H341" s="11" t="str">
        <f t="shared" si="16"/>
        <v/>
      </c>
      <c r="I341" t="str">
        <f t="shared" si="17"/>
        <v/>
      </c>
    </row>
    <row r="342" spans="7:9" x14ac:dyDescent="0.25">
      <c r="G342" s="11" t="str">
        <f t="shared" si="15"/>
        <v/>
      </c>
      <c r="H342" s="11" t="str">
        <f t="shared" si="16"/>
        <v/>
      </c>
      <c r="I342" t="str">
        <f t="shared" si="17"/>
        <v/>
      </c>
    </row>
    <row r="343" spans="7:9" x14ac:dyDescent="0.25">
      <c r="G343" s="11" t="str">
        <f t="shared" si="15"/>
        <v/>
      </c>
      <c r="H343" s="11" t="str">
        <f t="shared" si="16"/>
        <v/>
      </c>
      <c r="I343" t="str">
        <f t="shared" si="17"/>
        <v/>
      </c>
    </row>
    <row r="344" spans="7:9" x14ac:dyDescent="0.25">
      <c r="G344" s="11" t="str">
        <f t="shared" si="15"/>
        <v/>
      </c>
      <c r="H344" s="11" t="str">
        <f t="shared" si="16"/>
        <v/>
      </c>
      <c r="I344" t="str">
        <f t="shared" si="17"/>
        <v/>
      </c>
    </row>
    <row r="345" spans="7:9" x14ac:dyDescent="0.25">
      <c r="G345" s="11" t="str">
        <f t="shared" si="15"/>
        <v/>
      </c>
      <c r="H345" s="11" t="str">
        <f t="shared" si="16"/>
        <v/>
      </c>
      <c r="I345" t="str">
        <f t="shared" si="17"/>
        <v/>
      </c>
    </row>
    <row r="346" spans="7:9" x14ac:dyDescent="0.25">
      <c r="G346" s="11" t="str">
        <f t="shared" si="15"/>
        <v/>
      </c>
      <c r="H346" s="11" t="str">
        <f t="shared" si="16"/>
        <v/>
      </c>
      <c r="I346" t="str">
        <f t="shared" si="17"/>
        <v/>
      </c>
    </row>
    <row r="347" spans="7:9" x14ac:dyDescent="0.25">
      <c r="G347" s="11" t="str">
        <f t="shared" si="15"/>
        <v/>
      </c>
      <c r="H347" s="11" t="str">
        <f t="shared" si="16"/>
        <v/>
      </c>
      <c r="I347" t="str">
        <f t="shared" si="17"/>
        <v/>
      </c>
    </row>
    <row r="348" spans="7:9" x14ac:dyDescent="0.25">
      <c r="G348" s="11" t="str">
        <f t="shared" si="15"/>
        <v/>
      </c>
      <c r="H348" s="11" t="str">
        <f t="shared" si="16"/>
        <v/>
      </c>
      <c r="I348" t="str">
        <f t="shared" si="17"/>
        <v/>
      </c>
    </row>
    <row r="349" spans="7:9" x14ac:dyDescent="0.25">
      <c r="G349" s="11" t="str">
        <f t="shared" si="15"/>
        <v/>
      </c>
      <c r="H349" s="11" t="str">
        <f t="shared" si="16"/>
        <v/>
      </c>
      <c r="I349" t="str">
        <f t="shared" si="17"/>
        <v/>
      </c>
    </row>
    <row r="350" spans="7:9" x14ac:dyDescent="0.25">
      <c r="G350" s="11" t="str">
        <f t="shared" si="15"/>
        <v/>
      </c>
      <c r="H350" s="11" t="str">
        <f t="shared" si="16"/>
        <v/>
      </c>
      <c r="I350" t="str">
        <f t="shared" si="17"/>
        <v/>
      </c>
    </row>
    <row r="351" spans="7:9" x14ac:dyDescent="0.25">
      <c r="G351" s="11" t="str">
        <f t="shared" si="15"/>
        <v/>
      </c>
      <c r="H351" s="11" t="str">
        <f t="shared" si="16"/>
        <v/>
      </c>
      <c r="I351" t="str">
        <f t="shared" si="17"/>
        <v/>
      </c>
    </row>
    <row r="352" spans="7:9" x14ac:dyDescent="0.25">
      <c r="G352" s="11" t="str">
        <f t="shared" si="15"/>
        <v/>
      </c>
      <c r="H352" s="11" t="str">
        <f t="shared" si="16"/>
        <v/>
      </c>
      <c r="I352" t="str">
        <f t="shared" si="17"/>
        <v/>
      </c>
    </row>
    <row r="353" spans="7:9" x14ac:dyDescent="0.25">
      <c r="G353" s="11" t="str">
        <f t="shared" si="15"/>
        <v/>
      </c>
      <c r="H353" s="11" t="str">
        <f t="shared" si="16"/>
        <v/>
      </c>
      <c r="I353" t="str">
        <f t="shared" si="17"/>
        <v/>
      </c>
    </row>
    <row r="354" spans="7:9" x14ac:dyDescent="0.25">
      <c r="G354" s="11" t="str">
        <f t="shared" si="15"/>
        <v/>
      </c>
      <c r="H354" s="11" t="str">
        <f t="shared" si="16"/>
        <v/>
      </c>
      <c r="I354" t="str">
        <f t="shared" si="17"/>
        <v/>
      </c>
    </row>
    <row r="355" spans="7:9" x14ac:dyDescent="0.25">
      <c r="G355" s="11" t="str">
        <f t="shared" si="15"/>
        <v/>
      </c>
      <c r="H355" s="11" t="str">
        <f t="shared" si="16"/>
        <v/>
      </c>
      <c r="I355" t="str">
        <f t="shared" si="17"/>
        <v/>
      </c>
    </row>
    <row r="356" spans="7:9" x14ac:dyDescent="0.25">
      <c r="G356" s="11" t="str">
        <f t="shared" si="15"/>
        <v/>
      </c>
      <c r="H356" s="11" t="str">
        <f t="shared" si="16"/>
        <v/>
      </c>
      <c r="I356" t="str">
        <f t="shared" si="17"/>
        <v/>
      </c>
    </row>
    <row r="357" spans="7:9" x14ac:dyDescent="0.25">
      <c r="G357" s="11" t="str">
        <f t="shared" si="15"/>
        <v/>
      </c>
      <c r="H357" s="11" t="str">
        <f t="shared" si="16"/>
        <v/>
      </c>
      <c r="I357" t="str">
        <f t="shared" si="17"/>
        <v/>
      </c>
    </row>
    <row r="358" spans="7:9" x14ac:dyDescent="0.25">
      <c r="G358" s="11" t="str">
        <f t="shared" si="15"/>
        <v/>
      </c>
      <c r="H358" s="11" t="str">
        <f t="shared" si="16"/>
        <v/>
      </c>
      <c r="I358" t="str">
        <f t="shared" si="17"/>
        <v/>
      </c>
    </row>
    <row r="359" spans="7:9" x14ac:dyDescent="0.25">
      <c r="G359" s="11" t="str">
        <f t="shared" si="15"/>
        <v/>
      </c>
      <c r="H359" s="11" t="str">
        <f t="shared" si="16"/>
        <v/>
      </c>
      <c r="I359" t="str">
        <f t="shared" si="17"/>
        <v/>
      </c>
    </row>
    <row r="360" spans="7:9" x14ac:dyDescent="0.25">
      <c r="G360" s="11" t="str">
        <f t="shared" si="15"/>
        <v/>
      </c>
      <c r="H360" s="11" t="str">
        <f t="shared" si="16"/>
        <v/>
      </c>
      <c r="I360" t="str">
        <f t="shared" si="17"/>
        <v/>
      </c>
    </row>
    <row r="361" spans="7:9" x14ac:dyDescent="0.25">
      <c r="G361" s="11" t="str">
        <f t="shared" si="15"/>
        <v/>
      </c>
      <c r="H361" s="11" t="str">
        <f t="shared" si="16"/>
        <v/>
      </c>
      <c r="I361" t="str">
        <f t="shared" si="17"/>
        <v/>
      </c>
    </row>
    <row r="362" spans="7:9" x14ac:dyDescent="0.25">
      <c r="G362" s="11" t="str">
        <f t="shared" si="15"/>
        <v/>
      </c>
      <c r="H362" s="11" t="str">
        <f t="shared" si="16"/>
        <v/>
      </c>
      <c r="I362" t="str">
        <f t="shared" si="17"/>
        <v/>
      </c>
    </row>
    <row r="363" spans="7:9" x14ac:dyDescent="0.25">
      <c r="G363" s="11" t="str">
        <f t="shared" si="15"/>
        <v/>
      </c>
      <c r="H363" s="11" t="str">
        <f t="shared" si="16"/>
        <v/>
      </c>
      <c r="I363" t="str">
        <f t="shared" si="17"/>
        <v/>
      </c>
    </row>
    <row r="364" spans="7:9" x14ac:dyDescent="0.25">
      <c r="G364" s="11" t="str">
        <f t="shared" si="15"/>
        <v/>
      </c>
      <c r="H364" s="11" t="str">
        <f t="shared" si="16"/>
        <v/>
      </c>
      <c r="I364" t="str">
        <f t="shared" si="17"/>
        <v/>
      </c>
    </row>
    <row r="365" spans="7:9" x14ac:dyDescent="0.25">
      <c r="G365" s="11" t="str">
        <f t="shared" si="15"/>
        <v/>
      </c>
      <c r="H365" s="11" t="str">
        <f t="shared" si="16"/>
        <v/>
      </c>
      <c r="I365" t="str">
        <f t="shared" si="17"/>
        <v/>
      </c>
    </row>
    <row r="366" spans="7:9" x14ac:dyDescent="0.25">
      <c r="G366" s="11" t="str">
        <f t="shared" si="15"/>
        <v/>
      </c>
      <c r="H366" s="11" t="str">
        <f t="shared" si="16"/>
        <v/>
      </c>
      <c r="I366" t="str">
        <f t="shared" si="17"/>
        <v/>
      </c>
    </row>
    <row r="367" spans="7:9" x14ac:dyDescent="0.25">
      <c r="G367" s="11" t="str">
        <f t="shared" si="15"/>
        <v/>
      </c>
      <c r="H367" s="11" t="str">
        <f t="shared" si="16"/>
        <v/>
      </c>
      <c r="I367" t="str">
        <f t="shared" si="17"/>
        <v/>
      </c>
    </row>
    <row r="368" spans="7:9" x14ac:dyDescent="0.25">
      <c r="G368" s="11" t="str">
        <f t="shared" si="15"/>
        <v/>
      </c>
      <c r="H368" s="11" t="str">
        <f t="shared" si="16"/>
        <v/>
      </c>
      <c r="I368" t="str">
        <f t="shared" si="17"/>
        <v/>
      </c>
    </row>
    <row r="369" spans="7:9" x14ac:dyDescent="0.25">
      <c r="G369" s="11" t="str">
        <f t="shared" si="15"/>
        <v/>
      </c>
      <c r="H369" s="11" t="str">
        <f t="shared" si="16"/>
        <v/>
      </c>
      <c r="I369" t="str">
        <f t="shared" si="17"/>
        <v/>
      </c>
    </row>
    <row r="370" spans="7:9" x14ac:dyDescent="0.25">
      <c r="G370" s="11" t="str">
        <f t="shared" si="15"/>
        <v/>
      </c>
      <c r="H370" s="11" t="str">
        <f t="shared" si="16"/>
        <v/>
      </c>
      <c r="I370" t="str">
        <f t="shared" si="17"/>
        <v/>
      </c>
    </row>
    <row r="371" spans="7:9" x14ac:dyDescent="0.25">
      <c r="G371" s="11" t="str">
        <f t="shared" si="15"/>
        <v/>
      </c>
      <c r="H371" s="11" t="str">
        <f t="shared" si="16"/>
        <v/>
      </c>
      <c r="I371" t="str">
        <f t="shared" si="17"/>
        <v/>
      </c>
    </row>
    <row r="372" spans="7:9" x14ac:dyDescent="0.25">
      <c r="G372" s="11" t="str">
        <f t="shared" si="15"/>
        <v/>
      </c>
      <c r="H372" s="11" t="str">
        <f t="shared" si="16"/>
        <v/>
      </c>
      <c r="I372" t="str">
        <f t="shared" si="17"/>
        <v/>
      </c>
    </row>
    <row r="373" spans="7:9" x14ac:dyDescent="0.25">
      <c r="G373" s="11" t="str">
        <f t="shared" si="15"/>
        <v/>
      </c>
      <c r="H373" s="11" t="str">
        <f t="shared" si="16"/>
        <v/>
      </c>
      <c r="I373" t="str">
        <f t="shared" si="17"/>
        <v/>
      </c>
    </row>
    <row r="374" spans="7:9" x14ac:dyDescent="0.25">
      <c r="G374" s="11" t="str">
        <f t="shared" si="15"/>
        <v/>
      </c>
      <c r="H374" s="11" t="str">
        <f t="shared" si="16"/>
        <v/>
      </c>
      <c r="I374" t="str">
        <f t="shared" si="17"/>
        <v/>
      </c>
    </row>
    <row r="375" spans="7:9" x14ac:dyDescent="0.25">
      <c r="G375" s="11" t="str">
        <f t="shared" si="15"/>
        <v/>
      </c>
      <c r="H375" s="11" t="str">
        <f t="shared" si="16"/>
        <v/>
      </c>
      <c r="I375" t="str">
        <f t="shared" si="17"/>
        <v/>
      </c>
    </row>
    <row r="376" spans="7:9" x14ac:dyDescent="0.25">
      <c r="G376" s="11" t="str">
        <f t="shared" si="15"/>
        <v/>
      </c>
      <c r="H376" s="11" t="str">
        <f t="shared" si="16"/>
        <v/>
      </c>
      <c r="I376" t="str">
        <f t="shared" si="17"/>
        <v/>
      </c>
    </row>
    <row r="377" spans="7:9" x14ac:dyDescent="0.25">
      <c r="G377" s="11" t="str">
        <f t="shared" si="15"/>
        <v/>
      </c>
      <c r="H377" s="11" t="str">
        <f t="shared" si="16"/>
        <v/>
      </c>
      <c r="I377" t="str">
        <f t="shared" si="17"/>
        <v/>
      </c>
    </row>
    <row r="378" spans="7:9" x14ac:dyDescent="0.25">
      <c r="G378" s="11" t="str">
        <f t="shared" si="15"/>
        <v/>
      </c>
      <c r="H378" s="11" t="str">
        <f t="shared" si="16"/>
        <v/>
      </c>
      <c r="I378" t="str">
        <f t="shared" si="17"/>
        <v/>
      </c>
    </row>
    <row r="379" spans="7:9" x14ac:dyDescent="0.25">
      <c r="G379" s="11" t="str">
        <f t="shared" si="15"/>
        <v/>
      </c>
      <c r="H379" s="11" t="str">
        <f t="shared" si="16"/>
        <v/>
      </c>
      <c r="I379" t="str">
        <f t="shared" si="17"/>
        <v/>
      </c>
    </row>
    <row r="380" spans="7:9" x14ac:dyDescent="0.25">
      <c r="G380" s="11" t="str">
        <f t="shared" si="15"/>
        <v/>
      </c>
      <c r="H380" s="11" t="str">
        <f t="shared" si="16"/>
        <v/>
      </c>
      <c r="I380" t="str">
        <f t="shared" si="17"/>
        <v/>
      </c>
    </row>
    <row r="381" spans="7:9" x14ac:dyDescent="0.25">
      <c r="G381" s="11" t="str">
        <f t="shared" si="15"/>
        <v/>
      </c>
      <c r="H381" s="11" t="str">
        <f t="shared" si="16"/>
        <v/>
      </c>
      <c r="I381" t="str">
        <f t="shared" si="17"/>
        <v/>
      </c>
    </row>
    <row r="382" spans="7:9" x14ac:dyDescent="0.25">
      <c r="G382" s="11" t="str">
        <f t="shared" si="15"/>
        <v/>
      </c>
      <c r="H382" s="11" t="str">
        <f t="shared" si="16"/>
        <v/>
      </c>
      <c r="I382" t="str">
        <f t="shared" si="17"/>
        <v/>
      </c>
    </row>
    <row r="383" spans="7:9" x14ac:dyDescent="0.25">
      <c r="G383" s="11" t="str">
        <f t="shared" si="15"/>
        <v/>
      </c>
      <c r="H383" s="11" t="str">
        <f t="shared" si="16"/>
        <v/>
      </c>
      <c r="I383" t="str">
        <f t="shared" si="17"/>
        <v/>
      </c>
    </row>
    <row r="384" spans="7:9" x14ac:dyDescent="0.25">
      <c r="G384" s="11" t="str">
        <f t="shared" si="15"/>
        <v/>
      </c>
      <c r="H384" s="11" t="str">
        <f t="shared" si="16"/>
        <v/>
      </c>
      <c r="I384" t="str">
        <f t="shared" si="17"/>
        <v/>
      </c>
    </row>
    <row r="385" spans="7:9" x14ac:dyDescent="0.25">
      <c r="G385" s="11" t="str">
        <f t="shared" si="15"/>
        <v/>
      </c>
      <c r="H385" s="11" t="str">
        <f t="shared" si="16"/>
        <v/>
      </c>
      <c r="I385" t="str">
        <f t="shared" si="17"/>
        <v/>
      </c>
    </row>
    <row r="386" spans="7:9" x14ac:dyDescent="0.25">
      <c r="G386" s="11" t="str">
        <f t="shared" si="15"/>
        <v/>
      </c>
      <c r="H386" s="11" t="str">
        <f t="shared" si="16"/>
        <v/>
      </c>
      <c r="I386" t="str">
        <f t="shared" si="17"/>
        <v/>
      </c>
    </row>
    <row r="387" spans="7:9" x14ac:dyDescent="0.25">
      <c r="G387" s="11" t="str">
        <f t="shared" si="15"/>
        <v/>
      </c>
      <c r="H387" s="11" t="str">
        <f t="shared" si="16"/>
        <v/>
      </c>
      <c r="I387" t="str">
        <f t="shared" si="17"/>
        <v/>
      </c>
    </row>
    <row r="388" spans="7:9" x14ac:dyDescent="0.25">
      <c r="G388" s="11" t="str">
        <f t="shared" si="15"/>
        <v/>
      </c>
      <c r="H388" s="11" t="str">
        <f t="shared" si="16"/>
        <v/>
      </c>
      <c r="I388" t="str">
        <f t="shared" si="17"/>
        <v/>
      </c>
    </row>
    <row r="389" spans="7:9" x14ac:dyDescent="0.25">
      <c r="G389" s="11" t="str">
        <f t="shared" ref="G389:G452" si="18">CONCATENATE(A389,B389)</f>
        <v/>
      </c>
      <c r="H389" s="11" t="str">
        <f t="shared" ref="H389:H452" si="19">IF(D389="","",IF(B389="",H388,B389))</f>
        <v/>
      </c>
      <c r="I389" t="str">
        <f t="shared" ref="I389:I452" si="20">IF(D389="","",IF(G389="",I388,IF(H389=H388,I388+1,1)))</f>
        <v/>
      </c>
    </row>
    <row r="390" spans="7:9" x14ac:dyDescent="0.25">
      <c r="G390" s="11" t="str">
        <f t="shared" si="18"/>
        <v/>
      </c>
      <c r="H390" s="11" t="str">
        <f t="shared" si="19"/>
        <v/>
      </c>
      <c r="I390" t="str">
        <f t="shared" si="20"/>
        <v/>
      </c>
    </row>
    <row r="391" spans="7:9" x14ac:dyDescent="0.25">
      <c r="G391" s="11" t="str">
        <f t="shared" si="18"/>
        <v/>
      </c>
      <c r="H391" s="11" t="str">
        <f t="shared" si="19"/>
        <v/>
      </c>
      <c r="I391" t="str">
        <f t="shared" si="20"/>
        <v/>
      </c>
    </row>
    <row r="392" spans="7:9" x14ac:dyDescent="0.25">
      <c r="G392" s="11" t="str">
        <f t="shared" si="18"/>
        <v/>
      </c>
      <c r="H392" s="11" t="str">
        <f t="shared" si="19"/>
        <v/>
      </c>
      <c r="I392" t="str">
        <f t="shared" si="20"/>
        <v/>
      </c>
    </row>
    <row r="393" spans="7:9" x14ac:dyDescent="0.25">
      <c r="G393" s="11" t="str">
        <f t="shared" si="18"/>
        <v/>
      </c>
      <c r="H393" s="11" t="str">
        <f t="shared" si="19"/>
        <v/>
      </c>
      <c r="I393" t="str">
        <f t="shared" si="20"/>
        <v/>
      </c>
    </row>
    <row r="394" spans="7:9" x14ac:dyDescent="0.25">
      <c r="G394" s="11" t="str">
        <f t="shared" si="18"/>
        <v/>
      </c>
      <c r="H394" s="11" t="str">
        <f t="shared" si="19"/>
        <v/>
      </c>
      <c r="I394" t="str">
        <f t="shared" si="20"/>
        <v/>
      </c>
    </row>
    <row r="395" spans="7:9" x14ac:dyDescent="0.25">
      <c r="G395" s="11" t="str">
        <f t="shared" si="18"/>
        <v/>
      </c>
      <c r="H395" s="11" t="str">
        <f t="shared" si="19"/>
        <v/>
      </c>
      <c r="I395" t="str">
        <f t="shared" si="20"/>
        <v/>
      </c>
    </row>
    <row r="396" spans="7:9" x14ac:dyDescent="0.25">
      <c r="G396" s="11" t="str">
        <f t="shared" si="18"/>
        <v/>
      </c>
      <c r="H396" s="11" t="str">
        <f t="shared" si="19"/>
        <v/>
      </c>
      <c r="I396" t="str">
        <f t="shared" si="20"/>
        <v/>
      </c>
    </row>
    <row r="397" spans="7:9" x14ac:dyDescent="0.25">
      <c r="G397" s="11" t="str">
        <f t="shared" si="18"/>
        <v/>
      </c>
      <c r="H397" s="11" t="str">
        <f t="shared" si="19"/>
        <v/>
      </c>
      <c r="I397" t="str">
        <f t="shared" si="20"/>
        <v/>
      </c>
    </row>
    <row r="398" spans="7:9" x14ac:dyDescent="0.25">
      <c r="G398" s="11" t="str">
        <f t="shared" si="18"/>
        <v/>
      </c>
      <c r="H398" s="11" t="str">
        <f t="shared" si="19"/>
        <v/>
      </c>
      <c r="I398" t="str">
        <f t="shared" si="20"/>
        <v/>
      </c>
    </row>
    <row r="399" spans="7:9" x14ac:dyDescent="0.25">
      <c r="G399" s="11" t="str">
        <f t="shared" si="18"/>
        <v/>
      </c>
      <c r="H399" s="11" t="str">
        <f t="shared" si="19"/>
        <v/>
      </c>
      <c r="I399" t="str">
        <f t="shared" si="20"/>
        <v/>
      </c>
    </row>
    <row r="400" spans="7:9" x14ac:dyDescent="0.25">
      <c r="G400" s="11" t="str">
        <f t="shared" si="18"/>
        <v/>
      </c>
      <c r="H400" s="11" t="str">
        <f t="shared" si="19"/>
        <v/>
      </c>
      <c r="I400" t="str">
        <f t="shared" si="20"/>
        <v/>
      </c>
    </row>
    <row r="401" spans="7:9" x14ac:dyDescent="0.25">
      <c r="G401" s="11" t="str">
        <f t="shared" si="18"/>
        <v/>
      </c>
      <c r="H401" s="11" t="str">
        <f t="shared" si="19"/>
        <v/>
      </c>
      <c r="I401" t="str">
        <f t="shared" si="20"/>
        <v/>
      </c>
    </row>
    <row r="402" spans="7:9" x14ac:dyDescent="0.25">
      <c r="G402" s="11" t="str">
        <f t="shared" si="18"/>
        <v/>
      </c>
      <c r="H402" s="11" t="str">
        <f t="shared" si="19"/>
        <v/>
      </c>
      <c r="I402" t="str">
        <f t="shared" si="20"/>
        <v/>
      </c>
    </row>
    <row r="403" spans="7:9" x14ac:dyDescent="0.25">
      <c r="G403" s="11" t="str">
        <f t="shared" si="18"/>
        <v/>
      </c>
      <c r="H403" s="11" t="str">
        <f t="shared" si="19"/>
        <v/>
      </c>
      <c r="I403" t="str">
        <f t="shared" si="20"/>
        <v/>
      </c>
    </row>
    <row r="404" spans="7:9" x14ac:dyDescent="0.25">
      <c r="G404" s="11" t="str">
        <f t="shared" si="18"/>
        <v/>
      </c>
      <c r="H404" s="11" t="str">
        <f t="shared" si="19"/>
        <v/>
      </c>
      <c r="I404" t="str">
        <f t="shared" si="20"/>
        <v/>
      </c>
    </row>
    <row r="405" spans="7:9" x14ac:dyDescent="0.25">
      <c r="G405" s="11" t="str">
        <f t="shared" si="18"/>
        <v/>
      </c>
      <c r="H405" s="11" t="str">
        <f t="shared" si="19"/>
        <v/>
      </c>
      <c r="I405" t="str">
        <f t="shared" si="20"/>
        <v/>
      </c>
    </row>
    <row r="406" spans="7:9" x14ac:dyDescent="0.25">
      <c r="G406" s="11" t="str">
        <f t="shared" si="18"/>
        <v/>
      </c>
      <c r="H406" s="11" t="str">
        <f t="shared" si="19"/>
        <v/>
      </c>
      <c r="I406" t="str">
        <f t="shared" si="20"/>
        <v/>
      </c>
    </row>
    <row r="407" spans="7:9" x14ac:dyDescent="0.25">
      <c r="G407" s="11" t="str">
        <f t="shared" si="18"/>
        <v/>
      </c>
      <c r="H407" s="11" t="str">
        <f t="shared" si="19"/>
        <v/>
      </c>
      <c r="I407" t="str">
        <f t="shared" si="20"/>
        <v/>
      </c>
    </row>
    <row r="408" spans="7:9" x14ac:dyDescent="0.25">
      <c r="G408" s="11" t="str">
        <f t="shared" si="18"/>
        <v/>
      </c>
      <c r="H408" s="11" t="str">
        <f t="shared" si="19"/>
        <v/>
      </c>
      <c r="I408" t="str">
        <f t="shared" si="20"/>
        <v/>
      </c>
    </row>
    <row r="409" spans="7:9" x14ac:dyDescent="0.25">
      <c r="G409" s="11" t="str">
        <f t="shared" si="18"/>
        <v/>
      </c>
      <c r="H409" s="11" t="str">
        <f t="shared" si="19"/>
        <v/>
      </c>
      <c r="I409" t="str">
        <f t="shared" si="20"/>
        <v/>
      </c>
    </row>
    <row r="410" spans="7:9" x14ac:dyDescent="0.25">
      <c r="G410" s="11" t="str">
        <f t="shared" si="18"/>
        <v/>
      </c>
      <c r="H410" s="11" t="str">
        <f t="shared" si="19"/>
        <v/>
      </c>
      <c r="I410" t="str">
        <f t="shared" si="20"/>
        <v/>
      </c>
    </row>
    <row r="411" spans="7:9" x14ac:dyDescent="0.25">
      <c r="G411" s="11" t="str">
        <f t="shared" si="18"/>
        <v/>
      </c>
      <c r="H411" s="11" t="str">
        <f t="shared" si="19"/>
        <v/>
      </c>
      <c r="I411" t="str">
        <f t="shared" si="20"/>
        <v/>
      </c>
    </row>
    <row r="412" spans="7:9" x14ac:dyDescent="0.25">
      <c r="G412" s="11" t="str">
        <f t="shared" si="18"/>
        <v/>
      </c>
      <c r="H412" s="11" t="str">
        <f t="shared" si="19"/>
        <v/>
      </c>
      <c r="I412" t="str">
        <f t="shared" si="20"/>
        <v/>
      </c>
    </row>
    <row r="413" spans="7:9" x14ac:dyDescent="0.25">
      <c r="G413" s="11" t="str">
        <f t="shared" si="18"/>
        <v/>
      </c>
      <c r="H413" s="11" t="str">
        <f t="shared" si="19"/>
        <v/>
      </c>
      <c r="I413" t="str">
        <f t="shared" si="20"/>
        <v/>
      </c>
    </row>
    <row r="414" spans="7:9" x14ac:dyDescent="0.25">
      <c r="G414" s="11" t="str">
        <f t="shared" si="18"/>
        <v/>
      </c>
      <c r="H414" s="11" t="str">
        <f t="shared" si="19"/>
        <v/>
      </c>
      <c r="I414" t="str">
        <f t="shared" si="20"/>
        <v/>
      </c>
    </row>
    <row r="415" spans="7:9" x14ac:dyDescent="0.25">
      <c r="G415" s="11" t="str">
        <f t="shared" si="18"/>
        <v/>
      </c>
      <c r="H415" s="11" t="str">
        <f t="shared" si="19"/>
        <v/>
      </c>
      <c r="I415" t="str">
        <f t="shared" si="20"/>
        <v/>
      </c>
    </row>
    <row r="416" spans="7:9" x14ac:dyDescent="0.25">
      <c r="G416" s="11" t="str">
        <f t="shared" si="18"/>
        <v/>
      </c>
      <c r="H416" s="11" t="str">
        <f t="shared" si="19"/>
        <v/>
      </c>
      <c r="I416" t="str">
        <f t="shared" si="20"/>
        <v/>
      </c>
    </row>
    <row r="417" spans="7:9" x14ac:dyDescent="0.25">
      <c r="G417" s="11" t="str">
        <f t="shared" si="18"/>
        <v/>
      </c>
      <c r="H417" s="11" t="str">
        <f t="shared" si="19"/>
        <v/>
      </c>
      <c r="I417" t="str">
        <f t="shared" si="20"/>
        <v/>
      </c>
    </row>
    <row r="418" spans="7:9" x14ac:dyDescent="0.25">
      <c r="G418" s="11" t="str">
        <f t="shared" si="18"/>
        <v/>
      </c>
      <c r="H418" s="11" t="str">
        <f t="shared" si="19"/>
        <v/>
      </c>
      <c r="I418" t="str">
        <f t="shared" si="20"/>
        <v/>
      </c>
    </row>
    <row r="419" spans="7:9" x14ac:dyDescent="0.25">
      <c r="G419" s="11" t="str">
        <f t="shared" si="18"/>
        <v/>
      </c>
      <c r="H419" s="11" t="str">
        <f t="shared" si="19"/>
        <v/>
      </c>
      <c r="I419" t="str">
        <f t="shared" si="20"/>
        <v/>
      </c>
    </row>
    <row r="420" spans="7:9" x14ac:dyDescent="0.25">
      <c r="G420" s="11" t="str">
        <f t="shared" si="18"/>
        <v/>
      </c>
      <c r="H420" s="11" t="str">
        <f t="shared" si="19"/>
        <v/>
      </c>
      <c r="I420" t="str">
        <f t="shared" si="20"/>
        <v/>
      </c>
    </row>
    <row r="421" spans="7:9" x14ac:dyDescent="0.25">
      <c r="G421" s="11" t="str">
        <f t="shared" si="18"/>
        <v/>
      </c>
      <c r="H421" s="11" t="str">
        <f t="shared" si="19"/>
        <v/>
      </c>
      <c r="I421" t="str">
        <f t="shared" si="20"/>
        <v/>
      </c>
    </row>
    <row r="422" spans="7:9" x14ac:dyDescent="0.25">
      <c r="G422" s="11" t="str">
        <f t="shared" si="18"/>
        <v/>
      </c>
      <c r="H422" s="11" t="str">
        <f t="shared" si="19"/>
        <v/>
      </c>
      <c r="I422" t="str">
        <f t="shared" si="20"/>
        <v/>
      </c>
    </row>
    <row r="423" spans="7:9" x14ac:dyDescent="0.25">
      <c r="G423" s="11" t="str">
        <f t="shared" si="18"/>
        <v/>
      </c>
      <c r="H423" s="11" t="str">
        <f t="shared" si="19"/>
        <v/>
      </c>
      <c r="I423" t="str">
        <f t="shared" si="20"/>
        <v/>
      </c>
    </row>
    <row r="424" spans="7:9" x14ac:dyDescent="0.25">
      <c r="G424" s="11" t="str">
        <f t="shared" si="18"/>
        <v/>
      </c>
      <c r="H424" s="11" t="str">
        <f t="shared" si="19"/>
        <v/>
      </c>
      <c r="I424" t="str">
        <f t="shared" si="20"/>
        <v/>
      </c>
    </row>
    <row r="425" spans="7:9" x14ac:dyDescent="0.25">
      <c r="G425" s="11" t="str">
        <f t="shared" si="18"/>
        <v/>
      </c>
      <c r="H425" s="11" t="str">
        <f t="shared" si="19"/>
        <v/>
      </c>
      <c r="I425" t="str">
        <f t="shared" si="20"/>
        <v/>
      </c>
    </row>
    <row r="426" spans="7:9" x14ac:dyDescent="0.25">
      <c r="G426" s="11" t="str">
        <f t="shared" si="18"/>
        <v/>
      </c>
      <c r="H426" s="11" t="str">
        <f t="shared" si="19"/>
        <v/>
      </c>
      <c r="I426" t="str">
        <f t="shared" si="20"/>
        <v/>
      </c>
    </row>
    <row r="427" spans="7:9" x14ac:dyDescent="0.25">
      <c r="G427" s="11" t="str">
        <f t="shared" si="18"/>
        <v/>
      </c>
      <c r="H427" s="11" t="str">
        <f t="shared" si="19"/>
        <v/>
      </c>
      <c r="I427" t="str">
        <f t="shared" si="20"/>
        <v/>
      </c>
    </row>
    <row r="428" spans="7:9" x14ac:dyDescent="0.25">
      <c r="G428" s="11" t="str">
        <f t="shared" si="18"/>
        <v/>
      </c>
      <c r="H428" s="11" t="str">
        <f t="shared" si="19"/>
        <v/>
      </c>
      <c r="I428" t="str">
        <f t="shared" si="20"/>
        <v/>
      </c>
    </row>
    <row r="429" spans="7:9" x14ac:dyDescent="0.25">
      <c r="G429" s="11" t="str">
        <f t="shared" si="18"/>
        <v/>
      </c>
      <c r="H429" s="11" t="str">
        <f t="shared" si="19"/>
        <v/>
      </c>
      <c r="I429" t="str">
        <f t="shared" si="20"/>
        <v/>
      </c>
    </row>
    <row r="430" spans="7:9" x14ac:dyDescent="0.25">
      <c r="G430" s="11" t="str">
        <f t="shared" si="18"/>
        <v/>
      </c>
      <c r="H430" s="11" t="str">
        <f t="shared" si="19"/>
        <v/>
      </c>
      <c r="I430" t="str">
        <f t="shared" si="20"/>
        <v/>
      </c>
    </row>
    <row r="431" spans="7:9" x14ac:dyDescent="0.25">
      <c r="G431" s="11" t="str">
        <f t="shared" si="18"/>
        <v/>
      </c>
      <c r="H431" s="11" t="str">
        <f t="shared" si="19"/>
        <v/>
      </c>
      <c r="I431" t="str">
        <f t="shared" si="20"/>
        <v/>
      </c>
    </row>
    <row r="432" spans="7:9" x14ac:dyDescent="0.25">
      <c r="G432" s="11" t="str">
        <f t="shared" si="18"/>
        <v/>
      </c>
      <c r="H432" s="11" t="str">
        <f t="shared" si="19"/>
        <v/>
      </c>
      <c r="I432" t="str">
        <f t="shared" si="20"/>
        <v/>
      </c>
    </row>
    <row r="433" spans="7:9" x14ac:dyDescent="0.25">
      <c r="G433" s="11" t="str">
        <f t="shared" si="18"/>
        <v/>
      </c>
      <c r="H433" s="11" t="str">
        <f t="shared" si="19"/>
        <v/>
      </c>
      <c r="I433" t="str">
        <f t="shared" si="20"/>
        <v/>
      </c>
    </row>
    <row r="434" spans="7:9" x14ac:dyDescent="0.25">
      <c r="G434" s="11" t="str">
        <f t="shared" si="18"/>
        <v/>
      </c>
      <c r="H434" s="11" t="str">
        <f t="shared" si="19"/>
        <v/>
      </c>
      <c r="I434" t="str">
        <f t="shared" si="20"/>
        <v/>
      </c>
    </row>
    <row r="435" spans="7:9" x14ac:dyDescent="0.25">
      <c r="G435" s="11" t="str">
        <f t="shared" si="18"/>
        <v/>
      </c>
      <c r="H435" s="11" t="str">
        <f t="shared" si="19"/>
        <v/>
      </c>
      <c r="I435" t="str">
        <f t="shared" si="20"/>
        <v/>
      </c>
    </row>
    <row r="436" spans="7:9" x14ac:dyDescent="0.25">
      <c r="G436" s="11" t="str">
        <f t="shared" si="18"/>
        <v/>
      </c>
      <c r="H436" s="11" t="str">
        <f t="shared" si="19"/>
        <v/>
      </c>
      <c r="I436" t="str">
        <f t="shared" si="20"/>
        <v/>
      </c>
    </row>
    <row r="437" spans="7:9" x14ac:dyDescent="0.25">
      <c r="G437" s="11" t="str">
        <f t="shared" si="18"/>
        <v/>
      </c>
      <c r="H437" s="11" t="str">
        <f t="shared" si="19"/>
        <v/>
      </c>
      <c r="I437" t="str">
        <f t="shared" si="20"/>
        <v/>
      </c>
    </row>
    <row r="438" spans="7:9" x14ac:dyDescent="0.25">
      <c r="G438" s="11" t="str">
        <f t="shared" si="18"/>
        <v/>
      </c>
      <c r="H438" s="11" t="str">
        <f t="shared" si="19"/>
        <v/>
      </c>
      <c r="I438" t="str">
        <f t="shared" si="20"/>
        <v/>
      </c>
    </row>
    <row r="439" spans="7:9" x14ac:dyDescent="0.25">
      <c r="G439" s="11" t="str">
        <f t="shared" si="18"/>
        <v/>
      </c>
      <c r="H439" s="11" t="str">
        <f t="shared" si="19"/>
        <v/>
      </c>
      <c r="I439" t="str">
        <f t="shared" si="20"/>
        <v/>
      </c>
    </row>
    <row r="440" spans="7:9" x14ac:dyDescent="0.25">
      <c r="G440" s="11" t="str">
        <f t="shared" si="18"/>
        <v/>
      </c>
      <c r="H440" s="11" t="str">
        <f t="shared" si="19"/>
        <v/>
      </c>
      <c r="I440" t="str">
        <f t="shared" si="20"/>
        <v/>
      </c>
    </row>
    <row r="441" spans="7:9" x14ac:dyDescent="0.25">
      <c r="G441" s="11" t="str">
        <f t="shared" si="18"/>
        <v/>
      </c>
      <c r="H441" s="11" t="str">
        <f t="shared" si="19"/>
        <v/>
      </c>
      <c r="I441" t="str">
        <f t="shared" si="20"/>
        <v/>
      </c>
    </row>
    <row r="442" spans="7:9" x14ac:dyDescent="0.25">
      <c r="G442" s="11" t="str">
        <f t="shared" si="18"/>
        <v/>
      </c>
      <c r="H442" s="11" t="str">
        <f t="shared" si="19"/>
        <v/>
      </c>
      <c r="I442" t="str">
        <f t="shared" si="20"/>
        <v/>
      </c>
    </row>
    <row r="443" spans="7:9" x14ac:dyDescent="0.25">
      <c r="G443" s="11" t="str">
        <f t="shared" si="18"/>
        <v/>
      </c>
      <c r="H443" s="11" t="str">
        <f t="shared" si="19"/>
        <v/>
      </c>
      <c r="I443" t="str">
        <f t="shared" si="20"/>
        <v/>
      </c>
    </row>
    <row r="444" spans="7:9" x14ac:dyDescent="0.25">
      <c r="G444" s="11" t="str">
        <f t="shared" si="18"/>
        <v/>
      </c>
      <c r="H444" s="11" t="str">
        <f t="shared" si="19"/>
        <v/>
      </c>
      <c r="I444" t="str">
        <f t="shared" si="20"/>
        <v/>
      </c>
    </row>
    <row r="445" spans="7:9" x14ac:dyDescent="0.25">
      <c r="G445" s="11" t="str">
        <f t="shared" si="18"/>
        <v/>
      </c>
      <c r="H445" s="11" t="str">
        <f t="shared" si="19"/>
        <v/>
      </c>
      <c r="I445" t="str">
        <f t="shared" si="20"/>
        <v/>
      </c>
    </row>
    <row r="446" spans="7:9" x14ac:dyDescent="0.25">
      <c r="G446" s="11" t="str">
        <f t="shared" si="18"/>
        <v/>
      </c>
      <c r="H446" s="11" t="str">
        <f t="shared" si="19"/>
        <v/>
      </c>
      <c r="I446" t="str">
        <f t="shared" si="20"/>
        <v/>
      </c>
    </row>
    <row r="447" spans="7:9" x14ac:dyDescent="0.25">
      <c r="G447" s="11" t="str">
        <f t="shared" si="18"/>
        <v/>
      </c>
      <c r="H447" s="11" t="str">
        <f t="shared" si="19"/>
        <v/>
      </c>
      <c r="I447" t="str">
        <f t="shared" si="20"/>
        <v/>
      </c>
    </row>
    <row r="448" spans="7:9" x14ac:dyDescent="0.25">
      <c r="G448" s="11" t="str">
        <f t="shared" si="18"/>
        <v/>
      </c>
      <c r="H448" s="11" t="str">
        <f t="shared" si="19"/>
        <v/>
      </c>
      <c r="I448" t="str">
        <f t="shared" si="20"/>
        <v/>
      </c>
    </row>
    <row r="449" spans="7:9" x14ac:dyDescent="0.25">
      <c r="G449" s="11" t="str">
        <f t="shared" si="18"/>
        <v/>
      </c>
      <c r="H449" s="11" t="str">
        <f t="shared" si="19"/>
        <v/>
      </c>
      <c r="I449" t="str">
        <f t="shared" si="20"/>
        <v/>
      </c>
    </row>
    <row r="450" spans="7:9" x14ac:dyDescent="0.25">
      <c r="G450" s="11" t="str">
        <f t="shared" si="18"/>
        <v/>
      </c>
      <c r="H450" s="11" t="str">
        <f t="shared" si="19"/>
        <v/>
      </c>
      <c r="I450" t="str">
        <f t="shared" si="20"/>
        <v/>
      </c>
    </row>
    <row r="451" spans="7:9" x14ac:dyDescent="0.25">
      <c r="G451" s="11" t="str">
        <f t="shared" si="18"/>
        <v/>
      </c>
      <c r="H451" s="11" t="str">
        <f t="shared" si="19"/>
        <v/>
      </c>
      <c r="I451" t="str">
        <f t="shared" si="20"/>
        <v/>
      </c>
    </row>
    <row r="452" spans="7:9" x14ac:dyDescent="0.25">
      <c r="G452" s="11" t="str">
        <f t="shared" si="18"/>
        <v/>
      </c>
      <c r="H452" s="11" t="str">
        <f t="shared" si="19"/>
        <v/>
      </c>
      <c r="I452" t="str">
        <f t="shared" si="20"/>
        <v/>
      </c>
    </row>
    <row r="453" spans="7:9" x14ac:dyDescent="0.25">
      <c r="G453" s="11" t="str">
        <f t="shared" ref="G453:G516" si="21">CONCATENATE(A453,B453)</f>
        <v/>
      </c>
      <c r="H453" s="11" t="str">
        <f t="shared" ref="H453:H516" si="22">IF(D453="","",IF(B453="",H452,B453))</f>
        <v/>
      </c>
      <c r="I453" t="str">
        <f t="shared" ref="I453:I516" si="23">IF(D453="","",IF(G453="",I452,IF(H453=H452,I452+1,1)))</f>
        <v/>
      </c>
    </row>
    <row r="454" spans="7:9" x14ac:dyDescent="0.25">
      <c r="G454" s="11" t="str">
        <f t="shared" si="21"/>
        <v/>
      </c>
      <c r="H454" s="11" t="str">
        <f t="shared" si="22"/>
        <v/>
      </c>
      <c r="I454" t="str">
        <f t="shared" si="23"/>
        <v/>
      </c>
    </row>
    <row r="455" spans="7:9" x14ac:dyDescent="0.25">
      <c r="G455" s="11" t="str">
        <f t="shared" si="21"/>
        <v/>
      </c>
      <c r="H455" s="11" t="str">
        <f t="shared" si="22"/>
        <v/>
      </c>
      <c r="I455" t="str">
        <f t="shared" si="23"/>
        <v/>
      </c>
    </row>
    <row r="456" spans="7:9" x14ac:dyDescent="0.25">
      <c r="G456" s="11" t="str">
        <f t="shared" si="21"/>
        <v/>
      </c>
      <c r="H456" s="11" t="str">
        <f t="shared" si="22"/>
        <v/>
      </c>
      <c r="I456" t="str">
        <f t="shared" si="23"/>
        <v/>
      </c>
    </row>
    <row r="457" spans="7:9" x14ac:dyDescent="0.25">
      <c r="G457" s="11" t="str">
        <f t="shared" si="21"/>
        <v/>
      </c>
      <c r="H457" s="11" t="str">
        <f t="shared" si="22"/>
        <v/>
      </c>
      <c r="I457" t="str">
        <f t="shared" si="23"/>
        <v/>
      </c>
    </row>
    <row r="458" spans="7:9" x14ac:dyDescent="0.25">
      <c r="G458" s="11" t="str">
        <f t="shared" si="21"/>
        <v/>
      </c>
      <c r="H458" s="11" t="str">
        <f t="shared" si="22"/>
        <v/>
      </c>
      <c r="I458" t="str">
        <f t="shared" si="23"/>
        <v/>
      </c>
    </row>
    <row r="459" spans="7:9" x14ac:dyDescent="0.25">
      <c r="G459" s="11" t="str">
        <f t="shared" si="21"/>
        <v/>
      </c>
      <c r="H459" s="11" t="str">
        <f t="shared" si="22"/>
        <v/>
      </c>
      <c r="I459" t="str">
        <f t="shared" si="23"/>
        <v/>
      </c>
    </row>
    <row r="460" spans="7:9" x14ac:dyDescent="0.25">
      <c r="G460" s="11" t="str">
        <f t="shared" si="21"/>
        <v/>
      </c>
      <c r="H460" s="11" t="str">
        <f t="shared" si="22"/>
        <v/>
      </c>
      <c r="I460" t="str">
        <f t="shared" si="23"/>
        <v/>
      </c>
    </row>
    <row r="461" spans="7:9" x14ac:dyDescent="0.25">
      <c r="G461" s="11" t="str">
        <f t="shared" si="21"/>
        <v/>
      </c>
      <c r="H461" s="11" t="str">
        <f t="shared" si="22"/>
        <v/>
      </c>
      <c r="I461" t="str">
        <f t="shared" si="23"/>
        <v/>
      </c>
    </row>
    <row r="462" spans="7:9" x14ac:dyDescent="0.25">
      <c r="G462" s="11" t="str">
        <f t="shared" si="21"/>
        <v/>
      </c>
      <c r="H462" s="11" t="str">
        <f t="shared" si="22"/>
        <v/>
      </c>
      <c r="I462" t="str">
        <f t="shared" si="23"/>
        <v/>
      </c>
    </row>
    <row r="463" spans="7:9" x14ac:dyDescent="0.25">
      <c r="G463" s="11" t="str">
        <f t="shared" si="21"/>
        <v/>
      </c>
      <c r="H463" s="11" t="str">
        <f t="shared" si="22"/>
        <v/>
      </c>
      <c r="I463" t="str">
        <f t="shared" si="23"/>
        <v/>
      </c>
    </row>
    <row r="464" spans="7:9" x14ac:dyDescent="0.25">
      <c r="G464" s="11" t="str">
        <f t="shared" si="21"/>
        <v/>
      </c>
      <c r="H464" s="11" t="str">
        <f t="shared" si="22"/>
        <v/>
      </c>
      <c r="I464" t="str">
        <f t="shared" si="23"/>
        <v/>
      </c>
    </row>
    <row r="465" spans="7:9" x14ac:dyDescent="0.25">
      <c r="G465" s="11" t="str">
        <f t="shared" si="21"/>
        <v/>
      </c>
      <c r="H465" s="11" t="str">
        <f t="shared" si="22"/>
        <v/>
      </c>
      <c r="I465" t="str">
        <f t="shared" si="23"/>
        <v/>
      </c>
    </row>
    <row r="466" spans="7:9" x14ac:dyDescent="0.25">
      <c r="G466" s="11" t="str">
        <f t="shared" si="21"/>
        <v/>
      </c>
      <c r="H466" s="11" t="str">
        <f t="shared" si="22"/>
        <v/>
      </c>
      <c r="I466" t="str">
        <f t="shared" si="23"/>
        <v/>
      </c>
    </row>
    <row r="467" spans="7:9" x14ac:dyDescent="0.25">
      <c r="G467" s="11" t="str">
        <f t="shared" si="21"/>
        <v/>
      </c>
      <c r="H467" s="11" t="str">
        <f t="shared" si="22"/>
        <v/>
      </c>
      <c r="I467" t="str">
        <f t="shared" si="23"/>
        <v/>
      </c>
    </row>
    <row r="468" spans="7:9" x14ac:dyDescent="0.25">
      <c r="G468" s="11" t="str">
        <f t="shared" si="21"/>
        <v/>
      </c>
      <c r="H468" s="11" t="str">
        <f t="shared" si="22"/>
        <v/>
      </c>
      <c r="I468" t="str">
        <f t="shared" si="23"/>
        <v/>
      </c>
    </row>
    <row r="469" spans="7:9" x14ac:dyDescent="0.25">
      <c r="G469" s="11" t="str">
        <f t="shared" si="21"/>
        <v/>
      </c>
      <c r="H469" s="11" t="str">
        <f t="shared" si="22"/>
        <v/>
      </c>
      <c r="I469" t="str">
        <f t="shared" si="23"/>
        <v/>
      </c>
    </row>
    <row r="470" spans="7:9" x14ac:dyDescent="0.25">
      <c r="G470" s="11" t="str">
        <f t="shared" si="21"/>
        <v/>
      </c>
      <c r="H470" s="11" t="str">
        <f t="shared" si="22"/>
        <v/>
      </c>
      <c r="I470" t="str">
        <f t="shared" si="23"/>
        <v/>
      </c>
    </row>
    <row r="471" spans="7:9" x14ac:dyDescent="0.25">
      <c r="G471" s="11" t="str">
        <f t="shared" si="21"/>
        <v/>
      </c>
      <c r="H471" s="11" t="str">
        <f t="shared" si="22"/>
        <v/>
      </c>
      <c r="I471" t="str">
        <f t="shared" si="23"/>
        <v/>
      </c>
    </row>
    <row r="472" spans="7:9" x14ac:dyDescent="0.25">
      <c r="G472" s="11" t="str">
        <f t="shared" si="21"/>
        <v/>
      </c>
      <c r="H472" s="11" t="str">
        <f t="shared" si="22"/>
        <v/>
      </c>
      <c r="I472" t="str">
        <f t="shared" si="23"/>
        <v/>
      </c>
    </row>
    <row r="473" spans="7:9" x14ac:dyDescent="0.25">
      <c r="G473" s="11" t="str">
        <f t="shared" si="21"/>
        <v/>
      </c>
      <c r="H473" s="11" t="str">
        <f t="shared" si="22"/>
        <v/>
      </c>
      <c r="I473" t="str">
        <f t="shared" si="23"/>
        <v/>
      </c>
    </row>
    <row r="474" spans="7:9" x14ac:dyDescent="0.25">
      <c r="G474" s="11" t="str">
        <f t="shared" si="21"/>
        <v/>
      </c>
      <c r="H474" s="11" t="str">
        <f t="shared" si="22"/>
        <v/>
      </c>
      <c r="I474" t="str">
        <f t="shared" si="23"/>
        <v/>
      </c>
    </row>
    <row r="475" spans="7:9" x14ac:dyDescent="0.25">
      <c r="G475" s="11" t="str">
        <f t="shared" si="21"/>
        <v/>
      </c>
      <c r="H475" s="11" t="str">
        <f t="shared" si="22"/>
        <v/>
      </c>
      <c r="I475" t="str">
        <f t="shared" si="23"/>
        <v/>
      </c>
    </row>
    <row r="476" spans="7:9" x14ac:dyDescent="0.25">
      <c r="G476" s="11" t="str">
        <f t="shared" si="21"/>
        <v/>
      </c>
      <c r="H476" s="11" t="str">
        <f t="shared" si="22"/>
        <v/>
      </c>
      <c r="I476" t="str">
        <f t="shared" si="23"/>
        <v/>
      </c>
    </row>
    <row r="477" spans="7:9" x14ac:dyDescent="0.25">
      <c r="G477" s="11" t="str">
        <f t="shared" si="21"/>
        <v/>
      </c>
      <c r="H477" s="11" t="str">
        <f t="shared" si="22"/>
        <v/>
      </c>
      <c r="I477" t="str">
        <f t="shared" si="23"/>
        <v/>
      </c>
    </row>
    <row r="478" spans="7:9" x14ac:dyDescent="0.25">
      <c r="G478" s="11" t="str">
        <f t="shared" si="21"/>
        <v/>
      </c>
      <c r="H478" s="11" t="str">
        <f t="shared" si="22"/>
        <v/>
      </c>
      <c r="I478" t="str">
        <f t="shared" si="23"/>
        <v/>
      </c>
    </row>
    <row r="479" spans="7:9" x14ac:dyDescent="0.25">
      <c r="G479" s="11" t="str">
        <f t="shared" si="21"/>
        <v/>
      </c>
      <c r="H479" s="11" t="str">
        <f t="shared" si="22"/>
        <v/>
      </c>
      <c r="I479" t="str">
        <f t="shared" si="23"/>
        <v/>
      </c>
    </row>
    <row r="480" spans="7:9" x14ac:dyDescent="0.25">
      <c r="G480" s="11" t="str">
        <f t="shared" si="21"/>
        <v/>
      </c>
      <c r="H480" s="11" t="str">
        <f t="shared" si="22"/>
        <v/>
      </c>
      <c r="I480" t="str">
        <f t="shared" si="23"/>
        <v/>
      </c>
    </row>
    <row r="481" spans="7:9" x14ac:dyDescent="0.25">
      <c r="G481" s="11" t="str">
        <f t="shared" si="21"/>
        <v/>
      </c>
      <c r="H481" s="11" t="str">
        <f t="shared" si="22"/>
        <v/>
      </c>
      <c r="I481" t="str">
        <f t="shared" si="23"/>
        <v/>
      </c>
    </row>
    <row r="482" spans="7:9" x14ac:dyDescent="0.25">
      <c r="G482" s="11" t="str">
        <f t="shared" si="21"/>
        <v/>
      </c>
      <c r="H482" s="11" t="str">
        <f t="shared" si="22"/>
        <v/>
      </c>
      <c r="I482" t="str">
        <f t="shared" si="23"/>
        <v/>
      </c>
    </row>
    <row r="483" spans="7:9" x14ac:dyDescent="0.25">
      <c r="G483" s="11" t="str">
        <f t="shared" si="21"/>
        <v/>
      </c>
      <c r="H483" s="11" t="str">
        <f t="shared" si="22"/>
        <v/>
      </c>
      <c r="I483" t="str">
        <f t="shared" si="23"/>
        <v/>
      </c>
    </row>
    <row r="484" spans="7:9" x14ac:dyDescent="0.25">
      <c r="G484" s="11" t="str">
        <f t="shared" si="21"/>
        <v/>
      </c>
      <c r="H484" s="11" t="str">
        <f t="shared" si="22"/>
        <v/>
      </c>
      <c r="I484" t="str">
        <f t="shared" si="23"/>
        <v/>
      </c>
    </row>
    <row r="485" spans="7:9" x14ac:dyDescent="0.25">
      <c r="G485" s="11" t="str">
        <f t="shared" si="21"/>
        <v/>
      </c>
      <c r="H485" s="11" t="str">
        <f t="shared" si="22"/>
        <v/>
      </c>
      <c r="I485" t="str">
        <f t="shared" si="23"/>
        <v/>
      </c>
    </row>
    <row r="486" spans="7:9" x14ac:dyDescent="0.25">
      <c r="G486" s="11" t="str">
        <f t="shared" si="21"/>
        <v/>
      </c>
      <c r="H486" s="11" t="str">
        <f t="shared" si="22"/>
        <v/>
      </c>
      <c r="I486" t="str">
        <f t="shared" si="23"/>
        <v/>
      </c>
    </row>
    <row r="487" spans="7:9" x14ac:dyDescent="0.25">
      <c r="G487" s="11" t="str">
        <f t="shared" si="21"/>
        <v/>
      </c>
      <c r="H487" s="11" t="str">
        <f t="shared" si="22"/>
        <v/>
      </c>
      <c r="I487" t="str">
        <f t="shared" si="23"/>
        <v/>
      </c>
    </row>
    <row r="488" spans="7:9" x14ac:dyDescent="0.25">
      <c r="G488" s="11" t="str">
        <f t="shared" si="21"/>
        <v/>
      </c>
      <c r="H488" s="11" t="str">
        <f t="shared" si="22"/>
        <v/>
      </c>
      <c r="I488" t="str">
        <f t="shared" si="23"/>
        <v/>
      </c>
    </row>
    <row r="489" spans="7:9" x14ac:dyDescent="0.25">
      <c r="G489" s="11" t="str">
        <f t="shared" si="21"/>
        <v/>
      </c>
      <c r="H489" s="11" t="str">
        <f t="shared" si="22"/>
        <v/>
      </c>
      <c r="I489" t="str">
        <f t="shared" si="23"/>
        <v/>
      </c>
    </row>
    <row r="490" spans="7:9" x14ac:dyDescent="0.25">
      <c r="G490" s="11" t="str">
        <f t="shared" si="21"/>
        <v/>
      </c>
      <c r="H490" s="11" t="str">
        <f t="shared" si="22"/>
        <v/>
      </c>
      <c r="I490" t="str">
        <f t="shared" si="23"/>
        <v/>
      </c>
    </row>
    <row r="491" spans="7:9" x14ac:dyDescent="0.25">
      <c r="G491" s="11" t="str">
        <f t="shared" si="21"/>
        <v/>
      </c>
      <c r="H491" s="11" t="str">
        <f t="shared" si="22"/>
        <v/>
      </c>
      <c r="I491" t="str">
        <f t="shared" si="23"/>
        <v/>
      </c>
    </row>
    <row r="492" spans="7:9" x14ac:dyDescent="0.25">
      <c r="G492" s="11" t="str">
        <f t="shared" si="21"/>
        <v/>
      </c>
      <c r="H492" s="11" t="str">
        <f t="shared" si="22"/>
        <v/>
      </c>
      <c r="I492" t="str">
        <f t="shared" si="23"/>
        <v/>
      </c>
    </row>
    <row r="493" spans="7:9" x14ac:dyDescent="0.25">
      <c r="G493" s="11" t="str">
        <f t="shared" si="21"/>
        <v/>
      </c>
      <c r="H493" s="11" t="str">
        <f t="shared" si="22"/>
        <v/>
      </c>
      <c r="I493" t="str">
        <f t="shared" si="23"/>
        <v/>
      </c>
    </row>
    <row r="494" spans="7:9" x14ac:dyDescent="0.25">
      <c r="G494" s="11" t="str">
        <f t="shared" si="21"/>
        <v/>
      </c>
      <c r="H494" s="11" t="str">
        <f t="shared" si="22"/>
        <v/>
      </c>
      <c r="I494" t="str">
        <f t="shared" si="23"/>
        <v/>
      </c>
    </row>
    <row r="495" spans="7:9" x14ac:dyDescent="0.25">
      <c r="G495" s="11" t="str">
        <f t="shared" si="21"/>
        <v/>
      </c>
      <c r="H495" s="11" t="str">
        <f t="shared" si="22"/>
        <v/>
      </c>
      <c r="I495" t="str">
        <f t="shared" si="23"/>
        <v/>
      </c>
    </row>
    <row r="496" spans="7:9" x14ac:dyDescent="0.25">
      <c r="G496" s="11" t="str">
        <f t="shared" si="21"/>
        <v/>
      </c>
      <c r="H496" s="11" t="str">
        <f t="shared" si="22"/>
        <v/>
      </c>
      <c r="I496" t="str">
        <f t="shared" si="23"/>
        <v/>
      </c>
    </row>
    <row r="497" spans="7:9" x14ac:dyDescent="0.25">
      <c r="G497" s="11" t="str">
        <f t="shared" si="21"/>
        <v/>
      </c>
      <c r="H497" s="11" t="str">
        <f t="shared" si="22"/>
        <v/>
      </c>
      <c r="I497" t="str">
        <f t="shared" si="23"/>
        <v/>
      </c>
    </row>
    <row r="498" spans="7:9" x14ac:dyDescent="0.25">
      <c r="G498" s="11" t="str">
        <f t="shared" si="21"/>
        <v/>
      </c>
      <c r="H498" s="11" t="str">
        <f t="shared" si="22"/>
        <v/>
      </c>
      <c r="I498" t="str">
        <f t="shared" si="23"/>
        <v/>
      </c>
    </row>
    <row r="499" spans="7:9" x14ac:dyDescent="0.25">
      <c r="G499" s="11" t="str">
        <f t="shared" si="21"/>
        <v/>
      </c>
      <c r="H499" s="11" t="str">
        <f t="shared" si="22"/>
        <v/>
      </c>
      <c r="I499" t="str">
        <f t="shared" si="23"/>
        <v/>
      </c>
    </row>
    <row r="500" spans="7:9" x14ac:dyDescent="0.25">
      <c r="G500" s="11" t="str">
        <f t="shared" si="21"/>
        <v/>
      </c>
      <c r="H500" s="11" t="str">
        <f t="shared" si="22"/>
        <v/>
      </c>
      <c r="I500" t="str">
        <f t="shared" si="23"/>
        <v/>
      </c>
    </row>
    <row r="501" spans="7:9" x14ac:dyDescent="0.25">
      <c r="G501" s="11" t="str">
        <f t="shared" si="21"/>
        <v/>
      </c>
      <c r="H501" s="11" t="str">
        <f t="shared" si="22"/>
        <v/>
      </c>
      <c r="I501" t="str">
        <f t="shared" si="23"/>
        <v/>
      </c>
    </row>
    <row r="502" spans="7:9" x14ac:dyDescent="0.25">
      <c r="G502" s="11" t="str">
        <f t="shared" si="21"/>
        <v/>
      </c>
      <c r="H502" s="11" t="str">
        <f t="shared" si="22"/>
        <v/>
      </c>
      <c r="I502" t="str">
        <f t="shared" si="23"/>
        <v/>
      </c>
    </row>
    <row r="503" spans="7:9" x14ac:dyDescent="0.25">
      <c r="G503" s="11" t="str">
        <f t="shared" si="21"/>
        <v/>
      </c>
      <c r="H503" s="11" t="str">
        <f t="shared" si="22"/>
        <v/>
      </c>
      <c r="I503" t="str">
        <f t="shared" si="23"/>
        <v/>
      </c>
    </row>
    <row r="504" spans="7:9" x14ac:dyDescent="0.25">
      <c r="G504" s="11" t="str">
        <f t="shared" si="21"/>
        <v/>
      </c>
      <c r="H504" s="11" t="str">
        <f t="shared" si="22"/>
        <v/>
      </c>
      <c r="I504" t="str">
        <f t="shared" si="23"/>
        <v/>
      </c>
    </row>
    <row r="505" spans="7:9" x14ac:dyDescent="0.25">
      <c r="G505" s="11" t="str">
        <f t="shared" si="21"/>
        <v/>
      </c>
      <c r="H505" s="11" t="str">
        <f t="shared" si="22"/>
        <v/>
      </c>
      <c r="I505" t="str">
        <f t="shared" si="23"/>
        <v/>
      </c>
    </row>
    <row r="506" spans="7:9" x14ac:dyDescent="0.25">
      <c r="G506" s="11" t="str">
        <f t="shared" si="21"/>
        <v/>
      </c>
      <c r="H506" s="11" t="str">
        <f t="shared" si="22"/>
        <v/>
      </c>
      <c r="I506" t="str">
        <f t="shared" si="23"/>
        <v/>
      </c>
    </row>
    <row r="507" spans="7:9" x14ac:dyDescent="0.25">
      <c r="G507" s="11" t="str">
        <f t="shared" si="21"/>
        <v/>
      </c>
      <c r="H507" s="11" t="str">
        <f t="shared" si="22"/>
        <v/>
      </c>
      <c r="I507" t="str">
        <f t="shared" si="23"/>
        <v/>
      </c>
    </row>
    <row r="508" spans="7:9" x14ac:dyDescent="0.25">
      <c r="G508" s="11" t="str">
        <f t="shared" si="21"/>
        <v/>
      </c>
      <c r="H508" s="11" t="str">
        <f t="shared" si="22"/>
        <v/>
      </c>
      <c r="I508" t="str">
        <f t="shared" si="23"/>
        <v/>
      </c>
    </row>
    <row r="509" spans="7:9" x14ac:dyDescent="0.25">
      <c r="G509" s="11" t="str">
        <f t="shared" si="21"/>
        <v/>
      </c>
      <c r="H509" s="11" t="str">
        <f t="shared" si="22"/>
        <v/>
      </c>
      <c r="I509" t="str">
        <f t="shared" si="23"/>
        <v/>
      </c>
    </row>
    <row r="510" spans="7:9" x14ac:dyDescent="0.25">
      <c r="G510" s="11" t="str">
        <f t="shared" si="21"/>
        <v/>
      </c>
      <c r="H510" s="11" t="str">
        <f t="shared" si="22"/>
        <v/>
      </c>
      <c r="I510" t="str">
        <f t="shared" si="23"/>
        <v/>
      </c>
    </row>
    <row r="511" spans="7:9" x14ac:dyDescent="0.25">
      <c r="G511" s="11" t="str">
        <f t="shared" si="21"/>
        <v/>
      </c>
      <c r="H511" s="11" t="str">
        <f t="shared" si="22"/>
        <v/>
      </c>
      <c r="I511" t="str">
        <f t="shared" si="23"/>
        <v/>
      </c>
    </row>
    <row r="512" spans="7:9" x14ac:dyDescent="0.25">
      <c r="G512" s="11" t="str">
        <f t="shared" si="21"/>
        <v/>
      </c>
      <c r="H512" s="11" t="str">
        <f t="shared" si="22"/>
        <v/>
      </c>
      <c r="I512" t="str">
        <f t="shared" si="23"/>
        <v/>
      </c>
    </row>
    <row r="513" spans="7:9" x14ac:dyDescent="0.25">
      <c r="G513" s="11" t="str">
        <f t="shared" si="21"/>
        <v/>
      </c>
      <c r="H513" s="11" t="str">
        <f t="shared" si="22"/>
        <v/>
      </c>
      <c r="I513" t="str">
        <f t="shared" si="23"/>
        <v/>
      </c>
    </row>
    <row r="514" spans="7:9" x14ac:dyDescent="0.25">
      <c r="G514" s="11" t="str">
        <f t="shared" si="21"/>
        <v/>
      </c>
      <c r="H514" s="11" t="str">
        <f t="shared" si="22"/>
        <v/>
      </c>
      <c r="I514" t="str">
        <f t="shared" si="23"/>
        <v/>
      </c>
    </row>
    <row r="515" spans="7:9" x14ac:dyDescent="0.25">
      <c r="G515" s="11" t="str">
        <f t="shared" si="21"/>
        <v/>
      </c>
      <c r="H515" s="11" t="str">
        <f t="shared" si="22"/>
        <v/>
      </c>
      <c r="I515" t="str">
        <f t="shared" si="23"/>
        <v/>
      </c>
    </row>
    <row r="516" spans="7:9" x14ac:dyDescent="0.25">
      <c r="G516" s="11" t="str">
        <f t="shared" si="21"/>
        <v/>
      </c>
      <c r="H516" s="11" t="str">
        <f t="shared" si="22"/>
        <v/>
      </c>
      <c r="I516" t="str">
        <f t="shared" si="23"/>
        <v/>
      </c>
    </row>
    <row r="517" spans="7:9" x14ac:dyDescent="0.25">
      <c r="G517" s="11" t="str">
        <f t="shared" ref="G517:G580" si="24">CONCATENATE(A517,B517)</f>
        <v/>
      </c>
      <c r="H517" s="11" t="str">
        <f t="shared" ref="H517:H580" si="25">IF(D517="","",IF(B517="",H516,B517))</f>
        <v/>
      </c>
      <c r="I517" t="str">
        <f t="shared" ref="I517:I580" si="26">IF(D517="","",IF(G517="",I516,IF(H517=H516,I516+1,1)))</f>
        <v/>
      </c>
    </row>
    <row r="518" spans="7:9" x14ac:dyDescent="0.25">
      <c r="G518" s="11" t="str">
        <f t="shared" si="24"/>
        <v/>
      </c>
      <c r="H518" s="11" t="str">
        <f t="shared" si="25"/>
        <v/>
      </c>
      <c r="I518" t="str">
        <f t="shared" si="26"/>
        <v/>
      </c>
    </row>
    <row r="519" spans="7:9" x14ac:dyDescent="0.25">
      <c r="G519" s="11" t="str">
        <f t="shared" si="24"/>
        <v/>
      </c>
      <c r="H519" s="11" t="str">
        <f t="shared" si="25"/>
        <v/>
      </c>
      <c r="I519" t="str">
        <f t="shared" si="26"/>
        <v/>
      </c>
    </row>
    <row r="520" spans="7:9" x14ac:dyDescent="0.25">
      <c r="G520" s="11" t="str">
        <f t="shared" si="24"/>
        <v/>
      </c>
      <c r="H520" s="11" t="str">
        <f t="shared" si="25"/>
        <v/>
      </c>
      <c r="I520" t="str">
        <f t="shared" si="26"/>
        <v/>
      </c>
    </row>
    <row r="521" spans="7:9" x14ac:dyDescent="0.25">
      <c r="G521" s="11" t="str">
        <f t="shared" si="24"/>
        <v/>
      </c>
      <c r="H521" s="11" t="str">
        <f t="shared" si="25"/>
        <v/>
      </c>
      <c r="I521" t="str">
        <f t="shared" si="26"/>
        <v/>
      </c>
    </row>
    <row r="522" spans="7:9" x14ac:dyDescent="0.25">
      <c r="G522" s="11" t="str">
        <f t="shared" si="24"/>
        <v/>
      </c>
      <c r="H522" s="11" t="str">
        <f t="shared" si="25"/>
        <v/>
      </c>
      <c r="I522" t="str">
        <f t="shared" si="26"/>
        <v/>
      </c>
    </row>
    <row r="523" spans="7:9" x14ac:dyDescent="0.25">
      <c r="G523" s="11" t="str">
        <f t="shared" si="24"/>
        <v/>
      </c>
      <c r="H523" s="11" t="str">
        <f t="shared" si="25"/>
        <v/>
      </c>
      <c r="I523" t="str">
        <f t="shared" si="26"/>
        <v/>
      </c>
    </row>
    <row r="524" spans="7:9" x14ac:dyDescent="0.25">
      <c r="G524" s="11" t="str">
        <f t="shared" si="24"/>
        <v/>
      </c>
      <c r="H524" s="11" t="str">
        <f t="shared" si="25"/>
        <v/>
      </c>
      <c r="I524" t="str">
        <f t="shared" si="26"/>
        <v/>
      </c>
    </row>
    <row r="525" spans="7:9" x14ac:dyDescent="0.25">
      <c r="G525" s="11" t="str">
        <f t="shared" si="24"/>
        <v/>
      </c>
      <c r="H525" s="11" t="str">
        <f t="shared" si="25"/>
        <v/>
      </c>
      <c r="I525" t="str">
        <f t="shared" si="26"/>
        <v/>
      </c>
    </row>
    <row r="526" spans="7:9" x14ac:dyDescent="0.25">
      <c r="G526" s="11" t="str">
        <f t="shared" si="24"/>
        <v/>
      </c>
      <c r="H526" s="11" t="str">
        <f t="shared" si="25"/>
        <v/>
      </c>
      <c r="I526" t="str">
        <f t="shared" si="26"/>
        <v/>
      </c>
    </row>
    <row r="527" spans="7:9" x14ac:dyDescent="0.25">
      <c r="G527" s="11" t="str">
        <f t="shared" si="24"/>
        <v/>
      </c>
      <c r="H527" s="11" t="str">
        <f t="shared" si="25"/>
        <v/>
      </c>
      <c r="I527" t="str">
        <f t="shared" si="26"/>
        <v/>
      </c>
    </row>
    <row r="528" spans="7:9" x14ac:dyDescent="0.25">
      <c r="G528" s="11" t="str">
        <f t="shared" si="24"/>
        <v/>
      </c>
      <c r="H528" s="11" t="str">
        <f t="shared" si="25"/>
        <v/>
      </c>
      <c r="I528" t="str">
        <f t="shared" si="26"/>
        <v/>
      </c>
    </row>
    <row r="529" spans="7:9" x14ac:dyDescent="0.25">
      <c r="G529" s="11" t="str">
        <f t="shared" si="24"/>
        <v/>
      </c>
      <c r="H529" s="11" t="str">
        <f t="shared" si="25"/>
        <v/>
      </c>
      <c r="I529" t="str">
        <f t="shared" si="26"/>
        <v/>
      </c>
    </row>
    <row r="530" spans="7:9" x14ac:dyDescent="0.25">
      <c r="G530" s="11" t="str">
        <f t="shared" si="24"/>
        <v/>
      </c>
      <c r="H530" s="11" t="str">
        <f t="shared" si="25"/>
        <v/>
      </c>
      <c r="I530" t="str">
        <f t="shared" si="26"/>
        <v/>
      </c>
    </row>
    <row r="531" spans="7:9" x14ac:dyDescent="0.25">
      <c r="G531" s="11" t="str">
        <f t="shared" si="24"/>
        <v/>
      </c>
      <c r="H531" s="11" t="str">
        <f t="shared" si="25"/>
        <v/>
      </c>
      <c r="I531" t="str">
        <f t="shared" si="26"/>
        <v/>
      </c>
    </row>
    <row r="532" spans="7:9" x14ac:dyDescent="0.25">
      <c r="G532" s="11" t="str">
        <f t="shared" si="24"/>
        <v/>
      </c>
      <c r="H532" s="11" t="str">
        <f t="shared" si="25"/>
        <v/>
      </c>
      <c r="I532" t="str">
        <f t="shared" si="26"/>
        <v/>
      </c>
    </row>
    <row r="533" spans="7:9" x14ac:dyDescent="0.25">
      <c r="G533" s="11" t="str">
        <f t="shared" si="24"/>
        <v/>
      </c>
      <c r="H533" s="11" t="str">
        <f t="shared" si="25"/>
        <v/>
      </c>
      <c r="I533" t="str">
        <f t="shared" si="26"/>
        <v/>
      </c>
    </row>
    <row r="534" spans="7:9" x14ac:dyDescent="0.25">
      <c r="G534" s="11" t="str">
        <f t="shared" si="24"/>
        <v/>
      </c>
      <c r="H534" s="11" t="str">
        <f t="shared" si="25"/>
        <v/>
      </c>
      <c r="I534" t="str">
        <f t="shared" si="26"/>
        <v/>
      </c>
    </row>
    <row r="535" spans="7:9" x14ac:dyDescent="0.25">
      <c r="G535" s="11" t="str">
        <f t="shared" si="24"/>
        <v/>
      </c>
      <c r="H535" s="11" t="str">
        <f t="shared" si="25"/>
        <v/>
      </c>
      <c r="I535" t="str">
        <f t="shared" si="26"/>
        <v/>
      </c>
    </row>
    <row r="536" spans="7:9" x14ac:dyDescent="0.25">
      <c r="G536" s="11" t="str">
        <f t="shared" si="24"/>
        <v/>
      </c>
      <c r="H536" s="11" t="str">
        <f t="shared" si="25"/>
        <v/>
      </c>
      <c r="I536" t="str">
        <f t="shared" si="26"/>
        <v/>
      </c>
    </row>
    <row r="537" spans="7:9" x14ac:dyDescent="0.25">
      <c r="G537" s="11" t="str">
        <f t="shared" si="24"/>
        <v/>
      </c>
      <c r="H537" s="11" t="str">
        <f t="shared" si="25"/>
        <v/>
      </c>
      <c r="I537" t="str">
        <f t="shared" si="26"/>
        <v/>
      </c>
    </row>
    <row r="538" spans="7:9" x14ac:dyDescent="0.25">
      <c r="G538" s="11" t="str">
        <f t="shared" si="24"/>
        <v/>
      </c>
      <c r="H538" s="11" t="str">
        <f t="shared" si="25"/>
        <v/>
      </c>
      <c r="I538" t="str">
        <f t="shared" si="26"/>
        <v/>
      </c>
    </row>
    <row r="539" spans="7:9" x14ac:dyDescent="0.25">
      <c r="G539" s="11" t="str">
        <f t="shared" si="24"/>
        <v/>
      </c>
      <c r="H539" s="11" t="str">
        <f t="shared" si="25"/>
        <v/>
      </c>
      <c r="I539" t="str">
        <f t="shared" si="26"/>
        <v/>
      </c>
    </row>
    <row r="540" spans="7:9" x14ac:dyDescent="0.25">
      <c r="G540" s="11" t="str">
        <f t="shared" si="24"/>
        <v/>
      </c>
      <c r="H540" s="11" t="str">
        <f t="shared" si="25"/>
        <v/>
      </c>
      <c r="I540" t="str">
        <f t="shared" si="26"/>
        <v/>
      </c>
    </row>
    <row r="541" spans="7:9" x14ac:dyDescent="0.25">
      <c r="G541" s="11" t="str">
        <f t="shared" si="24"/>
        <v/>
      </c>
      <c r="H541" s="11" t="str">
        <f t="shared" si="25"/>
        <v/>
      </c>
      <c r="I541" t="str">
        <f t="shared" si="26"/>
        <v/>
      </c>
    </row>
    <row r="542" spans="7:9" x14ac:dyDescent="0.25">
      <c r="G542" s="11" t="str">
        <f t="shared" si="24"/>
        <v/>
      </c>
      <c r="H542" s="11" t="str">
        <f t="shared" si="25"/>
        <v/>
      </c>
      <c r="I542" t="str">
        <f t="shared" si="26"/>
        <v/>
      </c>
    </row>
    <row r="543" spans="7:9" x14ac:dyDescent="0.25">
      <c r="G543" s="11" t="str">
        <f t="shared" si="24"/>
        <v/>
      </c>
      <c r="H543" s="11" t="str">
        <f t="shared" si="25"/>
        <v/>
      </c>
      <c r="I543" t="str">
        <f t="shared" si="26"/>
        <v/>
      </c>
    </row>
    <row r="544" spans="7:9" x14ac:dyDescent="0.25">
      <c r="G544" s="11" t="str">
        <f t="shared" si="24"/>
        <v/>
      </c>
      <c r="H544" s="11" t="str">
        <f t="shared" si="25"/>
        <v/>
      </c>
      <c r="I544" t="str">
        <f t="shared" si="26"/>
        <v/>
      </c>
    </row>
    <row r="545" spans="7:9" x14ac:dyDescent="0.25">
      <c r="G545" s="11" t="str">
        <f t="shared" si="24"/>
        <v/>
      </c>
      <c r="H545" s="11" t="str">
        <f t="shared" si="25"/>
        <v/>
      </c>
      <c r="I545" t="str">
        <f t="shared" si="26"/>
        <v/>
      </c>
    </row>
    <row r="546" spans="7:9" x14ac:dyDescent="0.25">
      <c r="G546" s="11" t="str">
        <f t="shared" si="24"/>
        <v/>
      </c>
      <c r="H546" s="11" t="str">
        <f t="shared" si="25"/>
        <v/>
      </c>
      <c r="I546" t="str">
        <f t="shared" si="26"/>
        <v/>
      </c>
    </row>
    <row r="547" spans="7:9" x14ac:dyDescent="0.25">
      <c r="G547" s="11" t="str">
        <f t="shared" si="24"/>
        <v/>
      </c>
      <c r="H547" s="11" t="str">
        <f t="shared" si="25"/>
        <v/>
      </c>
      <c r="I547" t="str">
        <f t="shared" si="26"/>
        <v/>
      </c>
    </row>
    <row r="548" spans="7:9" x14ac:dyDescent="0.25">
      <c r="G548" s="11" t="str">
        <f t="shared" si="24"/>
        <v/>
      </c>
      <c r="H548" s="11" t="str">
        <f t="shared" si="25"/>
        <v/>
      </c>
      <c r="I548" t="str">
        <f t="shared" si="26"/>
        <v/>
      </c>
    </row>
    <row r="549" spans="7:9" x14ac:dyDescent="0.25">
      <c r="G549" s="11" t="str">
        <f t="shared" si="24"/>
        <v/>
      </c>
      <c r="H549" s="11" t="str">
        <f t="shared" si="25"/>
        <v/>
      </c>
      <c r="I549" t="str">
        <f t="shared" si="26"/>
        <v/>
      </c>
    </row>
    <row r="550" spans="7:9" x14ac:dyDescent="0.25">
      <c r="G550" s="11" t="str">
        <f t="shared" si="24"/>
        <v/>
      </c>
      <c r="H550" s="11" t="str">
        <f t="shared" si="25"/>
        <v/>
      </c>
      <c r="I550" t="str">
        <f t="shared" si="26"/>
        <v/>
      </c>
    </row>
    <row r="551" spans="7:9" x14ac:dyDescent="0.25">
      <c r="G551" s="11" t="str">
        <f t="shared" si="24"/>
        <v/>
      </c>
      <c r="H551" s="11" t="str">
        <f t="shared" si="25"/>
        <v/>
      </c>
      <c r="I551" t="str">
        <f t="shared" si="26"/>
        <v/>
      </c>
    </row>
    <row r="552" spans="7:9" x14ac:dyDescent="0.25">
      <c r="G552" s="11" t="str">
        <f t="shared" si="24"/>
        <v/>
      </c>
      <c r="H552" s="11" t="str">
        <f t="shared" si="25"/>
        <v/>
      </c>
      <c r="I552" t="str">
        <f t="shared" si="26"/>
        <v/>
      </c>
    </row>
    <row r="553" spans="7:9" x14ac:dyDescent="0.25">
      <c r="G553" s="11" t="str">
        <f t="shared" si="24"/>
        <v/>
      </c>
      <c r="H553" s="11" t="str">
        <f t="shared" si="25"/>
        <v/>
      </c>
      <c r="I553" t="str">
        <f t="shared" si="26"/>
        <v/>
      </c>
    </row>
    <row r="554" spans="7:9" x14ac:dyDescent="0.25">
      <c r="G554" s="11" t="str">
        <f t="shared" si="24"/>
        <v/>
      </c>
      <c r="H554" s="11" t="str">
        <f t="shared" si="25"/>
        <v/>
      </c>
      <c r="I554" t="str">
        <f t="shared" si="26"/>
        <v/>
      </c>
    </row>
    <row r="555" spans="7:9" x14ac:dyDescent="0.25">
      <c r="G555" s="11" t="str">
        <f t="shared" si="24"/>
        <v/>
      </c>
      <c r="H555" s="11" t="str">
        <f t="shared" si="25"/>
        <v/>
      </c>
      <c r="I555" t="str">
        <f t="shared" si="26"/>
        <v/>
      </c>
    </row>
    <row r="556" spans="7:9" x14ac:dyDescent="0.25">
      <c r="G556" s="11" t="str">
        <f t="shared" si="24"/>
        <v/>
      </c>
      <c r="H556" s="11" t="str">
        <f t="shared" si="25"/>
        <v/>
      </c>
      <c r="I556" t="str">
        <f t="shared" si="26"/>
        <v/>
      </c>
    </row>
    <row r="557" spans="7:9" x14ac:dyDescent="0.25">
      <c r="G557" s="11" t="str">
        <f t="shared" si="24"/>
        <v/>
      </c>
      <c r="H557" s="11" t="str">
        <f t="shared" si="25"/>
        <v/>
      </c>
      <c r="I557" t="str">
        <f t="shared" si="26"/>
        <v/>
      </c>
    </row>
    <row r="558" spans="7:9" x14ac:dyDescent="0.25">
      <c r="G558" s="11" t="str">
        <f t="shared" si="24"/>
        <v/>
      </c>
      <c r="H558" s="11" t="str">
        <f t="shared" si="25"/>
        <v/>
      </c>
      <c r="I558" t="str">
        <f t="shared" si="26"/>
        <v/>
      </c>
    </row>
    <row r="559" spans="7:9" x14ac:dyDescent="0.25">
      <c r="G559" s="11" t="str">
        <f t="shared" si="24"/>
        <v/>
      </c>
      <c r="H559" s="11" t="str">
        <f t="shared" si="25"/>
        <v/>
      </c>
      <c r="I559" t="str">
        <f t="shared" si="26"/>
        <v/>
      </c>
    </row>
    <row r="560" spans="7:9" x14ac:dyDescent="0.25">
      <c r="G560" s="11" t="str">
        <f t="shared" si="24"/>
        <v/>
      </c>
      <c r="H560" s="11" t="str">
        <f t="shared" si="25"/>
        <v/>
      </c>
      <c r="I560" t="str">
        <f t="shared" si="26"/>
        <v/>
      </c>
    </row>
    <row r="561" spans="7:9" x14ac:dyDescent="0.25">
      <c r="G561" s="11" t="str">
        <f t="shared" si="24"/>
        <v/>
      </c>
      <c r="H561" s="11" t="str">
        <f t="shared" si="25"/>
        <v/>
      </c>
      <c r="I561" t="str">
        <f t="shared" si="26"/>
        <v/>
      </c>
    </row>
    <row r="562" spans="7:9" x14ac:dyDescent="0.25">
      <c r="G562" s="11" t="str">
        <f t="shared" si="24"/>
        <v/>
      </c>
      <c r="H562" s="11" t="str">
        <f t="shared" si="25"/>
        <v/>
      </c>
      <c r="I562" t="str">
        <f t="shared" si="26"/>
        <v/>
      </c>
    </row>
    <row r="563" spans="7:9" x14ac:dyDescent="0.25">
      <c r="G563" s="11" t="str">
        <f t="shared" si="24"/>
        <v/>
      </c>
      <c r="H563" s="11" t="str">
        <f t="shared" si="25"/>
        <v/>
      </c>
      <c r="I563" t="str">
        <f t="shared" si="26"/>
        <v/>
      </c>
    </row>
    <row r="564" spans="7:9" x14ac:dyDescent="0.25">
      <c r="G564" s="11" t="str">
        <f t="shared" si="24"/>
        <v/>
      </c>
      <c r="H564" s="11" t="str">
        <f t="shared" si="25"/>
        <v/>
      </c>
      <c r="I564" t="str">
        <f t="shared" si="26"/>
        <v/>
      </c>
    </row>
    <row r="565" spans="7:9" x14ac:dyDescent="0.25">
      <c r="G565" s="11" t="str">
        <f t="shared" si="24"/>
        <v/>
      </c>
      <c r="H565" s="11" t="str">
        <f t="shared" si="25"/>
        <v/>
      </c>
      <c r="I565" t="str">
        <f t="shared" si="26"/>
        <v/>
      </c>
    </row>
    <row r="566" spans="7:9" x14ac:dyDescent="0.25">
      <c r="G566" s="11" t="str">
        <f t="shared" si="24"/>
        <v/>
      </c>
      <c r="H566" s="11" t="str">
        <f t="shared" si="25"/>
        <v/>
      </c>
      <c r="I566" t="str">
        <f t="shared" si="26"/>
        <v/>
      </c>
    </row>
    <row r="567" spans="7:9" x14ac:dyDescent="0.25">
      <c r="G567" s="11" t="str">
        <f t="shared" si="24"/>
        <v/>
      </c>
      <c r="H567" s="11" t="str">
        <f t="shared" si="25"/>
        <v/>
      </c>
      <c r="I567" t="str">
        <f t="shared" si="26"/>
        <v/>
      </c>
    </row>
    <row r="568" spans="7:9" x14ac:dyDescent="0.25">
      <c r="G568" s="11" t="str">
        <f t="shared" si="24"/>
        <v/>
      </c>
      <c r="H568" s="11" t="str">
        <f t="shared" si="25"/>
        <v/>
      </c>
      <c r="I568" t="str">
        <f t="shared" si="26"/>
        <v/>
      </c>
    </row>
    <row r="569" spans="7:9" x14ac:dyDescent="0.25">
      <c r="G569" s="11" t="str">
        <f t="shared" si="24"/>
        <v/>
      </c>
      <c r="H569" s="11" t="str">
        <f t="shared" si="25"/>
        <v/>
      </c>
      <c r="I569" t="str">
        <f t="shared" si="26"/>
        <v/>
      </c>
    </row>
    <row r="570" spans="7:9" x14ac:dyDescent="0.25">
      <c r="G570" s="11" t="str">
        <f t="shared" si="24"/>
        <v/>
      </c>
      <c r="H570" s="11" t="str">
        <f t="shared" si="25"/>
        <v/>
      </c>
      <c r="I570" t="str">
        <f t="shared" si="26"/>
        <v/>
      </c>
    </row>
    <row r="571" spans="7:9" x14ac:dyDescent="0.25">
      <c r="G571" s="11" t="str">
        <f t="shared" si="24"/>
        <v/>
      </c>
      <c r="H571" s="11" t="str">
        <f t="shared" si="25"/>
        <v/>
      </c>
      <c r="I571" t="str">
        <f t="shared" si="26"/>
        <v/>
      </c>
    </row>
    <row r="572" spans="7:9" x14ac:dyDescent="0.25">
      <c r="G572" s="11" t="str">
        <f t="shared" si="24"/>
        <v/>
      </c>
      <c r="H572" s="11" t="str">
        <f t="shared" si="25"/>
        <v/>
      </c>
      <c r="I572" t="str">
        <f t="shared" si="26"/>
        <v/>
      </c>
    </row>
    <row r="573" spans="7:9" x14ac:dyDescent="0.25">
      <c r="G573" s="11" t="str">
        <f t="shared" si="24"/>
        <v/>
      </c>
      <c r="H573" s="11" t="str">
        <f t="shared" si="25"/>
        <v/>
      </c>
      <c r="I573" t="str">
        <f t="shared" si="26"/>
        <v/>
      </c>
    </row>
    <row r="574" spans="7:9" x14ac:dyDescent="0.25">
      <c r="G574" s="11" t="str">
        <f t="shared" si="24"/>
        <v/>
      </c>
      <c r="H574" s="11" t="str">
        <f t="shared" si="25"/>
        <v/>
      </c>
      <c r="I574" t="str">
        <f t="shared" si="26"/>
        <v/>
      </c>
    </row>
    <row r="575" spans="7:9" x14ac:dyDescent="0.25">
      <c r="G575" s="11" t="str">
        <f t="shared" si="24"/>
        <v/>
      </c>
      <c r="H575" s="11" t="str">
        <f t="shared" si="25"/>
        <v/>
      </c>
      <c r="I575" t="str">
        <f t="shared" si="26"/>
        <v/>
      </c>
    </row>
    <row r="576" spans="7:9" x14ac:dyDescent="0.25">
      <c r="G576" s="11" t="str">
        <f t="shared" si="24"/>
        <v/>
      </c>
      <c r="H576" s="11" t="str">
        <f t="shared" si="25"/>
        <v/>
      </c>
      <c r="I576" t="str">
        <f t="shared" si="26"/>
        <v/>
      </c>
    </row>
    <row r="577" spans="7:9" x14ac:dyDescent="0.25">
      <c r="G577" s="11" t="str">
        <f t="shared" si="24"/>
        <v/>
      </c>
      <c r="H577" s="11" t="str">
        <f t="shared" si="25"/>
        <v/>
      </c>
      <c r="I577" t="str">
        <f t="shared" si="26"/>
        <v/>
      </c>
    </row>
    <row r="578" spans="7:9" x14ac:dyDescent="0.25">
      <c r="G578" s="11" t="str">
        <f t="shared" si="24"/>
        <v/>
      </c>
      <c r="H578" s="11" t="str">
        <f t="shared" si="25"/>
        <v/>
      </c>
      <c r="I578" t="str">
        <f t="shared" si="26"/>
        <v/>
      </c>
    </row>
    <row r="579" spans="7:9" x14ac:dyDescent="0.25">
      <c r="G579" s="11" t="str">
        <f t="shared" si="24"/>
        <v/>
      </c>
      <c r="H579" s="11" t="str">
        <f t="shared" si="25"/>
        <v/>
      </c>
      <c r="I579" t="str">
        <f t="shared" si="26"/>
        <v/>
      </c>
    </row>
    <row r="580" spans="7:9" x14ac:dyDescent="0.25">
      <c r="G580" s="11" t="str">
        <f t="shared" si="24"/>
        <v/>
      </c>
      <c r="H580" s="11" t="str">
        <f t="shared" si="25"/>
        <v/>
      </c>
      <c r="I580" t="str">
        <f t="shared" si="26"/>
        <v/>
      </c>
    </row>
    <row r="581" spans="7:9" x14ac:dyDescent="0.25">
      <c r="G581" s="11" t="str">
        <f t="shared" ref="G581:G644" si="27">CONCATENATE(A581,B581)</f>
        <v/>
      </c>
      <c r="H581" s="11" t="str">
        <f t="shared" ref="H581:H644" si="28">IF(D581="","",IF(B581="",H580,B581))</f>
        <v/>
      </c>
      <c r="I581" t="str">
        <f t="shared" ref="I581:I644" si="29">IF(D581="","",IF(G581="",I580,IF(H581=H580,I580+1,1)))</f>
        <v/>
      </c>
    </row>
    <row r="582" spans="7:9" x14ac:dyDescent="0.25">
      <c r="G582" s="11" t="str">
        <f t="shared" si="27"/>
        <v/>
      </c>
      <c r="H582" s="11" t="str">
        <f t="shared" si="28"/>
        <v/>
      </c>
      <c r="I582" t="str">
        <f t="shared" si="29"/>
        <v/>
      </c>
    </row>
    <row r="583" spans="7:9" x14ac:dyDescent="0.25">
      <c r="G583" s="11" t="str">
        <f t="shared" si="27"/>
        <v/>
      </c>
      <c r="H583" s="11" t="str">
        <f t="shared" si="28"/>
        <v/>
      </c>
      <c r="I583" t="str">
        <f t="shared" si="29"/>
        <v/>
      </c>
    </row>
    <row r="584" spans="7:9" x14ac:dyDescent="0.25">
      <c r="G584" s="11" t="str">
        <f t="shared" si="27"/>
        <v/>
      </c>
      <c r="H584" s="11" t="str">
        <f t="shared" si="28"/>
        <v/>
      </c>
      <c r="I584" t="str">
        <f t="shared" si="29"/>
        <v/>
      </c>
    </row>
    <row r="585" spans="7:9" x14ac:dyDescent="0.25">
      <c r="G585" s="11" t="str">
        <f t="shared" si="27"/>
        <v/>
      </c>
      <c r="H585" s="11" t="str">
        <f t="shared" si="28"/>
        <v/>
      </c>
      <c r="I585" t="str">
        <f t="shared" si="29"/>
        <v/>
      </c>
    </row>
    <row r="586" spans="7:9" x14ac:dyDescent="0.25">
      <c r="G586" s="11" t="str">
        <f t="shared" si="27"/>
        <v/>
      </c>
      <c r="H586" s="11" t="str">
        <f t="shared" si="28"/>
        <v/>
      </c>
      <c r="I586" t="str">
        <f t="shared" si="29"/>
        <v/>
      </c>
    </row>
    <row r="587" spans="7:9" x14ac:dyDescent="0.25">
      <c r="G587" s="11" t="str">
        <f t="shared" si="27"/>
        <v/>
      </c>
      <c r="H587" s="11" t="str">
        <f t="shared" si="28"/>
        <v/>
      </c>
      <c r="I587" t="str">
        <f t="shared" si="29"/>
        <v/>
      </c>
    </row>
    <row r="588" spans="7:9" x14ac:dyDescent="0.25">
      <c r="G588" s="11" t="str">
        <f t="shared" si="27"/>
        <v/>
      </c>
      <c r="H588" s="11" t="str">
        <f t="shared" si="28"/>
        <v/>
      </c>
      <c r="I588" t="str">
        <f t="shared" si="29"/>
        <v/>
      </c>
    </row>
    <row r="589" spans="7:9" x14ac:dyDescent="0.25">
      <c r="G589" s="11" t="str">
        <f t="shared" si="27"/>
        <v/>
      </c>
      <c r="H589" s="11" t="str">
        <f t="shared" si="28"/>
        <v/>
      </c>
      <c r="I589" t="str">
        <f t="shared" si="29"/>
        <v/>
      </c>
    </row>
    <row r="590" spans="7:9" x14ac:dyDescent="0.25">
      <c r="G590" s="11" t="str">
        <f t="shared" si="27"/>
        <v/>
      </c>
      <c r="H590" s="11" t="str">
        <f t="shared" si="28"/>
        <v/>
      </c>
      <c r="I590" t="str">
        <f t="shared" si="29"/>
        <v/>
      </c>
    </row>
    <row r="591" spans="7:9" x14ac:dyDescent="0.25">
      <c r="G591" s="11" t="str">
        <f t="shared" si="27"/>
        <v/>
      </c>
      <c r="H591" s="11" t="str">
        <f t="shared" si="28"/>
        <v/>
      </c>
      <c r="I591" t="str">
        <f t="shared" si="29"/>
        <v/>
      </c>
    </row>
    <row r="592" spans="7:9" x14ac:dyDescent="0.25">
      <c r="G592" s="11" t="str">
        <f t="shared" si="27"/>
        <v/>
      </c>
      <c r="H592" s="11" t="str">
        <f t="shared" si="28"/>
        <v/>
      </c>
      <c r="I592" t="str">
        <f t="shared" si="29"/>
        <v/>
      </c>
    </row>
    <row r="593" spans="7:9" x14ac:dyDescent="0.25">
      <c r="G593" s="11" t="str">
        <f t="shared" si="27"/>
        <v/>
      </c>
      <c r="H593" s="11" t="str">
        <f t="shared" si="28"/>
        <v/>
      </c>
      <c r="I593" t="str">
        <f t="shared" si="29"/>
        <v/>
      </c>
    </row>
    <row r="594" spans="7:9" x14ac:dyDescent="0.25">
      <c r="G594" s="11" t="str">
        <f t="shared" si="27"/>
        <v/>
      </c>
      <c r="H594" s="11" t="str">
        <f t="shared" si="28"/>
        <v/>
      </c>
      <c r="I594" t="str">
        <f t="shared" si="29"/>
        <v/>
      </c>
    </row>
    <row r="595" spans="7:9" x14ac:dyDescent="0.25">
      <c r="G595" s="11" t="str">
        <f t="shared" si="27"/>
        <v/>
      </c>
      <c r="H595" s="11" t="str">
        <f t="shared" si="28"/>
        <v/>
      </c>
      <c r="I595" t="str">
        <f t="shared" si="29"/>
        <v/>
      </c>
    </row>
    <row r="596" spans="7:9" x14ac:dyDescent="0.25">
      <c r="G596" s="11" t="str">
        <f t="shared" si="27"/>
        <v/>
      </c>
      <c r="H596" s="11" t="str">
        <f t="shared" si="28"/>
        <v/>
      </c>
      <c r="I596" t="str">
        <f t="shared" si="29"/>
        <v/>
      </c>
    </row>
    <row r="597" spans="7:9" x14ac:dyDescent="0.25">
      <c r="G597" s="11" t="str">
        <f t="shared" si="27"/>
        <v/>
      </c>
      <c r="H597" s="11" t="str">
        <f t="shared" si="28"/>
        <v/>
      </c>
      <c r="I597" t="str">
        <f t="shared" si="29"/>
        <v/>
      </c>
    </row>
    <row r="598" spans="7:9" x14ac:dyDescent="0.25">
      <c r="G598" s="11" t="str">
        <f t="shared" si="27"/>
        <v/>
      </c>
      <c r="H598" s="11" t="str">
        <f t="shared" si="28"/>
        <v/>
      </c>
      <c r="I598" t="str">
        <f t="shared" si="29"/>
        <v/>
      </c>
    </row>
    <row r="599" spans="7:9" x14ac:dyDescent="0.25">
      <c r="G599" s="11" t="str">
        <f t="shared" si="27"/>
        <v/>
      </c>
      <c r="H599" s="11" t="str">
        <f t="shared" si="28"/>
        <v/>
      </c>
      <c r="I599" t="str">
        <f t="shared" si="29"/>
        <v/>
      </c>
    </row>
    <row r="600" spans="7:9" x14ac:dyDescent="0.25">
      <c r="G600" s="11" t="str">
        <f t="shared" si="27"/>
        <v/>
      </c>
      <c r="H600" s="11" t="str">
        <f t="shared" si="28"/>
        <v/>
      </c>
      <c r="I600" t="str">
        <f t="shared" si="29"/>
        <v/>
      </c>
    </row>
    <row r="601" spans="7:9" x14ac:dyDescent="0.25">
      <c r="G601" s="11" t="str">
        <f t="shared" si="27"/>
        <v/>
      </c>
      <c r="H601" s="11" t="str">
        <f t="shared" si="28"/>
        <v/>
      </c>
      <c r="I601" t="str">
        <f t="shared" si="29"/>
        <v/>
      </c>
    </row>
    <row r="602" spans="7:9" x14ac:dyDescent="0.25">
      <c r="G602" s="11" t="str">
        <f t="shared" si="27"/>
        <v/>
      </c>
      <c r="H602" s="11" t="str">
        <f t="shared" si="28"/>
        <v/>
      </c>
      <c r="I602" t="str">
        <f t="shared" si="29"/>
        <v/>
      </c>
    </row>
    <row r="603" spans="7:9" x14ac:dyDescent="0.25">
      <c r="G603" s="11" t="str">
        <f t="shared" si="27"/>
        <v/>
      </c>
      <c r="H603" s="11" t="str">
        <f t="shared" si="28"/>
        <v/>
      </c>
      <c r="I603" t="str">
        <f t="shared" si="29"/>
        <v/>
      </c>
    </row>
    <row r="604" spans="7:9" x14ac:dyDescent="0.25">
      <c r="G604" s="11" t="str">
        <f t="shared" si="27"/>
        <v/>
      </c>
      <c r="H604" s="11" t="str">
        <f t="shared" si="28"/>
        <v/>
      </c>
      <c r="I604" t="str">
        <f t="shared" si="29"/>
        <v/>
      </c>
    </row>
    <row r="605" spans="7:9" x14ac:dyDescent="0.25">
      <c r="G605" s="11" t="str">
        <f t="shared" si="27"/>
        <v/>
      </c>
      <c r="H605" s="11" t="str">
        <f t="shared" si="28"/>
        <v/>
      </c>
      <c r="I605" t="str">
        <f t="shared" si="29"/>
        <v/>
      </c>
    </row>
    <row r="606" spans="7:9" x14ac:dyDescent="0.25">
      <c r="G606" s="11" t="str">
        <f t="shared" si="27"/>
        <v/>
      </c>
      <c r="H606" s="11" t="str">
        <f t="shared" si="28"/>
        <v/>
      </c>
      <c r="I606" t="str">
        <f t="shared" si="29"/>
        <v/>
      </c>
    </row>
    <row r="607" spans="7:9" x14ac:dyDescent="0.25">
      <c r="G607" s="11" t="str">
        <f t="shared" si="27"/>
        <v/>
      </c>
      <c r="H607" s="11" t="str">
        <f t="shared" si="28"/>
        <v/>
      </c>
      <c r="I607" t="str">
        <f t="shared" si="29"/>
        <v/>
      </c>
    </row>
    <row r="608" spans="7:9" x14ac:dyDescent="0.25">
      <c r="G608" s="11" t="str">
        <f t="shared" si="27"/>
        <v/>
      </c>
      <c r="H608" s="11" t="str">
        <f t="shared" si="28"/>
        <v/>
      </c>
      <c r="I608" t="str">
        <f t="shared" si="29"/>
        <v/>
      </c>
    </row>
    <row r="609" spans="7:9" x14ac:dyDescent="0.25">
      <c r="G609" s="11" t="str">
        <f t="shared" si="27"/>
        <v/>
      </c>
      <c r="H609" s="11" t="str">
        <f t="shared" si="28"/>
        <v/>
      </c>
      <c r="I609" t="str">
        <f t="shared" si="29"/>
        <v/>
      </c>
    </row>
    <row r="610" spans="7:9" x14ac:dyDescent="0.25">
      <c r="G610" s="11" t="str">
        <f t="shared" si="27"/>
        <v/>
      </c>
      <c r="H610" s="11" t="str">
        <f t="shared" si="28"/>
        <v/>
      </c>
      <c r="I610" t="str">
        <f t="shared" si="29"/>
        <v/>
      </c>
    </row>
    <row r="611" spans="7:9" x14ac:dyDescent="0.25">
      <c r="G611" s="11" t="str">
        <f t="shared" si="27"/>
        <v/>
      </c>
      <c r="H611" s="11" t="str">
        <f t="shared" si="28"/>
        <v/>
      </c>
      <c r="I611" t="str">
        <f t="shared" si="29"/>
        <v/>
      </c>
    </row>
    <row r="612" spans="7:9" x14ac:dyDescent="0.25">
      <c r="G612" s="11" t="str">
        <f t="shared" si="27"/>
        <v/>
      </c>
      <c r="H612" s="11" t="str">
        <f t="shared" si="28"/>
        <v/>
      </c>
      <c r="I612" t="str">
        <f t="shared" si="29"/>
        <v/>
      </c>
    </row>
    <row r="613" spans="7:9" x14ac:dyDescent="0.25">
      <c r="G613" s="11" t="str">
        <f t="shared" si="27"/>
        <v/>
      </c>
      <c r="H613" s="11" t="str">
        <f t="shared" si="28"/>
        <v/>
      </c>
      <c r="I613" t="str">
        <f t="shared" si="29"/>
        <v/>
      </c>
    </row>
    <row r="614" spans="7:9" x14ac:dyDescent="0.25">
      <c r="G614" s="11" t="str">
        <f t="shared" si="27"/>
        <v/>
      </c>
      <c r="H614" s="11" t="str">
        <f t="shared" si="28"/>
        <v/>
      </c>
      <c r="I614" t="str">
        <f t="shared" si="29"/>
        <v/>
      </c>
    </row>
    <row r="615" spans="7:9" x14ac:dyDescent="0.25">
      <c r="G615" s="11" t="str">
        <f t="shared" si="27"/>
        <v/>
      </c>
      <c r="H615" s="11" t="str">
        <f t="shared" si="28"/>
        <v/>
      </c>
      <c r="I615" t="str">
        <f t="shared" si="29"/>
        <v/>
      </c>
    </row>
    <row r="616" spans="7:9" x14ac:dyDescent="0.25">
      <c r="G616" s="11" t="str">
        <f t="shared" si="27"/>
        <v/>
      </c>
      <c r="H616" s="11" t="str">
        <f t="shared" si="28"/>
        <v/>
      </c>
      <c r="I616" t="str">
        <f t="shared" si="29"/>
        <v/>
      </c>
    </row>
    <row r="617" spans="7:9" x14ac:dyDescent="0.25">
      <c r="G617" s="11" t="str">
        <f t="shared" si="27"/>
        <v/>
      </c>
      <c r="H617" s="11" t="str">
        <f t="shared" si="28"/>
        <v/>
      </c>
      <c r="I617" t="str">
        <f t="shared" si="29"/>
        <v/>
      </c>
    </row>
    <row r="618" spans="7:9" x14ac:dyDescent="0.25">
      <c r="G618" s="11" t="str">
        <f t="shared" si="27"/>
        <v/>
      </c>
      <c r="H618" s="11" t="str">
        <f t="shared" si="28"/>
        <v/>
      </c>
      <c r="I618" t="str">
        <f t="shared" si="29"/>
        <v/>
      </c>
    </row>
    <row r="619" spans="7:9" x14ac:dyDescent="0.25">
      <c r="G619" s="11" t="str">
        <f t="shared" si="27"/>
        <v/>
      </c>
      <c r="H619" s="11" t="str">
        <f t="shared" si="28"/>
        <v/>
      </c>
      <c r="I619" t="str">
        <f t="shared" si="29"/>
        <v/>
      </c>
    </row>
    <row r="620" spans="7:9" x14ac:dyDescent="0.25">
      <c r="G620" s="11" t="str">
        <f t="shared" si="27"/>
        <v/>
      </c>
      <c r="H620" s="11" t="str">
        <f t="shared" si="28"/>
        <v/>
      </c>
      <c r="I620" t="str">
        <f t="shared" si="29"/>
        <v/>
      </c>
    </row>
    <row r="621" spans="7:9" x14ac:dyDescent="0.25">
      <c r="G621" s="11" t="str">
        <f t="shared" si="27"/>
        <v/>
      </c>
      <c r="H621" s="11" t="str">
        <f t="shared" si="28"/>
        <v/>
      </c>
      <c r="I621" t="str">
        <f t="shared" si="29"/>
        <v/>
      </c>
    </row>
    <row r="622" spans="7:9" x14ac:dyDescent="0.25">
      <c r="G622" s="11" t="str">
        <f t="shared" si="27"/>
        <v/>
      </c>
      <c r="H622" s="11" t="str">
        <f t="shared" si="28"/>
        <v/>
      </c>
      <c r="I622" t="str">
        <f t="shared" si="29"/>
        <v/>
      </c>
    </row>
    <row r="623" spans="7:9" x14ac:dyDescent="0.25">
      <c r="G623" s="11" t="str">
        <f t="shared" si="27"/>
        <v/>
      </c>
      <c r="H623" s="11" t="str">
        <f t="shared" si="28"/>
        <v/>
      </c>
      <c r="I623" t="str">
        <f t="shared" si="29"/>
        <v/>
      </c>
    </row>
    <row r="624" spans="7:9" x14ac:dyDescent="0.25">
      <c r="G624" s="11" t="str">
        <f t="shared" si="27"/>
        <v/>
      </c>
      <c r="H624" s="11" t="str">
        <f t="shared" si="28"/>
        <v/>
      </c>
      <c r="I624" t="str">
        <f t="shared" si="29"/>
        <v/>
      </c>
    </row>
    <row r="625" spans="7:9" x14ac:dyDescent="0.25">
      <c r="G625" s="11" t="str">
        <f t="shared" si="27"/>
        <v/>
      </c>
      <c r="H625" s="11" t="str">
        <f t="shared" si="28"/>
        <v/>
      </c>
      <c r="I625" t="str">
        <f t="shared" si="29"/>
        <v/>
      </c>
    </row>
    <row r="626" spans="7:9" x14ac:dyDescent="0.25">
      <c r="G626" s="11" t="str">
        <f t="shared" si="27"/>
        <v/>
      </c>
      <c r="H626" s="11" t="str">
        <f t="shared" si="28"/>
        <v/>
      </c>
      <c r="I626" t="str">
        <f t="shared" si="29"/>
        <v/>
      </c>
    </row>
    <row r="627" spans="7:9" x14ac:dyDescent="0.25">
      <c r="G627" s="11" t="str">
        <f t="shared" si="27"/>
        <v/>
      </c>
      <c r="H627" s="11" t="str">
        <f t="shared" si="28"/>
        <v/>
      </c>
      <c r="I627" t="str">
        <f t="shared" si="29"/>
        <v/>
      </c>
    </row>
    <row r="628" spans="7:9" x14ac:dyDescent="0.25">
      <c r="G628" s="11" t="str">
        <f t="shared" si="27"/>
        <v/>
      </c>
      <c r="H628" s="11" t="str">
        <f t="shared" si="28"/>
        <v/>
      </c>
      <c r="I628" t="str">
        <f t="shared" si="29"/>
        <v/>
      </c>
    </row>
    <row r="629" spans="7:9" x14ac:dyDescent="0.25">
      <c r="G629" s="11" t="str">
        <f t="shared" si="27"/>
        <v/>
      </c>
      <c r="H629" s="11" t="str">
        <f t="shared" si="28"/>
        <v/>
      </c>
      <c r="I629" t="str">
        <f t="shared" si="29"/>
        <v/>
      </c>
    </row>
    <row r="630" spans="7:9" x14ac:dyDescent="0.25">
      <c r="G630" s="11" t="str">
        <f t="shared" si="27"/>
        <v/>
      </c>
      <c r="H630" s="11" t="str">
        <f t="shared" si="28"/>
        <v/>
      </c>
      <c r="I630" t="str">
        <f t="shared" si="29"/>
        <v/>
      </c>
    </row>
    <row r="631" spans="7:9" x14ac:dyDescent="0.25">
      <c r="G631" s="11" t="str">
        <f t="shared" si="27"/>
        <v/>
      </c>
      <c r="H631" s="11" t="str">
        <f t="shared" si="28"/>
        <v/>
      </c>
      <c r="I631" t="str">
        <f t="shared" si="29"/>
        <v/>
      </c>
    </row>
    <row r="632" spans="7:9" x14ac:dyDescent="0.25">
      <c r="G632" s="11" t="str">
        <f t="shared" si="27"/>
        <v/>
      </c>
      <c r="H632" s="11" t="str">
        <f t="shared" si="28"/>
        <v/>
      </c>
      <c r="I632" t="str">
        <f t="shared" si="29"/>
        <v/>
      </c>
    </row>
    <row r="633" spans="7:9" x14ac:dyDescent="0.25">
      <c r="G633" s="11" t="str">
        <f t="shared" si="27"/>
        <v/>
      </c>
      <c r="H633" s="11" t="str">
        <f t="shared" si="28"/>
        <v/>
      </c>
      <c r="I633" t="str">
        <f t="shared" si="29"/>
        <v/>
      </c>
    </row>
    <row r="634" spans="7:9" x14ac:dyDescent="0.25">
      <c r="G634" s="11" t="str">
        <f t="shared" si="27"/>
        <v/>
      </c>
      <c r="H634" s="11" t="str">
        <f t="shared" si="28"/>
        <v/>
      </c>
      <c r="I634" t="str">
        <f t="shared" si="29"/>
        <v/>
      </c>
    </row>
    <row r="635" spans="7:9" x14ac:dyDescent="0.25">
      <c r="G635" s="11" t="str">
        <f t="shared" si="27"/>
        <v/>
      </c>
      <c r="H635" s="11" t="str">
        <f t="shared" si="28"/>
        <v/>
      </c>
      <c r="I635" t="str">
        <f t="shared" si="29"/>
        <v/>
      </c>
    </row>
    <row r="636" spans="7:9" x14ac:dyDescent="0.25">
      <c r="G636" s="11" t="str">
        <f t="shared" si="27"/>
        <v/>
      </c>
      <c r="H636" s="11" t="str">
        <f t="shared" si="28"/>
        <v/>
      </c>
      <c r="I636" t="str">
        <f t="shared" si="29"/>
        <v/>
      </c>
    </row>
    <row r="637" spans="7:9" x14ac:dyDescent="0.25">
      <c r="G637" s="11" t="str">
        <f t="shared" si="27"/>
        <v/>
      </c>
      <c r="H637" s="11" t="str">
        <f t="shared" si="28"/>
        <v/>
      </c>
      <c r="I637" t="str">
        <f t="shared" si="29"/>
        <v/>
      </c>
    </row>
    <row r="638" spans="7:9" x14ac:dyDescent="0.25">
      <c r="G638" s="11" t="str">
        <f t="shared" si="27"/>
        <v/>
      </c>
      <c r="H638" s="11" t="str">
        <f t="shared" si="28"/>
        <v/>
      </c>
      <c r="I638" t="str">
        <f t="shared" si="29"/>
        <v/>
      </c>
    </row>
    <row r="639" spans="7:9" x14ac:dyDescent="0.25">
      <c r="G639" s="11" t="str">
        <f t="shared" si="27"/>
        <v/>
      </c>
      <c r="H639" s="11" t="str">
        <f t="shared" si="28"/>
        <v/>
      </c>
      <c r="I639" t="str">
        <f t="shared" si="29"/>
        <v/>
      </c>
    </row>
    <row r="640" spans="7:9" x14ac:dyDescent="0.25">
      <c r="G640" s="11" t="str">
        <f t="shared" si="27"/>
        <v/>
      </c>
      <c r="H640" s="11" t="str">
        <f t="shared" si="28"/>
        <v/>
      </c>
      <c r="I640" t="str">
        <f t="shared" si="29"/>
        <v/>
      </c>
    </row>
    <row r="641" spans="7:9" x14ac:dyDescent="0.25">
      <c r="G641" s="11" t="str">
        <f t="shared" si="27"/>
        <v/>
      </c>
      <c r="H641" s="11" t="str">
        <f t="shared" si="28"/>
        <v/>
      </c>
      <c r="I641" t="str">
        <f t="shared" si="29"/>
        <v/>
      </c>
    </row>
    <row r="642" spans="7:9" x14ac:dyDescent="0.25">
      <c r="G642" s="11" t="str">
        <f t="shared" si="27"/>
        <v/>
      </c>
      <c r="H642" s="11" t="str">
        <f t="shared" si="28"/>
        <v/>
      </c>
      <c r="I642" t="str">
        <f t="shared" si="29"/>
        <v/>
      </c>
    </row>
    <row r="643" spans="7:9" x14ac:dyDescent="0.25">
      <c r="G643" s="11" t="str">
        <f t="shared" si="27"/>
        <v/>
      </c>
      <c r="H643" s="11" t="str">
        <f t="shared" si="28"/>
        <v/>
      </c>
      <c r="I643" t="str">
        <f t="shared" si="29"/>
        <v/>
      </c>
    </row>
    <row r="644" spans="7:9" x14ac:dyDescent="0.25">
      <c r="G644" s="11" t="str">
        <f t="shared" si="27"/>
        <v/>
      </c>
      <c r="H644" s="11" t="str">
        <f t="shared" si="28"/>
        <v/>
      </c>
      <c r="I644" t="str">
        <f t="shared" si="29"/>
        <v/>
      </c>
    </row>
    <row r="645" spans="7:9" x14ac:dyDescent="0.25">
      <c r="G645" s="11" t="str">
        <f t="shared" ref="G645:G684" si="30">CONCATENATE(A645,B645)</f>
        <v/>
      </c>
      <c r="H645" s="11" t="str">
        <f t="shared" ref="H645:H684" si="31">IF(D645="","",IF(B645="",H644,B645))</f>
        <v/>
      </c>
      <c r="I645" t="str">
        <f t="shared" ref="I645:I684" si="32">IF(D645="","",IF(G645="",I644,IF(H645=H644,I644+1,1)))</f>
        <v/>
      </c>
    </row>
    <row r="646" spans="7:9" x14ac:dyDescent="0.25">
      <c r="G646" s="11" t="str">
        <f t="shared" si="30"/>
        <v/>
      </c>
      <c r="H646" s="11" t="str">
        <f t="shared" si="31"/>
        <v/>
      </c>
      <c r="I646" t="str">
        <f t="shared" si="32"/>
        <v/>
      </c>
    </row>
    <row r="647" spans="7:9" x14ac:dyDescent="0.25">
      <c r="G647" s="11" t="str">
        <f t="shared" si="30"/>
        <v/>
      </c>
      <c r="H647" s="11" t="str">
        <f t="shared" si="31"/>
        <v/>
      </c>
      <c r="I647" t="str">
        <f t="shared" si="32"/>
        <v/>
      </c>
    </row>
    <row r="648" spans="7:9" x14ac:dyDescent="0.25">
      <c r="G648" s="11" t="str">
        <f t="shared" si="30"/>
        <v/>
      </c>
      <c r="H648" s="11" t="str">
        <f t="shared" si="31"/>
        <v/>
      </c>
      <c r="I648" t="str">
        <f t="shared" si="32"/>
        <v/>
      </c>
    </row>
    <row r="649" spans="7:9" x14ac:dyDescent="0.25">
      <c r="G649" s="11" t="str">
        <f t="shared" si="30"/>
        <v/>
      </c>
      <c r="H649" s="11" t="str">
        <f t="shared" si="31"/>
        <v/>
      </c>
      <c r="I649" t="str">
        <f t="shared" si="32"/>
        <v/>
      </c>
    </row>
    <row r="650" spans="7:9" x14ac:dyDescent="0.25">
      <c r="G650" s="11" t="str">
        <f t="shared" si="30"/>
        <v/>
      </c>
      <c r="H650" s="11" t="str">
        <f t="shared" si="31"/>
        <v/>
      </c>
      <c r="I650" t="str">
        <f t="shared" si="32"/>
        <v/>
      </c>
    </row>
    <row r="651" spans="7:9" x14ac:dyDescent="0.25">
      <c r="G651" s="11" t="str">
        <f t="shared" si="30"/>
        <v/>
      </c>
      <c r="H651" s="11" t="str">
        <f t="shared" si="31"/>
        <v/>
      </c>
      <c r="I651" t="str">
        <f t="shared" si="32"/>
        <v/>
      </c>
    </row>
    <row r="652" spans="7:9" x14ac:dyDescent="0.25">
      <c r="G652" s="11" t="str">
        <f t="shared" si="30"/>
        <v/>
      </c>
      <c r="H652" s="11" t="str">
        <f t="shared" si="31"/>
        <v/>
      </c>
      <c r="I652" t="str">
        <f t="shared" si="32"/>
        <v/>
      </c>
    </row>
    <row r="653" spans="7:9" x14ac:dyDescent="0.25">
      <c r="G653" s="11" t="str">
        <f t="shared" si="30"/>
        <v/>
      </c>
      <c r="H653" s="11" t="str">
        <f t="shared" si="31"/>
        <v/>
      </c>
      <c r="I653" t="str">
        <f t="shared" si="32"/>
        <v/>
      </c>
    </row>
    <row r="654" spans="7:9" x14ac:dyDescent="0.25">
      <c r="G654" s="11" t="str">
        <f t="shared" si="30"/>
        <v/>
      </c>
      <c r="H654" s="11" t="str">
        <f t="shared" si="31"/>
        <v/>
      </c>
      <c r="I654" t="str">
        <f t="shared" si="32"/>
        <v/>
      </c>
    </row>
    <row r="655" spans="7:9" x14ac:dyDescent="0.25">
      <c r="G655" s="11" t="str">
        <f t="shared" si="30"/>
        <v/>
      </c>
      <c r="H655" s="11" t="str">
        <f t="shared" si="31"/>
        <v/>
      </c>
      <c r="I655" t="str">
        <f t="shared" si="32"/>
        <v/>
      </c>
    </row>
    <row r="656" spans="7:9" x14ac:dyDescent="0.25">
      <c r="G656" s="11" t="str">
        <f t="shared" si="30"/>
        <v/>
      </c>
      <c r="H656" s="11" t="str">
        <f t="shared" si="31"/>
        <v/>
      </c>
      <c r="I656" t="str">
        <f t="shared" si="32"/>
        <v/>
      </c>
    </row>
    <row r="657" spans="7:9" x14ac:dyDescent="0.25">
      <c r="G657" s="11" t="str">
        <f t="shared" si="30"/>
        <v/>
      </c>
      <c r="H657" s="11" t="str">
        <f t="shared" si="31"/>
        <v/>
      </c>
      <c r="I657" t="str">
        <f t="shared" si="32"/>
        <v/>
      </c>
    </row>
    <row r="658" spans="7:9" x14ac:dyDescent="0.25">
      <c r="G658" s="11" t="str">
        <f t="shared" si="30"/>
        <v/>
      </c>
      <c r="H658" s="11" t="str">
        <f t="shared" si="31"/>
        <v/>
      </c>
      <c r="I658" t="str">
        <f t="shared" si="32"/>
        <v/>
      </c>
    </row>
    <row r="659" spans="7:9" x14ac:dyDescent="0.25">
      <c r="G659" s="11" t="str">
        <f t="shared" si="30"/>
        <v/>
      </c>
      <c r="H659" s="11" t="str">
        <f t="shared" si="31"/>
        <v/>
      </c>
      <c r="I659" t="str">
        <f t="shared" si="32"/>
        <v/>
      </c>
    </row>
    <row r="660" spans="7:9" x14ac:dyDescent="0.25">
      <c r="G660" s="11" t="str">
        <f t="shared" si="30"/>
        <v/>
      </c>
      <c r="H660" s="11" t="str">
        <f t="shared" si="31"/>
        <v/>
      </c>
      <c r="I660" t="str">
        <f t="shared" si="32"/>
        <v/>
      </c>
    </row>
    <row r="661" spans="7:9" x14ac:dyDescent="0.25">
      <c r="G661" s="11" t="str">
        <f t="shared" si="30"/>
        <v/>
      </c>
      <c r="H661" s="11" t="str">
        <f t="shared" si="31"/>
        <v/>
      </c>
      <c r="I661" t="str">
        <f t="shared" si="32"/>
        <v/>
      </c>
    </row>
    <row r="662" spans="7:9" x14ac:dyDescent="0.25">
      <c r="G662" s="11" t="str">
        <f t="shared" si="30"/>
        <v/>
      </c>
      <c r="H662" s="11" t="str">
        <f t="shared" si="31"/>
        <v/>
      </c>
      <c r="I662" t="str">
        <f t="shared" si="32"/>
        <v/>
      </c>
    </row>
    <row r="663" spans="7:9" x14ac:dyDescent="0.25">
      <c r="G663" s="11" t="str">
        <f t="shared" si="30"/>
        <v/>
      </c>
      <c r="H663" s="11" t="str">
        <f t="shared" si="31"/>
        <v/>
      </c>
      <c r="I663" t="str">
        <f t="shared" si="32"/>
        <v/>
      </c>
    </row>
    <row r="664" spans="7:9" x14ac:dyDescent="0.25">
      <c r="G664" s="11" t="str">
        <f t="shared" si="30"/>
        <v/>
      </c>
      <c r="H664" s="11" t="str">
        <f t="shared" si="31"/>
        <v/>
      </c>
      <c r="I664" t="str">
        <f t="shared" si="32"/>
        <v/>
      </c>
    </row>
    <row r="665" spans="7:9" x14ac:dyDescent="0.25">
      <c r="G665" s="11" t="str">
        <f t="shared" si="30"/>
        <v/>
      </c>
      <c r="H665" s="11" t="str">
        <f t="shared" si="31"/>
        <v/>
      </c>
      <c r="I665" t="str">
        <f t="shared" si="32"/>
        <v/>
      </c>
    </row>
    <row r="666" spans="7:9" x14ac:dyDescent="0.25">
      <c r="G666" s="11" t="str">
        <f t="shared" si="30"/>
        <v/>
      </c>
      <c r="H666" s="11" t="str">
        <f t="shared" si="31"/>
        <v/>
      </c>
      <c r="I666" t="str">
        <f t="shared" si="32"/>
        <v/>
      </c>
    </row>
    <row r="667" spans="7:9" x14ac:dyDescent="0.25">
      <c r="G667" s="11" t="str">
        <f t="shared" si="30"/>
        <v/>
      </c>
      <c r="H667" s="11" t="str">
        <f t="shared" si="31"/>
        <v/>
      </c>
      <c r="I667" t="str">
        <f t="shared" si="32"/>
        <v/>
      </c>
    </row>
    <row r="668" spans="7:9" x14ac:dyDescent="0.25">
      <c r="G668" s="11" t="str">
        <f t="shared" si="30"/>
        <v/>
      </c>
      <c r="H668" s="11" t="str">
        <f t="shared" si="31"/>
        <v/>
      </c>
      <c r="I668" t="str">
        <f t="shared" si="32"/>
        <v/>
      </c>
    </row>
    <row r="669" spans="7:9" x14ac:dyDescent="0.25">
      <c r="G669" s="11" t="str">
        <f t="shared" si="30"/>
        <v/>
      </c>
      <c r="H669" s="11" t="str">
        <f t="shared" si="31"/>
        <v/>
      </c>
      <c r="I669" t="str">
        <f t="shared" si="32"/>
        <v/>
      </c>
    </row>
    <row r="670" spans="7:9" x14ac:dyDescent="0.25">
      <c r="G670" s="11" t="str">
        <f t="shared" si="30"/>
        <v/>
      </c>
      <c r="H670" s="11" t="str">
        <f t="shared" si="31"/>
        <v/>
      </c>
      <c r="I670" t="str">
        <f t="shared" si="32"/>
        <v/>
      </c>
    </row>
    <row r="671" spans="7:9" x14ac:dyDescent="0.25">
      <c r="G671" s="11" t="str">
        <f t="shared" si="30"/>
        <v/>
      </c>
      <c r="H671" s="11" t="str">
        <f t="shared" si="31"/>
        <v/>
      </c>
      <c r="I671" t="str">
        <f t="shared" si="32"/>
        <v/>
      </c>
    </row>
    <row r="672" spans="7:9" x14ac:dyDescent="0.25">
      <c r="G672" s="11" t="str">
        <f t="shared" si="30"/>
        <v/>
      </c>
      <c r="H672" s="11" t="str">
        <f t="shared" si="31"/>
        <v/>
      </c>
      <c r="I672" t="str">
        <f t="shared" si="32"/>
        <v/>
      </c>
    </row>
    <row r="673" spans="7:9" x14ac:dyDescent="0.25">
      <c r="G673" s="11" t="str">
        <f t="shared" si="30"/>
        <v/>
      </c>
      <c r="H673" s="11" t="str">
        <f t="shared" si="31"/>
        <v/>
      </c>
      <c r="I673" t="str">
        <f t="shared" si="32"/>
        <v/>
      </c>
    </row>
    <row r="674" spans="7:9" x14ac:dyDescent="0.25">
      <c r="G674" s="11" t="str">
        <f t="shared" si="30"/>
        <v/>
      </c>
      <c r="H674" s="11" t="str">
        <f t="shared" si="31"/>
        <v/>
      </c>
      <c r="I674" t="str">
        <f t="shared" si="32"/>
        <v/>
      </c>
    </row>
    <row r="675" spans="7:9" x14ac:dyDescent="0.25">
      <c r="G675" s="11" t="str">
        <f t="shared" si="30"/>
        <v/>
      </c>
      <c r="H675" s="11" t="str">
        <f t="shared" si="31"/>
        <v/>
      </c>
      <c r="I675" t="str">
        <f t="shared" si="32"/>
        <v/>
      </c>
    </row>
    <row r="676" spans="7:9" x14ac:dyDescent="0.25">
      <c r="G676" s="11" t="str">
        <f t="shared" si="30"/>
        <v/>
      </c>
      <c r="H676" s="11" t="str">
        <f t="shared" si="31"/>
        <v/>
      </c>
      <c r="I676" t="str">
        <f t="shared" si="32"/>
        <v/>
      </c>
    </row>
    <row r="677" spans="7:9" x14ac:dyDescent="0.25">
      <c r="G677" s="11" t="str">
        <f t="shared" si="30"/>
        <v/>
      </c>
      <c r="H677" s="11" t="str">
        <f t="shared" si="31"/>
        <v/>
      </c>
      <c r="I677" t="str">
        <f t="shared" si="32"/>
        <v/>
      </c>
    </row>
    <row r="678" spans="7:9" x14ac:dyDescent="0.25">
      <c r="G678" s="11" t="str">
        <f t="shared" si="30"/>
        <v/>
      </c>
      <c r="H678" s="11" t="str">
        <f t="shared" si="31"/>
        <v/>
      </c>
      <c r="I678" t="str">
        <f t="shared" si="32"/>
        <v/>
      </c>
    </row>
    <row r="679" spans="7:9" x14ac:dyDescent="0.25">
      <c r="G679" s="11" t="str">
        <f t="shared" si="30"/>
        <v/>
      </c>
      <c r="H679" s="11" t="str">
        <f t="shared" si="31"/>
        <v/>
      </c>
      <c r="I679" t="str">
        <f t="shared" si="32"/>
        <v/>
      </c>
    </row>
    <row r="680" spans="7:9" x14ac:dyDescent="0.25">
      <c r="G680" s="11" t="str">
        <f t="shared" si="30"/>
        <v/>
      </c>
      <c r="H680" s="11" t="str">
        <f t="shared" si="31"/>
        <v/>
      </c>
      <c r="I680" t="str">
        <f t="shared" si="32"/>
        <v/>
      </c>
    </row>
    <row r="681" spans="7:9" x14ac:dyDescent="0.25">
      <c r="G681" s="11" t="str">
        <f t="shared" si="30"/>
        <v/>
      </c>
      <c r="H681" s="11" t="str">
        <f t="shared" si="31"/>
        <v/>
      </c>
      <c r="I681" t="str">
        <f t="shared" si="32"/>
        <v/>
      </c>
    </row>
    <row r="682" spans="7:9" x14ac:dyDescent="0.25">
      <c r="G682" s="11" t="str">
        <f t="shared" si="30"/>
        <v/>
      </c>
      <c r="H682" s="11" t="str">
        <f t="shared" si="31"/>
        <v/>
      </c>
      <c r="I682" t="str">
        <f t="shared" si="32"/>
        <v/>
      </c>
    </row>
    <row r="683" spans="7:9" x14ac:dyDescent="0.25">
      <c r="G683" s="11" t="str">
        <f t="shared" si="30"/>
        <v/>
      </c>
      <c r="H683" s="11" t="str">
        <f t="shared" si="31"/>
        <v/>
      </c>
      <c r="I683" t="str">
        <f t="shared" si="32"/>
        <v/>
      </c>
    </row>
    <row r="684" spans="7:9" x14ac:dyDescent="0.25">
      <c r="G684" s="11" t="str">
        <f t="shared" si="30"/>
        <v/>
      </c>
      <c r="H684" s="11" t="str">
        <f t="shared" si="31"/>
        <v/>
      </c>
      <c r="I684" t="str">
        <f t="shared" si="32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3"/>
  <dimension ref="A1:S3655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9.85546875" bestFit="1" customWidth="1"/>
    <col min="2" max="2" width="14.140625" bestFit="1" customWidth="1"/>
    <col min="3" max="3" width="10.85546875" bestFit="1" customWidth="1"/>
    <col min="4" max="4" width="9" bestFit="1" customWidth="1"/>
    <col min="5" max="5" width="11.5703125" bestFit="1" customWidth="1"/>
    <col min="6" max="6" width="12.5703125" bestFit="1" customWidth="1"/>
    <col min="7" max="7" width="30.7109375" bestFit="1" customWidth="1"/>
    <col min="8" max="9" width="10.85546875" bestFit="1" customWidth="1"/>
    <col min="10" max="11" width="10.5703125" bestFit="1" customWidth="1"/>
    <col min="12" max="12" width="14.7109375" customWidth="1"/>
    <col min="13" max="13" width="13.7109375" customWidth="1"/>
    <col min="14" max="14" width="10.5703125" customWidth="1"/>
    <col min="16" max="16" width="33.5703125" bestFit="1" customWidth="1"/>
    <col min="17" max="17" width="33.140625" bestFit="1" customWidth="1"/>
    <col min="18" max="18" width="13" customWidth="1"/>
  </cols>
  <sheetData>
    <row r="1" spans="1:19" ht="45" x14ac:dyDescent="0.25">
      <c r="A1" s="12" t="s">
        <v>104</v>
      </c>
      <c r="B1" s="12" t="s">
        <v>105</v>
      </c>
      <c r="C1" s="12" t="s">
        <v>106</v>
      </c>
      <c r="D1" s="12" t="s">
        <v>107</v>
      </c>
      <c r="E1" s="12" t="s">
        <v>97</v>
      </c>
      <c r="F1" s="12" t="s">
        <v>101</v>
      </c>
      <c r="G1" s="12" t="s">
        <v>96</v>
      </c>
      <c r="H1" s="12" t="s">
        <v>98</v>
      </c>
      <c r="I1" s="12" t="s">
        <v>117</v>
      </c>
      <c r="J1" s="12" t="s">
        <v>110</v>
      </c>
      <c r="K1" s="12" t="s">
        <v>100</v>
      </c>
      <c r="L1" s="24" t="s">
        <v>177</v>
      </c>
      <c r="M1" s="12" t="s">
        <v>178</v>
      </c>
      <c r="N1" s="12" t="s">
        <v>179</v>
      </c>
      <c r="O1" s="21" t="e">
        <f>#REF!*10</f>
        <v>#REF!</v>
      </c>
      <c r="P1" s="12" t="s">
        <v>97</v>
      </c>
      <c r="Q1" s="12" t="s">
        <v>105</v>
      </c>
      <c r="R1" s="12" t="s">
        <v>173</v>
      </c>
      <c r="S1" s="12" t="s">
        <v>174</v>
      </c>
    </row>
    <row r="2" spans="1:19" x14ac:dyDescent="0.25">
      <c r="A2" s="14">
        <v>5234</v>
      </c>
      <c r="B2" s="14" t="s">
        <v>176</v>
      </c>
      <c r="C2" s="17">
        <v>42705</v>
      </c>
      <c r="D2" s="14" t="s">
        <v>108</v>
      </c>
      <c r="E2" s="14" t="s">
        <v>4</v>
      </c>
      <c r="F2" s="15" t="s">
        <v>102</v>
      </c>
      <c r="G2" s="14" t="s">
        <v>10</v>
      </c>
      <c r="H2" s="14" t="e">
        <f>SUMIFS('Skills-Training Matrix.AUX'!$D$2:$D$1072,'Skills-Training Matrix.AUX'!$C$2:$C$1072,"="&amp;$G2,'Skills-Training Matrix.AUX'!$A$2:$A$1072,"="&amp;$E2)</f>
        <v>#N/A</v>
      </c>
      <c r="I2" s="14">
        <v>3</v>
      </c>
      <c r="J2" s="14" t="e">
        <f t="shared" ref="J2:J65" si="0">IF(($H2-$I2)&gt;0,($H2-$I2),"")</f>
        <v>#N/A</v>
      </c>
      <c r="K2" s="16" t="e">
        <f>IF($J2="","",SUMIFS('Skills-Training Matrix.AUX'!$F$2:$F$1072,'Skills-Training Matrix.AUX'!$C$2:$C$1072,"="&amp;G2,'Skills-Training Matrix.AUX'!$A$2:$A$1072,"="&amp;$E2)*J2)</f>
        <v>#N/A</v>
      </c>
      <c r="L2" s="16">
        <f>IF(D2="GEM",IF(B2=B1,IF(K2="",L1,K2+L1),IF(K2="",0,K2)),0)</f>
        <v>0</v>
      </c>
      <c r="M2" s="14">
        <f>IF(D2="GEM",IF(I2&gt;H2,I2,IF(IF(L2&lt;$O$1,0,L2)=0,H2,IF(I2=0,IF(H2=0,0,1),I2))),I2)</f>
        <v>3</v>
      </c>
      <c r="N2" s="16" t="e">
        <f>IF(M2&lt;H2,K2,"")</f>
        <v>#N/A</v>
      </c>
      <c r="O2" s="21"/>
      <c r="P2" s="14" t="s">
        <v>82</v>
      </c>
      <c r="Q2" s="14" t="s">
        <v>157</v>
      </c>
      <c r="R2" s="16" t="e">
        <f t="shared" ref="R2:R33" si="1">(SUMIFS($K$2:$K$3655,$B$2:$B$3655,"="&amp;Q2))</f>
        <v>#N/A</v>
      </c>
      <c r="S2" s="16" t="e">
        <f t="shared" ref="S2:S33" si="2">IF((R2-$O$1)&lt;0,0,(R2-$O$1))</f>
        <v>#N/A</v>
      </c>
    </row>
    <row r="3" spans="1:19" x14ac:dyDescent="0.25">
      <c r="A3" s="14">
        <v>5234</v>
      </c>
      <c r="B3" s="14" t="s">
        <v>176</v>
      </c>
      <c r="C3" s="17">
        <v>42705</v>
      </c>
      <c r="D3" s="14" t="s">
        <v>108</v>
      </c>
      <c r="E3" s="14" t="s">
        <v>4</v>
      </c>
      <c r="F3" s="15" t="s">
        <v>102</v>
      </c>
      <c r="G3" s="14" t="s">
        <v>11</v>
      </c>
      <c r="H3" s="14" t="e">
        <f>SUMIFS('Skills-Training Matrix.AUX'!$D$2:$D$1072,'Skills-Training Matrix.AUX'!$C$2:$C$1072,"="&amp;$G3,'Skills-Training Matrix.AUX'!$A$2:$A$1072,"="&amp;$E3)</f>
        <v>#N/A</v>
      </c>
      <c r="I3" s="14">
        <v>2</v>
      </c>
      <c r="J3" s="14" t="e">
        <f t="shared" si="0"/>
        <v>#N/A</v>
      </c>
      <c r="K3" s="16" t="e">
        <f>IF($J3="","",SUMIFS('Skills-Training Matrix.AUX'!$F$2:$F$1072,'Skills-Training Matrix.AUX'!$C$2:$C$1072,"="&amp;G3,'Skills-Training Matrix.AUX'!$A$2:$A$1072,"="&amp;$E3)*J3)</f>
        <v>#N/A</v>
      </c>
      <c r="L3" s="16">
        <f t="shared" ref="L3:L66" si="3">IF(D3="GEM",IF(B3=B2,IF(K3="",L2,K3+L2),IF(K3="",0,K3)),0)</f>
        <v>0</v>
      </c>
      <c r="M3" s="14">
        <f t="shared" ref="M3:M66" si="4">IF(D3="GEM",IF(I3&gt;H3,I3,IF(IF(L3&lt;$O$1,0,L3)=0,H3,IF(I3=0,IF(H3=0,0,1),I3))),I3)</f>
        <v>2</v>
      </c>
      <c r="N3" s="16" t="e">
        <f t="shared" ref="N3:N66" si="5">IF(M3&lt;H3,K3,"")</f>
        <v>#N/A</v>
      </c>
      <c r="P3" s="14" t="s">
        <v>90</v>
      </c>
      <c r="Q3" s="14" t="s">
        <v>166</v>
      </c>
      <c r="R3" s="16" t="e">
        <f t="shared" si="1"/>
        <v>#N/A</v>
      </c>
      <c r="S3" s="16" t="e">
        <f t="shared" si="2"/>
        <v>#N/A</v>
      </c>
    </row>
    <row r="4" spans="1:19" x14ac:dyDescent="0.25">
      <c r="A4" s="14">
        <v>5234</v>
      </c>
      <c r="B4" s="14" t="s">
        <v>176</v>
      </c>
      <c r="C4" s="17">
        <v>42705</v>
      </c>
      <c r="D4" s="14" t="s">
        <v>108</v>
      </c>
      <c r="E4" s="14" t="s">
        <v>4</v>
      </c>
      <c r="F4" s="15" t="s">
        <v>102</v>
      </c>
      <c r="G4" s="14" t="s">
        <v>12</v>
      </c>
      <c r="H4" s="14" t="e">
        <f>SUMIFS('Skills-Training Matrix.AUX'!$D$2:$D$1072,'Skills-Training Matrix.AUX'!$C$2:$C$1072,"="&amp;$G4,'Skills-Training Matrix.AUX'!$A$2:$A$1072,"="&amp;$E4)</f>
        <v>#N/A</v>
      </c>
      <c r="I4" s="14">
        <v>3</v>
      </c>
      <c r="J4" s="14" t="e">
        <f t="shared" si="0"/>
        <v>#N/A</v>
      </c>
      <c r="K4" s="16" t="e">
        <f>IF($J4="","",SUMIFS('Skills-Training Matrix.AUX'!$F$2:$F$1072,'Skills-Training Matrix.AUX'!$C$2:$C$1072,"="&amp;G4,'Skills-Training Matrix.AUX'!$A$2:$A$1072,"="&amp;$E4)*J4)</f>
        <v>#N/A</v>
      </c>
      <c r="L4" s="16">
        <f t="shared" si="3"/>
        <v>0</v>
      </c>
      <c r="M4" s="14">
        <f t="shared" si="4"/>
        <v>3</v>
      </c>
      <c r="N4" s="16" t="e">
        <f t="shared" si="5"/>
        <v>#N/A</v>
      </c>
      <c r="P4" s="14" t="s">
        <v>90</v>
      </c>
      <c r="Q4" s="14" t="s">
        <v>167</v>
      </c>
      <c r="R4" s="16" t="e">
        <f t="shared" si="1"/>
        <v>#N/A</v>
      </c>
      <c r="S4" s="16" t="e">
        <f t="shared" si="2"/>
        <v>#N/A</v>
      </c>
    </row>
    <row r="5" spans="1:19" x14ac:dyDescent="0.25">
      <c r="A5" s="14">
        <v>5234</v>
      </c>
      <c r="B5" s="14" t="s">
        <v>176</v>
      </c>
      <c r="C5" s="17">
        <v>42705</v>
      </c>
      <c r="D5" s="14" t="s">
        <v>108</v>
      </c>
      <c r="E5" s="14" t="s">
        <v>4</v>
      </c>
      <c r="F5" s="15" t="s">
        <v>102</v>
      </c>
      <c r="G5" s="14" t="s">
        <v>13</v>
      </c>
      <c r="H5" s="14" t="e">
        <f>SUMIFS('Skills-Training Matrix.AUX'!$D$2:$D$1072,'Skills-Training Matrix.AUX'!$C$2:$C$1072,"="&amp;$G5,'Skills-Training Matrix.AUX'!$A$2:$A$1072,"="&amp;$E5)</f>
        <v>#N/A</v>
      </c>
      <c r="I5" s="14">
        <v>4</v>
      </c>
      <c r="J5" s="14" t="e">
        <f t="shared" si="0"/>
        <v>#N/A</v>
      </c>
      <c r="K5" s="16" t="e">
        <f>IF($J5="","",SUMIFS('Skills-Training Matrix.AUX'!$F$2:$F$1072,'Skills-Training Matrix.AUX'!$C$2:$C$1072,"="&amp;G5,'Skills-Training Matrix.AUX'!$A$2:$A$1072,"="&amp;$E5)*J5)</f>
        <v>#N/A</v>
      </c>
      <c r="L5" s="16">
        <f t="shared" si="3"/>
        <v>0</v>
      </c>
      <c r="M5" s="14">
        <f t="shared" si="4"/>
        <v>4</v>
      </c>
      <c r="N5" s="16" t="e">
        <f t="shared" si="5"/>
        <v>#N/A</v>
      </c>
      <c r="P5" s="14" t="s">
        <v>90</v>
      </c>
      <c r="Q5" s="14" t="s">
        <v>168</v>
      </c>
      <c r="R5" s="16" t="e">
        <f t="shared" si="1"/>
        <v>#N/A</v>
      </c>
      <c r="S5" s="16" t="e">
        <f t="shared" si="2"/>
        <v>#N/A</v>
      </c>
    </row>
    <row r="6" spans="1:19" x14ac:dyDescent="0.25">
      <c r="A6" s="14">
        <v>5234</v>
      </c>
      <c r="B6" s="14" t="s">
        <v>176</v>
      </c>
      <c r="C6" s="17">
        <v>42705</v>
      </c>
      <c r="D6" s="14" t="s">
        <v>108</v>
      </c>
      <c r="E6" s="14" t="s">
        <v>4</v>
      </c>
      <c r="F6" s="15" t="s">
        <v>102</v>
      </c>
      <c r="G6" s="14" t="s">
        <v>14</v>
      </c>
      <c r="H6" s="14" t="e">
        <f>SUMIFS('Skills-Training Matrix.AUX'!$D$2:$D$1072,'Skills-Training Matrix.AUX'!$C$2:$C$1072,"="&amp;$G6,'Skills-Training Matrix.AUX'!$A$2:$A$1072,"="&amp;$E6)</f>
        <v>#N/A</v>
      </c>
      <c r="I6" s="14">
        <v>3</v>
      </c>
      <c r="J6" s="14" t="e">
        <f t="shared" si="0"/>
        <v>#N/A</v>
      </c>
      <c r="K6" s="16" t="e">
        <f>IF($J6="","",SUMIFS('Skills-Training Matrix.AUX'!$F$2:$F$1072,'Skills-Training Matrix.AUX'!$C$2:$C$1072,"="&amp;G6,'Skills-Training Matrix.AUX'!$A$2:$A$1072,"="&amp;$E6)*J6)</f>
        <v>#N/A</v>
      </c>
      <c r="L6" s="16">
        <f t="shared" si="3"/>
        <v>0</v>
      </c>
      <c r="M6" s="14">
        <f t="shared" si="4"/>
        <v>3</v>
      </c>
      <c r="N6" s="16" t="e">
        <f t="shared" si="5"/>
        <v>#N/A</v>
      </c>
      <c r="P6" s="14" t="s">
        <v>85</v>
      </c>
      <c r="Q6" s="14" t="s">
        <v>135</v>
      </c>
      <c r="R6" s="16" t="e">
        <f t="shared" si="1"/>
        <v>#N/A</v>
      </c>
      <c r="S6" s="16" t="e">
        <f t="shared" si="2"/>
        <v>#N/A</v>
      </c>
    </row>
    <row r="7" spans="1:19" x14ac:dyDescent="0.25">
      <c r="A7" s="14">
        <v>5234</v>
      </c>
      <c r="B7" s="14" t="s">
        <v>176</v>
      </c>
      <c r="C7" s="17">
        <v>42705</v>
      </c>
      <c r="D7" s="14" t="s">
        <v>108</v>
      </c>
      <c r="E7" s="14" t="s">
        <v>4</v>
      </c>
      <c r="F7" s="15" t="s">
        <v>102</v>
      </c>
      <c r="G7" s="14" t="s">
        <v>15</v>
      </c>
      <c r="H7" s="14" t="e">
        <f>SUMIFS('Skills-Training Matrix.AUX'!$D$2:$D$1072,'Skills-Training Matrix.AUX'!$C$2:$C$1072,"="&amp;$G7,'Skills-Training Matrix.AUX'!$A$2:$A$1072,"="&amp;$E7)</f>
        <v>#N/A</v>
      </c>
      <c r="I7" s="14">
        <v>3</v>
      </c>
      <c r="J7" s="14" t="e">
        <f t="shared" si="0"/>
        <v>#N/A</v>
      </c>
      <c r="K7" s="16" t="e">
        <f>IF($J7="","",SUMIFS('Skills-Training Matrix.AUX'!$F$2:$F$1072,'Skills-Training Matrix.AUX'!$C$2:$C$1072,"="&amp;G7,'Skills-Training Matrix.AUX'!$A$2:$A$1072,"="&amp;$E7)*J7)</f>
        <v>#N/A</v>
      </c>
      <c r="L7" s="16">
        <f t="shared" si="3"/>
        <v>0</v>
      </c>
      <c r="M7" s="14">
        <f t="shared" si="4"/>
        <v>3</v>
      </c>
      <c r="N7" s="16" t="e">
        <f t="shared" si="5"/>
        <v>#N/A</v>
      </c>
      <c r="P7" s="14" t="s">
        <v>85</v>
      </c>
      <c r="Q7" s="14" t="s">
        <v>136</v>
      </c>
      <c r="R7" s="16" t="e">
        <f t="shared" si="1"/>
        <v>#N/A</v>
      </c>
      <c r="S7" s="16" t="e">
        <f t="shared" si="2"/>
        <v>#N/A</v>
      </c>
    </row>
    <row r="8" spans="1:19" x14ac:dyDescent="0.25">
      <c r="A8" s="14">
        <v>5234</v>
      </c>
      <c r="B8" s="14" t="s">
        <v>176</v>
      </c>
      <c r="C8" s="17">
        <v>42705</v>
      </c>
      <c r="D8" s="14" t="s">
        <v>108</v>
      </c>
      <c r="E8" s="14" t="s">
        <v>4</v>
      </c>
      <c r="F8" s="15" t="s">
        <v>5</v>
      </c>
      <c r="G8" s="14" t="s">
        <v>16</v>
      </c>
      <c r="H8" s="14" t="e">
        <f>SUMIFS('Skills-Training Matrix.AUX'!$D$2:$D$1072,'Skills-Training Matrix.AUX'!$C$2:$C$1072,"="&amp;$G8,'Skills-Training Matrix.AUX'!$A$2:$A$1072,"="&amp;$E8)</f>
        <v>#N/A</v>
      </c>
      <c r="I8" s="14">
        <v>2</v>
      </c>
      <c r="J8" s="14" t="e">
        <f t="shared" si="0"/>
        <v>#N/A</v>
      </c>
      <c r="K8" s="16" t="e">
        <f>IF($J8="","",SUMIFS('Skills-Training Matrix.AUX'!$F$2:$F$1072,'Skills-Training Matrix.AUX'!$C$2:$C$1072,"="&amp;G8,'Skills-Training Matrix.AUX'!$A$2:$A$1072,"="&amp;$E8)*J8)</f>
        <v>#N/A</v>
      </c>
      <c r="L8" s="16">
        <f t="shared" si="3"/>
        <v>0</v>
      </c>
      <c r="M8" s="14">
        <f t="shared" si="4"/>
        <v>2</v>
      </c>
      <c r="N8" s="16" t="e">
        <f t="shared" si="5"/>
        <v>#N/A</v>
      </c>
      <c r="P8" s="14" t="s">
        <v>85</v>
      </c>
      <c r="Q8" s="14" t="s">
        <v>137</v>
      </c>
      <c r="R8" s="16" t="e">
        <f t="shared" si="1"/>
        <v>#N/A</v>
      </c>
      <c r="S8" s="16" t="e">
        <f t="shared" si="2"/>
        <v>#N/A</v>
      </c>
    </row>
    <row r="9" spans="1:19" x14ac:dyDescent="0.25">
      <c r="A9" s="14">
        <v>5234</v>
      </c>
      <c r="B9" s="14" t="s">
        <v>176</v>
      </c>
      <c r="C9" s="17">
        <v>42705</v>
      </c>
      <c r="D9" s="14" t="s">
        <v>108</v>
      </c>
      <c r="E9" s="14" t="s">
        <v>4</v>
      </c>
      <c r="F9" s="15" t="s">
        <v>5</v>
      </c>
      <c r="G9" s="14" t="s">
        <v>17</v>
      </c>
      <c r="H9" s="14" t="e">
        <f>SUMIFS('Skills-Training Matrix.AUX'!$D$2:$D$1072,'Skills-Training Matrix.AUX'!$C$2:$C$1072,"="&amp;$G9,'Skills-Training Matrix.AUX'!$A$2:$A$1072,"="&amp;$E9)</f>
        <v>#N/A</v>
      </c>
      <c r="I9" s="14">
        <v>2</v>
      </c>
      <c r="J9" s="14" t="e">
        <f t="shared" si="0"/>
        <v>#N/A</v>
      </c>
      <c r="K9" s="16" t="e">
        <f>IF($J9="","",SUMIFS('Skills-Training Matrix.AUX'!$F$2:$F$1072,'Skills-Training Matrix.AUX'!$C$2:$C$1072,"="&amp;G9,'Skills-Training Matrix.AUX'!$A$2:$A$1072,"="&amp;$E9)*J9)</f>
        <v>#N/A</v>
      </c>
      <c r="L9" s="16">
        <f t="shared" si="3"/>
        <v>0</v>
      </c>
      <c r="M9" s="14">
        <f t="shared" si="4"/>
        <v>2</v>
      </c>
      <c r="N9" s="16" t="e">
        <f t="shared" si="5"/>
        <v>#N/A</v>
      </c>
      <c r="P9" s="14" t="s">
        <v>85</v>
      </c>
      <c r="Q9" s="14" t="s">
        <v>138</v>
      </c>
      <c r="R9" s="16" t="e">
        <f t="shared" si="1"/>
        <v>#N/A</v>
      </c>
      <c r="S9" s="16" t="e">
        <f t="shared" si="2"/>
        <v>#N/A</v>
      </c>
    </row>
    <row r="10" spans="1:19" x14ac:dyDescent="0.25">
      <c r="A10" s="14">
        <v>5234</v>
      </c>
      <c r="B10" s="14" t="s">
        <v>176</v>
      </c>
      <c r="C10" s="17">
        <v>42705</v>
      </c>
      <c r="D10" s="14" t="s">
        <v>108</v>
      </c>
      <c r="E10" s="14" t="s">
        <v>4</v>
      </c>
      <c r="F10" s="15" t="s">
        <v>5</v>
      </c>
      <c r="G10" s="14" t="s">
        <v>18</v>
      </c>
      <c r="H10" s="14" t="e">
        <f>SUMIFS('Skills-Training Matrix.AUX'!$D$2:$D$1072,'Skills-Training Matrix.AUX'!$C$2:$C$1072,"="&amp;$G10,'Skills-Training Matrix.AUX'!$A$2:$A$1072,"="&amp;$E10)</f>
        <v>#N/A</v>
      </c>
      <c r="I10" s="14">
        <v>2</v>
      </c>
      <c r="J10" s="14" t="e">
        <f t="shared" si="0"/>
        <v>#N/A</v>
      </c>
      <c r="K10" s="16" t="e">
        <f>IF($J10="","",SUMIFS('Skills-Training Matrix.AUX'!$F$2:$F$1072,'Skills-Training Matrix.AUX'!$C$2:$C$1072,"="&amp;G10,'Skills-Training Matrix.AUX'!$A$2:$A$1072,"="&amp;$E10)*J10)</f>
        <v>#N/A</v>
      </c>
      <c r="L10" s="16">
        <f t="shared" si="3"/>
        <v>0</v>
      </c>
      <c r="M10" s="14">
        <f t="shared" si="4"/>
        <v>2</v>
      </c>
      <c r="N10" s="16" t="e">
        <f t="shared" si="5"/>
        <v>#N/A</v>
      </c>
      <c r="P10" s="14" t="s">
        <v>85</v>
      </c>
      <c r="Q10" s="14" t="s">
        <v>139</v>
      </c>
      <c r="R10" s="16" t="e">
        <f t="shared" si="1"/>
        <v>#N/A</v>
      </c>
      <c r="S10" s="16" t="e">
        <f t="shared" si="2"/>
        <v>#N/A</v>
      </c>
    </row>
    <row r="11" spans="1:19" x14ac:dyDescent="0.25">
      <c r="A11" s="14">
        <v>5234</v>
      </c>
      <c r="B11" s="14" t="s">
        <v>176</v>
      </c>
      <c r="C11" s="17">
        <v>42705</v>
      </c>
      <c r="D11" s="14" t="s">
        <v>108</v>
      </c>
      <c r="E11" s="14" t="s">
        <v>4</v>
      </c>
      <c r="F11" s="15" t="s">
        <v>5</v>
      </c>
      <c r="G11" s="14" t="s">
        <v>3</v>
      </c>
      <c r="H11" s="14" t="e">
        <f>SUMIFS('Skills-Training Matrix.AUX'!$D$2:$D$1072,'Skills-Training Matrix.AUX'!$C$2:$C$1072,"="&amp;$G11,'Skills-Training Matrix.AUX'!$A$2:$A$1072,"="&amp;$E11)</f>
        <v>#N/A</v>
      </c>
      <c r="I11" s="14">
        <v>2</v>
      </c>
      <c r="J11" s="14" t="e">
        <f t="shared" si="0"/>
        <v>#N/A</v>
      </c>
      <c r="K11" s="16" t="e">
        <f>IF($J11="","",SUMIFS('Skills-Training Matrix.AUX'!$F$2:$F$1072,'Skills-Training Matrix.AUX'!$C$2:$C$1072,"="&amp;G11,'Skills-Training Matrix.AUX'!$A$2:$A$1072,"="&amp;$E11)*J11)</f>
        <v>#N/A</v>
      </c>
      <c r="L11" s="16">
        <f t="shared" si="3"/>
        <v>0</v>
      </c>
      <c r="M11" s="14">
        <f t="shared" si="4"/>
        <v>2</v>
      </c>
      <c r="N11" s="16" t="e">
        <f t="shared" si="5"/>
        <v>#N/A</v>
      </c>
      <c r="P11" s="14" t="s">
        <v>85</v>
      </c>
      <c r="Q11" s="14" t="s">
        <v>140</v>
      </c>
      <c r="R11" s="16" t="e">
        <f t="shared" si="1"/>
        <v>#N/A</v>
      </c>
      <c r="S11" s="16" t="e">
        <f t="shared" si="2"/>
        <v>#N/A</v>
      </c>
    </row>
    <row r="12" spans="1:19" x14ac:dyDescent="0.25">
      <c r="A12" s="14">
        <v>5234</v>
      </c>
      <c r="B12" s="14" t="s">
        <v>176</v>
      </c>
      <c r="C12" s="17">
        <v>42705</v>
      </c>
      <c r="D12" s="14" t="s">
        <v>108</v>
      </c>
      <c r="E12" s="14" t="s">
        <v>4</v>
      </c>
      <c r="F12" s="15" t="s">
        <v>5</v>
      </c>
      <c r="G12" s="14" t="s">
        <v>19</v>
      </c>
      <c r="H12" s="14" t="e">
        <f>SUMIFS('Skills-Training Matrix.AUX'!$D$2:$D$1072,'Skills-Training Matrix.AUX'!$C$2:$C$1072,"="&amp;$G12,'Skills-Training Matrix.AUX'!$A$2:$A$1072,"="&amp;$E12)</f>
        <v>#N/A</v>
      </c>
      <c r="I12" s="14">
        <v>2</v>
      </c>
      <c r="J12" s="14" t="e">
        <f t="shared" si="0"/>
        <v>#N/A</v>
      </c>
      <c r="K12" s="16" t="e">
        <f>IF($J12="","",SUMIFS('Skills-Training Matrix.AUX'!$F$2:$F$1072,'Skills-Training Matrix.AUX'!$C$2:$C$1072,"="&amp;G12,'Skills-Training Matrix.AUX'!$A$2:$A$1072,"="&amp;$E12)*J12)</f>
        <v>#N/A</v>
      </c>
      <c r="L12" s="16">
        <f t="shared" si="3"/>
        <v>0</v>
      </c>
      <c r="M12" s="14">
        <f t="shared" si="4"/>
        <v>2</v>
      </c>
      <c r="N12" s="16" t="e">
        <f t="shared" si="5"/>
        <v>#N/A</v>
      </c>
      <c r="P12" s="14" t="s">
        <v>80</v>
      </c>
      <c r="Q12" s="14" t="s">
        <v>116</v>
      </c>
      <c r="R12" s="16" t="e">
        <f t="shared" si="1"/>
        <v>#N/A</v>
      </c>
      <c r="S12" s="16" t="e">
        <f t="shared" si="2"/>
        <v>#N/A</v>
      </c>
    </row>
    <row r="13" spans="1:19" x14ac:dyDescent="0.25">
      <c r="A13" s="14">
        <v>5234</v>
      </c>
      <c r="B13" s="14" t="s">
        <v>176</v>
      </c>
      <c r="C13" s="17">
        <v>42705</v>
      </c>
      <c r="D13" s="14" t="s">
        <v>108</v>
      </c>
      <c r="E13" s="14" t="s">
        <v>4</v>
      </c>
      <c r="F13" s="15" t="s">
        <v>5</v>
      </c>
      <c r="G13" s="14" t="s">
        <v>20</v>
      </c>
      <c r="H13" s="14" t="e">
        <f>SUMIFS('Skills-Training Matrix.AUX'!$D$2:$D$1072,'Skills-Training Matrix.AUX'!$C$2:$C$1072,"="&amp;$G13,'Skills-Training Matrix.AUX'!$A$2:$A$1072,"="&amp;$E13)</f>
        <v>#N/A</v>
      </c>
      <c r="I13" s="14">
        <v>1</v>
      </c>
      <c r="J13" s="14" t="e">
        <f t="shared" si="0"/>
        <v>#N/A</v>
      </c>
      <c r="K13" s="16" t="e">
        <f>IF($J13="","",SUMIFS('Skills-Training Matrix.AUX'!$F$2:$F$1072,'Skills-Training Matrix.AUX'!$C$2:$C$1072,"="&amp;G13,'Skills-Training Matrix.AUX'!$A$2:$A$1072,"="&amp;$E13)*J13)</f>
        <v>#N/A</v>
      </c>
      <c r="L13" s="16">
        <f t="shared" si="3"/>
        <v>0</v>
      </c>
      <c r="M13" s="14">
        <f t="shared" si="4"/>
        <v>1</v>
      </c>
      <c r="N13" s="16" t="e">
        <f t="shared" si="5"/>
        <v>#N/A</v>
      </c>
      <c r="P13" s="14" t="s">
        <v>80</v>
      </c>
      <c r="Q13" s="14" t="s">
        <v>118</v>
      </c>
      <c r="R13" s="16" t="e">
        <f t="shared" si="1"/>
        <v>#N/A</v>
      </c>
      <c r="S13" s="16" t="e">
        <f t="shared" si="2"/>
        <v>#N/A</v>
      </c>
    </row>
    <row r="14" spans="1:19" x14ac:dyDescent="0.25">
      <c r="A14" s="14">
        <v>5234</v>
      </c>
      <c r="B14" s="14" t="s">
        <v>176</v>
      </c>
      <c r="C14" s="17">
        <v>42705</v>
      </c>
      <c r="D14" s="14" t="s">
        <v>108</v>
      </c>
      <c r="E14" s="14" t="s">
        <v>4</v>
      </c>
      <c r="F14" s="15" t="s">
        <v>6</v>
      </c>
      <c r="G14" s="14" t="s">
        <v>21</v>
      </c>
      <c r="H14" s="14" t="e">
        <f>SUMIFS('Skills-Training Matrix.AUX'!$D$2:$D$1072,'Skills-Training Matrix.AUX'!$C$2:$C$1072,"="&amp;$G14,'Skills-Training Matrix.AUX'!$A$2:$A$1072,"="&amp;$E14)</f>
        <v>#REF!</v>
      </c>
      <c r="I14" s="14">
        <v>2</v>
      </c>
      <c r="J14" s="14" t="e">
        <f t="shared" si="0"/>
        <v>#REF!</v>
      </c>
      <c r="K14" s="16" t="e">
        <f>IF($J14="","",SUMIFS('Skills-Training Matrix.AUX'!$F$2:$F$1072,'Skills-Training Matrix.AUX'!$C$2:$C$1072,"="&amp;G14,'Skills-Training Matrix.AUX'!$A$2:$A$1072,"="&amp;$E14)*J14)</f>
        <v>#REF!</v>
      </c>
      <c r="L14" s="16">
        <f t="shared" si="3"/>
        <v>0</v>
      </c>
      <c r="M14" s="14">
        <f t="shared" si="4"/>
        <v>2</v>
      </c>
      <c r="N14" s="16" t="e">
        <f t="shared" si="5"/>
        <v>#REF!</v>
      </c>
      <c r="P14" s="14" t="s">
        <v>80</v>
      </c>
      <c r="Q14" s="14" t="s">
        <v>119</v>
      </c>
      <c r="R14" s="16" t="e">
        <f t="shared" si="1"/>
        <v>#N/A</v>
      </c>
      <c r="S14" s="16" t="e">
        <f t="shared" si="2"/>
        <v>#N/A</v>
      </c>
    </row>
    <row r="15" spans="1:19" x14ac:dyDescent="0.25">
      <c r="A15" s="14">
        <v>5234</v>
      </c>
      <c r="B15" s="14" t="s">
        <v>176</v>
      </c>
      <c r="C15" s="17">
        <v>42705</v>
      </c>
      <c r="D15" s="14" t="s">
        <v>108</v>
      </c>
      <c r="E15" s="14" t="s">
        <v>4</v>
      </c>
      <c r="F15" s="15" t="s">
        <v>6</v>
      </c>
      <c r="G15" s="14" t="s">
        <v>22</v>
      </c>
      <c r="H15" s="14" t="e">
        <f>SUMIFS('Skills-Training Matrix.AUX'!$D$2:$D$1072,'Skills-Training Matrix.AUX'!$C$2:$C$1072,"="&amp;$G15,'Skills-Training Matrix.AUX'!$A$2:$A$1072,"="&amp;$E15)</f>
        <v>#REF!</v>
      </c>
      <c r="I15" s="14">
        <v>1</v>
      </c>
      <c r="J15" s="14" t="e">
        <f t="shared" si="0"/>
        <v>#REF!</v>
      </c>
      <c r="K15" s="16" t="e">
        <f>IF($J15="","",SUMIFS('Skills-Training Matrix.AUX'!$F$2:$F$1072,'Skills-Training Matrix.AUX'!$C$2:$C$1072,"="&amp;G15,'Skills-Training Matrix.AUX'!$A$2:$A$1072,"="&amp;$E15)*J15)</f>
        <v>#REF!</v>
      </c>
      <c r="L15" s="16">
        <f t="shared" si="3"/>
        <v>0</v>
      </c>
      <c r="M15" s="14">
        <f t="shared" si="4"/>
        <v>1</v>
      </c>
      <c r="N15" s="16" t="e">
        <f t="shared" si="5"/>
        <v>#REF!</v>
      </c>
      <c r="P15" s="14" t="s">
        <v>80</v>
      </c>
      <c r="Q15" s="14" t="s">
        <v>120</v>
      </c>
      <c r="R15" s="16" t="e">
        <f t="shared" si="1"/>
        <v>#N/A</v>
      </c>
      <c r="S15" s="16" t="e">
        <f t="shared" si="2"/>
        <v>#N/A</v>
      </c>
    </row>
    <row r="16" spans="1:19" x14ac:dyDescent="0.25">
      <c r="A16" s="14">
        <v>5234</v>
      </c>
      <c r="B16" s="14" t="s">
        <v>176</v>
      </c>
      <c r="C16" s="17">
        <v>42705</v>
      </c>
      <c r="D16" s="14" t="s">
        <v>108</v>
      </c>
      <c r="E16" s="14" t="s">
        <v>4</v>
      </c>
      <c r="F16" s="15" t="s">
        <v>6</v>
      </c>
      <c r="G16" s="14" t="s">
        <v>23</v>
      </c>
      <c r="H16" s="14" t="e">
        <f>SUMIFS('Skills-Training Matrix.AUX'!$D$2:$D$1072,'Skills-Training Matrix.AUX'!$C$2:$C$1072,"="&amp;$G16,'Skills-Training Matrix.AUX'!$A$2:$A$1072,"="&amp;$E16)</f>
        <v>#REF!</v>
      </c>
      <c r="I16" s="14">
        <v>3</v>
      </c>
      <c r="J16" s="14" t="e">
        <f t="shared" si="0"/>
        <v>#REF!</v>
      </c>
      <c r="K16" s="16" t="e">
        <f>IF($J16="","",SUMIFS('Skills-Training Matrix.AUX'!$F$2:$F$1072,'Skills-Training Matrix.AUX'!$C$2:$C$1072,"="&amp;G16,'Skills-Training Matrix.AUX'!$A$2:$A$1072,"="&amp;$E16)*J16)</f>
        <v>#REF!</v>
      </c>
      <c r="L16" s="16">
        <f t="shared" si="3"/>
        <v>0</v>
      </c>
      <c r="M16" s="14">
        <f t="shared" si="4"/>
        <v>3</v>
      </c>
      <c r="N16" s="16" t="e">
        <f t="shared" si="5"/>
        <v>#REF!</v>
      </c>
      <c r="P16" s="14" t="s">
        <v>80</v>
      </c>
      <c r="Q16" s="14" t="s">
        <v>121</v>
      </c>
      <c r="R16" s="16" t="e">
        <f t="shared" si="1"/>
        <v>#N/A</v>
      </c>
      <c r="S16" s="16" t="e">
        <f t="shared" si="2"/>
        <v>#N/A</v>
      </c>
    </row>
    <row r="17" spans="1:19" x14ac:dyDescent="0.25">
      <c r="A17" s="14">
        <v>5234</v>
      </c>
      <c r="B17" s="14" t="s">
        <v>176</v>
      </c>
      <c r="C17" s="17">
        <v>42705</v>
      </c>
      <c r="D17" s="14" t="s">
        <v>108</v>
      </c>
      <c r="E17" s="14" t="s">
        <v>4</v>
      </c>
      <c r="F17" s="15" t="s">
        <v>6</v>
      </c>
      <c r="G17" s="14" t="s">
        <v>24</v>
      </c>
      <c r="H17" s="14" t="e">
        <f>SUMIFS('Skills-Training Matrix.AUX'!$D$2:$D$1072,'Skills-Training Matrix.AUX'!$C$2:$C$1072,"="&amp;$G17,'Skills-Training Matrix.AUX'!$A$2:$A$1072,"="&amp;$E17)</f>
        <v>#REF!</v>
      </c>
      <c r="I17" s="14">
        <v>3</v>
      </c>
      <c r="J17" s="14" t="e">
        <f t="shared" si="0"/>
        <v>#REF!</v>
      </c>
      <c r="K17" s="16" t="e">
        <f>IF($J17="","",SUMIFS('Skills-Training Matrix.AUX'!$F$2:$F$1072,'Skills-Training Matrix.AUX'!$C$2:$C$1072,"="&amp;G17,'Skills-Training Matrix.AUX'!$A$2:$A$1072,"="&amp;$E17)*J17)</f>
        <v>#REF!</v>
      </c>
      <c r="L17" s="16">
        <f t="shared" si="3"/>
        <v>0</v>
      </c>
      <c r="M17" s="14">
        <f t="shared" si="4"/>
        <v>3</v>
      </c>
      <c r="N17" s="16" t="e">
        <f t="shared" si="5"/>
        <v>#REF!</v>
      </c>
      <c r="P17" s="14" t="s">
        <v>80</v>
      </c>
      <c r="Q17" s="14" t="s">
        <v>122</v>
      </c>
      <c r="R17" s="16" t="e">
        <f t="shared" si="1"/>
        <v>#N/A</v>
      </c>
      <c r="S17" s="16" t="e">
        <f t="shared" si="2"/>
        <v>#N/A</v>
      </c>
    </row>
    <row r="18" spans="1:19" x14ac:dyDescent="0.25">
      <c r="A18" s="14">
        <v>5234</v>
      </c>
      <c r="B18" s="14" t="s">
        <v>176</v>
      </c>
      <c r="C18" s="17">
        <v>42705</v>
      </c>
      <c r="D18" s="14" t="s">
        <v>108</v>
      </c>
      <c r="E18" s="14" t="s">
        <v>4</v>
      </c>
      <c r="F18" s="15" t="s">
        <v>6</v>
      </c>
      <c r="G18" s="14" t="s">
        <v>25</v>
      </c>
      <c r="H18" s="14" t="e">
        <f>SUMIFS('Skills-Training Matrix.AUX'!$D$2:$D$1072,'Skills-Training Matrix.AUX'!$C$2:$C$1072,"="&amp;$G18,'Skills-Training Matrix.AUX'!$A$2:$A$1072,"="&amp;$E18)</f>
        <v>#REF!</v>
      </c>
      <c r="I18" s="14">
        <v>3</v>
      </c>
      <c r="J18" s="14" t="e">
        <f t="shared" si="0"/>
        <v>#REF!</v>
      </c>
      <c r="K18" s="16" t="e">
        <f>IF($J18="","",SUMIFS('Skills-Training Matrix.AUX'!$F$2:$F$1072,'Skills-Training Matrix.AUX'!$C$2:$C$1072,"="&amp;G18,'Skills-Training Matrix.AUX'!$A$2:$A$1072,"="&amp;$E18)*J18)</f>
        <v>#REF!</v>
      </c>
      <c r="L18" s="16">
        <f t="shared" si="3"/>
        <v>0</v>
      </c>
      <c r="M18" s="14">
        <f t="shared" si="4"/>
        <v>3</v>
      </c>
      <c r="N18" s="16" t="e">
        <f t="shared" si="5"/>
        <v>#REF!</v>
      </c>
      <c r="P18" s="14" t="s">
        <v>84</v>
      </c>
      <c r="Q18" s="14" t="s">
        <v>123</v>
      </c>
      <c r="R18" s="16" t="e">
        <f t="shared" si="1"/>
        <v>#N/A</v>
      </c>
      <c r="S18" s="16" t="e">
        <f t="shared" si="2"/>
        <v>#N/A</v>
      </c>
    </row>
    <row r="19" spans="1:19" x14ac:dyDescent="0.25">
      <c r="A19" s="14">
        <v>5234</v>
      </c>
      <c r="B19" s="14" t="s">
        <v>176</v>
      </c>
      <c r="C19" s="17">
        <v>42705</v>
      </c>
      <c r="D19" s="14" t="s">
        <v>108</v>
      </c>
      <c r="E19" s="14" t="s">
        <v>4</v>
      </c>
      <c r="F19" s="15" t="s">
        <v>6</v>
      </c>
      <c r="G19" s="14" t="s">
        <v>26</v>
      </c>
      <c r="H19" s="14" t="e">
        <f>SUMIFS('Skills-Training Matrix.AUX'!$D$2:$D$1072,'Skills-Training Matrix.AUX'!$C$2:$C$1072,"="&amp;$G19,'Skills-Training Matrix.AUX'!$A$2:$A$1072,"="&amp;$E19)</f>
        <v>#REF!</v>
      </c>
      <c r="I19" s="14">
        <v>4</v>
      </c>
      <c r="J19" s="14" t="e">
        <f t="shared" si="0"/>
        <v>#REF!</v>
      </c>
      <c r="K19" s="16" t="e">
        <f>IF($J19="","",SUMIFS('Skills-Training Matrix.AUX'!$F$2:$F$1072,'Skills-Training Matrix.AUX'!$C$2:$C$1072,"="&amp;G19,'Skills-Training Matrix.AUX'!$A$2:$A$1072,"="&amp;$E19)*J19)</f>
        <v>#REF!</v>
      </c>
      <c r="L19" s="16">
        <f t="shared" si="3"/>
        <v>0</v>
      </c>
      <c r="M19" s="14">
        <f t="shared" si="4"/>
        <v>4</v>
      </c>
      <c r="N19" s="16" t="e">
        <f t="shared" si="5"/>
        <v>#REF!</v>
      </c>
      <c r="P19" s="14" t="s">
        <v>84</v>
      </c>
      <c r="Q19" s="14" t="s">
        <v>132</v>
      </c>
      <c r="R19" s="16" t="e">
        <f t="shared" si="1"/>
        <v>#N/A</v>
      </c>
      <c r="S19" s="16" t="e">
        <f t="shared" si="2"/>
        <v>#N/A</v>
      </c>
    </row>
    <row r="20" spans="1:19" x14ac:dyDescent="0.25">
      <c r="A20" s="14">
        <v>5234</v>
      </c>
      <c r="B20" s="14" t="s">
        <v>176</v>
      </c>
      <c r="C20" s="17">
        <v>42705</v>
      </c>
      <c r="D20" s="14" t="s">
        <v>108</v>
      </c>
      <c r="E20" s="14" t="s">
        <v>4</v>
      </c>
      <c r="F20" s="15" t="s">
        <v>6</v>
      </c>
      <c r="G20" s="14" t="s">
        <v>27</v>
      </c>
      <c r="H20" s="14" t="e">
        <f>SUMIFS('Skills-Training Matrix.AUX'!$D$2:$D$1072,'Skills-Training Matrix.AUX'!$C$2:$C$1072,"="&amp;$G20,'Skills-Training Matrix.AUX'!$A$2:$A$1072,"="&amp;$E20)</f>
        <v>#REF!</v>
      </c>
      <c r="I20" s="14">
        <v>2</v>
      </c>
      <c r="J20" s="14" t="e">
        <f t="shared" si="0"/>
        <v>#REF!</v>
      </c>
      <c r="K20" s="16" t="e">
        <f>IF($J20="","",SUMIFS('Skills-Training Matrix.AUX'!$F$2:$F$1072,'Skills-Training Matrix.AUX'!$C$2:$C$1072,"="&amp;G20,'Skills-Training Matrix.AUX'!$A$2:$A$1072,"="&amp;$E20)*J20)</f>
        <v>#REF!</v>
      </c>
      <c r="L20" s="16">
        <f t="shared" si="3"/>
        <v>0</v>
      </c>
      <c r="M20" s="14">
        <f t="shared" si="4"/>
        <v>2</v>
      </c>
      <c r="N20" s="16" t="e">
        <f t="shared" si="5"/>
        <v>#REF!</v>
      </c>
      <c r="P20" s="14" t="s">
        <v>84</v>
      </c>
      <c r="Q20" s="14" t="s">
        <v>133</v>
      </c>
      <c r="R20" s="16" t="e">
        <f t="shared" si="1"/>
        <v>#N/A</v>
      </c>
      <c r="S20" s="16" t="e">
        <f t="shared" si="2"/>
        <v>#N/A</v>
      </c>
    </row>
    <row r="21" spans="1:19" x14ac:dyDescent="0.25">
      <c r="A21" s="14">
        <v>5234</v>
      </c>
      <c r="B21" s="14" t="s">
        <v>176</v>
      </c>
      <c r="C21" s="17">
        <v>42705</v>
      </c>
      <c r="D21" s="14" t="s">
        <v>108</v>
      </c>
      <c r="E21" s="14" t="s">
        <v>4</v>
      </c>
      <c r="F21" s="15" t="s">
        <v>6</v>
      </c>
      <c r="G21" s="14" t="s">
        <v>28</v>
      </c>
      <c r="H21" s="14" t="e">
        <f>SUMIFS('Skills-Training Matrix.AUX'!$D$2:$D$1072,'Skills-Training Matrix.AUX'!$C$2:$C$1072,"="&amp;$G21,'Skills-Training Matrix.AUX'!$A$2:$A$1072,"="&amp;$E21)</f>
        <v>#N/A</v>
      </c>
      <c r="I21" s="14">
        <v>2</v>
      </c>
      <c r="J21" s="14" t="e">
        <f t="shared" si="0"/>
        <v>#N/A</v>
      </c>
      <c r="K21" s="16" t="e">
        <f>IF($J21="","",SUMIFS('Skills-Training Matrix.AUX'!$F$2:$F$1072,'Skills-Training Matrix.AUX'!$C$2:$C$1072,"="&amp;G21,'Skills-Training Matrix.AUX'!$A$2:$A$1072,"="&amp;$E21)*J21)</f>
        <v>#N/A</v>
      </c>
      <c r="L21" s="16">
        <f t="shared" si="3"/>
        <v>0</v>
      </c>
      <c r="M21" s="14">
        <f t="shared" si="4"/>
        <v>2</v>
      </c>
      <c r="N21" s="16" t="e">
        <f t="shared" si="5"/>
        <v>#N/A</v>
      </c>
      <c r="P21" s="14" t="s">
        <v>84</v>
      </c>
      <c r="Q21" s="14" t="s">
        <v>134</v>
      </c>
      <c r="R21" s="16" t="e">
        <f t="shared" si="1"/>
        <v>#N/A</v>
      </c>
      <c r="S21" s="16" t="e">
        <f t="shared" si="2"/>
        <v>#N/A</v>
      </c>
    </row>
    <row r="22" spans="1:19" x14ac:dyDescent="0.25">
      <c r="A22" s="14">
        <v>5234</v>
      </c>
      <c r="B22" s="14" t="s">
        <v>176</v>
      </c>
      <c r="C22" s="17">
        <v>42705</v>
      </c>
      <c r="D22" s="14" t="s">
        <v>108</v>
      </c>
      <c r="E22" s="14" t="s">
        <v>4</v>
      </c>
      <c r="F22" s="15" t="s">
        <v>6</v>
      </c>
      <c r="G22" s="14" t="s">
        <v>29</v>
      </c>
      <c r="H22" s="14" t="e">
        <f>SUMIFS('Skills-Training Matrix.AUX'!$D$2:$D$1072,'Skills-Training Matrix.AUX'!$C$2:$C$1072,"="&amp;$G22,'Skills-Training Matrix.AUX'!$A$2:$A$1072,"="&amp;$E22)</f>
        <v>#REF!</v>
      </c>
      <c r="I22" s="14">
        <v>2</v>
      </c>
      <c r="J22" s="14" t="e">
        <f t="shared" si="0"/>
        <v>#REF!</v>
      </c>
      <c r="K22" s="16" t="e">
        <f>IF($J22="","",SUMIFS('Skills-Training Matrix.AUX'!$F$2:$F$1072,'Skills-Training Matrix.AUX'!$C$2:$C$1072,"="&amp;G22,'Skills-Training Matrix.AUX'!$A$2:$A$1072,"="&amp;$E22)*J22)</f>
        <v>#REF!</v>
      </c>
      <c r="L22" s="16">
        <f t="shared" si="3"/>
        <v>0</v>
      </c>
      <c r="M22" s="14">
        <f t="shared" si="4"/>
        <v>2</v>
      </c>
      <c r="N22" s="16" t="e">
        <f t="shared" si="5"/>
        <v>#REF!</v>
      </c>
      <c r="P22" s="14" t="s">
        <v>84</v>
      </c>
      <c r="Q22" s="14" t="s">
        <v>124</v>
      </c>
      <c r="R22" s="16" t="e">
        <f t="shared" si="1"/>
        <v>#N/A</v>
      </c>
      <c r="S22" s="16" t="e">
        <f t="shared" si="2"/>
        <v>#N/A</v>
      </c>
    </row>
    <row r="23" spans="1:19" x14ac:dyDescent="0.25">
      <c r="A23" s="14">
        <v>5234</v>
      </c>
      <c r="B23" s="14" t="s">
        <v>176</v>
      </c>
      <c r="C23" s="17">
        <v>42705</v>
      </c>
      <c r="D23" s="14" t="s">
        <v>108</v>
      </c>
      <c r="E23" s="14" t="s">
        <v>4</v>
      </c>
      <c r="F23" s="15" t="s">
        <v>6</v>
      </c>
      <c r="G23" s="14" t="s">
        <v>30</v>
      </c>
      <c r="H23" s="14" t="e">
        <f>SUMIFS('Skills-Training Matrix.AUX'!$D$2:$D$1072,'Skills-Training Matrix.AUX'!$C$2:$C$1072,"="&amp;$G23,'Skills-Training Matrix.AUX'!$A$2:$A$1072,"="&amp;$E23)</f>
        <v>#REF!</v>
      </c>
      <c r="I23" s="14">
        <v>1</v>
      </c>
      <c r="J23" s="14" t="e">
        <f t="shared" si="0"/>
        <v>#REF!</v>
      </c>
      <c r="K23" s="16" t="e">
        <f>IF($J23="","",SUMIFS('Skills-Training Matrix.AUX'!$F$2:$F$1072,'Skills-Training Matrix.AUX'!$C$2:$C$1072,"="&amp;G23,'Skills-Training Matrix.AUX'!$A$2:$A$1072,"="&amp;$E23)*J23)</f>
        <v>#REF!</v>
      </c>
      <c r="L23" s="16">
        <f t="shared" si="3"/>
        <v>0</v>
      </c>
      <c r="M23" s="14">
        <f t="shared" si="4"/>
        <v>1</v>
      </c>
      <c r="N23" s="16" t="e">
        <f t="shared" si="5"/>
        <v>#REF!</v>
      </c>
      <c r="P23" s="14" t="s">
        <v>84</v>
      </c>
      <c r="Q23" s="14" t="s">
        <v>125</v>
      </c>
      <c r="R23" s="16" t="e">
        <f t="shared" si="1"/>
        <v>#N/A</v>
      </c>
      <c r="S23" s="16" t="e">
        <f t="shared" si="2"/>
        <v>#N/A</v>
      </c>
    </row>
    <row r="24" spans="1:19" x14ac:dyDescent="0.25">
      <c r="A24" s="14">
        <v>5234</v>
      </c>
      <c r="B24" s="14" t="s">
        <v>176</v>
      </c>
      <c r="C24" s="17">
        <v>42705</v>
      </c>
      <c r="D24" s="14" t="s">
        <v>108</v>
      </c>
      <c r="E24" s="14" t="s">
        <v>4</v>
      </c>
      <c r="F24" s="15" t="s">
        <v>6</v>
      </c>
      <c r="G24" s="14" t="s">
        <v>31</v>
      </c>
      <c r="H24" s="14" t="e">
        <f>SUMIFS('Skills-Training Matrix.AUX'!$D$2:$D$1072,'Skills-Training Matrix.AUX'!$C$2:$C$1072,"="&amp;$G24,'Skills-Training Matrix.AUX'!$A$2:$A$1072,"="&amp;$E24)</f>
        <v>#REF!</v>
      </c>
      <c r="I24" s="14">
        <v>2</v>
      </c>
      <c r="J24" s="14" t="e">
        <f t="shared" si="0"/>
        <v>#REF!</v>
      </c>
      <c r="K24" s="16" t="e">
        <f>IF($J24="","",SUMIFS('Skills-Training Matrix.AUX'!$F$2:$F$1072,'Skills-Training Matrix.AUX'!$C$2:$C$1072,"="&amp;G24,'Skills-Training Matrix.AUX'!$A$2:$A$1072,"="&amp;$E24)*J24)</f>
        <v>#REF!</v>
      </c>
      <c r="L24" s="16">
        <f t="shared" si="3"/>
        <v>0</v>
      </c>
      <c r="M24" s="14">
        <f t="shared" si="4"/>
        <v>2</v>
      </c>
      <c r="N24" s="16" t="e">
        <f t="shared" si="5"/>
        <v>#REF!</v>
      </c>
      <c r="P24" s="14" t="s">
        <v>84</v>
      </c>
      <c r="Q24" s="14" t="s">
        <v>126</v>
      </c>
      <c r="R24" s="16" t="e">
        <f t="shared" si="1"/>
        <v>#N/A</v>
      </c>
      <c r="S24" s="16" t="e">
        <f t="shared" si="2"/>
        <v>#N/A</v>
      </c>
    </row>
    <row r="25" spans="1:19" x14ac:dyDescent="0.25">
      <c r="A25" s="14">
        <v>5234</v>
      </c>
      <c r="B25" s="14" t="s">
        <v>176</v>
      </c>
      <c r="C25" s="17">
        <v>42705</v>
      </c>
      <c r="D25" s="14" t="s">
        <v>108</v>
      </c>
      <c r="E25" s="14" t="s">
        <v>4</v>
      </c>
      <c r="F25" s="15" t="s">
        <v>6</v>
      </c>
      <c r="G25" s="14" t="s">
        <v>1</v>
      </c>
      <c r="H25" s="14" t="e">
        <f>SUMIFS('Skills-Training Matrix.AUX'!$D$2:$D$1072,'Skills-Training Matrix.AUX'!$C$2:$C$1072,"="&amp;$G25,'Skills-Training Matrix.AUX'!$A$2:$A$1072,"="&amp;$E25)</f>
        <v>#REF!</v>
      </c>
      <c r="I25" s="14">
        <v>2</v>
      </c>
      <c r="J25" s="14" t="e">
        <f t="shared" si="0"/>
        <v>#REF!</v>
      </c>
      <c r="K25" s="16" t="e">
        <f>IF($J25="","",SUMIFS('Skills-Training Matrix.AUX'!$F$2:$F$1072,'Skills-Training Matrix.AUX'!$C$2:$C$1072,"="&amp;G25,'Skills-Training Matrix.AUX'!$A$2:$A$1072,"="&amp;$E25)*J25)</f>
        <v>#REF!</v>
      </c>
      <c r="L25" s="16">
        <f t="shared" si="3"/>
        <v>0</v>
      </c>
      <c r="M25" s="14">
        <f t="shared" si="4"/>
        <v>2</v>
      </c>
      <c r="N25" s="16" t="e">
        <f t="shared" si="5"/>
        <v>#REF!</v>
      </c>
      <c r="P25" s="14" t="s">
        <v>84</v>
      </c>
      <c r="Q25" s="14" t="s">
        <v>127</v>
      </c>
      <c r="R25" s="16" t="e">
        <f t="shared" si="1"/>
        <v>#N/A</v>
      </c>
      <c r="S25" s="16" t="e">
        <f t="shared" si="2"/>
        <v>#N/A</v>
      </c>
    </row>
    <row r="26" spans="1:19" x14ac:dyDescent="0.25">
      <c r="A26" s="14">
        <v>5234</v>
      </c>
      <c r="B26" s="14" t="s">
        <v>176</v>
      </c>
      <c r="C26" s="17">
        <v>42705</v>
      </c>
      <c r="D26" s="14" t="s">
        <v>108</v>
      </c>
      <c r="E26" s="14" t="s">
        <v>4</v>
      </c>
      <c r="F26" s="15" t="s">
        <v>6</v>
      </c>
      <c r="G26" s="14" t="s">
        <v>32</v>
      </c>
      <c r="H26" s="14" t="e">
        <f>SUMIFS('Skills-Training Matrix.AUX'!$D$2:$D$1072,'Skills-Training Matrix.AUX'!$C$2:$C$1072,"="&amp;$G26,'Skills-Training Matrix.AUX'!$A$2:$A$1072,"="&amp;$E26)</f>
        <v>#N/A</v>
      </c>
      <c r="I26" s="14">
        <v>2</v>
      </c>
      <c r="J26" s="14" t="e">
        <f t="shared" si="0"/>
        <v>#N/A</v>
      </c>
      <c r="K26" s="16" t="e">
        <f>IF($J26="","",SUMIFS('Skills-Training Matrix.AUX'!$F$2:$F$1072,'Skills-Training Matrix.AUX'!$C$2:$C$1072,"="&amp;G26,'Skills-Training Matrix.AUX'!$A$2:$A$1072,"="&amp;$E26)*J26)</f>
        <v>#N/A</v>
      </c>
      <c r="L26" s="16">
        <f t="shared" si="3"/>
        <v>0</v>
      </c>
      <c r="M26" s="14">
        <f t="shared" si="4"/>
        <v>2</v>
      </c>
      <c r="N26" s="16" t="e">
        <f t="shared" si="5"/>
        <v>#N/A</v>
      </c>
      <c r="P26" s="14" t="s">
        <v>84</v>
      </c>
      <c r="Q26" s="14" t="s">
        <v>128</v>
      </c>
      <c r="R26" s="16" t="e">
        <f t="shared" si="1"/>
        <v>#N/A</v>
      </c>
      <c r="S26" s="16" t="e">
        <f t="shared" si="2"/>
        <v>#N/A</v>
      </c>
    </row>
    <row r="27" spans="1:19" x14ac:dyDescent="0.25">
      <c r="A27" s="14">
        <v>5234</v>
      </c>
      <c r="B27" s="14" t="s">
        <v>176</v>
      </c>
      <c r="C27" s="17">
        <v>42705</v>
      </c>
      <c r="D27" s="14" t="s">
        <v>108</v>
      </c>
      <c r="E27" s="14" t="s">
        <v>4</v>
      </c>
      <c r="F27" s="15" t="s">
        <v>7</v>
      </c>
      <c r="G27" s="14" t="s">
        <v>33</v>
      </c>
      <c r="H27" s="14" t="e">
        <f>SUMIFS('Skills-Training Matrix.AUX'!$D$2:$D$1072,'Skills-Training Matrix.AUX'!$C$2:$C$1072,"="&amp;$G27,'Skills-Training Matrix.AUX'!$A$2:$A$1072,"="&amp;$E27)</f>
        <v>#N/A</v>
      </c>
      <c r="I27" s="14">
        <v>0</v>
      </c>
      <c r="J27" s="14" t="e">
        <f t="shared" si="0"/>
        <v>#N/A</v>
      </c>
      <c r="K27" s="16" t="e">
        <f>IF($J27="","",SUMIFS('Skills-Training Matrix.AUX'!$F$2:$F$1072,'Skills-Training Matrix.AUX'!$C$2:$C$1072,"="&amp;G27,'Skills-Training Matrix.AUX'!$A$2:$A$1072,"="&amp;$E27)*J27)</f>
        <v>#N/A</v>
      </c>
      <c r="L27" s="16">
        <f t="shared" si="3"/>
        <v>0</v>
      </c>
      <c r="M27" s="14">
        <f t="shared" si="4"/>
        <v>0</v>
      </c>
      <c r="N27" s="16" t="e">
        <f t="shared" si="5"/>
        <v>#N/A</v>
      </c>
      <c r="P27" s="14" t="s">
        <v>84</v>
      </c>
      <c r="Q27" s="14" t="s">
        <v>129</v>
      </c>
      <c r="R27" s="16" t="e">
        <f t="shared" si="1"/>
        <v>#N/A</v>
      </c>
      <c r="S27" s="16" t="e">
        <f t="shared" si="2"/>
        <v>#N/A</v>
      </c>
    </row>
    <row r="28" spans="1:19" x14ac:dyDescent="0.25">
      <c r="A28" s="14">
        <v>5234</v>
      </c>
      <c r="B28" s="14" t="s">
        <v>176</v>
      </c>
      <c r="C28" s="17">
        <v>42705</v>
      </c>
      <c r="D28" s="14" t="s">
        <v>108</v>
      </c>
      <c r="E28" s="14" t="s">
        <v>4</v>
      </c>
      <c r="F28" s="15" t="s">
        <v>7</v>
      </c>
      <c r="G28" s="14" t="s">
        <v>34</v>
      </c>
      <c r="H28" s="14" t="e">
        <f>SUMIFS('Skills-Training Matrix.AUX'!$D$2:$D$1072,'Skills-Training Matrix.AUX'!$C$2:$C$1072,"="&amp;$G28,'Skills-Training Matrix.AUX'!$A$2:$A$1072,"="&amp;$E28)</f>
        <v>#REF!</v>
      </c>
      <c r="I28" s="14">
        <v>2</v>
      </c>
      <c r="J28" s="14" t="e">
        <f t="shared" si="0"/>
        <v>#REF!</v>
      </c>
      <c r="K28" s="16" t="e">
        <f>IF($J28="","",SUMIFS('Skills-Training Matrix.AUX'!$F$2:$F$1072,'Skills-Training Matrix.AUX'!$C$2:$C$1072,"="&amp;G28,'Skills-Training Matrix.AUX'!$A$2:$A$1072,"="&amp;$E28)*J28)</f>
        <v>#REF!</v>
      </c>
      <c r="L28" s="16">
        <f t="shared" si="3"/>
        <v>0</v>
      </c>
      <c r="M28" s="14">
        <f t="shared" si="4"/>
        <v>2</v>
      </c>
      <c r="N28" s="16" t="e">
        <f t="shared" si="5"/>
        <v>#REF!</v>
      </c>
      <c r="P28" s="14" t="s">
        <v>84</v>
      </c>
      <c r="Q28" s="14" t="s">
        <v>130</v>
      </c>
      <c r="R28" s="16" t="e">
        <f t="shared" si="1"/>
        <v>#N/A</v>
      </c>
      <c r="S28" s="16" t="e">
        <f t="shared" si="2"/>
        <v>#N/A</v>
      </c>
    </row>
    <row r="29" spans="1:19" x14ac:dyDescent="0.25">
      <c r="A29" s="14">
        <v>5234</v>
      </c>
      <c r="B29" s="14" t="s">
        <v>176</v>
      </c>
      <c r="C29" s="17">
        <v>42705</v>
      </c>
      <c r="D29" s="14" t="s">
        <v>108</v>
      </c>
      <c r="E29" s="14" t="s">
        <v>4</v>
      </c>
      <c r="F29" s="15" t="s">
        <v>7</v>
      </c>
      <c r="G29" s="14" t="s">
        <v>35</v>
      </c>
      <c r="H29" s="14" t="e">
        <f>SUMIFS('Skills-Training Matrix.AUX'!$D$2:$D$1072,'Skills-Training Matrix.AUX'!$C$2:$C$1072,"="&amp;$G29,'Skills-Training Matrix.AUX'!$A$2:$A$1072,"="&amp;$E29)</f>
        <v>#N/A</v>
      </c>
      <c r="I29" s="14">
        <v>0</v>
      </c>
      <c r="J29" s="14" t="e">
        <f t="shared" si="0"/>
        <v>#N/A</v>
      </c>
      <c r="K29" s="16" t="e">
        <f>IF($J29="","",SUMIFS('Skills-Training Matrix.AUX'!$F$2:$F$1072,'Skills-Training Matrix.AUX'!$C$2:$C$1072,"="&amp;G29,'Skills-Training Matrix.AUX'!$A$2:$A$1072,"="&amp;$E29)*J29)</f>
        <v>#N/A</v>
      </c>
      <c r="L29" s="16">
        <f t="shared" si="3"/>
        <v>0</v>
      </c>
      <c r="M29" s="14">
        <f t="shared" si="4"/>
        <v>0</v>
      </c>
      <c r="N29" s="16" t="e">
        <f t="shared" si="5"/>
        <v>#N/A</v>
      </c>
      <c r="P29" s="14" t="s">
        <v>84</v>
      </c>
      <c r="Q29" s="14" t="s">
        <v>131</v>
      </c>
      <c r="R29" s="16" t="e">
        <f t="shared" si="1"/>
        <v>#N/A</v>
      </c>
      <c r="S29" s="16" t="e">
        <f t="shared" si="2"/>
        <v>#N/A</v>
      </c>
    </row>
    <row r="30" spans="1:19" x14ac:dyDescent="0.25">
      <c r="A30" s="14">
        <v>5234</v>
      </c>
      <c r="B30" s="14" t="s">
        <v>176</v>
      </c>
      <c r="C30" s="17">
        <v>42705</v>
      </c>
      <c r="D30" s="14" t="s">
        <v>108</v>
      </c>
      <c r="E30" s="14" t="s">
        <v>4</v>
      </c>
      <c r="F30" s="15" t="s">
        <v>7</v>
      </c>
      <c r="G30" s="14" t="s">
        <v>36</v>
      </c>
      <c r="H30" s="14" t="e">
        <f>SUMIFS('Skills-Training Matrix.AUX'!$D$2:$D$1072,'Skills-Training Matrix.AUX'!$C$2:$C$1072,"="&amp;$G30,'Skills-Training Matrix.AUX'!$A$2:$A$1072,"="&amp;$E30)</f>
        <v>#N/A</v>
      </c>
      <c r="I30" s="14">
        <v>0</v>
      </c>
      <c r="J30" s="14" t="e">
        <f t="shared" si="0"/>
        <v>#N/A</v>
      </c>
      <c r="K30" s="16" t="e">
        <f>IF($J30="","",SUMIFS('Skills-Training Matrix.AUX'!$F$2:$F$1072,'Skills-Training Matrix.AUX'!$C$2:$C$1072,"="&amp;G30,'Skills-Training Matrix.AUX'!$A$2:$A$1072,"="&amp;$E30)*J30)</f>
        <v>#N/A</v>
      </c>
      <c r="L30" s="16">
        <f t="shared" si="3"/>
        <v>0</v>
      </c>
      <c r="M30" s="14">
        <f t="shared" si="4"/>
        <v>0</v>
      </c>
      <c r="N30" s="16" t="e">
        <f t="shared" si="5"/>
        <v>#N/A</v>
      </c>
      <c r="P30" s="14" t="s">
        <v>86</v>
      </c>
      <c r="Q30" s="14" t="s">
        <v>165</v>
      </c>
      <c r="R30" s="16" t="e">
        <f t="shared" si="1"/>
        <v>#N/A</v>
      </c>
      <c r="S30" s="16" t="e">
        <f t="shared" si="2"/>
        <v>#N/A</v>
      </c>
    </row>
    <row r="31" spans="1:19" x14ac:dyDescent="0.25">
      <c r="A31" s="14">
        <v>5234</v>
      </c>
      <c r="B31" s="14" t="s">
        <v>176</v>
      </c>
      <c r="C31" s="17">
        <v>42705</v>
      </c>
      <c r="D31" s="14" t="s">
        <v>108</v>
      </c>
      <c r="E31" s="14" t="s">
        <v>4</v>
      </c>
      <c r="F31" s="15" t="s">
        <v>7</v>
      </c>
      <c r="G31" s="14" t="s">
        <v>37</v>
      </c>
      <c r="H31" s="14" t="e">
        <f>SUMIFS('Skills-Training Matrix.AUX'!$D$2:$D$1072,'Skills-Training Matrix.AUX'!$C$2:$C$1072,"="&amp;$G31,'Skills-Training Matrix.AUX'!$A$2:$A$1072,"="&amp;$E31)</f>
        <v>#N/A</v>
      </c>
      <c r="I31" s="14">
        <v>0</v>
      </c>
      <c r="J31" s="14" t="e">
        <f t="shared" si="0"/>
        <v>#N/A</v>
      </c>
      <c r="K31" s="16" t="e">
        <f>IF($J31="","",SUMIFS('Skills-Training Matrix.AUX'!$F$2:$F$1072,'Skills-Training Matrix.AUX'!$C$2:$C$1072,"="&amp;G31,'Skills-Training Matrix.AUX'!$A$2:$A$1072,"="&amp;$E31)*J31)</f>
        <v>#N/A</v>
      </c>
      <c r="L31" s="16">
        <f t="shared" si="3"/>
        <v>0</v>
      </c>
      <c r="M31" s="14">
        <f t="shared" si="4"/>
        <v>0</v>
      </c>
      <c r="N31" s="16" t="e">
        <f t="shared" si="5"/>
        <v>#N/A</v>
      </c>
      <c r="P31" s="14" t="s">
        <v>95</v>
      </c>
      <c r="Q31" s="14" t="s">
        <v>144</v>
      </c>
      <c r="R31" s="16" t="e">
        <f t="shared" si="1"/>
        <v>#N/A</v>
      </c>
      <c r="S31" s="16" t="e">
        <f t="shared" si="2"/>
        <v>#N/A</v>
      </c>
    </row>
    <row r="32" spans="1:19" x14ac:dyDescent="0.25">
      <c r="A32" s="14">
        <v>5234</v>
      </c>
      <c r="B32" s="14" t="s">
        <v>176</v>
      </c>
      <c r="C32" s="17">
        <v>42705</v>
      </c>
      <c r="D32" s="14" t="s">
        <v>108</v>
      </c>
      <c r="E32" s="14" t="s">
        <v>4</v>
      </c>
      <c r="F32" s="15" t="s">
        <v>7</v>
      </c>
      <c r="G32" s="14" t="s">
        <v>38</v>
      </c>
      <c r="H32" s="14" t="e">
        <f>SUMIFS('Skills-Training Matrix.AUX'!$D$2:$D$1072,'Skills-Training Matrix.AUX'!$C$2:$C$1072,"="&amp;$G32,'Skills-Training Matrix.AUX'!$A$2:$A$1072,"="&amp;$E32)</f>
        <v>#N/A</v>
      </c>
      <c r="I32" s="14">
        <v>0</v>
      </c>
      <c r="J32" s="14" t="e">
        <f t="shared" si="0"/>
        <v>#N/A</v>
      </c>
      <c r="K32" s="16" t="e">
        <f>IF($J32="","",SUMIFS('Skills-Training Matrix.AUX'!$F$2:$F$1072,'Skills-Training Matrix.AUX'!$C$2:$C$1072,"="&amp;G32,'Skills-Training Matrix.AUX'!$A$2:$A$1072,"="&amp;$E32)*J32)</f>
        <v>#N/A</v>
      </c>
      <c r="L32" s="16">
        <f t="shared" si="3"/>
        <v>0</v>
      </c>
      <c r="M32" s="14">
        <f t="shared" si="4"/>
        <v>0</v>
      </c>
      <c r="N32" s="16" t="e">
        <f t="shared" si="5"/>
        <v>#N/A</v>
      </c>
      <c r="P32" s="14" t="s">
        <v>95</v>
      </c>
      <c r="Q32" s="14" t="s">
        <v>145</v>
      </c>
      <c r="R32" s="16" t="e">
        <f t="shared" si="1"/>
        <v>#N/A</v>
      </c>
      <c r="S32" s="16" t="e">
        <f t="shared" si="2"/>
        <v>#N/A</v>
      </c>
    </row>
    <row r="33" spans="1:19" x14ac:dyDescent="0.25">
      <c r="A33" s="14">
        <v>5234</v>
      </c>
      <c r="B33" s="14" t="s">
        <v>176</v>
      </c>
      <c r="C33" s="17">
        <v>42705</v>
      </c>
      <c r="D33" s="14" t="s">
        <v>108</v>
      </c>
      <c r="E33" s="14" t="s">
        <v>4</v>
      </c>
      <c r="F33" s="15" t="s">
        <v>7</v>
      </c>
      <c r="G33" s="14" t="s">
        <v>39</v>
      </c>
      <c r="H33" s="14" t="e">
        <f>SUMIFS('Skills-Training Matrix.AUX'!$D$2:$D$1072,'Skills-Training Matrix.AUX'!$C$2:$C$1072,"="&amp;$G33,'Skills-Training Matrix.AUX'!$A$2:$A$1072,"="&amp;$E33)</f>
        <v>#N/A</v>
      </c>
      <c r="I33" s="14">
        <v>0</v>
      </c>
      <c r="J33" s="14" t="e">
        <f t="shared" si="0"/>
        <v>#N/A</v>
      </c>
      <c r="K33" s="16" t="e">
        <f>IF($J33="","",SUMIFS('Skills-Training Matrix.AUX'!$F$2:$F$1072,'Skills-Training Matrix.AUX'!$C$2:$C$1072,"="&amp;G33,'Skills-Training Matrix.AUX'!$A$2:$A$1072,"="&amp;$E33)*J33)</f>
        <v>#N/A</v>
      </c>
      <c r="L33" s="16">
        <f t="shared" si="3"/>
        <v>0</v>
      </c>
      <c r="M33" s="14">
        <f t="shared" si="4"/>
        <v>0</v>
      </c>
      <c r="N33" s="16" t="e">
        <f t="shared" si="5"/>
        <v>#N/A</v>
      </c>
      <c r="P33" s="14" t="s">
        <v>95</v>
      </c>
      <c r="Q33" s="14" t="s">
        <v>146</v>
      </c>
      <c r="R33" s="16" t="e">
        <f t="shared" si="1"/>
        <v>#N/A</v>
      </c>
      <c r="S33" s="16" t="e">
        <f t="shared" si="2"/>
        <v>#N/A</v>
      </c>
    </row>
    <row r="34" spans="1:19" x14ac:dyDescent="0.25">
      <c r="A34" s="14">
        <v>5234</v>
      </c>
      <c r="B34" s="14" t="s">
        <v>176</v>
      </c>
      <c r="C34" s="17">
        <v>42705</v>
      </c>
      <c r="D34" s="14" t="s">
        <v>108</v>
      </c>
      <c r="E34" s="14" t="s">
        <v>4</v>
      </c>
      <c r="F34" s="15" t="s">
        <v>7</v>
      </c>
      <c r="G34" s="14" t="s">
        <v>40</v>
      </c>
      <c r="H34" s="14" t="e">
        <f>SUMIFS('Skills-Training Matrix.AUX'!$D$2:$D$1072,'Skills-Training Matrix.AUX'!$C$2:$C$1072,"="&amp;$G34,'Skills-Training Matrix.AUX'!$A$2:$A$1072,"="&amp;$E34)</f>
        <v>#N/A</v>
      </c>
      <c r="I34" s="14">
        <v>0</v>
      </c>
      <c r="J34" s="14" t="e">
        <f t="shared" si="0"/>
        <v>#N/A</v>
      </c>
      <c r="K34" s="16" t="e">
        <f>IF($J34="","",SUMIFS('Skills-Training Matrix.AUX'!$F$2:$F$1072,'Skills-Training Matrix.AUX'!$C$2:$C$1072,"="&amp;G34,'Skills-Training Matrix.AUX'!$A$2:$A$1072,"="&amp;$E34)*J34)</f>
        <v>#N/A</v>
      </c>
      <c r="L34" s="16">
        <f t="shared" si="3"/>
        <v>0</v>
      </c>
      <c r="M34" s="14">
        <f t="shared" si="4"/>
        <v>0</v>
      </c>
      <c r="N34" s="16" t="e">
        <f t="shared" si="5"/>
        <v>#N/A</v>
      </c>
      <c r="P34" s="14" t="s">
        <v>93</v>
      </c>
      <c r="Q34" s="14" t="s">
        <v>149</v>
      </c>
      <c r="R34" s="16" t="e">
        <f t="shared" ref="R34:R59" si="6">(SUMIFS($K$2:$K$3655,$B$2:$B$3655,"="&amp;Q34))</f>
        <v>#N/A</v>
      </c>
      <c r="S34" s="16" t="e">
        <f t="shared" ref="S34:S59" si="7">IF((R34-$O$1)&lt;0,0,(R34-$O$1))</f>
        <v>#N/A</v>
      </c>
    </row>
    <row r="35" spans="1:19" x14ac:dyDescent="0.25">
      <c r="A35" s="14">
        <v>5234</v>
      </c>
      <c r="B35" s="14" t="s">
        <v>176</v>
      </c>
      <c r="C35" s="17">
        <v>42705</v>
      </c>
      <c r="D35" s="14" t="s">
        <v>108</v>
      </c>
      <c r="E35" s="14" t="s">
        <v>4</v>
      </c>
      <c r="F35" s="15" t="s">
        <v>8</v>
      </c>
      <c r="G35" s="14" t="s">
        <v>41</v>
      </c>
      <c r="H35" s="14" t="e">
        <f>SUMIFS('Skills-Training Matrix.AUX'!$D$2:$D$1072,'Skills-Training Matrix.AUX'!$C$2:$C$1072,"="&amp;$G35,'Skills-Training Matrix.AUX'!$A$2:$A$1072,"="&amp;$E35)</f>
        <v>#N/A</v>
      </c>
      <c r="I35" s="14">
        <v>2</v>
      </c>
      <c r="J35" s="14" t="e">
        <f t="shared" si="0"/>
        <v>#N/A</v>
      </c>
      <c r="K35" s="16" t="e">
        <f>IF($J35="","",SUMIFS('Skills-Training Matrix.AUX'!$F$2:$F$1072,'Skills-Training Matrix.AUX'!$C$2:$C$1072,"="&amp;G35,'Skills-Training Matrix.AUX'!$A$2:$A$1072,"="&amp;$E35)*J35)</f>
        <v>#N/A</v>
      </c>
      <c r="L35" s="16">
        <f t="shared" si="3"/>
        <v>0</v>
      </c>
      <c r="M35" s="14">
        <f t="shared" si="4"/>
        <v>2</v>
      </c>
      <c r="N35" s="16" t="e">
        <f t="shared" si="5"/>
        <v>#N/A</v>
      </c>
      <c r="P35" s="14" t="s">
        <v>92</v>
      </c>
      <c r="Q35" s="14" t="s">
        <v>172</v>
      </c>
      <c r="R35" s="16" t="e">
        <f t="shared" si="6"/>
        <v>#N/A</v>
      </c>
      <c r="S35" s="16" t="e">
        <f t="shared" si="7"/>
        <v>#N/A</v>
      </c>
    </row>
    <row r="36" spans="1:19" x14ac:dyDescent="0.25">
      <c r="A36" s="14">
        <v>5234</v>
      </c>
      <c r="B36" s="14" t="s">
        <v>176</v>
      </c>
      <c r="C36" s="17">
        <v>42705</v>
      </c>
      <c r="D36" s="14" t="s">
        <v>108</v>
      </c>
      <c r="E36" s="14" t="s">
        <v>4</v>
      </c>
      <c r="F36" s="15" t="s">
        <v>8</v>
      </c>
      <c r="G36" s="14" t="s">
        <v>42</v>
      </c>
      <c r="H36" s="14" t="e">
        <f>SUMIFS('Skills-Training Matrix.AUX'!$D$2:$D$1072,'Skills-Training Matrix.AUX'!$C$2:$C$1072,"="&amp;$G36,'Skills-Training Matrix.AUX'!$A$2:$A$1072,"="&amp;$E36)</f>
        <v>#N/A</v>
      </c>
      <c r="I36" s="14">
        <v>2</v>
      </c>
      <c r="J36" s="14" t="e">
        <f t="shared" si="0"/>
        <v>#N/A</v>
      </c>
      <c r="K36" s="16" t="e">
        <f>IF($J36="","",SUMIFS('Skills-Training Matrix.AUX'!$F$2:$F$1072,'Skills-Training Matrix.AUX'!$C$2:$C$1072,"="&amp;G36,'Skills-Training Matrix.AUX'!$A$2:$A$1072,"="&amp;$E36)*J36)</f>
        <v>#N/A</v>
      </c>
      <c r="L36" s="16">
        <f t="shared" si="3"/>
        <v>0</v>
      </c>
      <c r="M36" s="14">
        <f t="shared" si="4"/>
        <v>2</v>
      </c>
      <c r="N36" s="16" t="e">
        <f t="shared" si="5"/>
        <v>#N/A</v>
      </c>
      <c r="P36" s="14" t="s">
        <v>91</v>
      </c>
      <c r="Q36" s="14" t="s">
        <v>170</v>
      </c>
      <c r="R36" s="16" t="e">
        <f t="shared" si="6"/>
        <v>#N/A</v>
      </c>
      <c r="S36" s="16" t="e">
        <f t="shared" si="7"/>
        <v>#N/A</v>
      </c>
    </row>
    <row r="37" spans="1:19" x14ac:dyDescent="0.25">
      <c r="A37" s="14">
        <v>5234</v>
      </c>
      <c r="B37" s="14" t="s">
        <v>176</v>
      </c>
      <c r="C37" s="17">
        <v>42705</v>
      </c>
      <c r="D37" s="14" t="s">
        <v>108</v>
      </c>
      <c r="E37" s="14" t="s">
        <v>4</v>
      </c>
      <c r="F37" s="15" t="s">
        <v>8</v>
      </c>
      <c r="G37" s="14" t="s">
        <v>43</v>
      </c>
      <c r="H37" s="14" t="e">
        <f>SUMIFS('Skills-Training Matrix.AUX'!$D$2:$D$1072,'Skills-Training Matrix.AUX'!$C$2:$C$1072,"="&amp;$G37,'Skills-Training Matrix.AUX'!$A$2:$A$1072,"="&amp;$E37)</f>
        <v>#N/A</v>
      </c>
      <c r="I37" s="14">
        <v>0</v>
      </c>
      <c r="J37" s="14" t="e">
        <f t="shared" si="0"/>
        <v>#N/A</v>
      </c>
      <c r="K37" s="16" t="e">
        <f>IF($J37="","",SUMIFS('Skills-Training Matrix.AUX'!$F$2:$F$1072,'Skills-Training Matrix.AUX'!$C$2:$C$1072,"="&amp;G37,'Skills-Training Matrix.AUX'!$A$2:$A$1072,"="&amp;$E37)*J37)</f>
        <v>#N/A</v>
      </c>
      <c r="L37" s="16">
        <f t="shared" si="3"/>
        <v>0</v>
      </c>
      <c r="M37" s="14">
        <f t="shared" si="4"/>
        <v>0</v>
      </c>
      <c r="N37" s="16" t="e">
        <f t="shared" si="5"/>
        <v>#N/A</v>
      </c>
      <c r="P37" s="14" t="s">
        <v>91</v>
      </c>
      <c r="Q37" s="14" t="s">
        <v>171</v>
      </c>
      <c r="R37" s="16" t="e">
        <f t="shared" si="6"/>
        <v>#N/A</v>
      </c>
      <c r="S37" s="16" t="e">
        <f t="shared" si="7"/>
        <v>#N/A</v>
      </c>
    </row>
    <row r="38" spans="1:19" x14ac:dyDescent="0.25">
      <c r="A38" s="14">
        <v>5234</v>
      </c>
      <c r="B38" s="14" t="s">
        <v>176</v>
      </c>
      <c r="C38" s="17">
        <v>42705</v>
      </c>
      <c r="D38" s="14" t="s">
        <v>108</v>
      </c>
      <c r="E38" s="14" t="s">
        <v>4</v>
      </c>
      <c r="F38" s="15" t="s">
        <v>8</v>
      </c>
      <c r="G38" s="14" t="s">
        <v>44</v>
      </c>
      <c r="H38" s="14" t="e">
        <f>SUMIFS('Skills-Training Matrix.AUX'!$D$2:$D$1072,'Skills-Training Matrix.AUX'!$C$2:$C$1072,"="&amp;$G38,'Skills-Training Matrix.AUX'!$A$2:$A$1072,"="&amp;$E38)</f>
        <v>#N/A</v>
      </c>
      <c r="I38" s="14">
        <v>0</v>
      </c>
      <c r="J38" s="14" t="e">
        <f t="shared" si="0"/>
        <v>#N/A</v>
      </c>
      <c r="K38" s="16" t="e">
        <f>IF($J38="","",SUMIFS('Skills-Training Matrix.AUX'!$F$2:$F$1072,'Skills-Training Matrix.AUX'!$C$2:$C$1072,"="&amp;G38,'Skills-Training Matrix.AUX'!$A$2:$A$1072,"="&amp;$E38)*J38)</f>
        <v>#N/A</v>
      </c>
      <c r="L38" s="16">
        <f t="shared" si="3"/>
        <v>0</v>
      </c>
      <c r="M38" s="14">
        <f t="shared" si="4"/>
        <v>0</v>
      </c>
      <c r="N38" s="16" t="e">
        <f t="shared" si="5"/>
        <v>#N/A</v>
      </c>
      <c r="P38" s="14" t="s">
        <v>91</v>
      </c>
      <c r="Q38" s="14" t="s">
        <v>169</v>
      </c>
      <c r="R38" s="16" t="e">
        <f t="shared" si="6"/>
        <v>#N/A</v>
      </c>
      <c r="S38" s="16" t="e">
        <f t="shared" si="7"/>
        <v>#N/A</v>
      </c>
    </row>
    <row r="39" spans="1:19" x14ac:dyDescent="0.25">
      <c r="A39" s="14">
        <v>5234</v>
      </c>
      <c r="B39" s="14" t="s">
        <v>176</v>
      </c>
      <c r="C39" s="17">
        <v>42705</v>
      </c>
      <c r="D39" s="14" t="s">
        <v>108</v>
      </c>
      <c r="E39" s="14" t="s">
        <v>4</v>
      </c>
      <c r="F39" s="15" t="s">
        <v>8</v>
      </c>
      <c r="G39" s="14" t="s">
        <v>45</v>
      </c>
      <c r="H39" s="14" t="e">
        <f>SUMIFS('Skills-Training Matrix.AUX'!$D$2:$D$1072,'Skills-Training Matrix.AUX'!$C$2:$C$1072,"="&amp;$G39,'Skills-Training Matrix.AUX'!$A$2:$A$1072,"="&amp;$E39)</f>
        <v>#N/A</v>
      </c>
      <c r="I39" s="14">
        <v>0</v>
      </c>
      <c r="J39" s="14" t="e">
        <f t="shared" si="0"/>
        <v>#N/A</v>
      </c>
      <c r="K39" s="16" t="e">
        <f>IF($J39="","",SUMIFS('Skills-Training Matrix.AUX'!$F$2:$F$1072,'Skills-Training Matrix.AUX'!$C$2:$C$1072,"="&amp;G39,'Skills-Training Matrix.AUX'!$A$2:$A$1072,"="&amp;$E39)*J39)</f>
        <v>#N/A</v>
      </c>
      <c r="L39" s="16">
        <f t="shared" si="3"/>
        <v>0</v>
      </c>
      <c r="M39" s="14">
        <f t="shared" si="4"/>
        <v>0</v>
      </c>
      <c r="N39" s="16" t="e">
        <f t="shared" si="5"/>
        <v>#N/A</v>
      </c>
      <c r="P39" s="14" t="s">
        <v>88</v>
      </c>
      <c r="Q39" s="14" t="s">
        <v>153</v>
      </c>
      <c r="R39" s="16" t="e">
        <f t="shared" si="6"/>
        <v>#N/A</v>
      </c>
      <c r="S39" s="16" t="e">
        <f t="shared" si="7"/>
        <v>#N/A</v>
      </c>
    </row>
    <row r="40" spans="1:19" x14ac:dyDescent="0.25">
      <c r="A40" s="14">
        <v>5234</v>
      </c>
      <c r="B40" s="14" t="s">
        <v>176</v>
      </c>
      <c r="C40" s="17">
        <v>42705</v>
      </c>
      <c r="D40" s="14" t="s">
        <v>108</v>
      </c>
      <c r="E40" s="14" t="s">
        <v>4</v>
      </c>
      <c r="F40" s="15" t="s">
        <v>2</v>
      </c>
      <c r="G40" s="14" t="s">
        <v>46</v>
      </c>
      <c r="H40" s="14" t="e">
        <f>SUMIFS('Skills-Training Matrix.AUX'!$D$2:$D$1072,'Skills-Training Matrix.AUX'!$C$2:$C$1072,"="&amp;$G40,'Skills-Training Matrix.AUX'!$A$2:$A$1072,"="&amp;$E40)</f>
        <v>#N/A</v>
      </c>
      <c r="I40" s="14">
        <v>2</v>
      </c>
      <c r="J40" s="14" t="e">
        <f t="shared" si="0"/>
        <v>#N/A</v>
      </c>
      <c r="K40" s="16" t="e">
        <f>IF($J40="","",SUMIFS('Skills-Training Matrix.AUX'!$F$2:$F$1072,'Skills-Training Matrix.AUX'!$C$2:$C$1072,"="&amp;G40,'Skills-Training Matrix.AUX'!$A$2:$A$1072,"="&amp;$E40)*J40)</f>
        <v>#N/A</v>
      </c>
      <c r="L40" s="16">
        <f t="shared" si="3"/>
        <v>0</v>
      </c>
      <c r="M40" s="14">
        <f t="shared" si="4"/>
        <v>2</v>
      </c>
      <c r="N40" s="16" t="e">
        <f t="shared" si="5"/>
        <v>#N/A</v>
      </c>
      <c r="P40" s="14" t="s">
        <v>88</v>
      </c>
      <c r="Q40" s="14" t="s">
        <v>154</v>
      </c>
      <c r="R40" s="16" t="e">
        <f t="shared" si="6"/>
        <v>#N/A</v>
      </c>
      <c r="S40" s="16" t="e">
        <f t="shared" si="7"/>
        <v>#N/A</v>
      </c>
    </row>
    <row r="41" spans="1:19" x14ac:dyDescent="0.25">
      <c r="A41" s="14">
        <v>5234</v>
      </c>
      <c r="B41" s="14" t="s">
        <v>176</v>
      </c>
      <c r="C41" s="17">
        <v>42705</v>
      </c>
      <c r="D41" s="14" t="s">
        <v>108</v>
      </c>
      <c r="E41" s="14" t="s">
        <v>4</v>
      </c>
      <c r="F41" s="15" t="s">
        <v>2</v>
      </c>
      <c r="G41" s="14" t="s">
        <v>47</v>
      </c>
      <c r="H41" s="14" t="e">
        <f>SUMIFS('Skills-Training Matrix.AUX'!$D$2:$D$1072,'Skills-Training Matrix.AUX'!$C$2:$C$1072,"="&amp;$G41,'Skills-Training Matrix.AUX'!$A$2:$A$1072,"="&amp;$E41)</f>
        <v>#N/A</v>
      </c>
      <c r="I41" s="14">
        <v>2</v>
      </c>
      <c r="J41" s="14" t="e">
        <f t="shared" si="0"/>
        <v>#N/A</v>
      </c>
      <c r="K41" s="16" t="e">
        <f>IF($J41="","",SUMIFS('Skills-Training Matrix.AUX'!$F$2:$F$1072,'Skills-Training Matrix.AUX'!$C$2:$C$1072,"="&amp;G41,'Skills-Training Matrix.AUX'!$A$2:$A$1072,"="&amp;$E41)*J41)</f>
        <v>#N/A</v>
      </c>
      <c r="L41" s="16">
        <f t="shared" si="3"/>
        <v>0</v>
      </c>
      <c r="M41" s="14">
        <f t="shared" si="4"/>
        <v>2</v>
      </c>
      <c r="N41" s="16" t="e">
        <f t="shared" si="5"/>
        <v>#N/A</v>
      </c>
      <c r="P41" s="14" t="s">
        <v>88</v>
      </c>
      <c r="Q41" s="14" t="s">
        <v>155</v>
      </c>
      <c r="R41" s="16" t="e">
        <f t="shared" si="6"/>
        <v>#N/A</v>
      </c>
      <c r="S41" s="16" t="e">
        <f t="shared" si="7"/>
        <v>#N/A</v>
      </c>
    </row>
    <row r="42" spans="1:19" x14ac:dyDescent="0.25">
      <c r="A42" s="14">
        <v>5234</v>
      </c>
      <c r="B42" s="14" t="s">
        <v>176</v>
      </c>
      <c r="C42" s="17">
        <v>42705</v>
      </c>
      <c r="D42" s="14" t="s">
        <v>108</v>
      </c>
      <c r="E42" s="14" t="s">
        <v>4</v>
      </c>
      <c r="F42" s="15" t="s">
        <v>2</v>
      </c>
      <c r="G42" s="14" t="s">
        <v>48</v>
      </c>
      <c r="H42" s="14" t="e">
        <f>SUMIFS('Skills-Training Matrix.AUX'!$D$2:$D$1072,'Skills-Training Matrix.AUX'!$C$2:$C$1072,"="&amp;$G42,'Skills-Training Matrix.AUX'!$A$2:$A$1072,"="&amp;$E42)</f>
        <v>#N/A</v>
      </c>
      <c r="I42" s="14">
        <v>0</v>
      </c>
      <c r="J42" s="14" t="e">
        <f t="shared" si="0"/>
        <v>#N/A</v>
      </c>
      <c r="K42" s="16" t="e">
        <f>IF($J42="","",SUMIFS('Skills-Training Matrix.AUX'!$F$2:$F$1072,'Skills-Training Matrix.AUX'!$C$2:$C$1072,"="&amp;G42,'Skills-Training Matrix.AUX'!$A$2:$A$1072,"="&amp;$E42)*J42)</f>
        <v>#N/A</v>
      </c>
      <c r="L42" s="16">
        <f t="shared" si="3"/>
        <v>0</v>
      </c>
      <c r="M42" s="14">
        <f t="shared" si="4"/>
        <v>0</v>
      </c>
      <c r="N42" s="16" t="e">
        <f t="shared" si="5"/>
        <v>#N/A</v>
      </c>
      <c r="P42" s="14" t="s">
        <v>83</v>
      </c>
      <c r="Q42" s="14" t="s">
        <v>164</v>
      </c>
      <c r="R42" s="16" t="e">
        <f t="shared" si="6"/>
        <v>#N/A</v>
      </c>
      <c r="S42" s="16" t="e">
        <f t="shared" si="7"/>
        <v>#N/A</v>
      </c>
    </row>
    <row r="43" spans="1:19" x14ac:dyDescent="0.25">
      <c r="A43" s="14">
        <v>5234</v>
      </c>
      <c r="B43" s="14" t="s">
        <v>176</v>
      </c>
      <c r="C43" s="17">
        <v>42705</v>
      </c>
      <c r="D43" s="14" t="s">
        <v>108</v>
      </c>
      <c r="E43" s="14" t="s">
        <v>4</v>
      </c>
      <c r="F43" s="15" t="s">
        <v>2</v>
      </c>
      <c r="G43" s="14" t="s">
        <v>49</v>
      </c>
      <c r="H43" s="14" t="e">
        <f>SUMIFS('Skills-Training Matrix.AUX'!$D$2:$D$1072,'Skills-Training Matrix.AUX'!$C$2:$C$1072,"="&amp;$G43,'Skills-Training Matrix.AUX'!$A$2:$A$1072,"="&amp;$E43)</f>
        <v>#N/A</v>
      </c>
      <c r="I43" s="14">
        <v>0</v>
      </c>
      <c r="J43" s="14" t="e">
        <f t="shared" si="0"/>
        <v>#N/A</v>
      </c>
      <c r="K43" s="16" t="e">
        <f>IF($J43="","",SUMIFS('Skills-Training Matrix.AUX'!$F$2:$F$1072,'Skills-Training Matrix.AUX'!$C$2:$C$1072,"="&amp;G43,'Skills-Training Matrix.AUX'!$A$2:$A$1072,"="&amp;$E43)*J43)</f>
        <v>#N/A</v>
      </c>
      <c r="L43" s="16">
        <f t="shared" si="3"/>
        <v>0</v>
      </c>
      <c r="M43" s="14">
        <f t="shared" si="4"/>
        <v>0</v>
      </c>
      <c r="N43" s="16" t="e">
        <f t="shared" si="5"/>
        <v>#N/A</v>
      </c>
      <c r="P43" s="14" t="s">
        <v>89</v>
      </c>
      <c r="Q43" s="14" t="s">
        <v>156</v>
      </c>
      <c r="R43" s="16" t="e">
        <f t="shared" si="6"/>
        <v>#N/A</v>
      </c>
      <c r="S43" s="16" t="e">
        <f t="shared" si="7"/>
        <v>#N/A</v>
      </c>
    </row>
    <row r="44" spans="1:19" x14ac:dyDescent="0.25">
      <c r="A44" s="14">
        <v>5234</v>
      </c>
      <c r="B44" s="14" t="s">
        <v>176</v>
      </c>
      <c r="C44" s="17">
        <v>42705</v>
      </c>
      <c r="D44" s="14" t="s">
        <v>108</v>
      </c>
      <c r="E44" s="14" t="s">
        <v>4</v>
      </c>
      <c r="F44" s="15" t="s">
        <v>2</v>
      </c>
      <c r="G44" s="14" t="s">
        <v>50</v>
      </c>
      <c r="H44" s="14" t="e">
        <f>SUMIFS('Skills-Training Matrix.AUX'!$D$2:$D$1072,'Skills-Training Matrix.AUX'!$C$2:$C$1072,"="&amp;$G44,'Skills-Training Matrix.AUX'!$A$2:$A$1072,"="&amp;$E44)</f>
        <v>#N/A</v>
      </c>
      <c r="I44" s="14">
        <v>0</v>
      </c>
      <c r="J44" s="14" t="e">
        <f t="shared" si="0"/>
        <v>#N/A</v>
      </c>
      <c r="K44" s="16" t="e">
        <f>IF($J44="","",SUMIFS('Skills-Training Matrix.AUX'!$F$2:$F$1072,'Skills-Training Matrix.AUX'!$C$2:$C$1072,"="&amp;G44,'Skills-Training Matrix.AUX'!$A$2:$A$1072,"="&amp;$E44)*J44)</f>
        <v>#N/A</v>
      </c>
      <c r="L44" s="16">
        <f t="shared" si="3"/>
        <v>0</v>
      </c>
      <c r="M44" s="14">
        <f t="shared" si="4"/>
        <v>0</v>
      </c>
      <c r="N44" s="16" t="e">
        <f t="shared" si="5"/>
        <v>#N/A</v>
      </c>
      <c r="P44" s="14" t="s">
        <v>87</v>
      </c>
      <c r="Q44" s="14" t="s">
        <v>150</v>
      </c>
      <c r="R44" s="16" t="e">
        <f t="shared" si="6"/>
        <v>#N/A</v>
      </c>
      <c r="S44" s="16" t="e">
        <f t="shared" si="7"/>
        <v>#N/A</v>
      </c>
    </row>
    <row r="45" spans="1:19" x14ac:dyDescent="0.25">
      <c r="A45" s="14">
        <v>5234</v>
      </c>
      <c r="B45" s="14" t="s">
        <v>176</v>
      </c>
      <c r="C45" s="17">
        <v>42705</v>
      </c>
      <c r="D45" s="14" t="s">
        <v>108</v>
      </c>
      <c r="E45" s="14" t="s">
        <v>4</v>
      </c>
      <c r="F45" s="15" t="s">
        <v>2</v>
      </c>
      <c r="G45" s="14" t="s">
        <v>51</v>
      </c>
      <c r="H45" s="14" t="e">
        <f>SUMIFS('Skills-Training Matrix.AUX'!$D$2:$D$1072,'Skills-Training Matrix.AUX'!$C$2:$C$1072,"="&amp;$G45,'Skills-Training Matrix.AUX'!$A$2:$A$1072,"="&amp;$E45)</f>
        <v>#N/A</v>
      </c>
      <c r="I45" s="14">
        <v>0</v>
      </c>
      <c r="J45" s="14" t="e">
        <f t="shared" si="0"/>
        <v>#N/A</v>
      </c>
      <c r="K45" s="16" t="e">
        <f>IF($J45="","",SUMIFS('Skills-Training Matrix.AUX'!$F$2:$F$1072,'Skills-Training Matrix.AUX'!$C$2:$C$1072,"="&amp;G45,'Skills-Training Matrix.AUX'!$A$2:$A$1072,"="&amp;$E45)*J45)</f>
        <v>#N/A</v>
      </c>
      <c r="L45" s="16">
        <f t="shared" si="3"/>
        <v>0</v>
      </c>
      <c r="M45" s="14">
        <f t="shared" si="4"/>
        <v>0</v>
      </c>
      <c r="N45" s="16" t="e">
        <f t="shared" si="5"/>
        <v>#N/A</v>
      </c>
      <c r="P45" s="14" t="s">
        <v>87</v>
      </c>
      <c r="Q45" s="14" t="s">
        <v>151</v>
      </c>
      <c r="R45" s="16" t="e">
        <f t="shared" si="6"/>
        <v>#N/A</v>
      </c>
      <c r="S45" s="16" t="e">
        <f t="shared" si="7"/>
        <v>#N/A</v>
      </c>
    </row>
    <row r="46" spans="1:19" x14ac:dyDescent="0.25">
      <c r="A46" s="14">
        <v>5234</v>
      </c>
      <c r="B46" s="14" t="s">
        <v>176</v>
      </c>
      <c r="C46" s="17">
        <v>42705</v>
      </c>
      <c r="D46" s="14" t="s">
        <v>108</v>
      </c>
      <c r="E46" s="14" t="s">
        <v>4</v>
      </c>
      <c r="F46" s="15" t="s">
        <v>2</v>
      </c>
      <c r="G46" s="14" t="s">
        <v>52</v>
      </c>
      <c r="H46" s="14" t="e">
        <f>SUMIFS('Skills-Training Matrix.AUX'!$D$2:$D$1072,'Skills-Training Matrix.AUX'!$C$2:$C$1072,"="&amp;$G46,'Skills-Training Matrix.AUX'!$A$2:$A$1072,"="&amp;$E46)</f>
        <v>#N/A</v>
      </c>
      <c r="I46" s="14">
        <v>0</v>
      </c>
      <c r="J46" s="14" t="e">
        <f t="shared" si="0"/>
        <v>#N/A</v>
      </c>
      <c r="K46" s="16" t="e">
        <f>IF($J46="","",SUMIFS('Skills-Training Matrix.AUX'!$F$2:$F$1072,'Skills-Training Matrix.AUX'!$C$2:$C$1072,"="&amp;G46,'Skills-Training Matrix.AUX'!$A$2:$A$1072,"="&amp;$E46)*J46)</f>
        <v>#N/A</v>
      </c>
      <c r="L46" s="16">
        <f t="shared" si="3"/>
        <v>0</v>
      </c>
      <c r="M46" s="14">
        <f t="shared" si="4"/>
        <v>0</v>
      </c>
      <c r="N46" s="16" t="e">
        <f t="shared" si="5"/>
        <v>#N/A</v>
      </c>
      <c r="P46" s="14" t="s">
        <v>87</v>
      </c>
      <c r="Q46" s="14" t="s">
        <v>152</v>
      </c>
      <c r="R46" s="16" t="e">
        <f t="shared" si="6"/>
        <v>#N/A</v>
      </c>
      <c r="S46" s="16" t="e">
        <f t="shared" si="7"/>
        <v>#N/A</v>
      </c>
    </row>
    <row r="47" spans="1:19" x14ac:dyDescent="0.25">
      <c r="A47" s="14">
        <v>5234</v>
      </c>
      <c r="B47" s="14" t="s">
        <v>176</v>
      </c>
      <c r="C47" s="17">
        <v>42705</v>
      </c>
      <c r="D47" s="14" t="s">
        <v>108</v>
      </c>
      <c r="E47" s="14" t="s">
        <v>4</v>
      </c>
      <c r="F47" s="15" t="s">
        <v>2</v>
      </c>
      <c r="G47" s="14" t="s">
        <v>53</v>
      </c>
      <c r="H47" s="14" t="e">
        <f>SUMIFS('Skills-Training Matrix.AUX'!$D$2:$D$1072,'Skills-Training Matrix.AUX'!$C$2:$C$1072,"="&amp;$G47,'Skills-Training Matrix.AUX'!$A$2:$A$1072,"="&amp;$E47)</f>
        <v>#N/A</v>
      </c>
      <c r="I47" s="14">
        <v>0</v>
      </c>
      <c r="J47" s="14" t="e">
        <f t="shared" si="0"/>
        <v>#N/A</v>
      </c>
      <c r="K47" s="16" t="e">
        <f>IF($J47="","",SUMIFS('Skills-Training Matrix.AUX'!$F$2:$F$1072,'Skills-Training Matrix.AUX'!$C$2:$C$1072,"="&amp;G47,'Skills-Training Matrix.AUX'!$A$2:$A$1072,"="&amp;$E47)*J47)</f>
        <v>#N/A</v>
      </c>
      <c r="L47" s="16">
        <f t="shared" si="3"/>
        <v>0</v>
      </c>
      <c r="M47" s="14">
        <f t="shared" si="4"/>
        <v>0</v>
      </c>
      <c r="N47" s="16" t="e">
        <f t="shared" si="5"/>
        <v>#N/A</v>
      </c>
      <c r="P47" s="14" t="s">
        <v>4</v>
      </c>
      <c r="Q47" s="14" t="s">
        <v>175</v>
      </c>
      <c r="R47" s="16" t="e">
        <f t="shared" si="6"/>
        <v>#N/A</v>
      </c>
      <c r="S47" s="16" t="e">
        <f t="shared" si="7"/>
        <v>#N/A</v>
      </c>
    </row>
    <row r="48" spans="1:19" x14ac:dyDescent="0.25">
      <c r="A48" s="14">
        <v>5234</v>
      </c>
      <c r="B48" s="14" t="s">
        <v>176</v>
      </c>
      <c r="C48" s="17">
        <v>42705</v>
      </c>
      <c r="D48" s="14" t="s">
        <v>108</v>
      </c>
      <c r="E48" s="14" t="s">
        <v>4</v>
      </c>
      <c r="F48" s="15" t="s">
        <v>2</v>
      </c>
      <c r="G48" s="14" t="s">
        <v>54</v>
      </c>
      <c r="H48" s="14" t="e">
        <f>SUMIFS('Skills-Training Matrix.AUX'!$D$2:$D$1072,'Skills-Training Matrix.AUX'!$C$2:$C$1072,"="&amp;$G48,'Skills-Training Matrix.AUX'!$A$2:$A$1072,"="&amp;$E48)</f>
        <v>#N/A</v>
      </c>
      <c r="I48" s="14">
        <v>0</v>
      </c>
      <c r="J48" s="14" t="e">
        <f t="shared" si="0"/>
        <v>#N/A</v>
      </c>
      <c r="K48" s="16" t="e">
        <f>IF($J48="","",SUMIFS('Skills-Training Matrix.AUX'!$F$2:$F$1072,'Skills-Training Matrix.AUX'!$C$2:$C$1072,"="&amp;G48,'Skills-Training Matrix.AUX'!$A$2:$A$1072,"="&amp;$E48)*J48)</f>
        <v>#N/A</v>
      </c>
      <c r="L48" s="16">
        <f t="shared" si="3"/>
        <v>0</v>
      </c>
      <c r="M48" s="14">
        <f t="shared" si="4"/>
        <v>0</v>
      </c>
      <c r="N48" s="16" t="e">
        <f t="shared" si="5"/>
        <v>#N/A</v>
      </c>
      <c r="P48" s="14" t="s">
        <v>4</v>
      </c>
      <c r="Q48" s="14" t="s">
        <v>176</v>
      </c>
      <c r="R48" s="16" t="e">
        <f t="shared" si="6"/>
        <v>#N/A</v>
      </c>
      <c r="S48" s="16" t="e">
        <f t="shared" si="7"/>
        <v>#N/A</v>
      </c>
    </row>
    <row r="49" spans="1:19" x14ac:dyDescent="0.25">
      <c r="A49" s="14">
        <v>5234</v>
      </c>
      <c r="B49" s="14" t="s">
        <v>176</v>
      </c>
      <c r="C49" s="17">
        <v>42705</v>
      </c>
      <c r="D49" s="14" t="s">
        <v>108</v>
      </c>
      <c r="E49" s="14" t="s">
        <v>4</v>
      </c>
      <c r="F49" s="15" t="s">
        <v>2</v>
      </c>
      <c r="G49" s="14" t="s">
        <v>55</v>
      </c>
      <c r="H49" s="14" t="e">
        <f>SUMIFS('Skills-Training Matrix.AUX'!$D$2:$D$1072,'Skills-Training Matrix.AUX'!$C$2:$C$1072,"="&amp;$G49,'Skills-Training Matrix.AUX'!$A$2:$A$1072,"="&amp;$E49)</f>
        <v>#REF!</v>
      </c>
      <c r="I49" s="14">
        <v>0</v>
      </c>
      <c r="J49" s="14" t="e">
        <f t="shared" si="0"/>
        <v>#REF!</v>
      </c>
      <c r="K49" s="16" t="e">
        <f>IF($J49="","",SUMIFS('Skills-Training Matrix.AUX'!$F$2:$F$1072,'Skills-Training Matrix.AUX'!$C$2:$C$1072,"="&amp;G49,'Skills-Training Matrix.AUX'!$A$2:$A$1072,"="&amp;$E49)*J49)</f>
        <v>#REF!</v>
      </c>
      <c r="L49" s="16">
        <f t="shared" si="3"/>
        <v>0</v>
      </c>
      <c r="M49" s="14">
        <f t="shared" si="4"/>
        <v>0</v>
      </c>
      <c r="N49" s="16" t="e">
        <f t="shared" si="5"/>
        <v>#REF!</v>
      </c>
      <c r="P49" s="14" t="s">
        <v>4</v>
      </c>
      <c r="Q49" s="14" t="s">
        <v>147</v>
      </c>
      <c r="R49" s="16" t="e">
        <f t="shared" si="6"/>
        <v>#N/A</v>
      </c>
      <c r="S49" s="16" t="e">
        <f t="shared" si="7"/>
        <v>#N/A</v>
      </c>
    </row>
    <row r="50" spans="1:19" x14ac:dyDescent="0.25">
      <c r="A50" s="14">
        <v>5234</v>
      </c>
      <c r="B50" s="14" t="s">
        <v>176</v>
      </c>
      <c r="C50" s="17">
        <v>42705</v>
      </c>
      <c r="D50" s="14" t="s">
        <v>108</v>
      </c>
      <c r="E50" s="14" t="s">
        <v>4</v>
      </c>
      <c r="F50" s="15" t="s">
        <v>2</v>
      </c>
      <c r="G50" s="14" t="s">
        <v>56</v>
      </c>
      <c r="H50" s="14" t="e">
        <f>SUMIFS('Skills-Training Matrix.AUX'!$D$2:$D$1072,'Skills-Training Matrix.AUX'!$C$2:$C$1072,"="&amp;$G50,'Skills-Training Matrix.AUX'!$A$2:$A$1072,"="&amp;$E50)</f>
        <v>#N/A</v>
      </c>
      <c r="I50" s="14">
        <v>2</v>
      </c>
      <c r="J50" s="14" t="e">
        <f t="shared" si="0"/>
        <v>#N/A</v>
      </c>
      <c r="K50" s="16" t="e">
        <f>IF($J50="","",SUMIFS('Skills-Training Matrix.AUX'!$F$2:$F$1072,'Skills-Training Matrix.AUX'!$C$2:$C$1072,"="&amp;G50,'Skills-Training Matrix.AUX'!$A$2:$A$1072,"="&amp;$E50)*J50)</f>
        <v>#N/A</v>
      </c>
      <c r="L50" s="16">
        <f t="shared" si="3"/>
        <v>0</v>
      </c>
      <c r="M50" s="14">
        <f t="shared" si="4"/>
        <v>2</v>
      </c>
      <c r="N50" s="16" t="e">
        <f t="shared" si="5"/>
        <v>#N/A</v>
      </c>
      <c r="P50" s="14" t="s">
        <v>4</v>
      </c>
      <c r="Q50" s="14" t="s">
        <v>148</v>
      </c>
      <c r="R50" s="16" t="e">
        <f t="shared" si="6"/>
        <v>#N/A</v>
      </c>
      <c r="S50" s="16" t="e">
        <f t="shared" si="7"/>
        <v>#N/A</v>
      </c>
    </row>
    <row r="51" spans="1:19" x14ac:dyDescent="0.25">
      <c r="A51" s="14">
        <v>5234</v>
      </c>
      <c r="B51" s="14" t="s">
        <v>176</v>
      </c>
      <c r="C51" s="17">
        <v>42705</v>
      </c>
      <c r="D51" s="14" t="s">
        <v>108</v>
      </c>
      <c r="E51" s="14" t="s">
        <v>4</v>
      </c>
      <c r="F51" s="15" t="s">
        <v>9</v>
      </c>
      <c r="G51" s="14" t="s">
        <v>57</v>
      </c>
      <c r="H51" s="14" t="e">
        <f>SUMIFS('Skills-Training Matrix.AUX'!$D$2:$D$1072,'Skills-Training Matrix.AUX'!$C$2:$C$1072,"="&amp;$G51,'Skills-Training Matrix.AUX'!$A$2:$A$1072,"="&amp;$E51)</f>
        <v>#N/A</v>
      </c>
      <c r="I51" s="14">
        <v>0</v>
      </c>
      <c r="J51" s="14" t="e">
        <f t="shared" si="0"/>
        <v>#N/A</v>
      </c>
      <c r="K51" s="16" t="e">
        <f>IF($J51="","",SUMIFS('Skills-Training Matrix.AUX'!$F$2:$F$1072,'Skills-Training Matrix.AUX'!$C$2:$C$1072,"="&amp;G51,'Skills-Training Matrix.AUX'!$A$2:$A$1072,"="&amp;$E51)*J51)</f>
        <v>#N/A</v>
      </c>
      <c r="L51" s="16">
        <f t="shared" si="3"/>
        <v>0</v>
      </c>
      <c r="M51" s="14">
        <f t="shared" si="4"/>
        <v>0</v>
      </c>
      <c r="N51" s="16" t="e">
        <f t="shared" si="5"/>
        <v>#N/A</v>
      </c>
      <c r="P51" s="14" t="s">
        <v>94</v>
      </c>
      <c r="Q51" s="14" t="s">
        <v>141</v>
      </c>
      <c r="R51" s="16" t="e">
        <f t="shared" si="6"/>
        <v>#N/A</v>
      </c>
      <c r="S51" s="16" t="e">
        <f t="shared" si="7"/>
        <v>#N/A</v>
      </c>
    </row>
    <row r="52" spans="1:19" x14ac:dyDescent="0.25">
      <c r="A52" s="14">
        <v>5234</v>
      </c>
      <c r="B52" s="14" t="s">
        <v>176</v>
      </c>
      <c r="C52" s="17">
        <v>42705</v>
      </c>
      <c r="D52" s="14" t="s">
        <v>108</v>
      </c>
      <c r="E52" s="14" t="s">
        <v>4</v>
      </c>
      <c r="F52" s="15" t="s">
        <v>9</v>
      </c>
      <c r="G52" s="14" t="s">
        <v>58</v>
      </c>
      <c r="H52" s="14" t="e">
        <f>SUMIFS('Skills-Training Matrix.AUX'!$D$2:$D$1072,'Skills-Training Matrix.AUX'!$C$2:$C$1072,"="&amp;$G52,'Skills-Training Matrix.AUX'!$A$2:$A$1072,"="&amp;$E52)</f>
        <v>#N/A</v>
      </c>
      <c r="I52" s="14">
        <v>2</v>
      </c>
      <c r="J52" s="14" t="e">
        <f t="shared" si="0"/>
        <v>#N/A</v>
      </c>
      <c r="K52" s="16" t="e">
        <f>IF($J52="","",SUMIFS('Skills-Training Matrix.AUX'!$F$2:$F$1072,'Skills-Training Matrix.AUX'!$C$2:$C$1072,"="&amp;G52,'Skills-Training Matrix.AUX'!$A$2:$A$1072,"="&amp;$E52)*J52)</f>
        <v>#N/A</v>
      </c>
      <c r="L52" s="16">
        <f t="shared" si="3"/>
        <v>0</v>
      </c>
      <c r="M52" s="14">
        <f t="shared" si="4"/>
        <v>2</v>
      </c>
      <c r="N52" s="16" t="e">
        <f t="shared" si="5"/>
        <v>#N/A</v>
      </c>
      <c r="P52" s="14" t="s">
        <v>94</v>
      </c>
      <c r="Q52" s="14" t="s">
        <v>142</v>
      </c>
      <c r="R52" s="16" t="e">
        <f t="shared" si="6"/>
        <v>#N/A</v>
      </c>
      <c r="S52" s="16" t="e">
        <f t="shared" si="7"/>
        <v>#N/A</v>
      </c>
    </row>
    <row r="53" spans="1:19" x14ac:dyDescent="0.25">
      <c r="A53" s="14">
        <v>5234</v>
      </c>
      <c r="B53" s="14" t="s">
        <v>176</v>
      </c>
      <c r="C53" s="17">
        <v>42705</v>
      </c>
      <c r="D53" s="14" t="s">
        <v>108</v>
      </c>
      <c r="E53" s="14" t="s">
        <v>4</v>
      </c>
      <c r="F53" s="15" t="s">
        <v>9</v>
      </c>
      <c r="G53" s="14" t="s">
        <v>59</v>
      </c>
      <c r="H53" s="14" t="e">
        <f>SUMIFS('Skills-Training Matrix.AUX'!$D$2:$D$1072,'Skills-Training Matrix.AUX'!$C$2:$C$1072,"="&amp;$G53,'Skills-Training Matrix.AUX'!$A$2:$A$1072,"="&amp;$E53)</f>
        <v>#N/A</v>
      </c>
      <c r="I53" s="14">
        <v>2</v>
      </c>
      <c r="J53" s="14" t="e">
        <f t="shared" si="0"/>
        <v>#N/A</v>
      </c>
      <c r="K53" s="16" t="e">
        <f>IF($J53="","",SUMIFS('Skills-Training Matrix.AUX'!$F$2:$F$1072,'Skills-Training Matrix.AUX'!$C$2:$C$1072,"="&amp;G53,'Skills-Training Matrix.AUX'!$A$2:$A$1072,"="&amp;$E53)*J53)</f>
        <v>#N/A</v>
      </c>
      <c r="L53" s="16">
        <f t="shared" si="3"/>
        <v>0</v>
      </c>
      <c r="M53" s="14">
        <f t="shared" si="4"/>
        <v>2</v>
      </c>
      <c r="N53" s="16" t="e">
        <f t="shared" si="5"/>
        <v>#N/A</v>
      </c>
      <c r="P53" s="14" t="s">
        <v>94</v>
      </c>
      <c r="Q53" s="14" t="s">
        <v>143</v>
      </c>
      <c r="R53" s="16" t="e">
        <f t="shared" si="6"/>
        <v>#N/A</v>
      </c>
      <c r="S53" s="16" t="e">
        <f t="shared" si="7"/>
        <v>#N/A</v>
      </c>
    </row>
    <row r="54" spans="1:19" x14ac:dyDescent="0.25">
      <c r="A54" s="14">
        <v>5234</v>
      </c>
      <c r="B54" s="14" t="s">
        <v>176</v>
      </c>
      <c r="C54" s="17">
        <v>42705</v>
      </c>
      <c r="D54" s="14" t="s">
        <v>108</v>
      </c>
      <c r="E54" s="14" t="s">
        <v>4</v>
      </c>
      <c r="F54" s="15" t="s">
        <v>9</v>
      </c>
      <c r="G54" s="14" t="s">
        <v>60</v>
      </c>
      <c r="H54" s="14" t="e">
        <f>SUMIFS('Skills-Training Matrix.AUX'!$D$2:$D$1072,'Skills-Training Matrix.AUX'!$C$2:$C$1072,"="&amp;$G54,'Skills-Training Matrix.AUX'!$A$2:$A$1072,"="&amp;$E54)</f>
        <v>#N/A</v>
      </c>
      <c r="I54" s="14">
        <v>0</v>
      </c>
      <c r="J54" s="14" t="e">
        <f t="shared" si="0"/>
        <v>#N/A</v>
      </c>
      <c r="K54" s="16" t="e">
        <f>IF($J54="","",SUMIFS('Skills-Training Matrix.AUX'!$F$2:$F$1072,'Skills-Training Matrix.AUX'!$C$2:$C$1072,"="&amp;G54,'Skills-Training Matrix.AUX'!$A$2:$A$1072,"="&amp;$E54)*J54)</f>
        <v>#N/A</v>
      </c>
      <c r="L54" s="16">
        <f t="shared" si="3"/>
        <v>0</v>
      </c>
      <c r="M54" s="14">
        <f t="shared" si="4"/>
        <v>0</v>
      </c>
      <c r="N54" s="16" t="e">
        <f t="shared" si="5"/>
        <v>#N/A</v>
      </c>
      <c r="P54" s="14" t="s">
        <v>81</v>
      </c>
      <c r="Q54" s="14" t="s">
        <v>158</v>
      </c>
      <c r="R54" s="16" t="e">
        <f t="shared" si="6"/>
        <v>#N/A</v>
      </c>
      <c r="S54" s="16" t="e">
        <f t="shared" si="7"/>
        <v>#N/A</v>
      </c>
    </row>
    <row r="55" spans="1:19" x14ac:dyDescent="0.25">
      <c r="A55" s="14">
        <v>5234</v>
      </c>
      <c r="B55" s="14" t="s">
        <v>176</v>
      </c>
      <c r="C55" s="17">
        <v>42705</v>
      </c>
      <c r="D55" s="14" t="s">
        <v>108</v>
      </c>
      <c r="E55" s="14" t="s">
        <v>4</v>
      </c>
      <c r="F55" s="15" t="s">
        <v>9</v>
      </c>
      <c r="G55" s="14" t="s">
        <v>61</v>
      </c>
      <c r="H55" s="14" t="e">
        <f>SUMIFS('Skills-Training Matrix.AUX'!$D$2:$D$1072,'Skills-Training Matrix.AUX'!$C$2:$C$1072,"="&amp;$G55,'Skills-Training Matrix.AUX'!$A$2:$A$1072,"="&amp;$E55)</f>
        <v>#N/A</v>
      </c>
      <c r="I55" s="14">
        <v>0</v>
      </c>
      <c r="J55" s="14" t="e">
        <f t="shared" si="0"/>
        <v>#N/A</v>
      </c>
      <c r="K55" s="16" t="e">
        <f>IF($J55="","",SUMIFS('Skills-Training Matrix.AUX'!$F$2:$F$1072,'Skills-Training Matrix.AUX'!$C$2:$C$1072,"="&amp;G55,'Skills-Training Matrix.AUX'!$A$2:$A$1072,"="&amp;$E55)*J55)</f>
        <v>#N/A</v>
      </c>
      <c r="L55" s="16">
        <f t="shared" si="3"/>
        <v>0</v>
      </c>
      <c r="M55" s="14">
        <f t="shared" si="4"/>
        <v>0</v>
      </c>
      <c r="N55" s="16" t="e">
        <f t="shared" si="5"/>
        <v>#N/A</v>
      </c>
      <c r="P55" s="14" t="s">
        <v>81</v>
      </c>
      <c r="Q55" s="14" t="s">
        <v>159</v>
      </c>
      <c r="R55" s="16" t="e">
        <f t="shared" si="6"/>
        <v>#N/A</v>
      </c>
      <c r="S55" s="16" t="e">
        <f t="shared" si="7"/>
        <v>#N/A</v>
      </c>
    </row>
    <row r="56" spans="1:19" x14ac:dyDescent="0.25">
      <c r="A56" s="14">
        <v>5234</v>
      </c>
      <c r="B56" s="14" t="s">
        <v>176</v>
      </c>
      <c r="C56" s="17">
        <v>42705</v>
      </c>
      <c r="D56" s="14" t="s">
        <v>108</v>
      </c>
      <c r="E56" s="14" t="s">
        <v>4</v>
      </c>
      <c r="F56" s="15" t="s">
        <v>0</v>
      </c>
      <c r="G56" s="14" t="s">
        <v>62</v>
      </c>
      <c r="H56" s="14" t="e">
        <f>SUMIFS('Skills-Training Matrix.AUX'!$D$2:$D$1072,'Skills-Training Matrix.AUX'!$C$2:$C$1072,"="&amp;$G56,'Skills-Training Matrix.AUX'!$A$2:$A$1072,"="&amp;$E56)</f>
        <v>#N/A</v>
      </c>
      <c r="I56" s="14">
        <v>0</v>
      </c>
      <c r="J56" s="14" t="e">
        <f t="shared" si="0"/>
        <v>#N/A</v>
      </c>
      <c r="K56" s="16" t="e">
        <f>IF($J56="","",SUMIFS('Skills-Training Matrix.AUX'!$F$2:$F$1072,'Skills-Training Matrix.AUX'!$C$2:$C$1072,"="&amp;G56,'Skills-Training Matrix.AUX'!$A$2:$A$1072,"="&amp;$E56)*J56)</f>
        <v>#N/A</v>
      </c>
      <c r="L56" s="16">
        <f t="shared" si="3"/>
        <v>0</v>
      </c>
      <c r="M56" s="14">
        <f t="shared" si="4"/>
        <v>0</v>
      </c>
      <c r="N56" s="16" t="e">
        <f t="shared" si="5"/>
        <v>#N/A</v>
      </c>
      <c r="P56" s="14" t="s">
        <v>81</v>
      </c>
      <c r="Q56" s="14" t="s">
        <v>160</v>
      </c>
      <c r="R56" s="16" t="e">
        <f t="shared" si="6"/>
        <v>#N/A</v>
      </c>
      <c r="S56" s="16" t="e">
        <f t="shared" si="7"/>
        <v>#N/A</v>
      </c>
    </row>
    <row r="57" spans="1:19" x14ac:dyDescent="0.25">
      <c r="A57" s="14">
        <v>5234</v>
      </c>
      <c r="B57" s="14" t="s">
        <v>176</v>
      </c>
      <c r="C57" s="17">
        <v>42705</v>
      </c>
      <c r="D57" s="14" t="s">
        <v>108</v>
      </c>
      <c r="E57" s="14" t="s">
        <v>4</v>
      </c>
      <c r="F57" s="15" t="s">
        <v>0</v>
      </c>
      <c r="G57" s="14" t="s">
        <v>63</v>
      </c>
      <c r="H57" s="14" t="e">
        <f>SUMIFS('Skills-Training Matrix.AUX'!$D$2:$D$1072,'Skills-Training Matrix.AUX'!$C$2:$C$1072,"="&amp;$G57,'Skills-Training Matrix.AUX'!$A$2:$A$1072,"="&amp;$E57)</f>
        <v>#REF!</v>
      </c>
      <c r="I57" s="14">
        <v>0</v>
      </c>
      <c r="J57" s="14" t="e">
        <f t="shared" si="0"/>
        <v>#REF!</v>
      </c>
      <c r="K57" s="16" t="e">
        <f>IF($J57="","",SUMIFS('Skills-Training Matrix.AUX'!$F$2:$F$1072,'Skills-Training Matrix.AUX'!$C$2:$C$1072,"="&amp;G57,'Skills-Training Matrix.AUX'!$A$2:$A$1072,"="&amp;$E57)*J57)</f>
        <v>#REF!</v>
      </c>
      <c r="L57" s="16">
        <f t="shared" si="3"/>
        <v>0</v>
      </c>
      <c r="M57" s="14">
        <f t="shared" si="4"/>
        <v>0</v>
      </c>
      <c r="N57" s="16" t="e">
        <f t="shared" si="5"/>
        <v>#REF!</v>
      </c>
      <c r="P57" s="14" t="s">
        <v>81</v>
      </c>
      <c r="Q57" s="14" t="s">
        <v>161</v>
      </c>
      <c r="R57" s="16" t="e">
        <f t="shared" si="6"/>
        <v>#N/A</v>
      </c>
      <c r="S57" s="16" t="e">
        <f t="shared" si="7"/>
        <v>#N/A</v>
      </c>
    </row>
    <row r="58" spans="1:19" x14ac:dyDescent="0.25">
      <c r="A58" s="14">
        <v>5234</v>
      </c>
      <c r="B58" s="14" t="s">
        <v>176</v>
      </c>
      <c r="C58" s="17">
        <v>42705</v>
      </c>
      <c r="D58" s="14" t="s">
        <v>108</v>
      </c>
      <c r="E58" s="14" t="s">
        <v>4</v>
      </c>
      <c r="F58" s="15" t="s">
        <v>0</v>
      </c>
      <c r="G58" s="14" t="s">
        <v>64</v>
      </c>
      <c r="H58" s="14" t="e">
        <f>SUMIFS('Skills-Training Matrix.AUX'!$D$2:$D$1072,'Skills-Training Matrix.AUX'!$C$2:$C$1072,"="&amp;$G58,'Skills-Training Matrix.AUX'!$A$2:$A$1072,"="&amp;$E58)</f>
        <v>#N/A</v>
      </c>
      <c r="I58" s="14">
        <v>0</v>
      </c>
      <c r="J58" s="14" t="e">
        <f t="shared" si="0"/>
        <v>#N/A</v>
      </c>
      <c r="K58" s="16" t="e">
        <f>IF($J58="","",SUMIFS('Skills-Training Matrix.AUX'!$F$2:$F$1072,'Skills-Training Matrix.AUX'!$C$2:$C$1072,"="&amp;G58,'Skills-Training Matrix.AUX'!$A$2:$A$1072,"="&amp;$E58)*J58)</f>
        <v>#N/A</v>
      </c>
      <c r="L58" s="16">
        <f t="shared" si="3"/>
        <v>0</v>
      </c>
      <c r="M58" s="14">
        <f t="shared" si="4"/>
        <v>0</v>
      </c>
      <c r="N58" s="16" t="e">
        <f t="shared" si="5"/>
        <v>#N/A</v>
      </c>
      <c r="P58" s="14" t="s">
        <v>81</v>
      </c>
      <c r="Q58" s="14" t="s">
        <v>162</v>
      </c>
      <c r="R58" s="16" t="e">
        <f t="shared" si="6"/>
        <v>#N/A</v>
      </c>
      <c r="S58" s="16" t="e">
        <f t="shared" si="7"/>
        <v>#N/A</v>
      </c>
    </row>
    <row r="59" spans="1:19" x14ac:dyDescent="0.25">
      <c r="A59" s="14">
        <v>5234</v>
      </c>
      <c r="B59" s="14" t="s">
        <v>176</v>
      </c>
      <c r="C59" s="17">
        <v>42705</v>
      </c>
      <c r="D59" s="14" t="s">
        <v>108</v>
      </c>
      <c r="E59" s="14" t="s">
        <v>4</v>
      </c>
      <c r="F59" s="15" t="s">
        <v>0</v>
      </c>
      <c r="G59" s="14" t="s">
        <v>65</v>
      </c>
      <c r="H59" s="14" t="e">
        <f>SUMIFS('Skills-Training Matrix.AUX'!$D$2:$D$1072,'Skills-Training Matrix.AUX'!$C$2:$C$1072,"="&amp;$G59,'Skills-Training Matrix.AUX'!$A$2:$A$1072,"="&amp;$E59)</f>
        <v>#REF!</v>
      </c>
      <c r="I59" s="14">
        <v>0</v>
      </c>
      <c r="J59" s="14" t="e">
        <f t="shared" si="0"/>
        <v>#REF!</v>
      </c>
      <c r="K59" s="16" t="e">
        <f>IF($J59="","",SUMIFS('Skills-Training Matrix.AUX'!$F$2:$F$1072,'Skills-Training Matrix.AUX'!$C$2:$C$1072,"="&amp;G59,'Skills-Training Matrix.AUX'!$A$2:$A$1072,"="&amp;$E59)*J59)</f>
        <v>#REF!</v>
      </c>
      <c r="L59" s="16">
        <f t="shared" si="3"/>
        <v>0</v>
      </c>
      <c r="M59" s="14">
        <f t="shared" si="4"/>
        <v>0</v>
      </c>
      <c r="N59" s="16" t="e">
        <f t="shared" si="5"/>
        <v>#REF!</v>
      </c>
      <c r="P59" s="14" t="s">
        <v>81</v>
      </c>
      <c r="Q59" s="14" t="s">
        <v>163</v>
      </c>
      <c r="R59" s="16" t="e">
        <f t="shared" si="6"/>
        <v>#N/A</v>
      </c>
      <c r="S59" s="16" t="e">
        <f t="shared" si="7"/>
        <v>#N/A</v>
      </c>
    </row>
    <row r="60" spans="1:19" x14ac:dyDescent="0.25">
      <c r="A60" s="14">
        <v>5234</v>
      </c>
      <c r="B60" s="14" t="s">
        <v>176</v>
      </c>
      <c r="C60" s="17">
        <v>42705</v>
      </c>
      <c r="D60" s="14" t="s">
        <v>108</v>
      </c>
      <c r="E60" s="14" t="s">
        <v>4</v>
      </c>
      <c r="F60" s="15" t="s">
        <v>0</v>
      </c>
      <c r="G60" s="14" t="s">
        <v>66</v>
      </c>
      <c r="H60" s="14" t="e">
        <f>SUMIFS('Skills-Training Matrix.AUX'!$D$2:$D$1072,'Skills-Training Matrix.AUX'!$C$2:$C$1072,"="&amp;$G60,'Skills-Training Matrix.AUX'!$A$2:$A$1072,"="&amp;$E60)</f>
        <v>#REF!</v>
      </c>
      <c r="I60" s="14">
        <v>0</v>
      </c>
      <c r="J60" s="14" t="e">
        <f t="shared" si="0"/>
        <v>#REF!</v>
      </c>
      <c r="K60" s="16" t="e">
        <f>IF($J60="","",SUMIFS('Skills-Training Matrix.AUX'!$F$2:$F$1072,'Skills-Training Matrix.AUX'!$C$2:$C$1072,"="&amp;G60,'Skills-Training Matrix.AUX'!$A$2:$A$1072,"="&amp;$E60)*J60)</f>
        <v>#REF!</v>
      </c>
      <c r="L60" s="16">
        <f t="shared" si="3"/>
        <v>0</v>
      </c>
      <c r="M60" s="14">
        <f t="shared" si="4"/>
        <v>0</v>
      </c>
      <c r="N60" s="16" t="e">
        <f t="shared" si="5"/>
        <v>#REF!</v>
      </c>
    </row>
    <row r="61" spans="1:19" x14ac:dyDescent="0.25">
      <c r="A61" s="14">
        <v>5234</v>
      </c>
      <c r="B61" s="14" t="s">
        <v>176</v>
      </c>
      <c r="C61" s="17">
        <v>42705</v>
      </c>
      <c r="D61" s="14" t="s">
        <v>108</v>
      </c>
      <c r="E61" s="14" t="s">
        <v>4</v>
      </c>
      <c r="F61" s="15" t="s">
        <v>0</v>
      </c>
      <c r="G61" s="14" t="s">
        <v>67</v>
      </c>
      <c r="H61" s="14" t="e">
        <f>SUMIFS('Skills-Training Matrix.AUX'!$D$2:$D$1072,'Skills-Training Matrix.AUX'!$C$2:$C$1072,"="&amp;$G61,'Skills-Training Matrix.AUX'!$A$2:$A$1072,"="&amp;$E61)</f>
        <v>#N/A</v>
      </c>
      <c r="I61" s="14">
        <v>0</v>
      </c>
      <c r="J61" s="14" t="e">
        <f t="shared" si="0"/>
        <v>#N/A</v>
      </c>
      <c r="K61" s="16" t="e">
        <f>IF($J61="","",SUMIFS('Skills-Training Matrix.AUX'!$F$2:$F$1072,'Skills-Training Matrix.AUX'!$C$2:$C$1072,"="&amp;G61,'Skills-Training Matrix.AUX'!$A$2:$A$1072,"="&amp;$E61)*J61)</f>
        <v>#N/A</v>
      </c>
      <c r="L61" s="16">
        <f t="shared" si="3"/>
        <v>0</v>
      </c>
      <c r="M61" s="14">
        <f t="shared" si="4"/>
        <v>0</v>
      </c>
      <c r="N61" s="16" t="e">
        <f t="shared" si="5"/>
        <v>#N/A</v>
      </c>
    </row>
    <row r="62" spans="1:19" x14ac:dyDescent="0.25">
      <c r="A62" s="14">
        <v>5234</v>
      </c>
      <c r="B62" s="14" t="s">
        <v>176</v>
      </c>
      <c r="C62" s="17">
        <v>42705</v>
      </c>
      <c r="D62" s="14" t="s">
        <v>108</v>
      </c>
      <c r="E62" s="14" t="s">
        <v>4</v>
      </c>
      <c r="F62" s="15" t="s">
        <v>0</v>
      </c>
      <c r="G62" s="14" t="s">
        <v>68</v>
      </c>
      <c r="H62" s="14" t="e">
        <f>SUMIFS('Skills-Training Matrix.AUX'!$D$2:$D$1072,'Skills-Training Matrix.AUX'!$C$2:$C$1072,"="&amp;$G62,'Skills-Training Matrix.AUX'!$A$2:$A$1072,"="&amp;$E62)</f>
        <v>#N/A</v>
      </c>
      <c r="I62" s="14">
        <v>0</v>
      </c>
      <c r="J62" s="14" t="e">
        <f t="shared" si="0"/>
        <v>#N/A</v>
      </c>
      <c r="K62" s="16" t="e">
        <f>IF($J62="","",SUMIFS('Skills-Training Matrix.AUX'!$F$2:$F$1072,'Skills-Training Matrix.AUX'!$C$2:$C$1072,"="&amp;G62,'Skills-Training Matrix.AUX'!$A$2:$A$1072,"="&amp;$E62)*J62)</f>
        <v>#N/A</v>
      </c>
      <c r="L62" s="16">
        <f t="shared" si="3"/>
        <v>0</v>
      </c>
      <c r="M62" s="14">
        <f t="shared" si="4"/>
        <v>0</v>
      </c>
      <c r="N62" s="16" t="e">
        <f t="shared" si="5"/>
        <v>#N/A</v>
      </c>
    </row>
    <row r="63" spans="1:19" x14ac:dyDescent="0.25">
      <c r="A63" s="14">
        <v>5234</v>
      </c>
      <c r="B63" s="14" t="s">
        <v>176</v>
      </c>
      <c r="C63" s="17">
        <v>42705</v>
      </c>
      <c r="D63" s="14" t="s">
        <v>108</v>
      </c>
      <c r="E63" s="14" t="s">
        <v>4</v>
      </c>
      <c r="F63" s="15" t="s">
        <v>0</v>
      </c>
      <c r="G63" s="14" t="s">
        <v>69</v>
      </c>
      <c r="H63" s="14" t="e">
        <f>SUMIFS('Skills-Training Matrix.AUX'!$D$2:$D$1072,'Skills-Training Matrix.AUX'!$C$2:$C$1072,"="&amp;$G63,'Skills-Training Matrix.AUX'!$A$2:$A$1072,"="&amp;$E63)</f>
        <v>#N/A</v>
      </c>
      <c r="I63" s="14">
        <v>0</v>
      </c>
      <c r="J63" s="14" t="e">
        <f t="shared" si="0"/>
        <v>#N/A</v>
      </c>
      <c r="K63" s="16" t="e">
        <f>IF($J63="","",SUMIFS('Skills-Training Matrix.AUX'!$F$2:$F$1072,'Skills-Training Matrix.AUX'!$C$2:$C$1072,"="&amp;G63,'Skills-Training Matrix.AUX'!$A$2:$A$1072,"="&amp;$E63)*J63)</f>
        <v>#N/A</v>
      </c>
      <c r="L63" s="16">
        <f t="shared" si="3"/>
        <v>0</v>
      </c>
      <c r="M63" s="14">
        <f t="shared" si="4"/>
        <v>0</v>
      </c>
      <c r="N63" s="16" t="e">
        <f t="shared" si="5"/>
        <v>#N/A</v>
      </c>
    </row>
    <row r="64" spans="1:19" x14ac:dyDescent="0.25">
      <c r="A64" s="14">
        <v>5234</v>
      </c>
      <c r="B64" s="14" t="s">
        <v>176</v>
      </c>
      <c r="C64" s="17">
        <v>42705</v>
      </c>
      <c r="D64" s="14" t="s">
        <v>108</v>
      </c>
      <c r="E64" s="14" t="s">
        <v>4</v>
      </c>
      <c r="F64" s="15" t="s">
        <v>0</v>
      </c>
      <c r="G64" s="14" t="s">
        <v>70</v>
      </c>
      <c r="H64" s="14" t="e">
        <f>SUMIFS('Skills-Training Matrix.AUX'!$D$2:$D$1072,'Skills-Training Matrix.AUX'!$C$2:$C$1072,"="&amp;$G64,'Skills-Training Matrix.AUX'!$A$2:$A$1072,"="&amp;$E64)</f>
        <v>#N/A</v>
      </c>
      <c r="I64" s="14">
        <v>0</v>
      </c>
      <c r="J64" s="14" t="e">
        <f t="shared" si="0"/>
        <v>#N/A</v>
      </c>
      <c r="K64" s="16" t="e">
        <f>IF($J64="","",SUMIFS('Skills-Training Matrix.AUX'!$F$2:$F$1072,'Skills-Training Matrix.AUX'!$C$2:$C$1072,"="&amp;G64,'Skills-Training Matrix.AUX'!$A$2:$A$1072,"="&amp;$E64)*J64)</f>
        <v>#N/A</v>
      </c>
      <c r="L64" s="16">
        <f t="shared" si="3"/>
        <v>0</v>
      </c>
      <c r="M64" s="14">
        <f t="shared" si="4"/>
        <v>0</v>
      </c>
      <c r="N64" s="16" t="e">
        <f t="shared" si="5"/>
        <v>#N/A</v>
      </c>
    </row>
    <row r="65" spans="1:14" x14ac:dyDescent="0.25">
      <c r="A65" s="14">
        <v>2684</v>
      </c>
      <c r="B65" s="14" t="s">
        <v>175</v>
      </c>
      <c r="C65" s="17">
        <v>41852</v>
      </c>
      <c r="D65" s="14" t="s">
        <v>115</v>
      </c>
      <c r="E65" s="14" t="s">
        <v>4</v>
      </c>
      <c r="F65" s="15" t="s">
        <v>102</v>
      </c>
      <c r="G65" s="14" t="s">
        <v>10</v>
      </c>
      <c r="H65" s="14" t="e">
        <f>SUMIFS('Skills-Training Matrix.AUX'!$D$2:$D$1072,'Skills-Training Matrix.AUX'!$C$2:$C$1072,"="&amp;$G65,'Skills-Training Matrix.AUX'!$A$2:$A$1072,"="&amp;$E65)</f>
        <v>#N/A</v>
      </c>
      <c r="I65" s="14">
        <v>3</v>
      </c>
      <c r="J65" s="14" t="e">
        <f t="shared" si="0"/>
        <v>#N/A</v>
      </c>
      <c r="K65" s="16" t="e">
        <f>IF($J65="","",SUMIFS('Skills-Training Matrix.AUX'!$F$2:$F$1072,'Skills-Training Matrix.AUX'!$C$2:$C$1072,"="&amp;G65,'Skills-Training Matrix.AUX'!$A$2:$A$1072,"="&amp;$E65)*J65)</f>
        <v>#N/A</v>
      </c>
      <c r="L65" s="16" t="e">
        <f t="shared" si="3"/>
        <v>#N/A</v>
      </c>
      <c r="M65" s="14" t="e">
        <f t="shared" si="4"/>
        <v>#N/A</v>
      </c>
      <c r="N65" s="16" t="e">
        <f t="shared" si="5"/>
        <v>#N/A</v>
      </c>
    </row>
    <row r="66" spans="1:14" x14ac:dyDescent="0.25">
      <c r="A66" s="14">
        <v>2684</v>
      </c>
      <c r="B66" s="14" t="s">
        <v>175</v>
      </c>
      <c r="C66" s="17">
        <v>41852</v>
      </c>
      <c r="D66" s="14" t="s">
        <v>115</v>
      </c>
      <c r="E66" s="14" t="s">
        <v>4</v>
      </c>
      <c r="F66" s="15" t="s">
        <v>102</v>
      </c>
      <c r="G66" s="14" t="s">
        <v>11</v>
      </c>
      <c r="H66" s="14" t="e">
        <f>SUMIFS('Skills-Training Matrix.AUX'!$D$2:$D$1072,'Skills-Training Matrix.AUX'!$C$2:$C$1072,"="&amp;$G66,'Skills-Training Matrix.AUX'!$A$2:$A$1072,"="&amp;$E66)</f>
        <v>#N/A</v>
      </c>
      <c r="I66" s="14">
        <v>3</v>
      </c>
      <c r="J66" s="14" t="e">
        <f t="shared" ref="J66:J129" si="8">IF(($H66-$I66)&gt;0,($H66-$I66),"")</f>
        <v>#N/A</v>
      </c>
      <c r="K66" s="16" t="e">
        <f>IF($J66="","",SUMIFS('Skills-Training Matrix.AUX'!$F$2:$F$1072,'Skills-Training Matrix.AUX'!$C$2:$C$1072,"="&amp;G66,'Skills-Training Matrix.AUX'!$A$2:$A$1072,"="&amp;$E66)*J66)</f>
        <v>#N/A</v>
      </c>
      <c r="L66" s="16" t="e">
        <f t="shared" si="3"/>
        <v>#N/A</v>
      </c>
      <c r="M66" s="14" t="e">
        <f t="shared" si="4"/>
        <v>#N/A</v>
      </c>
      <c r="N66" s="16" t="e">
        <f t="shared" si="5"/>
        <v>#N/A</v>
      </c>
    </row>
    <row r="67" spans="1:14" x14ac:dyDescent="0.25">
      <c r="A67" s="14">
        <v>2684</v>
      </c>
      <c r="B67" s="14" t="s">
        <v>175</v>
      </c>
      <c r="C67" s="17">
        <v>41852</v>
      </c>
      <c r="D67" s="14" t="s">
        <v>115</v>
      </c>
      <c r="E67" s="14" t="s">
        <v>4</v>
      </c>
      <c r="F67" s="15" t="s">
        <v>102</v>
      </c>
      <c r="G67" s="14" t="s">
        <v>12</v>
      </c>
      <c r="H67" s="14" t="e">
        <f>SUMIFS('Skills-Training Matrix.AUX'!$D$2:$D$1072,'Skills-Training Matrix.AUX'!$C$2:$C$1072,"="&amp;$G67,'Skills-Training Matrix.AUX'!$A$2:$A$1072,"="&amp;$E67)</f>
        <v>#N/A</v>
      </c>
      <c r="I67" s="14">
        <v>3</v>
      </c>
      <c r="J67" s="14" t="e">
        <f t="shared" si="8"/>
        <v>#N/A</v>
      </c>
      <c r="K67" s="16" t="e">
        <f>IF($J67="","",SUMIFS('Skills-Training Matrix.AUX'!$F$2:$F$1072,'Skills-Training Matrix.AUX'!$C$2:$C$1072,"="&amp;G67,'Skills-Training Matrix.AUX'!$A$2:$A$1072,"="&amp;$E67)*J67)</f>
        <v>#N/A</v>
      </c>
      <c r="L67" s="16" t="e">
        <f t="shared" ref="L67:L130" si="9">IF(D67="GEM",IF(B67=B66,IF(K67="",L66,K67+L66),IF(K67="",0,K67)),0)</f>
        <v>#N/A</v>
      </c>
      <c r="M67" s="14" t="e">
        <f t="shared" ref="M67:M130" si="10">IF(D67="GEM",IF(I67&gt;H67,I67,IF(IF(L67&lt;$O$1,0,L67)=0,H67,IF(I67=0,IF(H67=0,0,1),I67))),I67)</f>
        <v>#N/A</v>
      </c>
      <c r="N67" s="16" t="e">
        <f t="shared" ref="N67:N130" si="11">IF(M67&lt;H67,K67,"")</f>
        <v>#N/A</v>
      </c>
    </row>
    <row r="68" spans="1:14" x14ac:dyDescent="0.25">
      <c r="A68" s="14">
        <v>2684</v>
      </c>
      <c r="B68" s="14" t="s">
        <v>175</v>
      </c>
      <c r="C68" s="17">
        <v>41852</v>
      </c>
      <c r="D68" s="14" t="s">
        <v>115</v>
      </c>
      <c r="E68" s="14" t="s">
        <v>4</v>
      </c>
      <c r="F68" s="15" t="s">
        <v>102</v>
      </c>
      <c r="G68" s="14" t="s">
        <v>13</v>
      </c>
      <c r="H68" s="14" t="e">
        <f>SUMIFS('Skills-Training Matrix.AUX'!$D$2:$D$1072,'Skills-Training Matrix.AUX'!$C$2:$C$1072,"="&amp;$G68,'Skills-Training Matrix.AUX'!$A$2:$A$1072,"="&amp;$E68)</f>
        <v>#N/A</v>
      </c>
      <c r="I68" s="14">
        <v>4</v>
      </c>
      <c r="J68" s="14" t="e">
        <f t="shared" si="8"/>
        <v>#N/A</v>
      </c>
      <c r="K68" s="16" t="e">
        <f>IF($J68="","",SUMIFS('Skills-Training Matrix.AUX'!$F$2:$F$1072,'Skills-Training Matrix.AUX'!$C$2:$C$1072,"="&amp;G68,'Skills-Training Matrix.AUX'!$A$2:$A$1072,"="&amp;$E68)*J68)</f>
        <v>#N/A</v>
      </c>
      <c r="L68" s="16" t="e">
        <f t="shared" si="9"/>
        <v>#N/A</v>
      </c>
      <c r="M68" s="14" t="e">
        <f t="shared" si="10"/>
        <v>#N/A</v>
      </c>
      <c r="N68" s="16" t="e">
        <f t="shared" si="11"/>
        <v>#N/A</v>
      </c>
    </row>
    <row r="69" spans="1:14" x14ac:dyDescent="0.25">
      <c r="A69" s="14">
        <v>2684</v>
      </c>
      <c r="B69" s="14" t="s">
        <v>175</v>
      </c>
      <c r="C69" s="17">
        <v>41852</v>
      </c>
      <c r="D69" s="14" t="s">
        <v>115</v>
      </c>
      <c r="E69" s="14" t="s">
        <v>4</v>
      </c>
      <c r="F69" s="15" t="s">
        <v>102</v>
      </c>
      <c r="G69" s="14" t="s">
        <v>14</v>
      </c>
      <c r="H69" s="14" t="e">
        <f>SUMIFS('Skills-Training Matrix.AUX'!$D$2:$D$1072,'Skills-Training Matrix.AUX'!$C$2:$C$1072,"="&amp;$G69,'Skills-Training Matrix.AUX'!$A$2:$A$1072,"="&amp;$E69)</f>
        <v>#N/A</v>
      </c>
      <c r="I69" s="14">
        <v>3</v>
      </c>
      <c r="J69" s="14" t="e">
        <f t="shared" si="8"/>
        <v>#N/A</v>
      </c>
      <c r="K69" s="16" t="e">
        <f>IF($J69="","",SUMIFS('Skills-Training Matrix.AUX'!$F$2:$F$1072,'Skills-Training Matrix.AUX'!$C$2:$C$1072,"="&amp;G69,'Skills-Training Matrix.AUX'!$A$2:$A$1072,"="&amp;$E69)*J69)</f>
        <v>#N/A</v>
      </c>
      <c r="L69" s="16" t="e">
        <f t="shared" si="9"/>
        <v>#N/A</v>
      </c>
      <c r="M69" s="14" t="e">
        <f t="shared" si="10"/>
        <v>#N/A</v>
      </c>
      <c r="N69" s="16" t="e">
        <f t="shared" si="11"/>
        <v>#N/A</v>
      </c>
    </row>
    <row r="70" spans="1:14" x14ac:dyDescent="0.25">
      <c r="A70" s="14">
        <v>2684</v>
      </c>
      <c r="B70" s="14" t="s">
        <v>175</v>
      </c>
      <c r="C70" s="17">
        <v>41852</v>
      </c>
      <c r="D70" s="14" t="s">
        <v>115</v>
      </c>
      <c r="E70" s="14" t="s">
        <v>4</v>
      </c>
      <c r="F70" s="15" t="s">
        <v>102</v>
      </c>
      <c r="G70" s="14" t="s">
        <v>15</v>
      </c>
      <c r="H70" s="14" t="e">
        <f>SUMIFS('Skills-Training Matrix.AUX'!$D$2:$D$1072,'Skills-Training Matrix.AUX'!$C$2:$C$1072,"="&amp;$G70,'Skills-Training Matrix.AUX'!$A$2:$A$1072,"="&amp;$E70)</f>
        <v>#N/A</v>
      </c>
      <c r="I70" s="14">
        <v>1</v>
      </c>
      <c r="J70" s="14" t="e">
        <f t="shared" si="8"/>
        <v>#N/A</v>
      </c>
      <c r="K70" s="16" t="e">
        <f>IF($J70="","",SUMIFS('Skills-Training Matrix.AUX'!$F$2:$F$1072,'Skills-Training Matrix.AUX'!$C$2:$C$1072,"="&amp;G70,'Skills-Training Matrix.AUX'!$A$2:$A$1072,"="&amp;$E70)*J70)</f>
        <v>#N/A</v>
      </c>
      <c r="L70" s="16" t="e">
        <f t="shared" si="9"/>
        <v>#N/A</v>
      </c>
      <c r="M70" s="14" t="e">
        <f t="shared" si="10"/>
        <v>#N/A</v>
      </c>
      <c r="N70" s="16" t="e">
        <f t="shared" si="11"/>
        <v>#N/A</v>
      </c>
    </row>
    <row r="71" spans="1:14" x14ac:dyDescent="0.25">
      <c r="A71" s="14">
        <v>2684</v>
      </c>
      <c r="B71" s="14" t="s">
        <v>175</v>
      </c>
      <c r="C71" s="17">
        <v>41852</v>
      </c>
      <c r="D71" s="14" t="s">
        <v>115</v>
      </c>
      <c r="E71" s="14" t="s">
        <v>4</v>
      </c>
      <c r="F71" s="15" t="s">
        <v>5</v>
      </c>
      <c r="G71" s="14" t="s">
        <v>16</v>
      </c>
      <c r="H71" s="14" t="e">
        <f>SUMIFS('Skills-Training Matrix.AUX'!$D$2:$D$1072,'Skills-Training Matrix.AUX'!$C$2:$C$1072,"="&amp;$G71,'Skills-Training Matrix.AUX'!$A$2:$A$1072,"="&amp;$E71)</f>
        <v>#N/A</v>
      </c>
      <c r="I71" s="14">
        <v>1</v>
      </c>
      <c r="J71" s="14" t="e">
        <f t="shared" si="8"/>
        <v>#N/A</v>
      </c>
      <c r="K71" s="16" t="e">
        <f>IF($J71="","",SUMIFS('Skills-Training Matrix.AUX'!$F$2:$F$1072,'Skills-Training Matrix.AUX'!$C$2:$C$1072,"="&amp;G71,'Skills-Training Matrix.AUX'!$A$2:$A$1072,"="&amp;$E71)*J71)</f>
        <v>#N/A</v>
      </c>
      <c r="L71" s="16" t="e">
        <f t="shared" si="9"/>
        <v>#N/A</v>
      </c>
      <c r="M71" s="14" t="e">
        <f t="shared" si="10"/>
        <v>#N/A</v>
      </c>
      <c r="N71" s="16" t="e">
        <f t="shared" si="11"/>
        <v>#N/A</v>
      </c>
    </row>
    <row r="72" spans="1:14" x14ac:dyDescent="0.25">
      <c r="A72" s="14">
        <v>2684</v>
      </c>
      <c r="B72" s="14" t="s">
        <v>175</v>
      </c>
      <c r="C72" s="17">
        <v>41852</v>
      </c>
      <c r="D72" s="14" t="s">
        <v>115</v>
      </c>
      <c r="E72" s="14" t="s">
        <v>4</v>
      </c>
      <c r="F72" s="15" t="s">
        <v>5</v>
      </c>
      <c r="G72" s="14" t="s">
        <v>17</v>
      </c>
      <c r="H72" s="14" t="e">
        <f>SUMIFS('Skills-Training Matrix.AUX'!$D$2:$D$1072,'Skills-Training Matrix.AUX'!$C$2:$C$1072,"="&amp;$G72,'Skills-Training Matrix.AUX'!$A$2:$A$1072,"="&amp;$E72)</f>
        <v>#N/A</v>
      </c>
      <c r="I72" s="14">
        <v>1</v>
      </c>
      <c r="J72" s="14" t="e">
        <f t="shared" si="8"/>
        <v>#N/A</v>
      </c>
      <c r="K72" s="16" t="e">
        <f>IF($J72="","",SUMIFS('Skills-Training Matrix.AUX'!$F$2:$F$1072,'Skills-Training Matrix.AUX'!$C$2:$C$1072,"="&amp;G72,'Skills-Training Matrix.AUX'!$A$2:$A$1072,"="&amp;$E72)*J72)</f>
        <v>#N/A</v>
      </c>
      <c r="L72" s="16" t="e">
        <f t="shared" si="9"/>
        <v>#N/A</v>
      </c>
      <c r="M72" s="14" t="e">
        <f t="shared" si="10"/>
        <v>#N/A</v>
      </c>
      <c r="N72" s="16" t="e">
        <f t="shared" si="11"/>
        <v>#N/A</v>
      </c>
    </row>
    <row r="73" spans="1:14" x14ac:dyDescent="0.25">
      <c r="A73" s="14">
        <v>2684</v>
      </c>
      <c r="B73" s="14" t="s">
        <v>175</v>
      </c>
      <c r="C73" s="17">
        <v>41852</v>
      </c>
      <c r="D73" s="14" t="s">
        <v>115</v>
      </c>
      <c r="E73" s="14" t="s">
        <v>4</v>
      </c>
      <c r="F73" s="15" t="s">
        <v>5</v>
      </c>
      <c r="G73" s="14" t="s">
        <v>18</v>
      </c>
      <c r="H73" s="14" t="e">
        <f>SUMIFS('Skills-Training Matrix.AUX'!$D$2:$D$1072,'Skills-Training Matrix.AUX'!$C$2:$C$1072,"="&amp;$G73,'Skills-Training Matrix.AUX'!$A$2:$A$1072,"="&amp;$E73)</f>
        <v>#N/A</v>
      </c>
      <c r="I73" s="14">
        <v>1</v>
      </c>
      <c r="J73" s="14" t="e">
        <f t="shared" si="8"/>
        <v>#N/A</v>
      </c>
      <c r="K73" s="16" t="e">
        <f>IF($J73="","",SUMIFS('Skills-Training Matrix.AUX'!$F$2:$F$1072,'Skills-Training Matrix.AUX'!$C$2:$C$1072,"="&amp;G73,'Skills-Training Matrix.AUX'!$A$2:$A$1072,"="&amp;$E73)*J73)</f>
        <v>#N/A</v>
      </c>
      <c r="L73" s="16" t="e">
        <f t="shared" si="9"/>
        <v>#N/A</v>
      </c>
      <c r="M73" s="14" t="e">
        <f t="shared" si="10"/>
        <v>#N/A</v>
      </c>
      <c r="N73" s="16" t="e">
        <f t="shared" si="11"/>
        <v>#N/A</v>
      </c>
    </row>
    <row r="74" spans="1:14" x14ac:dyDescent="0.25">
      <c r="A74" s="14">
        <v>2684</v>
      </c>
      <c r="B74" s="14" t="s">
        <v>175</v>
      </c>
      <c r="C74" s="17">
        <v>41852</v>
      </c>
      <c r="D74" s="14" t="s">
        <v>115</v>
      </c>
      <c r="E74" s="14" t="s">
        <v>4</v>
      </c>
      <c r="F74" s="15" t="s">
        <v>5</v>
      </c>
      <c r="G74" s="14" t="s">
        <v>3</v>
      </c>
      <c r="H74" s="14" t="e">
        <f>SUMIFS('Skills-Training Matrix.AUX'!$D$2:$D$1072,'Skills-Training Matrix.AUX'!$C$2:$C$1072,"="&amp;$G74,'Skills-Training Matrix.AUX'!$A$2:$A$1072,"="&amp;$E74)</f>
        <v>#N/A</v>
      </c>
      <c r="I74" s="14">
        <v>2</v>
      </c>
      <c r="J74" s="14" t="e">
        <f t="shared" si="8"/>
        <v>#N/A</v>
      </c>
      <c r="K74" s="16" t="e">
        <f>IF($J74="","",SUMIFS('Skills-Training Matrix.AUX'!$F$2:$F$1072,'Skills-Training Matrix.AUX'!$C$2:$C$1072,"="&amp;G74,'Skills-Training Matrix.AUX'!$A$2:$A$1072,"="&amp;$E74)*J74)</f>
        <v>#N/A</v>
      </c>
      <c r="L74" s="16" t="e">
        <f t="shared" si="9"/>
        <v>#N/A</v>
      </c>
      <c r="M74" s="14" t="e">
        <f t="shared" si="10"/>
        <v>#N/A</v>
      </c>
      <c r="N74" s="16" t="e">
        <f t="shared" si="11"/>
        <v>#N/A</v>
      </c>
    </row>
    <row r="75" spans="1:14" x14ac:dyDescent="0.25">
      <c r="A75" s="14">
        <v>2684</v>
      </c>
      <c r="B75" s="14" t="s">
        <v>175</v>
      </c>
      <c r="C75" s="17">
        <v>41852</v>
      </c>
      <c r="D75" s="14" t="s">
        <v>115</v>
      </c>
      <c r="E75" s="14" t="s">
        <v>4</v>
      </c>
      <c r="F75" s="15" t="s">
        <v>5</v>
      </c>
      <c r="G75" s="14" t="s">
        <v>19</v>
      </c>
      <c r="H75" s="14" t="e">
        <f>SUMIFS('Skills-Training Matrix.AUX'!$D$2:$D$1072,'Skills-Training Matrix.AUX'!$C$2:$C$1072,"="&amp;$G75,'Skills-Training Matrix.AUX'!$A$2:$A$1072,"="&amp;$E75)</f>
        <v>#N/A</v>
      </c>
      <c r="I75" s="14">
        <v>2</v>
      </c>
      <c r="J75" s="14" t="e">
        <f t="shared" si="8"/>
        <v>#N/A</v>
      </c>
      <c r="K75" s="16" t="e">
        <f>IF($J75="","",SUMIFS('Skills-Training Matrix.AUX'!$F$2:$F$1072,'Skills-Training Matrix.AUX'!$C$2:$C$1072,"="&amp;G75,'Skills-Training Matrix.AUX'!$A$2:$A$1072,"="&amp;$E75)*J75)</f>
        <v>#N/A</v>
      </c>
      <c r="L75" s="16" t="e">
        <f t="shared" si="9"/>
        <v>#N/A</v>
      </c>
      <c r="M75" s="14" t="e">
        <f t="shared" si="10"/>
        <v>#N/A</v>
      </c>
      <c r="N75" s="16" t="e">
        <f t="shared" si="11"/>
        <v>#N/A</v>
      </c>
    </row>
    <row r="76" spans="1:14" x14ac:dyDescent="0.25">
      <c r="A76" s="14">
        <v>2684</v>
      </c>
      <c r="B76" s="14" t="s">
        <v>175</v>
      </c>
      <c r="C76" s="17">
        <v>41852</v>
      </c>
      <c r="D76" s="14" t="s">
        <v>115</v>
      </c>
      <c r="E76" s="14" t="s">
        <v>4</v>
      </c>
      <c r="F76" s="15" t="s">
        <v>5</v>
      </c>
      <c r="G76" s="14" t="s">
        <v>20</v>
      </c>
      <c r="H76" s="14" t="e">
        <f>SUMIFS('Skills-Training Matrix.AUX'!$D$2:$D$1072,'Skills-Training Matrix.AUX'!$C$2:$C$1072,"="&amp;$G76,'Skills-Training Matrix.AUX'!$A$2:$A$1072,"="&amp;$E76)</f>
        <v>#N/A</v>
      </c>
      <c r="I76" s="14">
        <v>1</v>
      </c>
      <c r="J76" s="14" t="e">
        <f t="shared" si="8"/>
        <v>#N/A</v>
      </c>
      <c r="K76" s="16" t="e">
        <f>IF($J76="","",SUMIFS('Skills-Training Matrix.AUX'!$F$2:$F$1072,'Skills-Training Matrix.AUX'!$C$2:$C$1072,"="&amp;G76,'Skills-Training Matrix.AUX'!$A$2:$A$1072,"="&amp;$E76)*J76)</f>
        <v>#N/A</v>
      </c>
      <c r="L76" s="16" t="e">
        <f t="shared" si="9"/>
        <v>#N/A</v>
      </c>
      <c r="M76" s="14" t="e">
        <f t="shared" si="10"/>
        <v>#N/A</v>
      </c>
      <c r="N76" s="16" t="e">
        <f t="shared" si="11"/>
        <v>#N/A</v>
      </c>
    </row>
    <row r="77" spans="1:14" x14ac:dyDescent="0.25">
      <c r="A77" s="14">
        <v>2684</v>
      </c>
      <c r="B77" s="14" t="s">
        <v>175</v>
      </c>
      <c r="C77" s="17">
        <v>41852</v>
      </c>
      <c r="D77" s="14" t="s">
        <v>115</v>
      </c>
      <c r="E77" s="14" t="s">
        <v>4</v>
      </c>
      <c r="F77" s="15" t="s">
        <v>6</v>
      </c>
      <c r="G77" s="14" t="s">
        <v>21</v>
      </c>
      <c r="H77" s="14" t="e">
        <f>SUMIFS('Skills-Training Matrix.AUX'!$D$2:$D$1072,'Skills-Training Matrix.AUX'!$C$2:$C$1072,"="&amp;$G77,'Skills-Training Matrix.AUX'!$A$2:$A$1072,"="&amp;$E77)</f>
        <v>#REF!</v>
      </c>
      <c r="I77" s="14">
        <v>2</v>
      </c>
      <c r="J77" s="14" t="e">
        <f t="shared" si="8"/>
        <v>#REF!</v>
      </c>
      <c r="K77" s="16" t="e">
        <f>IF($J77="","",SUMIFS('Skills-Training Matrix.AUX'!$F$2:$F$1072,'Skills-Training Matrix.AUX'!$C$2:$C$1072,"="&amp;G77,'Skills-Training Matrix.AUX'!$A$2:$A$1072,"="&amp;$E77)*J77)</f>
        <v>#REF!</v>
      </c>
      <c r="L77" s="16" t="e">
        <f t="shared" si="9"/>
        <v>#REF!</v>
      </c>
      <c r="M77" s="14" t="e">
        <f t="shared" si="10"/>
        <v>#REF!</v>
      </c>
      <c r="N77" s="16" t="e">
        <f t="shared" si="11"/>
        <v>#REF!</v>
      </c>
    </row>
    <row r="78" spans="1:14" x14ac:dyDescent="0.25">
      <c r="A78" s="14">
        <v>2684</v>
      </c>
      <c r="B78" s="14" t="s">
        <v>175</v>
      </c>
      <c r="C78" s="17">
        <v>41852</v>
      </c>
      <c r="D78" s="14" t="s">
        <v>115</v>
      </c>
      <c r="E78" s="14" t="s">
        <v>4</v>
      </c>
      <c r="F78" s="15" t="s">
        <v>6</v>
      </c>
      <c r="G78" s="14" t="s">
        <v>22</v>
      </c>
      <c r="H78" s="14" t="e">
        <f>SUMIFS('Skills-Training Matrix.AUX'!$D$2:$D$1072,'Skills-Training Matrix.AUX'!$C$2:$C$1072,"="&amp;$G78,'Skills-Training Matrix.AUX'!$A$2:$A$1072,"="&amp;$E78)</f>
        <v>#REF!</v>
      </c>
      <c r="I78" s="14">
        <v>1</v>
      </c>
      <c r="J78" s="14" t="e">
        <f t="shared" si="8"/>
        <v>#REF!</v>
      </c>
      <c r="K78" s="16" t="e">
        <f>IF($J78="","",SUMIFS('Skills-Training Matrix.AUX'!$F$2:$F$1072,'Skills-Training Matrix.AUX'!$C$2:$C$1072,"="&amp;G78,'Skills-Training Matrix.AUX'!$A$2:$A$1072,"="&amp;$E78)*J78)</f>
        <v>#REF!</v>
      </c>
      <c r="L78" s="16" t="e">
        <f t="shared" si="9"/>
        <v>#REF!</v>
      </c>
      <c r="M78" s="14" t="e">
        <f t="shared" si="10"/>
        <v>#REF!</v>
      </c>
      <c r="N78" s="16" t="e">
        <f t="shared" si="11"/>
        <v>#REF!</v>
      </c>
    </row>
    <row r="79" spans="1:14" x14ac:dyDescent="0.25">
      <c r="A79" s="14">
        <v>2684</v>
      </c>
      <c r="B79" s="14" t="s">
        <v>175</v>
      </c>
      <c r="C79" s="17">
        <v>41852</v>
      </c>
      <c r="D79" s="14" t="s">
        <v>115</v>
      </c>
      <c r="E79" s="14" t="s">
        <v>4</v>
      </c>
      <c r="F79" s="15" t="s">
        <v>6</v>
      </c>
      <c r="G79" s="14" t="s">
        <v>23</v>
      </c>
      <c r="H79" s="14" t="e">
        <f>SUMIFS('Skills-Training Matrix.AUX'!$D$2:$D$1072,'Skills-Training Matrix.AUX'!$C$2:$C$1072,"="&amp;$G79,'Skills-Training Matrix.AUX'!$A$2:$A$1072,"="&amp;$E79)</f>
        <v>#REF!</v>
      </c>
      <c r="I79" s="14">
        <v>1</v>
      </c>
      <c r="J79" s="14" t="e">
        <f t="shared" si="8"/>
        <v>#REF!</v>
      </c>
      <c r="K79" s="16" t="e">
        <f>IF($J79="","",SUMIFS('Skills-Training Matrix.AUX'!$F$2:$F$1072,'Skills-Training Matrix.AUX'!$C$2:$C$1072,"="&amp;G79,'Skills-Training Matrix.AUX'!$A$2:$A$1072,"="&amp;$E79)*J79)</f>
        <v>#REF!</v>
      </c>
      <c r="L79" s="16" t="e">
        <f t="shared" si="9"/>
        <v>#REF!</v>
      </c>
      <c r="M79" s="14" t="e">
        <f t="shared" si="10"/>
        <v>#REF!</v>
      </c>
      <c r="N79" s="16" t="e">
        <f t="shared" si="11"/>
        <v>#REF!</v>
      </c>
    </row>
    <row r="80" spans="1:14" x14ac:dyDescent="0.25">
      <c r="A80" s="14">
        <v>2684</v>
      </c>
      <c r="B80" s="14" t="s">
        <v>175</v>
      </c>
      <c r="C80" s="17">
        <v>41852</v>
      </c>
      <c r="D80" s="14" t="s">
        <v>115</v>
      </c>
      <c r="E80" s="14" t="s">
        <v>4</v>
      </c>
      <c r="F80" s="15" t="s">
        <v>6</v>
      </c>
      <c r="G80" s="14" t="s">
        <v>24</v>
      </c>
      <c r="H80" s="14" t="e">
        <f>SUMIFS('Skills-Training Matrix.AUX'!$D$2:$D$1072,'Skills-Training Matrix.AUX'!$C$2:$C$1072,"="&amp;$G80,'Skills-Training Matrix.AUX'!$A$2:$A$1072,"="&amp;$E80)</f>
        <v>#REF!</v>
      </c>
      <c r="I80" s="14">
        <v>3</v>
      </c>
      <c r="J80" s="14" t="e">
        <f t="shared" si="8"/>
        <v>#REF!</v>
      </c>
      <c r="K80" s="16" t="e">
        <f>IF($J80="","",SUMIFS('Skills-Training Matrix.AUX'!$F$2:$F$1072,'Skills-Training Matrix.AUX'!$C$2:$C$1072,"="&amp;G80,'Skills-Training Matrix.AUX'!$A$2:$A$1072,"="&amp;$E80)*J80)</f>
        <v>#REF!</v>
      </c>
      <c r="L80" s="16" t="e">
        <f t="shared" si="9"/>
        <v>#REF!</v>
      </c>
      <c r="M80" s="14" t="e">
        <f t="shared" si="10"/>
        <v>#REF!</v>
      </c>
      <c r="N80" s="16" t="e">
        <f t="shared" si="11"/>
        <v>#REF!</v>
      </c>
    </row>
    <row r="81" spans="1:14" x14ac:dyDescent="0.25">
      <c r="A81" s="14">
        <v>2684</v>
      </c>
      <c r="B81" s="14" t="s">
        <v>175</v>
      </c>
      <c r="C81" s="17">
        <v>41852</v>
      </c>
      <c r="D81" s="14" t="s">
        <v>115</v>
      </c>
      <c r="E81" s="14" t="s">
        <v>4</v>
      </c>
      <c r="F81" s="15" t="s">
        <v>6</v>
      </c>
      <c r="G81" s="14" t="s">
        <v>25</v>
      </c>
      <c r="H81" s="14" t="e">
        <f>SUMIFS('Skills-Training Matrix.AUX'!$D$2:$D$1072,'Skills-Training Matrix.AUX'!$C$2:$C$1072,"="&amp;$G81,'Skills-Training Matrix.AUX'!$A$2:$A$1072,"="&amp;$E81)</f>
        <v>#REF!</v>
      </c>
      <c r="I81" s="14">
        <v>3</v>
      </c>
      <c r="J81" s="14" t="e">
        <f t="shared" si="8"/>
        <v>#REF!</v>
      </c>
      <c r="K81" s="16" t="e">
        <f>IF($J81="","",SUMIFS('Skills-Training Matrix.AUX'!$F$2:$F$1072,'Skills-Training Matrix.AUX'!$C$2:$C$1072,"="&amp;G81,'Skills-Training Matrix.AUX'!$A$2:$A$1072,"="&amp;$E81)*J81)</f>
        <v>#REF!</v>
      </c>
      <c r="L81" s="16" t="e">
        <f t="shared" si="9"/>
        <v>#REF!</v>
      </c>
      <c r="M81" s="14" t="e">
        <f t="shared" si="10"/>
        <v>#REF!</v>
      </c>
      <c r="N81" s="16" t="e">
        <f t="shared" si="11"/>
        <v>#REF!</v>
      </c>
    </row>
    <row r="82" spans="1:14" x14ac:dyDescent="0.25">
      <c r="A82" s="14">
        <v>2684</v>
      </c>
      <c r="B82" s="14" t="s">
        <v>175</v>
      </c>
      <c r="C82" s="17">
        <v>41852</v>
      </c>
      <c r="D82" s="14" t="s">
        <v>115</v>
      </c>
      <c r="E82" s="14" t="s">
        <v>4</v>
      </c>
      <c r="F82" s="15" t="s">
        <v>6</v>
      </c>
      <c r="G82" s="14" t="s">
        <v>26</v>
      </c>
      <c r="H82" s="14" t="e">
        <f>SUMIFS('Skills-Training Matrix.AUX'!$D$2:$D$1072,'Skills-Training Matrix.AUX'!$C$2:$C$1072,"="&amp;$G82,'Skills-Training Matrix.AUX'!$A$2:$A$1072,"="&amp;$E82)</f>
        <v>#REF!</v>
      </c>
      <c r="I82" s="14">
        <v>4</v>
      </c>
      <c r="J82" s="14" t="e">
        <f t="shared" si="8"/>
        <v>#REF!</v>
      </c>
      <c r="K82" s="16" t="e">
        <f>IF($J82="","",SUMIFS('Skills-Training Matrix.AUX'!$F$2:$F$1072,'Skills-Training Matrix.AUX'!$C$2:$C$1072,"="&amp;G82,'Skills-Training Matrix.AUX'!$A$2:$A$1072,"="&amp;$E82)*J82)</f>
        <v>#REF!</v>
      </c>
      <c r="L82" s="16" t="e">
        <f t="shared" si="9"/>
        <v>#REF!</v>
      </c>
      <c r="M82" s="14" t="e">
        <f t="shared" si="10"/>
        <v>#REF!</v>
      </c>
      <c r="N82" s="16" t="e">
        <f t="shared" si="11"/>
        <v>#REF!</v>
      </c>
    </row>
    <row r="83" spans="1:14" x14ac:dyDescent="0.25">
      <c r="A83" s="14">
        <v>2684</v>
      </c>
      <c r="B83" s="14" t="s">
        <v>175</v>
      </c>
      <c r="C83" s="17">
        <v>41852</v>
      </c>
      <c r="D83" s="14" t="s">
        <v>115</v>
      </c>
      <c r="E83" s="14" t="s">
        <v>4</v>
      </c>
      <c r="F83" s="15" t="s">
        <v>6</v>
      </c>
      <c r="G83" s="14" t="s">
        <v>27</v>
      </c>
      <c r="H83" s="14" t="e">
        <f>SUMIFS('Skills-Training Matrix.AUX'!$D$2:$D$1072,'Skills-Training Matrix.AUX'!$C$2:$C$1072,"="&amp;$G83,'Skills-Training Matrix.AUX'!$A$2:$A$1072,"="&amp;$E83)</f>
        <v>#REF!</v>
      </c>
      <c r="I83" s="14">
        <v>2</v>
      </c>
      <c r="J83" s="14" t="e">
        <f t="shared" si="8"/>
        <v>#REF!</v>
      </c>
      <c r="K83" s="16" t="e">
        <f>IF($J83="","",SUMIFS('Skills-Training Matrix.AUX'!$F$2:$F$1072,'Skills-Training Matrix.AUX'!$C$2:$C$1072,"="&amp;G83,'Skills-Training Matrix.AUX'!$A$2:$A$1072,"="&amp;$E83)*J83)</f>
        <v>#REF!</v>
      </c>
      <c r="L83" s="16" t="e">
        <f t="shared" si="9"/>
        <v>#REF!</v>
      </c>
      <c r="M83" s="14" t="e">
        <f t="shared" si="10"/>
        <v>#REF!</v>
      </c>
      <c r="N83" s="16" t="e">
        <f t="shared" si="11"/>
        <v>#REF!</v>
      </c>
    </row>
    <row r="84" spans="1:14" x14ac:dyDescent="0.25">
      <c r="A84" s="14">
        <v>2684</v>
      </c>
      <c r="B84" s="14" t="s">
        <v>175</v>
      </c>
      <c r="C84" s="17">
        <v>41852</v>
      </c>
      <c r="D84" s="14" t="s">
        <v>115</v>
      </c>
      <c r="E84" s="14" t="s">
        <v>4</v>
      </c>
      <c r="F84" s="15" t="s">
        <v>6</v>
      </c>
      <c r="G84" s="14" t="s">
        <v>28</v>
      </c>
      <c r="H84" s="14" t="e">
        <f>SUMIFS('Skills-Training Matrix.AUX'!$D$2:$D$1072,'Skills-Training Matrix.AUX'!$C$2:$C$1072,"="&amp;$G84,'Skills-Training Matrix.AUX'!$A$2:$A$1072,"="&amp;$E84)</f>
        <v>#N/A</v>
      </c>
      <c r="I84" s="14">
        <v>2</v>
      </c>
      <c r="J84" s="14" t="e">
        <f t="shared" si="8"/>
        <v>#N/A</v>
      </c>
      <c r="K84" s="16" t="e">
        <f>IF($J84="","",SUMIFS('Skills-Training Matrix.AUX'!$F$2:$F$1072,'Skills-Training Matrix.AUX'!$C$2:$C$1072,"="&amp;G84,'Skills-Training Matrix.AUX'!$A$2:$A$1072,"="&amp;$E84)*J84)</f>
        <v>#N/A</v>
      </c>
      <c r="L84" s="16" t="e">
        <f t="shared" si="9"/>
        <v>#N/A</v>
      </c>
      <c r="M84" s="14" t="e">
        <f t="shared" si="10"/>
        <v>#N/A</v>
      </c>
      <c r="N84" s="16" t="e">
        <f t="shared" si="11"/>
        <v>#N/A</v>
      </c>
    </row>
    <row r="85" spans="1:14" x14ac:dyDescent="0.25">
      <c r="A85" s="14">
        <v>2684</v>
      </c>
      <c r="B85" s="14" t="s">
        <v>175</v>
      </c>
      <c r="C85" s="17">
        <v>41852</v>
      </c>
      <c r="D85" s="14" t="s">
        <v>115</v>
      </c>
      <c r="E85" s="14" t="s">
        <v>4</v>
      </c>
      <c r="F85" s="15" t="s">
        <v>6</v>
      </c>
      <c r="G85" s="14" t="s">
        <v>29</v>
      </c>
      <c r="H85" s="14" t="e">
        <f>SUMIFS('Skills-Training Matrix.AUX'!$D$2:$D$1072,'Skills-Training Matrix.AUX'!$C$2:$C$1072,"="&amp;$G85,'Skills-Training Matrix.AUX'!$A$2:$A$1072,"="&amp;$E85)</f>
        <v>#REF!</v>
      </c>
      <c r="I85" s="14">
        <v>2</v>
      </c>
      <c r="J85" s="14" t="e">
        <f t="shared" si="8"/>
        <v>#REF!</v>
      </c>
      <c r="K85" s="16" t="e">
        <f>IF($J85="","",SUMIFS('Skills-Training Matrix.AUX'!$F$2:$F$1072,'Skills-Training Matrix.AUX'!$C$2:$C$1072,"="&amp;G85,'Skills-Training Matrix.AUX'!$A$2:$A$1072,"="&amp;$E85)*J85)</f>
        <v>#REF!</v>
      </c>
      <c r="L85" s="16" t="e">
        <f t="shared" si="9"/>
        <v>#REF!</v>
      </c>
      <c r="M85" s="14" t="e">
        <f t="shared" si="10"/>
        <v>#REF!</v>
      </c>
      <c r="N85" s="16" t="e">
        <f t="shared" si="11"/>
        <v>#REF!</v>
      </c>
    </row>
    <row r="86" spans="1:14" x14ac:dyDescent="0.25">
      <c r="A86" s="14">
        <v>2684</v>
      </c>
      <c r="B86" s="14" t="s">
        <v>175</v>
      </c>
      <c r="C86" s="17">
        <v>41852</v>
      </c>
      <c r="D86" s="14" t="s">
        <v>115</v>
      </c>
      <c r="E86" s="14" t="s">
        <v>4</v>
      </c>
      <c r="F86" s="15" t="s">
        <v>6</v>
      </c>
      <c r="G86" s="14" t="s">
        <v>30</v>
      </c>
      <c r="H86" s="14" t="e">
        <f>SUMIFS('Skills-Training Matrix.AUX'!$D$2:$D$1072,'Skills-Training Matrix.AUX'!$C$2:$C$1072,"="&amp;$G86,'Skills-Training Matrix.AUX'!$A$2:$A$1072,"="&amp;$E86)</f>
        <v>#REF!</v>
      </c>
      <c r="I86" s="14">
        <v>2</v>
      </c>
      <c r="J86" s="14" t="e">
        <f t="shared" si="8"/>
        <v>#REF!</v>
      </c>
      <c r="K86" s="16" t="e">
        <f>IF($J86="","",SUMIFS('Skills-Training Matrix.AUX'!$F$2:$F$1072,'Skills-Training Matrix.AUX'!$C$2:$C$1072,"="&amp;G86,'Skills-Training Matrix.AUX'!$A$2:$A$1072,"="&amp;$E86)*J86)</f>
        <v>#REF!</v>
      </c>
      <c r="L86" s="16" t="e">
        <f t="shared" si="9"/>
        <v>#REF!</v>
      </c>
      <c r="M86" s="14" t="e">
        <f t="shared" si="10"/>
        <v>#REF!</v>
      </c>
      <c r="N86" s="16" t="e">
        <f t="shared" si="11"/>
        <v>#REF!</v>
      </c>
    </row>
    <row r="87" spans="1:14" x14ac:dyDescent="0.25">
      <c r="A87" s="14">
        <v>2684</v>
      </c>
      <c r="B87" s="14" t="s">
        <v>175</v>
      </c>
      <c r="C87" s="17">
        <v>41852</v>
      </c>
      <c r="D87" s="14" t="s">
        <v>115</v>
      </c>
      <c r="E87" s="14" t="s">
        <v>4</v>
      </c>
      <c r="F87" s="15" t="s">
        <v>6</v>
      </c>
      <c r="G87" s="14" t="s">
        <v>31</v>
      </c>
      <c r="H87" s="14" t="e">
        <f>SUMIFS('Skills-Training Matrix.AUX'!$D$2:$D$1072,'Skills-Training Matrix.AUX'!$C$2:$C$1072,"="&amp;$G87,'Skills-Training Matrix.AUX'!$A$2:$A$1072,"="&amp;$E87)</f>
        <v>#REF!</v>
      </c>
      <c r="I87" s="14">
        <v>2</v>
      </c>
      <c r="J87" s="14" t="e">
        <f t="shared" si="8"/>
        <v>#REF!</v>
      </c>
      <c r="K87" s="16" t="e">
        <f>IF($J87="","",SUMIFS('Skills-Training Matrix.AUX'!$F$2:$F$1072,'Skills-Training Matrix.AUX'!$C$2:$C$1072,"="&amp;G87,'Skills-Training Matrix.AUX'!$A$2:$A$1072,"="&amp;$E87)*J87)</f>
        <v>#REF!</v>
      </c>
      <c r="L87" s="16" t="e">
        <f t="shared" si="9"/>
        <v>#REF!</v>
      </c>
      <c r="M87" s="14" t="e">
        <f t="shared" si="10"/>
        <v>#REF!</v>
      </c>
      <c r="N87" s="16" t="e">
        <f t="shared" si="11"/>
        <v>#REF!</v>
      </c>
    </row>
    <row r="88" spans="1:14" x14ac:dyDescent="0.25">
      <c r="A88" s="14">
        <v>2684</v>
      </c>
      <c r="B88" s="14" t="s">
        <v>175</v>
      </c>
      <c r="C88" s="17">
        <v>41852</v>
      </c>
      <c r="D88" s="14" t="s">
        <v>115</v>
      </c>
      <c r="E88" s="14" t="s">
        <v>4</v>
      </c>
      <c r="F88" s="15" t="s">
        <v>6</v>
      </c>
      <c r="G88" s="14" t="s">
        <v>1</v>
      </c>
      <c r="H88" s="14" t="e">
        <f>SUMIFS('Skills-Training Matrix.AUX'!$D$2:$D$1072,'Skills-Training Matrix.AUX'!$C$2:$C$1072,"="&amp;$G88,'Skills-Training Matrix.AUX'!$A$2:$A$1072,"="&amp;$E88)</f>
        <v>#REF!</v>
      </c>
      <c r="I88" s="14">
        <v>2</v>
      </c>
      <c r="J88" s="14" t="e">
        <f t="shared" si="8"/>
        <v>#REF!</v>
      </c>
      <c r="K88" s="16" t="e">
        <f>IF($J88="","",SUMIFS('Skills-Training Matrix.AUX'!$F$2:$F$1072,'Skills-Training Matrix.AUX'!$C$2:$C$1072,"="&amp;G88,'Skills-Training Matrix.AUX'!$A$2:$A$1072,"="&amp;$E88)*J88)</f>
        <v>#REF!</v>
      </c>
      <c r="L88" s="16" t="e">
        <f t="shared" si="9"/>
        <v>#REF!</v>
      </c>
      <c r="M88" s="14" t="e">
        <f t="shared" si="10"/>
        <v>#REF!</v>
      </c>
      <c r="N88" s="16" t="e">
        <f t="shared" si="11"/>
        <v>#REF!</v>
      </c>
    </row>
    <row r="89" spans="1:14" x14ac:dyDescent="0.25">
      <c r="A89" s="14">
        <v>2684</v>
      </c>
      <c r="B89" s="14" t="s">
        <v>175</v>
      </c>
      <c r="C89" s="17">
        <v>41852</v>
      </c>
      <c r="D89" s="14" t="s">
        <v>115</v>
      </c>
      <c r="E89" s="14" t="s">
        <v>4</v>
      </c>
      <c r="F89" s="15" t="s">
        <v>6</v>
      </c>
      <c r="G89" s="14" t="s">
        <v>32</v>
      </c>
      <c r="H89" s="14" t="e">
        <f>SUMIFS('Skills-Training Matrix.AUX'!$D$2:$D$1072,'Skills-Training Matrix.AUX'!$C$2:$C$1072,"="&amp;$G89,'Skills-Training Matrix.AUX'!$A$2:$A$1072,"="&amp;$E89)</f>
        <v>#N/A</v>
      </c>
      <c r="I89" s="14">
        <v>2</v>
      </c>
      <c r="J89" s="14" t="e">
        <f t="shared" si="8"/>
        <v>#N/A</v>
      </c>
      <c r="K89" s="16" t="e">
        <f>IF($J89="","",SUMIFS('Skills-Training Matrix.AUX'!$F$2:$F$1072,'Skills-Training Matrix.AUX'!$C$2:$C$1072,"="&amp;G89,'Skills-Training Matrix.AUX'!$A$2:$A$1072,"="&amp;$E89)*J89)</f>
        <v>#N/A</v>
      </c>
      <c r="L89" s="16" t="e">
        <f t="shared" si="9"/>
        <v>#N/A</v>
      </c>
      <c r="M89" s="14" t="e">
        <f t="shared" si="10"/>
        <v>#N/A</v>
      </c>
      <c r="N89" s="16" t="e">
        <f t="shared" si="11"/>
        <v>#N/A</v>
      </c>
    </row>
    <row r="90" spans="1:14" x14ac:dyDescent="0.25">
      <c r="A90" s="14">
        <v>2684</v>
      </c>
      <c r="B90" s="14" t="s">
        <v>175</v>
      </c>
      <c r="C90" s="17">
        <v>41852</v>
      </c>
      <c r="D90" s="14" t="s">
        <v>115</v>
      </c>
      <c r="E90" s="14" t="s">
        <v>4</v>
      </c>
      <c r="F90" s="15" t="s">
        <v>7</v>
      </c>
      <c r="G90" s="14" t="s">
        <v>33</v>
      </c>
      <c r="H90" s="14" t="e">
        <f>SUMIFS('Skills-Training Matrix.AUX'!$D$2:$D$1072,'Skills-Training Matrix.AUX'!$C$2:$C$1072,"="&amp;$G90,'Skills-Training Matrix.AUX'!$A$2:$A$1072,"="&amp;$E90)</f>
        <v>#N/A</v>
      </c>
      <c r="I90" s="14">
        <v>0</v>
      </c>
      <c r="J90" s="14" t="e">
        <f t="shared" si="8"/>
        <v>#N/A</v>
      </c>
      <c r="K90" s="16" t="e">
        <f>IF($J90="","",SUMIFS('Skills-Training Matrix.AUX'!$F$2:$F$1072,'Skills-Training Matrix.AUX'!$C$2:$C$1072,"="&amp;G90,'Skills-Training Matrix.AUX'!$A$2:$A$1072,"="&amp;$E90)*J90)</f>
        <v>#N/A</v>
      </c>
      <c r="L90" s="16" t="e">
        <f t="shared" si="9"/>
        <v>#N/A</v>
      </c>
      <c r="M90" s="14" t="e">
        <f t="shared" si="10"/>
        <v>#N/A</v>
      </c>
      <c r="N90" s="16" t="e">
        <f t="shared" si="11"/>
        <v>#N/A</v>
      </c>
    </row>
    <row r="91" spans="1:14" x14ac:dyDescent="0.25">
      <c r="A91" s="14">
        <v>2684</v>
      </c>
      <c r="B91" s="14" t="s">
        <v>175</v>
      </c>
      <c r="C91" s="17">
        <v>41852</v>
      </c>
      <c r="D91" s="14" t="s">
        <v>115</v>
      </c>
      <c r="E91" s="14" t="s">
        <v>4</v>
      </c>
      <c r="F91" s="15" t="s">
        <v>7</v>
      </c>
      <c r="G91" s="14" t="s">
        <v>34</v>
      </c>
      <c r="H91" s="14" t="e">
        <f>SUMIFS('Skills-Training Matrix.AUX'!$D$2:$D$1072,'Skills-Training Matrix.AUX'!$C$2:$C$1072,"="&amp;$G91,'Skills-Training Matrix.AUX'!$A$2:$A$1072,"="&amp;$E91)</f>
        <v>#REF!</v>
      </c>
      <c r="I91" s="14">
        <v>2</v>
      </c>
      <c r="J91" s="14" t="e">
        <f t="shared" si="8"/>
        <v>#REF!</v>
      </c>
      <c r="K91" s="16" t="e">
        <f>IF($J91="","",SUMIFS('Skills-Training Matrix.AUX'!$F$2:$F$1072,'Skills-Training Matrix.AUX'!$C$2:$C$1072,"="&amp;G91,'Skills-Training Matrix.AUX'!$A$2:$A$1072,"="&amp;$E91)*J91)</f>
        <v>#REF!</v>
      </c>
      <c r="L91" s="16" t="e">
        <f t="shared" si="9"/>
        <v>#REF!</v>
      </c>
      <c r="M91" s="14" t="e">
        <f t="shared" si="10"/>
        <v>#REF!</v>
      </c>
      <c r="N91" s="16" t="e">
        <f t="shared" si="11"/>
        <v>#REF!</v>
      </c>
    </row>
    <row r="92" spans="1:14" x14ac:dyDescent="0.25">
      <c r="A92" s="14">
        <v>2684</v>
      </c>
      <c r="B92" s="14" t="s">
        <v>175</v>
      </c>
      <c r="C92" s="17">
        <v>41852</v>
      </c>
      <c r="D92" s="14" t="s">
        <v>115</v>
      </c>
      <c r="E92" s="14" t="s">
        <v>4</v>
      </c>
      <c r="F92" s="15" t="s">
        <v>7</v>
      </c>
      <c r="G92" s="14" t="s">
        <v>35</v>
      </c>
      <c r="H92" s="14" t="e">
        <f>SUMIFS('Skills-Training Matrix.AUX'!$D$2:$D$1072,'Skills-Training Matrix.AUX'!$C$2:$C$1072,"="&amp;$G92,'Skills-Training Matrix.AUX'!$A$2:$A$1072,"="&amp;$E92)</f>
        <v>#N/A</v>
      </c>
      <c r="I92" s="14">
        <v>0</v>
      </c>
      <c r="J92" s="14" t="e">
        <f t="shared" si="8"/>
        <v>#N/A</v>
      </c>
      <c r="K92" s="16" t="e">
        <f>IF($J92="","",SUMIFS('Skills-Training Matrix.AUX'!$F$2:$F$1072,'Skills-Training Matrix.AUX'!$C$2:$C$1072,"="&amp;G92,'Skills-Training Matrix.AUX'!$A$2:$A$1072,"="&amp;$E92)*J92)</f>
        <v>#N/A</v>
      </c>
      <c r="L92" s="16" t="e">
        <f t="shared" si="9"/>
        <v>#N/A</v>
      </c>
      <c r="M92" s="14" t="e">
        <f t="shared" si="10"/>
        <v>#N/A</v>
      </c>
      <c r="N92" s="16" t="e">
        <f t="shared" si="11"/>
        <v>#N/A</v>
      </c>
    </row>
    <row r="93" spans="1:14" x14ac:dyDescent="0.25">
      <c r="A93" s="14">
        <v>2684</v>
      </c>
      <c r="B93" s="14" t="s">
        <v>175</v>
      </c>
      <c r="C93" s="17">
        <v>41852</v>
      </c>
      <c r="D93" s="14" t="s">
        <v>115</v>
      </c>
      <c r="E93" s="14" t="s">
        <v>4</v>
      </c>
      <c r="F93" s="15" t="s">
        <v>7</v>
      </c>
      <c r="G93" s="14" t="s">
        <v>36</v>
      </c>
      <c r="H93" s="14" t="e">
        <f>SUMIFS('Skills-Training Matrix.AUX'!$D$2:$D$1072,'Skills-Training Matrix.AUX'!$C$2:$C$1072,"="&amp;$G93,'Skills-Training Matrix.AUX'!$A$2:$A$1072,"="&amp;$E93)</f>
        <v>#N/A</v>
      </c>
      <c r="I93" s="14">
        <v>0</v>
      </c>
      <c r="J93" s="14" t="e">
        <f t="shared" si="8"/>
        <v>#N/A</v>
      </c>
      <c r="K93" s="16" t="e">
        <f>IF($J93="","",SUMIFS('Skills-Training Matrix.AUX'!$F$2:$F$1072,'Skills-Training Matrix.AUX'!$C$2:$C$1072,"="&amp;G93,'Skills-Training Matrix.AUX'!$A$2:$A$1072,"="&amp;$E93)*J93)</f>
        <v>#N/A</v>
      </c>
      <c r="L93" s="16" t="e">
        <f t="shared" si="9"/>
        <v>#N/A</v>
      </c>
      <c r="M93" s="14" t="e">
        <f t="shared" si="10"/>
        <v>#N/A</v>
      </c>
      <c r="N93" s="16" t="e">
        <f t="shared" si="11"/>
        <v>#N/A</v>
      </c>
    </row>
    <row r="94" spans="1:14" x14ac:dyDescent="0.25">
      <c r="A94" s="14">
        <v>2684</v>
      </c>
      <c r="B94" s="14" t="s">
        <v>175</v>
      </c>
      <c r="C94" s="17">
        <v>41852</v>
      </c>
      <c r="D94" s="14" t="s">
        <v>115</v>
      </c>
      <c r="E94" s="14" t="s">
        <v>4</v>
      </c>
      <c r="F94" s="15" t="s">
        <v>7</v>
      </c>
      <c r="G94" s="14" t="s">
        <v>37</v>
      </c>
      <c r="H94" s="14" t="e">
        <f>SUMIFS('Skills-Training Matrix.AUX'!$D$2:$D$1072,'Skills-Training Matrix.AUX'!$C$2:$C$1072,"="&amp;$G94,'Skills-Training Matrix.AUX'!$A$2:$A$1072,"="&amp;$E94)</f>
        <v>#N/A</v>
      </c>
      <c r="I94" s="14">
        <v>1</v>
      </c>
      <c r="J94" s="14" t="e">
        <f t="shared" si="8"/>
        <v>#N/A</v>
      </c>
      <c r="K94" s="16" t="e">
        <f>IF($J94="","",SUMIFS('Skills-Training Matrix.AUX'!$F$2:$F$1072,'Skills-Training Matrix.AUX'!$C$2:$C$1072,"="&amp;G94,'Skills-Training Matrix.AUX'!$A$2:$A$1072,"="&amp;$E94)*J94)</f>
        <v>#N/A</v>
      </c>
      <c r="L94" s="16" t="e">
        <f t="shared" si="9"/>
        <v>#N/A</v>
      </c>
      <c r="M94" s="14" t="e">
        <f t="shared" si="10"/>
        <v>#N/A</v>
      </c>
      <c r="N94" s="16" t="e">
        <f t="shared" si="11"/>
        <v>#N/A</v>
      </c>
    </row>
    <row r="95" spans="1:14" x14ac:dyDescent="0.25">
      <c r="A95" s="14">
        <v>2684</v>
      </c>
      <c r="B95" s="14" t="s">
        <v>175</v>
      </c>
      <c r="C95" s="17">
        <v>41852</v>
      </c>
      <c r="D95" s="14" t="s">
        <v>115</v>
      </c>
      <c r="E95" s="14" t="s">
        <v>4</v>
      </c>
      <c r="F95" s="15" t="s">
        <v>7</v>
      </c>
      <c r="G95" s="14" t="s">
        <v>38</v>
      </c>
      <c r="H95" s="14" t="e">
        <f>SUMIFS('Skills-Training Matrix.AUX'!$D$2:$D$1072,'Skills-Training Matrix.AUX'!$C$2:$C$1072,"="&amp;$G95,'Skills-Training Matrix.AUX'!$A$2:$A$1072,"="&amp;$E95)</f>
        <v>#N/A</v>
      </c>
      <c r="I95" s="14">
        <v>1</v>
      </c>
      <c r="J95" s="14" t="e">
        <f t="shared" si="8"/>
        <v>#N/A</v>
      </c>
      <c r="K95" s="16" t="e">
        <f>IF($J95="","",SUMIFS('Skills-Training Matrix.AUX'!$F$2:$F$1072,'Skills-Training Matrix.AUX'!$C$2:$C$1072,"="&amp;G95,'Skills-Training Matrix.AUX'!$A$2:$A$1072,"="&amp;$E95)*J95)</f>
        <v>#N/A</v>
      </c>
      <c r="L95" s="16" t="e">
        <f t="shared" si="9"/>
        <v>#N/A</v>
      </c>
      <c r="M95" s="14" t="e">
        <f t="shared" si="10"/>
        <v>#N/A</v>
      </c>
      <c r="N95" s="16" t="e">
        <f t="shared" si="11"/>
        <v>#N/A</v>
      </c>
    </row>
    <row r="96" spans="1:14" x14ac:dyDescent="0.25">
      <c r="A96" s="14">
        <v>2684</v>
      </c>
      <c r="B96" s="14" t="s">
        <v>175</v>
      </c>
      <c r="C96" s="17">
        <v>41852</v>
      </c>
      <c r="D96" s="14" t="s">
        <v>115</v>
      </c>
      <c r="E96" s="14" t="s">
        <v>4</v>
      </c>
      <c r="F96" s="15" t="s">
        <v>7</v>
      </c>
      <c r="G96" s="14" t="s">
        <v>39</v>
      </c>
      <c r="H96" s="14" t="e">
        <f>SUMIFS('Skills-Training Matrix.AUX'!$D$2:$D$1072,'Skills-Training Matrix.AUX'!$C$2:$C$1072,"="&amp;$G96,'Skills-Training Matrix.AUX'!$A$2:$A$1072,"="&amp;$E96)</f>
        <v>#N/A</v>
      </c>
      <c r="I96" s="14">
        <v>1</v>
      </c>
      <c r="J96" s="14" t="e">
        <f t="shared" si="8"/>
        <v>#N/A</v>
      </c>
      <c r="K96" s="16" t="e">
        <f>IF($J96="","",SUMIFS('Skills-Training Matrix.AUX'!$F$2:$F$1072,'Skills-Training Matrix.AUX'!$C$2:$C$1072,"="&amp;G96,'Skills-Training Matrix.AUX'!$A$2:$A$1072,"="&amp;$E96)*J96)</f>
        <v>#N/A</v>
      </c>
      <c r="L96" s="16" t="e">
        <f t="shared" si="9"/>
        <v>#N/A</v>
      </c>
      <c r="M96" s="14" t="e">
        <f t="shared" si="10"/>
        <v>#N/A</v>
      </c>
      <c r="N96" s="16" t="e">
        <f t="shared" si="11"/>
        <v>#N/A</v>
      </c>
    </row>
    <row r="97" spans="1:14" x14ac:dyDescent="0.25">
      <c r="A97" s="14">
        <v>2684</v>
      </c>
      <c r="B97" s="14" t="s">
        <v>175</v>
      </c>
      <c r="C97" s="17">
        <v>41852</v>
      </c>
      <c r="D97" s="14" t="s">
        <v>115</v>
      </c>
      <c r="E97" s="14" t="s">
        <v>4</v>
      </c>
      <c r="F97" s="15" t="s">
        <v>7</v>
      </c>
      <c r="G97" s="14" t="s">
        <v>40</v>
      </c>
      <c r="H97" s="14" t="e">
        <f>SUMIFS('Skills-Training Matrix.AUX'!$D$2:$D$1072,'Skills-Training Matrix.AUX'!$C$2:$C$1072,"="&amp;$G97,'Skills-Training Matrix.AUX'!$A$2:$A$1072,"="&amp;$E97)</f>
        <v>#N/A</v>
      </c>
      <c r="I97" s="14">
        <v>1</v>
      </c>
      <c r="J97" s="14" t="e">
        <f t="shared" si="8"/>
        <v>#N/A</v>
      </c>
      <c r="K97" s="16" t="e">
        <f>IF($J97="","",SUMIFS('Skills-Training Matrix.AUX'!$F$2:$F$1072,'Skills-Training Matrix.AUX'!$C$2:$C$1072,"="&amp;G97,'Skills-Training Matrix.AUX'!$A$2:$A$1072,"="&amp;$E97)*J97)</f>
        <v>#N/A</v>
      </c>
      <c r="L97" s="16" t="e">
        <f t="shared" si="9"/>
        <v>#N/A</v>
      </c>
      <c r="M97" s="14" t="e">
        <f t="shared" si="10"/>
        <v>#N/A</v>
      </c>
      <c r="N97" s="16" t="e">
        <f t="shared" si="11"/>
        <v>#N/A</v>
      </c>
    </row>
    <row r="98" spans="1:14" x14ac:dyDescent="0.25">
      <c r="A98" s="14">
        <v>2684</v>
      </c>
      <c r="B98" s="14" t="s">
        <v>175</v>
      </c>
      <c r="C98" s="17">
        <v>41852</v>
      </c>
      <c r="D98" s="14" t="s">
        <v>115</v>
      </c>
      <c r="E98" s="14" t="s">
        <v>4</v>
      </c>
      <c r="F98" s="15" t="s">
        <v>8</v>
      </c>
      <c r="G98" s="14" t="s">
        <v>41</v>
      </c>
      <c r="H98" s="14" t="e">
        <f>SUMIFS('Skills-Training Matrix.AUX'!$D$2:$D$1072,'Skills-Training Matrix.AUX'!$C$2:$C$1072,"="&amp;$G98,'Skills-Training Matrix.AUX'!$A$2:$A$1072,"="&amp;$E98)</f>
        <v>#N/A</v>
      </c>
      <c r="I98" s="14">
        <v>2</v>
      </c>
      <c r="J98" s="14" t="e">
        <f t="shared" si="8"/>
        <v>#N/A</v>
      </c>
      <c r="K98" s="16" t="e">
        <f>IF($J98="","",SUMIFS('Skills-Training Matrix.AUX'!$F$2:$F$1072,'Skills-Training Matrix.AUX'!$C$2:$C$1072,"="&amp;G98,'Skills-Training Matrix.AUX'!$A$2:$A$1072,"="&amp;$E98)*J98)</f>
        <v>#N/A</v>
      </c>
      <c r="L98" s="16" t="e">
        <f t="shared" si="9"/>
        <v>#N/A</v>
      </c>
      <c r="M98" s="14" t="e">
        <f t="shared" si="10"/>
        <v>#N/A</v>
      </c>
      <c r="N98" s="16" t="e">
        <f t="shared" si="11"/>
        <v>#N/A</v>
      </c>
    </row>
    <row r="99" spans="1:14" x14ac:dyDescent="0.25">
      <c r="A99" s="14">
        <v>2684</v>
      </c>
      <c r="B99" s="14" t="s">
        <v>175</v>
      </c>
      <c r="C99" s="17">
        <v>41852</v>
      </c>
      <c r="D99" s="14" t="s">
        <v>115</v>
      </c>
      <c r="E99" s="14" t="s">
        <v>4</v>
      </c>
      <c r="F99" s="15" t="s">
        <v>8</v>
      </c>
      <c r="G99" s="14" t="s">
        <v>42</v>
      </c>
      <c r="H99" s="14" t="e">
        <f>SUMIFS('Skills-Training Matrix.AUX'!$D$2:$D$1072,'Skills-Training Matrix.AUX'!$C$2:$C$1072,"="&amp;$G99,'Skills-Training Matrix.AUX'!$A$2:$A$1072,"="&amp;$E99)</f>
        <v>#N/A</v>
      </c>
      <c r="I99" s="14">
        <v>2</v>
      </c>
      <c r="J99" s="14" t="e">
        <f t="shared" si="8"/>
        <v>#N/A</v>
      </c>
      <c r="K99" s="16" t="e">
        <f>IF($J99="","",SUMIFS('Skills-Training Matrix.AUX'!$F$2:$F$1072,'Skills-Training Matrix.AUX'!$C$2:$C$1072,"="&amp;G99,'Skills-Training Matrix.AUX'!$A$2:$A$1072,"="&amp;$E99)*J99)</f>
        <v>#N/A</v>
      </c>
      <c r="L99" s="16" t="e">
        <f t="shared" si="9"/>
        <v>#N/A</v>
      </c>
      <c r="M99" s="14" t="e">
        <f t="shared" si="10"/>
        <v>#N/A</v>
      </c>
      <c r="N99" s="16" t="e">
        <f t="shared" si="11"/>
        <v>#N/A</v>
      </c>
    </row>
    <row r="100" spans="1:14" x14ac:dyDescent="0.25">
      <c r="A100" s="14">
        <v>2684</v>
      </c>
      <c r="B100" s="14" t="s">
        <v>175</v>
      </c>
      <c r="C100" s="17">
        <v>41852</v>
      </c>
      <c r="D100" s="14" t="s">
        <v>115</v>
      </c>
      <c r="E100" s="14" t="s">
        <v>4</v>
      </c>
      <c r="F100" s="15" t="s">
        <v>8</v>
      </c>
      <c r="G100" s="14" t="s">
        <v>43</v>
      </c>
      <c r="H100" s="14" t="e">
        <f>SUMIFS('Skills-Training Matrix.AUX'!$D$2:$D$1072,'Skills-Training Matrix.AUX'!$C$2:$C$1072,"="&amp;$G100,'Skills-Training Matrix.AUX'!$A$2:$A$1072,"="&amp;$E100)</f>
        <v>#N/A</v>
      </c>
      <c r="I100" s="14">
        <v>0</v>
      </c>
      <c r="J100" s="14" t="e">
        <f t="shared" si="8"/>
        <v>#N/A</v>
      </c>
      <c r="K100" s="16" t="e">
        <f>IF($J100="","",SUMIFS('Skills-Training Matrix.AUX'!$F$2:$F$1072,'Skills-Training Matrix.AUX'!$C$2:$C$1072,"="&amp;G100,'Skills-Training Matrix.AUX'!$A$2:$A$1072,"="&amp;$E100)*J100)</f>
        <v>#N/A</v>
      </c>
      <c r="L100" s="16" t="e">
        <f t="shared" si="9"/>
        <v>#N/A</v>
      </c>
      <c r="M100" s="14" t="e">
        <f t="shared" si="10"/>
        <v>#N/A</v>
      </c>
      <c r="N100" s="16" t="e">
        <f t="shared" si="11"/>
        <v>#N/A</v>
      </c>
    </row>
    <row r="101" spans="1:14" x14ac:dyDescent="0.25">
      <c r="A101" s="14">
        <v>2684</v>
      </c>
      <c r="B101" s="14" t="s">
        <v>175</v>
      </c>
      <c r="C101" s="17">
        <v>41852</v>
      </c>
      <c r="D101" s="14" t="s">
        <v>115</v>
      </c>
      <c r="E101" s="14" t="s">
        <v>4</v>
      </c>
      <c r="F101" s="15" t="s">
        <v>8</v>
      </c>
      <c r="G101" s="14" t="s">
        <v>44</v>
      </c>
      <c r="H101" s="14" t="e">
        <f>SUMIFS('Skills-Training Matrix.AUX'!$D$2:$D$1072,'Skills-Training Matrix.AUX'!$C$2:$C$1072,"="&amp;$G101,'Skills-Training Matrix.AUX'!$A$2:$A$1072,"="&amp;$E101)</f>
        <v>#N/A</v>
      </c>
      <c r="I101" s="14">
        <v>0</v>
      </c>
      <c r="J101" s="14" t="e">
        <f t="shared" si="8"/>
        <v>#N/A</v>
      </c>
      <c r="K101" s="16" t="e">
        <f>IF($J101="","",SUMIFS('Skills-Training Matrix.AUX'!$F$2:$F$1072,'Skills-Training Matrix.AUX'!$C$2:$C$1072,"="&amp;G101,'Skills-Training Matrix.AUX'!$A$2:$A$1072,"="&amp;$E101)*J101)</f>
        <v>#N/A</v>
      </c>
      <c r="L101" s="16" t="e">
        <f t="shared" si="9"/>
        <v>#N/A</v>
      </c>
      <c r="M101" s="14" t="e">
        <f t="shared" si="10"/>
        <v>#N/A</v>
      </c>
      <c r="N101" s="16" t="e">
        <f t="shared" si="11"/>
        <v>#N/A</v>
      </c>
    </row>
    <row r="102" spans="1:14" x14ac:dyDescent="0.25">
      <c r="A102" s="14">
        <v>2684</v>
      </c>
      <c r="B102" s="14" t="s">
        <v>175</v>
      </c>
      <c r="C102" s="17">
        <v>41852</v>
      </c>
      <c r="D102" s="14" t="s">
        <v>115</v>
      </c>
      <c r="E102" s="14" t="s">
        <v>4</v>
      </c>
      <c r="F102" s="15" t="s">
        <v>8</v>
      </c>
      <c r="G102" s="14" t="s">
        <v>45</v>
      </c>
      <c r="H102" s="14" t="e">
        <f>SUMIFS('Skills-Training Matrix.AUX'!$D$2:$D$1072,'Skills-Training Matrix.AUX'!$C$2:$C$1072,"="&amp;$G102,'Skills-Training Matrix.AUX'!$A$2:$A$1072,"="&amp;$E102)</f>
        <v>#N/A</v>
      </c>
      <c r="I102" s="14">
        <v>0</v>
      </c>
      <c r="J102" s="14" t="e">
        <f t="shared" si="8"/>
        <v>#N/A</v>
      </c>
      <c r="K102" s="16" t="e">
        <f>IF($J102="","",SUMIFS('Skills-Training Matrix.AUX'!$F$2:$F$1072,'Skills-Training Matrix.AUX'!$C$2:$C$1072,"="&amp;G102,'Skills-Training Matrix.AUX'!$A$2:$A$1072,"="&amp;$E102)*J102)</f>
        <v>#N/A</v>
      </c>
      <c r="L102" s="16" t="e">
        <f t="shared" si="9"/>
        <v>#N/A</v>
      </c>
      <c r="M102" s="14" t="e">
        <f t="shared" si="10"/>
        <v>#N/A</v>
      </c>
      <c r="N102" s="16" t="e">
        <f t="shared" si="11"/>
        <v>#N/A</v>
      </c>
    </row>
    <row r="103" spans="1:14" x14ac:dyDescent="0.25">
      <c r="A103" s="14">
        <v>2684</v>
      </c>
      <c r="B103" s="14" t="s">
        <v>175</v>
      </c>
      <c r="C103" s="17">
        <v>41852</v>
      </c>
      <c r="D103" s="14" t="s">
        <v>115</v>
      </c>
      <c r="E103" s="14" t="s">
        <v>4</v>
      </c>
      <c r="F103" s="15" t="s">
        <v>2</v>
      </c>
      <c r="G103" s="14" t="s">
        <v>46</v>
      </c>
      <c r="H103" s="14" t="e">
        <f>SUMIFS('Skills-Training Matrix.AUX'!$D$2:$D$1072,'Skills-Training Matrix.AUX'!$C$2:$C$1072,"="&amp;$G103,'Skills-Training Matrix.AUX'!$A$2:$A$1072,"="&amp;$E103)</f>
        <v>#N/A</v>
      </c>
      <c r="I103" s="14">
        <v>2</v>
      </c>
      <c r="J103" s="14" t="e">
        <f t="shared" si="8"/>
        <v>#N/A</v>
      </c>
      <c r="K103" s="16" t="e">
        <f>IF($J103="","",SUMIFS('Skills-Training Matrix.AUX'!$F$2:$F$1072,'Skills-Training Matrix.AUX'!$C$2:$C$1072,"="&amp;G103,'Skills-Training Matrix.AUX'!$A$2:$A$1072,"="&amp;$E103)*J103)</f>
        <v>#N/A</v>
      </c>
      <c r="L103" s="16" t="e">
        <f t="shared" si="9"/>
        <v>#N/A</v>
      </c>
      <c r="M103" s="14" t="e">
        <f t="shared" si="10"/>
        <v>#N/A</v>
      </c>
      <c r="N103" s="16" t="e">
        <f t="shared" si="11"/>
        <v>#N/A</v>
      </c>
    </row>
    <row r="104" spans="1:14" x14ac:dyDescent="0.25">
      <c r="A104" s="14">
        <v>2684</v>
      </c>
      <c r="B104" s="14" t="s">
        <v>175</v>
      </c>
      <c r="C104" s="17">
        <v>41852</v>
      </c>
      <c r="D104" s="14" t="s">
        <v>115</v>
      </c>
      <c r="E104" s="14" t="s">
        <v>4</v>
      </c>
      <c r="F104" s="15" t="s">
        <v>2</v>
      </c>
      <c r="G104" s="14" t="s">
        <v>47</v>
      </c>
      <c r="H104" s="14" t="e">
        <f>SUMIFS('Skills-Training Matrix.AUX'!$D$2:$D$1072,'Skills-Training Matrix.AUX'!$C$2:$C$1072,"="&amp;$G104,'Skills-Training Matrix.AUX'!$A$2:$A$1072,"="&amp;$E104)</f>
        <v>#N/A</v>
      </c>
      <c r="I104" s="14">
        <v>2</v>
      </c>
      <c r="J104" s="14" t="e">
        <f t="shared" si="8"/>
        <v>#N/A</v>
      </c>
      <c r="K104" s="16" t="e">
        <f>IF($J104="","",SUMIFS('Skills-Training Matrix.AUX'!$F$2:$F$1072,'Skills-Training Matrix.AUX'!$C$2:$C$1072,"="&amp;G104,'Skills-Training Matrix.AUX'!$A$2:$A$1072,"="&amp;$E104)*J104)</f>
        <v>#N/A</v>
      </c>
      <c r="L104" s="16" t="e">
        <f t="shared" si="9"/>
        <v>#N/A</v>
      </c>
      <c r="M104" s="14" t="e">
        <f t="shared" si="10"/>
        <v>#N/A</v>
      </c>
      <c r="N104" s="16" t="e">
        <f t="shared" si="11"/>
        <v>#N/A</v>
      </c>
    </row>
    <row r="105" spans="1:14" x14ac:dyDescent="0.25">
      <c r="A105" s="14">
        <v>2684</v>
      </c>
      <c r="B105" s="14" t="s">
        <v>175</v>
      </c>
      <c r="C105" s="17">
        <v>41852</v>
      </c>
      <c r="D105" s="14" t="s">
        <v>115</v>
      </c>
      <c r="E105" s="14" t="s">
        <v>4</v>
      </c>
      <c r="F105" s="15" t="s">
        <v>2</v>
      </c>
      <c r="G105" s="14" t="s">
        <v>48</v>
      </c>
      <c r="H105" s="14" t="e">
        <f>SUMIFS('Skills-Training Matrix.AUX'!$D$2:$D$1072,'Skills-Training Matrix.AUX'!$C$2:$C$1072,"="&amp;$G105,'Skills-Training Matrix.AUX'!$A$2:$A$1072,"="&amp;$E105)</f>
        <v>#N/A</v>
      </c>
      <c r="I105" s="14">
        <v>0</v>
      </c>
      <c r="J105" s="14" t="e">
        <f t="shared" si="8"/>
        <v>#N/A</v>
      </c>
      <c r="K105" s="16" t="e">
        <f>IF($J105="","",SUMIFS('Skills-Training Matrix.AUX'!$F$2:$F$1072,'Skills-Training Matrix.AUX'!$C$2:$C$1072,"="&amp;G105,'Skills-Training Matrix.AUX'!$A$2:$A$1072,"="&amp;$E105)*J105)</f>
        <v>#N/A</v>
      </c>
      <c r="L105" s="16" t="e">
        <f t="shared" si="9"/>
        <v>#N/A</v>
      </c>
      <c r="M105" s="14" t="e">
        <f t="shared" si="10"/>
        <v>#N/A</v>
      </c>
      <c r="N105" s="16" t="e">
        <f t="shared" si="11"/>
        <v>#N/A</v>
      </c>
    </row>
    <row r="106" spans="1:14" x14ac:dyDescent="0.25">
      <c r="A106" s="14">
        <v>2684</v>
      </c>
      <c r="B106" s="14" t="s">
        <v>175</v>
      </c>
      <c r="C106" s="17">
        <v>41852</v>
      </c>
      <c r="D106" s="14" t="s">
        <v>115</v>
      </c>
      <c r="E106" s="14" t="s">
        <v>4</v>
      </c>
      <c r="F106" s="15" t="s">
        <v>2</v>
      </c>
      <c r="G106" s="14" t="s">
        <v>49</v>
      </c>
      <c r="H106" s="14" t="e">
        <f>SUMIFS('Skills-Training Matrix.AUX'!$D$2:$D$1072,'Skills-Training Matrix.AUX'!$C$2:$C$1072,"="&amp;$G106,'Skills-Training Matrix.AUX'!$A$2:$A$1072,"="&amp;$E106)</f>
        <v>#N/A</v>
      </c>
      <c r="I106" s="14">
        <v>0</v>
      </c>
      <c r="J106" s="14" t="e">
        <f t="shared" si="8"/>
        <v>#N/A</v>
      </c>
      <c r="K106" s="16" t="e">
        <f>IF($J106="","",SUMIFS('Skills-Training Matrix.AUX'!$F$2:$F$1072,'Skills-Training Matrix.AUX'!$C$2:$C$1072,"="&amp;G106,'Skills-Training Matrix.AUX'!$A$2:$A$1072,"="&amp;$E106)*J106)</f>
        <v>#N/A</v>
      </c>
      <c r="L106" s="16" t="e">
        <f t="shared" si="9"/>
        <v>#N/A</v>
      </c>
      <c r="M106" s="14" t="e">
        <f t="shared" si="10"/>
        <v>#N/A</v>
      </c>
      <c r="N106" s="16" t="e">
        <f t="shared" si="11"/>
        <v>#N/A</v>
      </c>
    </row>
    <row r="107" spans="1:14" x14ac:dyDescent="0.25">
      <c r="A107" s="14">
        <v>2684</v>
      </c>
      <c r="B107" s="14" t="s">
        <v>175</v>
      </c>
      <c r="C107" s="17">
        <v>41852</v>
      </c>
      <c r="D107" s="14" t="s">
        <v>115</v>
      </c>
      <c r="E107" s="14" t="s">
        <v>4</v>
      </c>
      <c r="F107" s="15" t="s">
        <v>2</v>
      </c>
      <c r="G107" s="14" t="s">
        <v>50</v>
      </c>
      <c r="H107" s="14" t="e">
        <f>SUMIFS('Skills-Training Matrix.AUX'!$D$2:$D$1072,'Skills-Training Matrix.AUX'!$C$2:$C$1072,"="&amp;$G107,'Skills-Training Matrix.AUX'!$A$2:$A$1072,"="&amp;$E107)</f>
        <v>#N/A</v>
      </c>
      <c r="I107" s="14">
        <v>0</v>
      </c>
      <c r="J107" s="14" t="e">
        <f t="shared" si="8"/>
        <v>#N/A</v>
      </c>
      <c r="K107" s="16" t="e">
        <f>IF($J107="","",SUMIFS('Skills-Training Matrix.AUX'!$F$2:$F$1072,'Skills-Training Matrix.AUX'!$C$2:$C$1072,"="&amp;G107,'Skills-Training Matrix.AUX'!$A$2:$A$1072,"="&amp;$E107)*J107)</f>
        <v>#N/A</v>
      </c>
      <c r="L107" s="16" t="e">
        <f t="shared" si="9"/>
        <v>#N/A</v>
      </c>
      <c r="M107" s="14" t="e">
        <f t="shared" si="10"/>
        <v>#N/A</v>
      </c>
      <c r="N107" s="16" t="e">
        <f t="shared" si="11"/>
        <v>#N/A</v>
      </c>
    </row>
    <row r="108" spans="1:14" x14ac:dyDescent="0.25">
      <c r="A108" s="14">
        <v>2684</v>
      </c>
      <c r="B108" s="14" t="s">
        <v>175</v>
      </c>
      <c r="C108" s="17">
        <v>41852</v>
      </c>
      <c r="D108" s="14" t="s">
        <v>115</v>
      </c>
      <c r="E108" s="14" t="s">
        <v>4</v>
      </c>
      <c r="F108" s="15" t="s">
        <v>2</v>
      </c>
      <c r="G108" s="14" t="s">
        <v>51</v>
      </c>
      <c r="H108" s="14" t="e">
        <f>SUMIFS('Skills-Training Matrix.AUX'!$D$2:$D$1072,'Skills-Training Matrix.AUX'!$C$2:$C$1072,"="&amp;$G108,'Skills-Training Matrix.AUX'!$A$2:$A$1072,"="&amp;$E108)</f>
        <v>#N/A</v>
      </c>
      <c r="I108" s="14">
        <v>0</v>
      </c>
      <c r="J108" s="14" t="e">
        <f t="shared" si="8"/>
        <v>#N/A</v>
      </c>
      <c r="K108" s="16" t="e">
        <f>IF($J108="","",SUMIFS('Skills-Training Matrix.AUX'!$F$2:$F$1072,'Skills-Training Matrix.AUX'!$C$2:$C$1072,"="&amp;G108,'Skills-Training Matrix.AUX'!$A$2:$A$1072,"="&amp;$E108)*J108)</f>
        <v>#N/A</v>
      </c>
      <c r="L108" s="16" t="e">
        <f t="shared" si="9"/>
        <v>#N/A</v>
      </c>
      <c r="M108" s="14" t="e">
        <f t="shared" si="10"/>
        <v>#N/A</v>
      </c>
      <c r="N108" s="16" t="e">
        <f t="shared" si="11"/>
        <v>#N/A</v>
      </c>
    </row>
    <row r="109" spans="1:14" x14ac:dyDescent="0.25">
      <c r="A109" s="14">
        <v>2684</v>
      </c>
      <c r="B109" s="14" t="s">
        <v>175</v>
      </c>
      <c r="C109" s="17">
        <v>41852</v>
      </c>
      <c r="D109" s="14" t="s">
        <v>115</v>
      </c>
      <c r="E109" s="14" t="s">
        <v>4</v>
      </c>
      <c r="F109" s="15" t="s">
        <v>2</v>
      </c>
      <c r="G109" s="14" t="s">
        <v>52</v>
      </c>
      <c r="H109" s="14" t="e">
        <f>SUMIFS('Skills-Training Matrix.AUX'!$D$2:$D$1072,'Skills-Training Matrix.AUX'!$C$2:$C$1072,"="&amp;$G109,'Skills-Training Matrix.AUX'!$A$2:$A$1072,"="&amp;$E109)</f>
        <v>#N/A</v>
      </c>
      <c r="I109" s="14">
        <v>0</v>
      </c>
      <c r="J109" s="14" t="e">
        <f t="shared" si="8"/>
        <v>#N/A</v>
      </c>
      <c r="K109" s="16" t="e">
        <f>IF($J109="","",SUMIFS('Skills-Training Matrix.AUX'!$F$2:$F$1072,'Skills-Training Matrix.AUX'!$C$2:$C$1072,"="&amp;G109,'Skills-Training Matrix.AUX'!$A$2:$A$1072,"="&amp;$E109)*J109)</f>
        <v>#N/A</v>
      </c>
      <c r="L109" s="16" t="e">
        <f t="shared" si="9"/>
        <v>#N/A</v>
      </c>
      <c r="M109" s="14" t="e">
        <f t="shared" si="10"/>
        <v>#N/A</v>
      </c>
      <c r="N109" s="16" t="e">
        <f t="shared" si="11"/>
        <v>#N/A</v>
      </c>
    </row>
    <row r="110" spans="1:14" x14ac:dyDescent="0.25">
      <c r="A110" s="14">
        <v>2684</v>
      </c>
      <c r="B110" s="14" t="s">
        <v>175</v>
      </c>
      <c r="C110" s="17">
        <v>41852</v>
      </c>
      <c r="D110" s="14" t="s">
        <v>115</v>
      </c>
      <c r="E110" s="14" t="s">
        <v>4</v>
      </c>
      <c r="F110" s="15" t="s">
        <v>2</v>
      </c>
      <c r="G110" s="14" t="s">
        <v>53</v>
      </c>
      <c r="H110" s="14" t="e">
        <f>SUMIFS('Skills-Training Matrix.AUX'!$D$2:$D$1072,'Skills-Training Matrix.AUX'!$C$2:$C$1072,"="&amp;$G110,'Skills-Training Matrix.AUX'!$A$2:$A$1072,"="&amp;$E110)</f>
        <v>#N/A</v>
      </c>
      <c r="I110" s="14">
        <v>0</v>
      </c>
      <c r="J110" s="14" t="e">
        <f t="shared" si="8"/>
        <v>#N/A</v>
      </c>
      <c r="K110" s="16" t="e">
        <f>IF($J110="","",SUMIFS('Skills-Training Matrix.AUX'!$F$2:$F$1072,'Skills-Training Matrix.AUX'!$C$2:$C$1072,"="&amp;G110,'Skills-Training Matrix.AUX'!$A$2:$A$1072,"="&amp;$E110)*J110)</f>
        <v>#N/A</v>
      </c>
      <c r="L110" s="16" t="e">
        <f t="shared" si="9"/>
        <v>#N/A</v>
      </c>
      <c r="M110" s="14" t="e">
        <f t="shared" si="10"/>
        <v>#N/A</v>
      </c>
      <c r="N110" s="16" t="e">
        <f t="shared" si="11"/>
        <v>#N/A</v>
      </c>
    </row>
    <row r="111" spans="1:14" x14ac:dyDescent="0.25">
      <c r="A111" s="14">
        <v>2684</v>
      </c>
      <c r="B111" s="14" t="s">
        <v>175</v>
      </c>
      <c r="C111" s="17">
        <v>41852</v>
      </c>
      <c r="D111" s="14" t="s">
        <v>115</v>
      </c>
      <c r="E111" s="14" t="s">
        <v>4</v>
      </c>
      <c r="F111" s="15" t="s">
        <v>2</v>
      </c>
      <c r="G111" s="14" t="s">
        <v>54</v>
      </c>
      <c r="H111" s="14" t="e">
        <f>SUMIFS('Skills-Training Matrix.AUX'!$D$2:$D$1072,'Skills-Training Matrix.AUX'!$C$2:$C$1072,"="&amp;$G111,'Skills-Training Matrix.AUX'!$A$2:$A$1072,"="&amp;$E111)</f>
        <v>#N/A</v>
      </c>
      <c r="I111" s="14">
        <v>0</v>
      </c>
      <c r="J111" s="14" t="e">
        <f t="shared" si="8"/>
        <v>#N/A</v>
      </c>
      <c r="K111" s="16" t="e">
        <f>IF($J111="","",SUMIFS('Skills-Training Matrix.AUX'!$F$2:$F$1072,'Skills-Training Matrix.AUX'!$C$2:$C$1072,"="&amp;G111,'Skills-Training Matrix.AUX'!$A$2:$A$1072,"="&amp;$E111)*J111)</f>
        <v>#N/A</v>
      </c>
      <c r="L111" s="16" t="e">
        <f t="shared" si="9"/>
        <v>#N/A</v>
      </c>
      <c r="M111" s="14" t="e">
        <f t="shared" si="10"/>
        <v>#N/A</v>
      </c>
      <c r="N111" s="16" t="e">
        <f t="shared" si="11"/>
        <v>#N/A</v>
      </c>
    </row>
    <row r="112" spans="1:14" x14ac:dyDescent="0.25">
      <c r="A112" s="14">
        <v>2684</v>
      </c>
      <c r="B112" s="14" t="s">
        <v>175</v>
      </c>
      <c r="C112" s="17">
        <v>41852</v>
      </c>
      <c r="D112" s="14" t="s">
        <v>115</v>
      </c>
      <c r="E112" s="14" t="s">
        <v>4</v>
      </c>
      <c r="F112" s="15" t="s">
        <v>2</v>
      </c>
      <c r="G112" s="14" t="s">
        <v>55</v>
      </c>
      <c r="H112" s="14" t="e">
        <f>SUMIFS('Skills-Training Matrix.AUX'!$D$2:$D$1072,'Skills-Training Matrix.AUX'!$C$2:$C$1072,"="&amp;$G112,'Skills-Training Matrix.AUX'!$A$2:$A$1072,"="&amp;$E112)</f>
        <v>#REF!</v>
      </c>
      <c r="I112" s="14">
        <v>0</v>
      </c>
      <c r="J112" s="14" t="e">
        <f t="shared" si="8"/>
        <v>#REF!</v>
      </c>
      <c r="K112" s="16" t="e">
        <f>IF($J112="","",SUMIFS('Skills-Training Matrix.AUX'!$F$2:$F$1072,'Skills-Training Matrix.AUX'!$C$2:$C$1072,"="&amp;G112,'Skills-Training Matrix.AUX'!$A$2:$A$1072,"="&amp;$E112)*J112)</f>
        <v>#REF!</v>
      </c>
      <c r="L112" s="16" t="e">
        <f t="shared" si="9"/>
        <v>#REF!</v>
      </c>
      <c r="M112" s="14" t="e">
        <f t="shared" si="10"/>
        <v>#REF!</v>
      </c>
      <c r="N112" s="16" t="e">
        <f t="shared" si="11"/>
        <v>#REF!</v>
      </c>
    </row>
    <row r="113" spans="1:14" x14ac:dyDescent="0.25">
      <c r="A113" s="14">
        <v>2684</v>
      </c>
      <c r="B113" s="14" t="s">
        <v>175</v>
      </c>
      <c r="C113" s="17">
        <v>41852</v>
      </c>
      <c r="D113" s="14" t="s">
        <v>115</v>
      </c>
      <c r="E113" s="14" t="s">
        <v>4</v>
      </c>
      <c r="F113" s="15" t="s">
        <v>2</v>
      </c>
      <c r="G113" s="14" t="s">
        <v>56</v>
      </c>
      <c r="H113" s="14" t="e">
        <f>SUMIFS('Skills-Training Matrix.AUX'!$D$2:$D$1072,'Skills-Training Matrix.AUX'!$C$2:$C$1072,"="&amp;$G113,'Skills-Training Matrix.AUX'!$A$2:$A$1072,"="&amp;$E113)</f>
        <v>#N/A</v>
      </c>
      <c r="I113" s="14">
        <v>1</v>
      </c>
      <c r="J113" s="14" t="e">
        <f t="shared" si="8"/>
        <v>#N/A</v>
      </c>
      <c r="K113" s="16" t="e">
        <f>IF($J113="","",SUMIFS('Skills-Training Matrix.AUX'!$F$2:$F$1072,'Skills-Training Matrix.AUX'!$C$2:$C$1072,"="&amp;G113,'Skills-Training Matrix.AUX'!$A$2:$A$1072,"="&amp;$E113)*J113)</f>
        <v>#N/A</v>
      </c>
      <c r="L113" s="16" t="e">
        <f t="shared" si="9"/>
        <v>#N/A</v>
      </c>
      <c r="M113" s="14" t="e">
        <f t="shared" si="10"/>
        <v>#N/A</v>
      </c>
      <c r="N113" s="16" t="e">
        <f t="shared" si="11"/>
        <v>#N/A</v>
      </c>
    </row>
    <row r="114" spans="1:14" x14ac:dyDescent="0.25">
      <c r="A114" s="14">
        <v>2684</v>
      </c>
      <c r="B114" s="14" t="s">
        <v>175</v>
      </c>
      <c r="C114" s="17">
        <v>41852</v>
      </c>
      <c r="D114" s="14" t="s">
        <v>115</v>
      </c>
      <c r="E114" s="14" t="s">
        <v>4</v>
      </c>
      <c r="F114" s="15" t="s">
        <v>9</v>
      </c>
      <c r="G114" s="14" t="s">
        <v>57</v>
      </c>
      <c r="H114" s="14" t="e">
        <f>SUMIFS('Skills-Training Matrix.AUX'!$D$2:$D$1072,'Skills-Training Matrix.AUX'!$C$2:$C$1072,"="&amp;$G114,'Skills-Training Matrix.AUX'!$A$2:$A$1072,"="&amp;$E114)</f>
        <v>#N/A</v>
      </c>
      <c r="I114" s="14">
        <v>0</v>
      </c>
      <c r="J114" s="14" t="e">
        <f t="shared" si="8"/>
        <v>#N/A</v>
      </c>
      <c r="K114" s="16" t="e">
        <f>IF($J114="","",SUMIFS('Skills-Training Matrix.AUX'!$F$2:$F$1072,'Skills-Training Matrix.AUX'!$C$2:$C$1072,"="&amp;G114,'Skills-Training Matrix.AUX'!$A$2:$A$1072,"="&amp;$E114)*J114)</f>
        <v>#N/A</v>
      </c>
      <c r="L114" s="16" t="e">
        <f t="shared" si="9"/>
        <v>#N/A</v>
      </c>
      <c r="M114" s="14" t="e">
        <f t="shared" si="10"/>
        <v>#N/A</v>
      </c>
      <c r="N114" s="16" t="e">
        <f t="shared" si="11"/>
        <v>#N/A</v>
      </c>
    </row>
    <row r="115" spans="1:14" x14ac:dyDescent="0.25">
      <c r="A115" s="14">
        <v>2684</v>
      </c>
      <c r="B115" s="14" t="s">
        <v>175</v>
      </c>
      <c r="C115" s="17">
        <v>41852</v>
      </c>
      <c r="D115" s="14" t="s">
        <v>115</v>
      </c>
      <c r="E115" s="14" t="s">
        <v>4</v>
      </c>
      <c r="F115" s="15" t="s">
        <v>9</v>
      </c>
      <c r="G115" s="14" t="s">
        <v>58</v>
      </c>
      <c r="H115" s="14" t="e">
        <f>SUMIFS('Skills-Training Matrix.AUX'!$D$2:$D$1072,'Skills-Training Matrix.AUX'!$C$2:$C$1072,"="&amp;$G115,'Skills-Training Matrix.AUX'!$A$2:$A$1072,"="&amp;$E115)</f>
        <v>#N/A</v>
      </c>
      <c r="I115" s="14">
        <v>2</v>
      </c>
      <c r="J115" s="14" t="e">
        <f t="shared" si="8"/>
        <v>#N/A</v>
      </c>
      <c r="K115" s="16" t="e">
        <f>IF($J115="","",SUMIFS('Skills-Training Matrix.AUX'!$F$2:$F$1072,'Skills-Training Matrix.AUX'!$C$2:$C$1072,"="&amp;G115,'Skills-Training Matrix.AUX'!$A$2:$A$1072,"="&amp;$E115)*J115)</f>
        <v>#N/A</v>
      </c>
      <c r="L115" s="16" t="e">
        <f t="shared" si="9"/>
        <v>#N/A</v>
      </c>
      <c r="M115" s="14" t="e">
        <f t="shared" si="10"/>
        <v>#N/A</v>
      </c>
      <c r="N115" s="16" t="e">
        <f t="shared" si="11"/>
        <v>#N/A</v>
      </c>
    </row>
    <row r="116" spans="1:14" x14ac:dyDescent="0.25">
      <c r="A116" s="14">
        <v>2684</v>
      </c>
      <c r="B116" s="14" t="s">
        <v>175</v>
      </c>
      <c r="C116" s="17">
        <v>41852</v>
      </c>
      <c r="D116" s="14" t="s">
        <v>115</v>
      </c>
      <c r="E116" s="14" t="s">
        <v>4</v>
      </c>
      <c r="F116" s="15" t="s">
        <v>9</v>
      </c>
      <c r="G116" s="14" t="s">
        <v>59</v>
      </c>
      <c r="H116" s="14" t="e">
        <f>SUMIFS('Skills-Training Matrix.AUX'!$D$2:$D$1072,'Skills-Training Matrix.AUX'!$C$2:$C$1072,"="&amp;$G116,'Skills-Training Matrix.AUX'!$A$2:$A$1072,"="&amp;$E116)</f>
        <v>#N/A</v>
      </c>
      <c r="I116" s="14">
        <v>1</v>
      </c>
      <c r="J116" s="14" t="e">
        <f t="shared" si="8"/>
        <v>#N/A</v>
      </c>
      <c r="K116" s="16" t="e">
        <f>IF($J116="","",SUMIFS('Skills-Training Matrix.AUX'!$F$2:$F$1072,'Skills-Training Matrix.AUX'!$C$2:$C$1072,"="&amp;G116,'Skills-Training Matrix.AUX'!$A$2:$A$1072,"="&amp;$E116)*J116)</f>
        <v>#N/A</v>
      </c>
      <c r="L116" s="16" t="e">
        <f t="shared" si="9"/>
        <v>#N/A</v>
      </c>
      <c r="M116" s="14" t="e">
        <f t="shared" si="10"/>
        <v>#N/A</v>
      </c>
      <c r="N116" s="16" t="e">
        <f t="shared" si="11"/>
        <v>#N/A</v>
      </c>
    </row>
    <row r="117" spans="1:14" x14ac:dyDescent="0.25">
      <c r="A117" s="14">
        <v>2684</v>
      </c>
      <c r="B117" s="14" t="s">
        <v>175</v>
      </c>
      <c r="C117" s="17">
        <v>41852</v>
      </c>
      <c r="D117" s="14" t="s">
        <v>115</v>
      </c>
      <c r="E117" s="14" t="s">
        <v>4</v>
      </c>
      <c r="F117" s="15" t="s">
        <v>9</v>
      </c>
      <c r="G117" s="14" t="s">
        <v>60</v>
      </c>
      <c r="H117" s="14" t="e">
        <f>SUMIFS('Skills-Training Matrix.AUX'!$D$2:$D$1072,'Skills-Training Matrix.AUX'!$C$2:$C$1072,"="&amp;$G117,'Skills-Training Matrix.AUX'!$A$2:$A$1072,"="&amp;$E117)</f>
        <v>#N/A</v>
      </c>
      <c r="I117" s="14">
        <v>0</v>
      </c>
      <c r="J117" s="14" t="e">
        <f t="shared" si="8"/>
        <v>#N/A</v>
      </c>
      <c r="K117" s="16" t="e">
        <f>IF($J117="","",SUMIFS('Skills-Training Matrix.AUX'!$F$2:$F$1072,'Skills-Training Matrix.AUX'!$C$2:$C$1072,"="&amp;G117,'Skills-Training Matrix.AUX'!$A$2:$A$1072,"="&amp;$E117)*J117)</f>
        <v>#N/A</v>
      </c>
      <c r="L117" s="16" t="e">
        <f t="shared" si="9"/>
        <v>#N/A</v>
      </c>
      <c r="M117" s="14" t="e">
        <f t="shared" si="10"/>
        <v>#N/A</v>
      </c>
      <c r="N117" s="16" t="e">
        <f t="shared" si="11"/>
        <v>#N/A</v>
      </c>
    </row>
    <row r="118" spans="1:14" x14ac:dyDescent="0.25">
      <c r="A118" s="14">
        <v>2684</v>
      </c>
      <c r="B118" s="14" t="s">
        <v>175</v>
      </c>
      <c r="C118" s="17">
        <v>41852</v>
      </c>
      <c r="D118" s="14" t="s">
        <v>115</v>
      </c>
      <c r="E118" s="14" t="s">
        <v>4</v>
      </c>
      <c r="F118" s="15" t="s">
        <v>9</v>
      </c>
      <c r="G118" s="14" t="s">
        <v>61</v>
      </c>
      <c r="H118" s="14" t="e">
        <f>SUMIFS('Skills-Training Matrix.AUX'!$D$2:$D$1072,'Skills-Training Matrix.AUX'!$C$2:$C$1072,"="&amp;$G118,'Skills-Training Matrix.AUX'!$A$2:$A$1072,"="&amp;$E118)</f>
        <v>#N/A</v>
      </c>
      <c r="I118" s="14">
        <v>0</v>
      </c>
      <c r="J118" s="14" t="e">
        <f t="shared" si="8"/>
        <v>#N/A</v>
      </c>
      <c r="K118" s="16" t="e">
        <f>IF($J118="","",SUMIFS('Skills-Training Matrix.AUX'!$F$2:$F$1072,'Skills-Training Matrix.AUX'!$C$2:$C$1072,"="&amp;G118,'Skills-Training Matrix.AUX'!$A$2:$A$1072,"="&amp;$E118)*J118)</f>
        <v>#N/A</v>
      </c>
      <c r="L118" s="16" t="e">
        <f t="shared" si="9"/>
        <v>#N/A</v>
      </c>
      <c r="M118" s="14" t="e">
        <f t="shared" si="10"/>
        <v>#N/A</v>
      </c>
      <c r="N118" s="16" t="e">
        <f t="shared" si="11"/>
        <v>#N/A</v>
      </c>
    </row>
    <row r="119" spans="1:14" x14ac:dyDescent="0.25">
      <c r="A119" s="14">
        <v>2684</v>
      </c>
      <c r="B119" s="14" t="s">
        <v>175</v>
      </c>
      <c r="C119" s="17">
        <v>41852</v>
      </c>
      <c r="D119" s="14" t="s">
        <v>115</v>
      </c>
      <c r="E119" s="14" t="s">
        <v>4</v>
      </c>
      <c r="F119" s="15" t="s">
        <v>0</v>
      </c>
      <c r="G119" s="14" t="s">
        <v>62</v>
      </c>
      <c r="H119" s="14" t="e">
        <f>SUMIFS('Skills-Training Matrix.AUX'!$D$2:$D$1072,'Skills-Training Matrix.AUX'!$C$2:$C$1072,"="&amp;$G119,'Skills-Training Matrix.AUX'!$A$2:$A$1072,"="&amp;$E119)</f>
        <v>#N/A</v>
      </c>
      <c r="I119" s="14">
        <v>0</v>
      </c>
      <c r="J119" s="14" t="e">
        <f t="shared" si="8"/>
        <v>#N/A</v>
      </c>
      <c r="K119" s="16" t="e">
        <f>IF($J119="","",SUMIFS('Skills-Training Matrix.AUX'!$F$2:$F$1072,'Skills-Training Matrix.AUX'!$C$2:$C$1072,"="&amp;G119,'Skills-Training Matrix.AUX'!$A$2:$A$1072,"="&amp;$E119)*J119)</f>
        <v>#N/A</v>
      </c>
      <c r="L119" s="16" t="e">
        <f t="shared" si="9"/>
        <v>#N/A</v>
      </c>
      <c r="M119" s="14" t="e">
        <f t="shared" si="10"/>
        <v>#N/A</v>
      </c>
      <c r="N119" s="16" t="e">
        <f t="shared" si="11"/>
        <v>#N/A</v>
      </c>
    </row>
    <row r="120" spans="1:14" x14ac:dyDescent="0.25">
      <c r="A120" s="14">
        <v>2684</v>
      </c>
      <c r="B120" s="14" t="s">
        <v>175</v>
      </c>
      <c r="C120" s="17">
        <v>41852</v>
      </c>
      <c r="D120" s="14" t="s">
        <v>115</v>
      </c>
      <c r="E120" s="14" t="s">
        <v>4</v>
      </c>
      <c r="F120" s="15" t="s">
        <v>0</v>
      </c>
      <c r="G120" s="14" t="s">
        <v>63</v>
      </c>
      <c r="H120" s="14" t="e">
        <f>SUMIFS('Skills-Training Matrix.AUX'!$D$2:$D$1072,'Skills-Training Matrix.AUX'!$C$2:$C$1072,"="&amp;$G120,'Skills-Training Matrix.AUX'!$A$2:$A$1072,"="&amp;$E120)</f>
        <v>#REF!</v>
      </c>
      <c r="I120" s="14">
        <v>0</v>
      </c>
      <c r="J120" s="14" t="e">
        <f t="shared" si="8"/>
        <v>#REF!</v>
      </c>
      <c r="K120" s="16" t="e">
        <f>IF($J120="","",SUMIFS('Skills-Training Matrix.AUX'!$F$2:$F$1072,'Skills-Training Matrix.AUX'!$C$2:$C$1072,"="&amp;G120,'Skills-Training Matrix.AUX'!$A$2:$A$1072,"="&amp;$E120)*J120)</f>
        <v>#REF!</v>
      </c>
      <c r="L120" s="16" t="e">
        <f t="shared" si="9"/>
        <v>#REF!</v>
      </c>
      <c r="M120" s="14" t="e">
        <f t="shared" si="10"/>
        <v>#REF!</v>
      </c>
      <c r="N120" s="16" t="e">
        <f t="shared" si="11"/>
        <v>#REF!</v>
      </c>
    </row>
    <row r="121" spans="1:14" x14ac:dyDescent="0.25">
      <c r="A121" s="14">
        <v>2684</v>
      </c>
      <c r="B121" s="14" t="s">
        <v>175</v>
      </c>
      <c r="C121" s="17">
        <v>41852</v>
      </c>
      <c r="D121" s="14" t="s">
        <v>115</v>
      </c>
      <c r="E121" s="14" t="s">
        <v>4</v>
      </c>
      <c r="F121" s="15" t="s">
        <v>0</v>
      </c>
      <c r="G121" s="14" t="s">
        <v>64</v>
      </c>
      <c r="H121" s="14" t="e">
        <f>SUMIFS('Skills-Training Matrix.AUX'!$D$2:$D$1072,'Skills-Training Matrix.AUX'!$C$2:$C$1072,"="&amp;$G121,'Skills-Training Matrix.AUX'!$A$2:$A$1072,"="&amp;$E121)</f>
        <v>#N/A</v>
      </c>
      <c r="I121" s="14">
        <v>0</v>
      </c>
      <c r="J121" s="14" t="e">
        <f t="shared" si="8"/>
        <v>#N/A</v>
      </c>
      <c r="K121" s="16" t="e">
        <f>IF($J121="","",SUMIFS('Skills-Training Matrix.AUX'!$F$2:$F$1072,'Skills-Training Matrix.AUX'!$C$2:$C$1072,"="&amp;G121,'Skills-Training Matrix.AUX'!$A$2:$A$1072,"="&amp;$E121)*J121)</f>
        <v>#N/A</v>
      </c>
      <c r="L121" s="16" t="e">
        <f t="shared" si="9"/>
        <v>#N/A</v>
      </c>
      <c r="M121" s="14" t="e">
        <f t="shared" si="10"/>
        <v>#N/A</v>
      </c>
      <c r="N121" s="16" t="e">
        <f t="shared" si="11"/>
        <v>#N/A</v>
      </c>
    </row>
    <row r="122" spans="1:14" x14ac:dyDescent="0.25">
      <c r="A122" s="14">
        <v>2684</v>
      </c>
      <c r="B122" s="14" t="s">
        <v>175</v>
      </c>
      <c r="C122" s="17">
        <v>41852</v>
      </c>
      <c r="D122" s="14" t="s">
        <v>115</v>
      </c>
      <c r="E122" s="14" t="s">
        <v>4</v>
      </c>
      <c r="F122" s="15" t="s">
        <v>0</v>
      </c>
      <c r="G122" s="14" t="s">
        <v>65</v>
      </c>
      <c r="H122" s="14" t="e">
        <f>SUMIFS('Skills-Training Matrix.AUX'!$D$2:$D$1072,'Skills-Training Matrix.AUX'!$C$2:$C$1072,"="&amp;$G122,'Skills-Training Matrix.AUX'!$A$2:$A$1072,"="&amp;$E122)</f>
        <v>#REF!</v>
      </c>
      <c r="I122" s="14">
        <v>0</v>
      </c>
      <c r="J122" s="14" t="e">
        <f t="shared" si="8"/>
        <v>#REF!</v>
      </c>
      <c r="K122" s="16" t="e">
        <f>IF($J122="","",SUMIFS('Skills-Training Matrix.AUX'!$F$2:$F$1072,'Skills-Training Matrix.AUX'!$C$2:$C$1072,"="&amp;G122,'Skills-Training Matrix.AUX'!$A$2:$A$1072,"="&amp;$E122)*J122)</f>
        <v>#REF!</v>
      </c>
      <c r="L122" s="16" t="e">
        <f t="shared" si="9"/>
        <v>#REF!</v>
      </c>
      <c r="M122" s="14" t="e">
        <f t="shared" si="10"/>
        <v>#REF!</v>
      </c>
      <c r="N122" s="16" t="e">
        <f t="shared" si="11"/>
        <v>#REF!</v>
      </c>
    </row>
    <row r="123" spans="1:14" x14ac:dyDescent="0.25">
      <c r="A123" s="14">
        <v>2684</v>
      </c>
      <c r="B123" s="14" t="s">
        <v>175</v>
      </c>
      <c r="C123" s="17">
        <v>41852</v>
      </c>
      <c r="D123" s="14" t="s">
        <v>115</v>
      </c>
      <c r="E123" s="14" t="s">
        <v>4</v>
      </c>
      <c r="F123" s="15" t="s">
        <v>0</v>
      </c>
      <c r="G123" s="14" t="s">
        <v>66</v>
      </c>
      <c r="H123" s="14" t="e">
        <f>SUMIFS('Skills-Training Matrix.AUX'!$D$2:$D$1072,'Skills-Training Matrix.AUX'!$C$2:$C$1072,"="&amp;$G123,'Skills-Training Matrix.AUX'!$A$2:$A$1072,"="&amp;$E123)</f>
        <v>#REF!</v>
      </c>
      <c r="I123" s="14">
        <v>0</v>
      </c>
      <c r="J123" s="14" t="e">
        <f t="shared" si="8"/>
        <v>#REF!</v>
      </c>
      <c r="K123" s="16" t="e">
        <f>IF($J123="","",SUMIFS('Skills-Training Matrix.AUX'!$F$2:$F$1072,'Skills-Training Matrix.AUX'!$C$2:$C$1072,"="&amp;G123,'Skills-Training Matrix.AUX'!$A$2:$A$1072,"="&amp;$E123)*J123)</f>
        <v>#REF!</v>
      </c>
      <c r="L123" s="16" t="e">
        <f t="shared" si="9"/>
        <v>#REF!</v>
      </c>
      <c r="M123" s="14" t="e">
        <f t="shared" si="10"/>
        <v>#REF!</v>
      </c>
      <c r="N123" s="16" t="e">
        <f t="shared" si="11"/>
        <v>#REF!</v>
      </c>
    </row>
    <row r="124" spans="1:14" x14ac:dyDescent="0.25">
      <c r="A124" s="14">
        <v>2684</v>
      </c>
      <c r="B124" s="14" t="s">
        <v>175</v>
      </c>
      <c r="C124" s="17">
        <v>41852</v>
      </c>
      <c r="D124" s="14" t="s">
        <v>115</v>
      </c>
      <c r="E124" s="14" t="s">
        <v>4</v>
      </c>
      <c r="F124" s="15" t="s">
        <v>0</v>
      </c>
      <c r="G124" s="14" t="s">
        <v>67</v>
      </c>
      <c r="H124" s="14" t="e">
        <f>SUMIFS('Skills-Training Matrix.AUX'!$D$2:$D$1072,'Skills-Training Matrix.AUX'!$C$2:$C$1072,"="&amp;$G124,'Skills-Training Matrix.AUX'!$A$2:$A$1072,"="&amp;$E124)</f>
        <v>#N/A</v>
      </c>
      <c r="I124" s="14">
        <v>0</v>
      </c>
      <c r="J124" s="14" t="e">
        <f t="shared" si="8"/>
        <v>#N/A</v>
      </c>
      <c r="K124" s="16" t="e">
        <f>IF($J124="","",SUMIFS('Skills-Training Matrix.AUX'!$F$2:$F$1072,'Skills-Training Matrix.AUX'!$C$2:$C$1072,"="&amp;G124,'Skills-Training Matrix.AUX'!$A$2:$A$1072,"="&amp;$E124)*J124)</f>
        <v>#N/A</v>
      </c>
      <c r="L124" s="16" t="e">
        <f t="shared" si="9"/>
        <v>#N/A</v>
      </c>
      <c r="M124" s="14" t="e">
        <f t="shared" si="10"/>
        <v>#N/A</v>
      </c>
      <c r="N124" s="16" t="e">
        <f t="shared" si="11"/>
        <v>#N/A</v>
      </c>
    </row>
    <row r="125" spans="1:14" x14ac:dyDescent="0.25">
      <c r="A125" s="14">
        <v>2684</v>
      </c>
      <c r="B125" s="14" t="s">
        <v>175</v>
      </c>
      <c r="C125" s="17">
        <v>41852</v>
      </c>
      <c r="D125" s="14" t="s">
        <v>115</v>
      </c>
      <c r="E125" s="14" t="s">
        <v>4</v>
      </c>
      <c r="F125" s="15" t="s">
        <v>0</v>
      </c>
      <c r="G125" s="14" t="s">
        <v>68</v>
      </c>
      <c r="H125" s="14" t="e">
        <f>SUMIFS('Skills-Training Matrix.AUX'!$D$2:$D$1072,'Skills-Training Matrix.AUX'!$C$2:$C$1072,"="&amp;$G125,'Skills-Training Matrix.AUX'!$A$2:$A$1072,"="&amp;$E125)</f>
        <v>#N/A</v>
      </c>
      <c r="I125" s="14">
        <v>0</v>
      </c>
      <c r="J125" s="14" t="e">
        <f t="shared" si="8"/>
        <v>#N/A</v>
      </c>
      <c r="K125" s="16" t="e">
        <f>IF($J125="","",SUMIFS('Skills-Training Matrix.AUX'!$F$2:$F$1072,'Skills-Training Matrix.AUX'!$C$2:$C$1072,"="&amp;G125,'Skills-Training Matrix.AUX'!$A$2:$A$1072,"="&amp;$E125)*J125)</f>
        <v>#N/A</v>
      </c>
      <c r="L125" s="16" t="e">
        <f t="shared" si="9"/>
        <v>#N/A</v>
      </c>
      <c r="M125" s="14" t="e">
        <f t="shared" si="10"/>
        <v>#N/A</v>
      </c>
      <c r="N125" s="16" t="e">
        <f t="shared" si="11"/>
        <v>#N/A</v>
      </c>
    </row>
    <row r="126" spans="1:14" x14ac:dyDescent="0.25">
      <c r="A126" s="14">
        <v>2684</v>
      </c>
      <c r="B126" s="14" t="s">
        <v>175</v>
      </c>
      <c r="C126" s="17">
        <v>41852</v>
      </c>
      <c r="D126" s="14" t="s">
        <v>115</v>
      </c>
      <c r="E126" s="14" t="s">
        <v>4</v>
      </c>
      <c r="F126" s="15" t="s">
        <v>0</v>
      </c>
      <c r="G126" s="14" t="s">
        <v>69</v>
      </c>
      <c r="H126" s="14" t="e">
        <f>SUMIFS('Skills-Training Matrix.AUX'!$D$2:$D$1072,'Skills-Training Matrix.AUX'!$C$2:$C$1072,"="&amp;$G126,'Skills-Training Matrix.AUX'!$A$2:$A$1072,"="&amp;$E126)</f>
        <v>#N/A</v>
      </c>
      <c r="I126" s="14">
        <v>0</v>
      </c>
      <c r="J126" s="14" t="e">
        <f t="shared" si="8"/>
        <v>#N/A</v>
      </c>
      <c r="K126" s="16" t="e">
        <f>IF($J126="","",SUMIFS('Skills-Training Matrix.AUX'!$F$2:$F$1072,'Skills-Training Matrix.AUX'!$C$2:$C$1072,"="&amp;G126,'Skills-Training Matrix.AUX'!$A$2:$A$1072,"="&amp;$E126)*J126)</f>
        <v>#N/A</v>
      </c>
      <c r="L126" s="16" t="e">
        <f t="shared" si="9"/>
        <v>#N/A</v>
      </c>
      <c r="M126" s="14" t="e">
        <f t="shared" si="10"/>
        <v>#N/A</v>
      </c>
      <c r="N126" s="16" t="e">
        <f t="shared" si="11"/>
        <v>#N/A</v>
      </c>
    </row>
    <row r="127" spans="1:14" x14ac:dyDescent="0.25">
      <c r="A127" s="14">
        <v>2684</v>
      </c>
      <c r="B127" s="14" t="s">
        <v>175</v>
      </c>
      <c r="C127" s="17">
        <v>41852</v>
      </c>
      <c r="D127" s="14" t="s">
        <v>115</v>
      </c>
      <c r="E127" s="14" t="s">
        <v>4</v>
      </c>
      <c r="F127" s="15" t="s">
        <v>0</v>
      </c>
      <c r="G127" s="14" t="s">
        <v>70</v>
      </c>
      <c r="H127" s="14" t="e">
        <f>SUMIFS('Skills-Training Matrix.AUX'!$D$2:$D$1072,'Skills-Training Matrix.AUX'!$C$2:$C$1072,"="&amp;$G127,'Skills-Training Matrix.AUX'!$A$2:$A$1072,"="&amp;$E127)</f>
        <v>#N/A</v>
      </c>
      <c r="I127" s="14">
        <v>0</v>
      </c>
      <c r="J127" s="14" t="e">
        <f t="shared" si="8"/>
        <v>#N/A</v>
      </c>
      <c r="K127" s="16" t="e">
        <f>IF($J127="","",SUMIFS('Skills-Training Matrix.AUX'!$F$2:$F$1072,'Skills-Training Matrix.AUX'!$C$2:$C$1072,"="&amp;G127,'Skills-Training Matrix.AUX'!$A$2:$A$1072,"="&amp;$E127)*J127)</f>
        <v>#N/A</v>
      </c>
      <c r="L127" s="16" t="e">
        <f t="shared" si="9"/>
        <v>#N/A</v>
      </c>
      <c r="M127" s="14" t="e">
        <f t="shared" si="10"/>
        <v>#N/A</v>
      </c>
      <c r="N127" s="16" t="e">
        <f t="shared" si="11"/>
        <v>#N/A</v>
      </c>
    </row>
    <row r="128" spans="1:14" x14ac:dyDescent="0.25">
      <c r="A128" s="14">
        <v>2685</v>
      </c>
      <c r="B128" s="14" t="s">
        <v>116</v>
      </c>
      <c r="C128" s="17">
        <v>42736</v>
      </c>
      <c r="D128" s="14" t="s">
        <v>115</v>
      </c>
      <c r="E128" s="14" t="s">
        <v>80</v>
      </c>
      <c r="F128" s="15" t="s">
        <v>102</v>
      </c>
      <c r="G128" s="14" t="s">
        <v>10</v>
      </c>
      <c r="H128" s="14" t="e">
        <f>SUMIFS('Skills-Training Matrix.AUX'!$D$2:$D$1072,'Skills-Training Matrix.AUX'!$C$2:$C$1072,"="&amp;$G128,'Skills-Training Matrix.AUX'!$A$2:$A$1072,"="&amp;$E128)</f>
        <v>#N/A</v>
      </c>
      <c r="I128" s="14">
        <v>0</v>
      </c>
      <c r="J128" s="14" t="e">
        <f t="shared" si="8"/>
        <v>#N/A</v>
      </c>
      <c r="K128" s="16" t="e">
        <f>IF($J128="","",SUMIFS('Skills-Training Matrix.AUX'!$F$2:$F$1072,'Skills-Training Matrix.AUX'!$C$2:$C$1072,"="&amp;G128,'Skills-Training Matrix.AUX'!$A$2:$A$1072,"="&amp;$E128)*J128)</f>
        <v>#N/A</v>
      </c>
      <c r="L128" s="16" t="e">
        <f t="shared" si="9"/>
        <v>#N/A</v>
      </c>
      <c r="M128" s="14" t="e">
        <f t="shared" si="10"/>
        <v>#N/A</v>
      </c>
      <c r="N128" s="16" t="e">
        <f t="shared" si="11"/>
        <v>#N/A</v>
      </c>
    </row>
    <row r="129" spans="1:14" x14ac:dyDescent="0.25">
      <c r="A129" s="14">
        <v>2685</v>
      </c>
      <c r="B129" s="14" t="s">
        <v>116</v>
      </c>
      <c r="C129" s="17">
        <v>42736</v>
      </c>
      <c r="D129" s="14" t="s">
        <v>115</v>
      </c>
      <c r="E129" s="14" t="s">
        <v>80</v>
      </c>
      <c r="F129" s="15" t="s">
        <v>102</v>
      </c>
      <c r="G129" s="14" t="s">
        <v>11</v>
      </c>
      <c r="H129" s="14" t="e">
        <f>SUMIFS('Skills-Training Matrix.AUX'!$D$2:$D$1072,'Skills-Training Matrix.AUX'!$C$2:$C$1072,"="&amp;$G129,'Skills-Training Matrix.AUX'!$A$2:$A$1072,"="&amp;$E129)</f>
        <v>#N/A</v>
      </c>
      <c r="I129" s="14">
        <v>0</v>
      </c>
      <c r="J129" s="14" t="e">
        <f t="shared" si="8"/>
        <v>#N/A</v>
      </c>
      <c r="K129" s="16" t="e">
        <f>IF($J129="","",SUMIFS('Skills-Training Matrix.AUX'!$F$2:$F$1072,'Skills-Training Matrix.AUX'!$C$2:$C$1072,"="&amp;G129,'Skills-Training Matrix.AUX'!$A$2:$A$1072,"="&amp;$E129)*J129)</f>
        <v>#N/A</v>
      </c>
      <c r="L129" s="16" t="e">
        <f t="shared" si="9"/>
        <v>#N/A</v>
      </c>
      <c r="M129" s="14" t="e">
        <f t="shared" si="10"/>
        <v>#N/A</v>
      </c>
      <c r="N129" s="16" t="e">
        <f t="shared" si="11"/>
        <v>#N/A</v>
      </c>
    </row>
    <row r="130" spans="1:14" x14ac:dyDescent="0.25">
      <c r="A130" s="14">
        <v>2685</v>
      </c>
      <c r="B130" s="14" t="s">
        <v>116</v>
      </c>
      <c r="C130" s="17">
        <v>42736</v>
      </c>
      <c r="D130" s="14" t="s">
        <v>115</v>
      </c>
      <c r="E130" s="14" t="s">
        <v>80</v>
      </c>
      <c r="F130" s="15" t="s">
        <v>102</v>
      </c>
      <c r="G130" s="14" t="s">
        <v>12</v>
      </c>
      <c r="H130" s="14" t="e">
        <f>SUMIFS('Skills-Training Matrix.AUX'!$D$2:$D$1072,'Skills-Training Matrix.AUX'!$C$2:$C$1072,"="&amp;$G130,'Skills-Training Matrix.AUX'!$A$2:$A$1072,"="&amp;$E130)</f>
        <v>#N/A</v>
      </c>
      <c r="I130" s="14">
        <v>0</v>
      </c>
      <c r="J130" s="14" t="e">
        <f t="shared" ref="J130:J193" si="12">IF(($H130-$I130)&gt;0,($H130-$I130),"")</f>
        <v>#N/A</v>
      </c>
      <c r="K130" s="16" t="e">
        <f>IF($J130="","",SUMIFS('Skills-Training Matrix.AUX'!$F$2:$F$1072,'Skills-Training Matrix.AUX'!$C$2:$C$1072,"="&amp;G130,'Skills-Training Matrix.AUX'!$A$2:$A$1072,"="&amp;$E130)*J130)</f>
        <v>#N/A</v>
      </c>
      <c r="L130" s="16" t="e">
        <f t="shared" si="9"/>
        <v>#N/A</v>
      </c>
      <c r="M130" s="14" t="e">
        <f t="shared" si="10"/>
        <v>#N/A</v>
      </c>
      <c r="N130" s="16" t="e">
        <f t="shared" si="11"/>
        <v>#N/A</v>
      </c>
    </row>
    <row r="131" spans="1:14" x14ac:dyDescent="0.25">
      <c r="A131" s="14">
        <v>2685</v>
      </c>
      <c r="B131" s="14" t="s">
        <v>116</v>
      </c>
      <c r="C131" s="17">
        <v>42736</v>
      </c>
      <c r="D131" s="14" t="s">
        <v>115</v>
      </c>
      <c r="E131" s="14" t="s">
        <v>80</v>
      </c>
      <c r="F131" s="15" t="s">
        <v>102</v>
      </c>
      <c r="G131" s="14" t="s">
        <v>13</v>
      </c>
      <c r="H131" s="14" t="e">
        <f>SUMIFS('Skills-Training Matrix.AUX'!$D$2:$D$1072,'Skills-Training Matrix.AUX'!$C$2:$C$1072,"="&amp;$G131,'Skills-Training Matrix.AUX'!$A$2:$A$1072,"="&amp;$E131)</f>
        <v>#N/A</v>
      </c>
      <c r="I131" s="14">
        <v>0</v>
      </c>
      <c r="J131" s="14" t="e">
        <f t="shared" si="12"/>
        <v>#N/A</v>
      </c>
      <c r="K131" s="16" t="e">
        <f>IF($J131="","",SUMIFS('Skills-Training Matrix.AUX'!$F$2:$F$1072,'Skills-Training Matrix.AUX'!$C$2:$C$1072,"="&amp;G131,'Skills-Training Matrix.AUX'!$A$2:$A$1072,"="&amp;$E131)*J131)</f>
        <v>#N/A</v>
      </c>
      <c r="L131" s="16" t="e">
        <f t="shared" ref="L131:L194" si="13">IF(D131="GEM",IF(B131=B130,IF(K131="",L130,K131+L130),IF(K131="",0,K131)),0)</f>
        <v>#N/A</v>
      </c>
      <c r="M131" s="14" t="e">
        <f t="shared" ref="M131:M194" si="14">IF(D131="GEM",IF(I131&gt;H131,I131,IF(IF(L131&lt;$O$1,0,L131)=0,H131,IF(I131=0,IF(H131=0,0,1),I131))),I131)</f>
        <v>#N/A</v>
      </c>
      <c r="N131" s="16" t="e">
        <f t="shared" ref="N131:N194" si="15">IF(M131&lt;H131,K131,"")</f>
        <v>#N/A</v>
      </c>
    </row>
    <row r="132" spans="1:14" x14ac:dyDescent="0.25">
      <c r="A132" s="14">
        <v>2685</v>
      </c>
      <c r="B132" s="14" t="s">
        <v>116</v>
      </c>
      <c r="C132" s="17">
        <v>42736</v>
      </c>
      <c r="D132" s="14" t="s">
        <v>115</v>
      </c>
      <c r="E132" s="14" t="s">
        <v>80</v>
      </c>
      <c r="F132" s="15" t="s">
        <v>102</v>
      </c>
      <c r="G132" s="14" t="s">
        <v>14</v>
      </c>
      <c r="H132" s="14" t="e">
        <f>SUMIFS('Skills-Training Matrix.AUX'!$D$2:$D$1072,'Skills-Training Matrix.AUX'!$C$2:$C$1072,"="&amp;$G132,'Skills-Training Matrix.AUX'!$A$2:$A$1072,"="&amp;$E132)</f>
        <v>#N/A</v>
      </c>
      <c r="I132" s="14">
        <v>0</v>
      </c>
      <c r="J132" s="14" t="e">
        <f t="shared" si="12"/>
        <v>#N/A</v>
      </c>
      <c r="K132" s="16" t="e">
        <f>IF($J132="","",SUMIFS('Skills-Training Matrix.AUX'!$F$2:$F$1072,'Skills-Training Matrix.AUX'!$C$2:$C$1072,"="&amp;G132,'Skills-Training Matrix.AUX'!$A$2:$A$1072,"="&amp;$E132)*J132)</f>
        <v>#N/A</v>
      </c>
      <c r="L132" s="16" t="e">
        <f t="shared" si="13"/>
        <v>#N/A</v>
      </c>
      <c r="M132" s="14" t="e">
        <f t="shared" si="14"/>
        <v>#N/A</v>
      </c>
      <c r="N132" s="16" t="e">
        <f t="shared" si="15"/>
        <v>#N/A</v>
      </c>
    </row>
    <row r="133" spans="1:14" x14ac:dyDescent="0.25">
      <c r="A133" s="14">
        <v>2685</v>
      </c>
      <c r="B133" s="14" t="s">
        <v>116</v>
      </c>
      <c r="C133" s="17">
        <v>42736</v>
      </c>
      <c r="D133" s="14" t="s">
        <v>115</v>
      </c>
      <c r="E133" s="14" t="s">
        <v>80</v>
      </c>
      <c r="F133" s="15" t="s">
        <v>102</v>
      </c>
      <c r="G133" s="14" t="s">
        <v>15</v>
      </c>
      <c r="H133" s="14" t="e">
        <f>SUMIFS('Skills-Training Matrix.AUX'!$D$2:$D$1072,'Skills-Training Matrix.AUX'!$C$2:$C$1072,"="&amp;$G133,'Skills-Training Matrix.AUX'!$A$2:$A$1072,"="&amp;$E133)</f>
        <v>#N/A</v>
      </c>
      <c r="I133" s="14">
        <v>0</v>
      </c>
      <c r="J133" s="14" t="e">
        <f t="shared" si="12"/>
        <v>#N/A</v>
      </c>
      <c r="K133" s="16" t="e">
        <f>IF($J133="","",SUMIFS('Skills-Training Matrix.AUX'!$F$2:$F$1072,'Skills-Training Matrix.AUX'!$C$2:$C$1072,"="&amp;G133,'Skills-Training Matrix.AUX'!$A$2:$A$1072,"="&amp;$E133)*J133)</f>
        <v>#N/A</v>
      </c>
      <c r="L133" s="16" t="e">
        <f t="shared" si="13"/>
        <v>#N/A</v>
      </c>
      <c r="M133" s="14" t="e">
        <f t="shared" si="14"/>
        <v>#N/A</v>
      </c>
      <c r="N133" s="16" t="e">
        <f t="shared" si="15"/>
        <v>#N/A</v>
      </c>
    </row>
    <row r="134" spans="1:14" x14ac:dyDescent="0.25">
      <c r="A134" s="14">
        <v>2685</v>
      </c>
      <c r="B134" s="14" t="s">
        <v>116</v>
      </c>
      <c r="C134" s="17">
        <v>42736</v>
      </c>
      <c r="D134" s="14" t="s">
        <v>115</v>
      </c>
      <c r="E134" s="14" t="s">
        <v>80</v>
      </c>
      <c r="F134" s="15" t="s">
        <v>5</v>
      </c>
      <c r="G134" s="14" t="s">
        <v>16</v>
      </c>
      <c r="H134" s="14" t="e">
        <f>SUMIFS('Skills-Training Matrix.AUX'!$D$2:$D$1072,'Skills-Training Matrix.AUX'!$C$2:$C$1072,"="&amp;$G134,'Skills-Training Matrix.AUX'!$A$2:$A$1072,"="&amp;$E134)</f>
        <v>#N/A</v>
      </c>
      <c r="I134" s="14">
        <v>0</v>
      </c>
      <c r="J134" s="14" t="e">
        <f t="shared" si="12"/>
        <v>#N/A</v>
      </c>
      <c r="K134" s="16" t="e">
        <f>IF($J134="","",SUMIFS('Skills-Training Matrix.AUX'!$F$2:$F$1072,'Skills-Training Matrix.AUX'!$C$2:$C$1072,"="&amp;G134,'Skills-Training Matrix.AUX'!$A$2:$A$1072,"="&amp;$E134)*J134)</f>
        <v>#N/A</v>
      </c>
      <c r="L134" s="16" t="e">
        <f t="shared" si="13"/>
        <v>#N/A</v>
      </c>
      <c r="M134" s="14" t="e">
        <f t="shared" si="14"/>
        <v>#N/A</v>
      </c>
      <c r="N134" s="16" t="e">
        <f t="shared" si="15"/>
        <v>#N/A</v>
      </c>
    </row>
    <row r="135" spans="1:14" x14ac:dyDescent="0.25">
      <c r="A135" s="14">
        <v>2685</v>
      </c>
      <c r="B135" s="14" t="s">
        <v>116</v>
      </c>
      <c r="C135" s="17">
        <v>42736</v>
      </c>
      <c r="D135" s="14" t="s">
        <v>115</v>
      </c>
      <c r="E135" s="14" t="s">
        <v>80</v>
      </c>
      <c r="F135" s="15" t="s">
        <v>5</v>
      </c>
      <c r="G135" s="14" t="s">
        <v>17</v>
      </c>
      <c r="H135" s="14" t="e">
        <f>SUMIFS('Skills-Training Matrix.AUX'!$D$2:$D$1072,'Skills-Training Matrix.AUX'!$C$2:$C$1072,"="&amp;$G135,'Skills-Training Matrix.AUX'!$A$2:$A$1072,"="&amp;$E135)</f>
        <v>#N/A</v>
      </c>
      <c r="I135" s="14">
        <v>0</v>
      </c>
      <c r="J135" s="14" t="e">
        <f t="shared" si="12"/>
        <v>#N/A</v>
      </c>
      <c r="K135" s="16" t="e">
        <f>IF($J135="","",SUMIFS('Skills-Training Matrix.AUX'!$F$2:$F$1072,'Skills-Training Matrix.AUX'!$C$2:$C$1072,"="&amp;G135,'Skills-Training Matrix.AUX'!$A$2:$A$1072,"="&amp;$E135)*J135)</f>
        <v>#N/A</v>
      </c>
      <c r="L135" s="16" t="e">
        <f t="shared" si="13"/>
        <v>#N/A</v>
      </c>
      <c r="M135" s="14" t="e">
        <f t="shared" si="14"/>
        <v>#N/A</v>
      </c>
      <c r="N135" s="16" t="e">
        <f t="shared" si="15"/>
        <v>#N/A</v>
      </c>
    </row>
    <row r="136" spans="1:14" x14ac:dyDescent="0.25">
      <c r="A136" s="14">
        <v>2685</v>
      </c>
      <c r="B136" s="14" t="s">
        <v>116</v>
      </c>
      <c r="C136" s="17">
        <v>42736</v>
      </c>
      <c r="D136" s="14" t="s">
        <v>115</v>
      </c>
      <c r="E136" s="14" t="s">
        <v>80</v>
      </c>
      <c r="F136" s="15" t="s">
        <v>5</v>
      </c>
      <c r="G136" s="14" t="s">
        <v>18</v>
      </c>
      <c r="H136" s="14" t="e">
        <f>SUMIFS('Skills-Training Matrix.AUX'!$D$2:$D$1072,'Skills-Training Matrix.AUX'!$C$2:$C$1072,"="&amp;$G136,'Skills-Training Matrix.AUX'!$A$2:$A$1072,"="&amp;$E136)</f>
        <v>#N/A</v>
      </c>
      <c r="I136" s="14">
        <v>0</v>
      </c>
      <c r="J136" s="14" t="e">
        <f t="shared" si="12"/>
        <v>#N/A</v>
      </c>
      <c r="K136" s="16" t="e">
        <f>IF($J136="","",SUMIFS('Skills-Training Matrix.AUX'!$F$2:$F$1072,'Skills-Training Matrix.AUX'!$C$2:$C$1072,"="&amp;G136,'Skills-Training Matrix.AUX'!$A$2:$A$1072,"="&amp;$E136)*J136)</f>
        <v>#N/A</v>
      </c>
      <c r="L136" s="16" t="e">
        <f t="shared" si="13"/>
        <v>#N/A</v>
      </c>
      <c r="M136" s="14" t="e">
        <f t="shared" si="14"/>
        <v>#N/A</v>
      </c>
      <c r="N136" s="16" t="e">
        <f t="shared" si="15"/>
        <v>#N/A</v>
      </c>
    </row>
    <row r="137" spans="1:14" x14ac:dyDescent="0.25">
      <c r="A137" s="14">
        <v>2685</v>
      </c>
      <c r="B137" s="14" t="s">
        <v>116</v>
      </c>
      <c r="C137" s="17">
        <v>42736</v>
      </c>
      <c r="D137" s="14" t="s">
        <v>115</v>
      </c>
      <c r="E137" s="14" t="s">
        <v>80</v>
      </c>
      <c r="F137" s="15" t="s">
        <v>5</v>
      </c>
      <c r="G137" s="14" t="s">
        <v>3</v>
      </c>
      <c r="H137" s="14" t="e">
        <f>SUMIFS('Skills-Training Matrix.AUX'!$D$2:$D$1072,'Skills-Training Matrix.AUX'!$C$2:$C$1072,"="&amp;$G137,'Skills-Training Matrix.AUX'!$A$2:$A$1072,"="&amp;$E137)</f>
        <v>#N/A</v>
      </c>
      <c r="I137" s="14">
        <v>0</v>
      </c>
      <c r="J137" s="14" t="e">
        <f t="shared" si="12"/>
        <v>#N/A</v>
      </c>
      <c r="K137" s="16" t="e">
        <f>IF($J137="","",SUMIFS('Skills-Training Matrix.AUX'!$F$2:$F$1072,'Skills-Training Matrix.AUX'!$C$2:$C$1072,"="&amp;G137,'Skills-Training Matrix.AUX'!$A$2:$A$1072,"="&amp;$E137)*J137)</f>
        <v>#N/A</v>
      </c>
      <c r="L137" s="16" t="e">
        <f t="shared" si="13"/>
        <v>#N/A</v>
      </c>
      <c r="M137" s="14" t="e">
        <f t="shared" si="14"/>
        <v>#N/A</v>
      </c>
      <c r="N137" s="16" t="e">
        <f t="shared" si="15"/>
        <v>#N/A</v>
      </c>
    </row>
    <row r="138" spans="1:14" x14ac:dyDescent="0.25">
      <c r="A138" s="14">
        <v>2685</v>
      </c>
      <c r="B138" s="14" t="s">
        <v>116</v>
      </c>
      <c r="C138" s="17">
        <v>42736</v>
      </c>
      <c r="D138" s="14" t="s">
        <v>115</v>
      </c>
      <c r="E138" s="14" t="s">
        <v>80</v>
      </c>
      <c r="F138" s="15" t="s">
        <v>5</v>
      </c>
      <c r="G138" s="14" t="s">
        <v>19</v>
      </c>
      <c r="H138" s="14" t="e">
        <f>SUMIFS('Skills-Training Matrix.AUX'!$D$2:$D$1072,'Skills-Training Matrix.AUX'!$C$2:$C$1072,"="&amp;$G138,'Skills-Training Matrix.AUX'!$A$2:$A$1072,"="&amp;$E138)</f>
        <v>#N/A</v>
      </c>
      <c r="I138" s="14">
        <v>0</v>
      </c>
      <c r="J138" s="14" t="e">
        <f t="shared" si="12"/>
        <v>#N/A</v>
      </c>
      <c r="K138" s="16" t="e">
        <f>IF($J138="","",SUMIFS('Skills-Training Matrix.AUX'!$F$2:$F$1072,'Skills-Training Matrix.AUX'!$C$2:$C$1072,"="&amp;G138,'Skills-Training Matrix.AUX'!$A$2:$A$1072,"="&amp;$E138)*J138)</f>
        <v>#N/A</v>
      </c>
      <c r="L138" s="16" t="e">
        <f t="shared" si="13"/>
        <v>#N/A</v>
      </c>
      <c r="M138" s="14" t="e">
        <f t="shared" si="14"/>
        <v>#N/A</v>
      </c>
      <c r="N138" s="16" t="e">
        <f t="shared" si="15"/>
        <v>#N/A</v>
      </c>
    </row>
    <row r="139" spans="1:14" x14ac:dyDescent="0.25">
      <c r="A139" s="14">
        <v>2685</v>
      </c>
      <c r="B139" s="14" t="s">
        <v>116</v>
      </c>
      <c r="C139" s="17">
        <v>42736</v>
      </c>
      <c r="D139" s="14" t="s">
        <v>115</v>
      </c>
      <c r="E139" s="14" t="s">
        <v>80</v>
      </c>
      <c r="F139" s="15" t="s">
        <v>5</v>
      </c>
      <c r="G139" s="14" t="s">
        <v>20</v>
      </c>
      <c r="H139" s="14" t="e">
        <f>SUMIFS('Skills-Training Matrix.AUX'!$D$2:$D$1072,'Skills-Training Matrix.AUX'!$C$2:$C$1072,"="&amp;$G139,'Skills-Training Matrix.AUX'!$A$2:$A$1072,"="&amp;$E139)</f>
        <v>#N/A</v>
      </c>
      <c r="I139" s="14">
        <v>0</v>
      </c>
      <c r="J139" s="14" t="e">
        <f t="shared" si="12"/>
        <v>#N/A</v>
      </c>
      <c r="K139" s="16" t="e">
        <f>IF($J139="","",SUMIFS('Skills-Training Matrix.AUX'!$F$2:$F$1072,'Skills-Training Matrix.AUX'!$C$2:$C$1072,"="&amp;G139,'Skills-Training Matrix.AUX'!$A$2:$A$1072,"="&amp;$E139)*J139)</f>
        <v>#N/A</v>
      </c>
      <c r="L139" s="16" t="e">
        <f t="shared" si="13"/>
        <v>#N/A</v>
      </c>
      <c r="M139" s="14" t="e">
        <f t="shared" si="14"/>
        <v>#N/A</v>
      </c>
      <c r="N139" s="16" t="e">
        <f t="shared" si="15"/>
        <v>#N/A</v>
      </c>
    </row>
    <row r="140" spans="1:14" x14ac:dyDescent="0.25">
      <c r="A140" s="14">
        <v>2685</v>
      </c>
      <c r="B140" s="14" t="s">
        <v>116</v>
      </c>
      <c r="C140" s="17">
        <v>42736</v>
      </c>
      <c r="D140" s="14" t="s">
        <v>115</v>
      </c>
      <c r="E140" s="14" t="s">
        <v>80</v>
      </c>
      <c r="F140" s="15" t="s">
        <v>6</v>
      </c>
      <c r="G140" s="14" t="s">
        <v>21</v>
      </c>
      <c r="H140" s="14" t="e">
        <f>SUMIFS('Skills-Training Matrix.AUX'!$D$2:$D$1072,'Skills-Training Matrix.AUX'!$C$2:$C$1072,"="&amp;$G140,'Skills-Training Matrix.AUX'!$A$2:$A$1072,"="&amp;$E140)</f>
        <v>#REF!</v>
      </c>
      <c r="I140" s="14">
        <v>0</v>
      </c>
      <c r="J140" s="14" t="e">
        <f t="shared" si="12"/>
        <v>#REF!</v>
      </c>
      <c r="K140" s="16" t="e">
        <f>IF($J140="","",SUMIFS('Skills-Training Matrix.AUX'!$F$2:$F$1072,'Skills-Training Matrix.AUX'!$C$2:$C$1072,"="&amp;G140,'Skills-Training Matrix.AUX'!$A$2:$A$1072,"="&amp;$E140)*J140)</f>
        <v>#REF!</v>
      </c>
      <c r="L140" s="16" t="e">
        <f t="shared" si="13"/>
        <v>#REF!</v>
      </c>
      <c r="M140" s="14" t="e">
        <f t="shared" si="14"/>
        <v>#REF!</v>
      </c>
      <c r="N140" s="16" t="e">
        <f t="shared" si="15"/>
        <v>#REF!</v>
      </c>
    </row>
    <row r="141" spans="1:14" x14ac:dyDescent="0.25">
      <c r="A141" s="14">
        <v>2685</v>
      </c>
      <c r="B141" s="14" t="s">
        <v>116</v>
      </c>
      <c r="C141" s="17">
        <v>42736</v>
      </c>
      <c r="D141" s="14" t="s">
        <v>115</v>
      </c>
      <c r="E141" s="14" t="s">
        <v>80</v>
      </c>
      <c r="F141" s="15" t="s">
        <v>6</v>
      </c>
      <c r="G141" s="14" t="s">
        <v>22</v>
      </c>
      <c r="H141" s="14" t="e">
        <f>SUMIFS('Skills-Training Matrix.AUX'!$D$2:$D$1072,'Skills-Training Matrix.AUX'!$C$2:$C$1072,"="&amp;$G141,'Skills-Training Matrix.AUX'!$A$2:$A$1072,"="&amp;$E141)</f>
        <v>#REF!</v>
      </c>
      <c r="I141" s="14">
        <v>0</v>
      </c>
      <c r="J141" s="14" t="e">
        <f t="shared" si="12"/>
        <v>#REF!</v>
      </c>
      <c r="K141" s="16" t="e">
        <f>IF($J141="","",SUMIFS('Skills-Training Matrix.AUX'!$F$2:$F$1072,'Skills-Training Matrix.AUX'!$C$2:$C$1072,"="&amp;G141,'Skills-Training Matrix.AUX'!$A$2:$A$1072,"="&amp;$E141)*J141)</f>
        <v>#REF!</v>
      </c>
      <c r="L141" s="16" t="e">
        <f t="shared" si="13"/>
        <v>#REF!</v>
      </c>
      <c r="M141" s="14" t="e">
        <f t="shared" si="14"/>
        <v>#REF!</v>
      </c>
      <c r="N141" s="16" t="e">
        <f t="shared" si="15"/>
        <v>#REF!</v>
      </c>
    </row>
    <row r="142" spans="1:14" x14ac:dyDescent="0.25">
      <c r="A142" s="14">
        <v>2685</v>
      </c>
      <c r="B142" s="14" t="s">
        <v>116</v>
      </c>
      <c r="C142" s="17">
        <v>42736</v>
      </c>
      <c r="D142" s="14" t="s">
        <v>115</v>
      </c>
      <c r="E142" s="14" t="s">
        <v>80</v>
      </c>
      <c r="F142" s="15" t="s">
        <v>6</v>
      </c>
      <c r="G142" s="14" t="s">
        <v>23</v>
      </c>
      <c r="H142" s="14" t="e">
        <f>SUMIFS('Skills-Training Matrix.AUX'!$D$2:$D$1072,'Skills-Training Matrix.AUX'!$C$2:$C$1072,"="&amp;$G142,'Skills-Training Matrix.AUX'!$A$2:$A$1072,"="&amp;$E142)</f>
        <v>#REF!</v>
      </c>
      <c r="I142" s="14">
        <v>0</v>
      </c>
      <c r="J142" s="14" t="e">
        <f t="shared" si="12"/>
        <v>#REF!</v>
      </c>
      <c r="K142" s="16" t="e">
        <f>IF($J142="","",SUMIFS('Skills-Training Matrix.AUX'!$F$2:$F$1072,'Skills-Training Matrix.AUX'!$C$2:$C$1072,"="&amp;G142,'Skills-Training Matrix.AUX'!$A$2:$A$1072,"="&amp;$E142)*J142)</f>
        <v>#REF!</v>
      </c>
      <c r="L142" s="16" t="e">
        <f t="shared" si="13"/>
        <v>#REF!</v>
      </c>
      <c r="M142" s="14" t="e">
        <f t="shared" si="14"/>
        <v>#REF!</v>
      </c>
      <c r="N142" s="16" t="e">
        <f t="shared" si="15"/>
        <v>#REF!</v>
      </c>
    </row>
    <row r="143" spans="1:14" x14ac:dyDescent="0.25">
      <c r="A143" s="14">
        <v>2685</v>
      </c>
      <c r="B143" s="14" t="s">
        <v>116</v>
      </c>
      <c r="C143" s="17">
        <v>42736</v>
      </c>
      <c r="D143" s="14" t="s">
        <v>115</v>
      </c>
      <c r="E143" s="14" t="s">
        <v>80</v>
      </c>
      <c r="F143" s="15" t="s">
        <v>6</v>
      </c>
      <c r="G143" s="14" t="s">
        <v>24</v>
      </c>
      <c r="H143" s="14" t="e">
        <f>SUMIFS('Skills-Training Matrix.AUX'!$D$2:$D$1072,'Skills-Training Matrix.AUX'!$C$2:$C$1072,"="&amp;$G143,'Skills-Training Matrix.AUX'!$A$2:$A$1072,"="&amp;$E143)</f>
        <v>#REF!</v>
      </c>
      <c r="I143" s="14">
        <v>0</v>
      </c>
      <c r="J143" s="14" t="e">
        <f t="shared" si="12"/>
        <v>#REF!</v>
      </c>
      <c r="K143" s="16" t="e">
        <f>IF($J143="","",SUMIFS('Skills-Training Matrix.AUX'!$F$2:$F$1072,'Skills-Training Matrix.AUX'!$C$2:$C$1072,"="&amp;G143,'Skills-Training Matrix.AUX'!$A$2:$A$1072,"="&amp;$E143)*J143)</f>
        <v>#REF!</v>
      </c>
      <c r="L143" s="16" t="e">
        <f t="shared" si="13"/>
        <v>#REF!</v>
      </c>
      <c r="M143" s="14" t="e">
        <f t="shared" si="14"/>
        <v>#REF!</v>
      </c>
      <c r="N143" s="16" t="e">
        <f t="shared" si="15"/>
        <v>#REF!</v>
      </c>
    </row>
    <row r="144" spans="1:14" x14ac:dyDescent="0.25">
      <c r="A144" s="14">
        <v>2685</v>
      </c>
      <c r="B144" s="14" t="s">
        <v>116</v>
      </c>
      <c r="C144" s="17">
        <v>42736</v>
      </c>
      <c r="D144" s="14" t="s">
        <v>115</v>
      </c>
      <c r="E144" s="14" t="s">
        <v>80</v>
      </c>
      <c r="F144" s="15" t="s">
        <v>6</v>
      </c>
      <c r="G144" s="14" t="s">
        <v>25</v>
      </c>
      <c r="H144" s="14" t="e">
        <f>SUMIFS('Skills-Training Matrix.AUX'!$D$2:$D$1072,'Skills-Training Matrix.AUX'!$C$2:$C$1072,"="&amp;$G144,'Skills-Training Matrix.AUX'!$A$2:$A$1072,"="&amp;$E144)</f>
        <v>#REF!</v>
      </c>
      <c r="I144" s="14">
        <v>0</v>
      </c>
      <c r="J144" s="14" t="e">
        <f t="shared" si="12"/>
        <v>#REF!</v>
      </c>
      <c r="K144" s="16" t="e">
        <f>IF($J144="","",SUMIFS('Skills-Training Matrix.AUX'!$F$2:$F$1072,'Skills-Training Matrix.AUX'!$C$2:$C$1072,"="&amp;G144,'Skills-Training Matrix.AUX'!$A$2:$A$1072,"="&amp;$E144)*J144)</f>
        <v>#REF!</v>
      </c>
      <c r="L144" s="16" t="e">
        <f t="shared" si="13"/>
        <v>#REF!</v>
      </c>
      <c r="M144" s="14" t="e">
        <f t="shared" si="14"/>
        <v>#REF!</v>
      </c>
      <c r="N144" s="16" t="e">
        <f t="shared" si="15"/>
        <v>#REF!</v>
      </c>
    </row>
    <row r="145" spans="1:14" x14ac:dyDescent="0.25">
      <c r="A145" s="14">
        <v>2685</v>
      </c>
      <c r="B145" s="14" t="s">
        <v>116</v>
      </c>
      <c r="C145" s="17">
        <v>42736</v>
      </c>
      <c r="D145" s="14" t="s">
        <v>115</v>
      </c>
      <c r="E145" s="14" t="s">
        <v>80</v>
      </c>
      <c r="F145" s="15" t="s">
        <v>6</v>
      </c>
      <c r="G145" s="14" t="s">
        <v>26</v>
      </c>
      <c r="H145" s="14" t="e">
        <f>SUMIFS('Skills-Training Matrix.AUX'!$D$2:$D$1072,'Skills-Training Matrix.AUX'!$C$2:$C$1072,"="&amp;$G145,'Skills-Training Matrix.AUX'!$A$2:$A$1072,"="&amp;$E145)</f>
        <v>#REF!</v>
      </c>
      <c r="I145" s="14">
        <v>0</v>
      </c>
      <c r="J145" s="14" t="e">
        <f t="shared" si="12"/>
        <v>#REF!</v>
      </c>
      <c r="K145" s="16" t="e">
        <f>IF($J145="","",SUMIFS('Skills-Training Matrix.AUX'!$F$2:$F$1072,'Skills-Training Matrix.AUX'!$C$2:$C$1072,"="&amp;G145,'Skills-Training Matrix.AUX'!$A$2:$A$1072,"="&amp;$E145)*J145)</f>
        <v>#REF!</v>
      </c>
      <c r="L145" s="16" t="e">
        <f t="shared" si="13"/>
        <v>#REF!</v>
      </c>
      <c r="M145" s="14" t="e">
        <f t="shared" si="14"/>
        <v>#REF!</v>
      </c>
      <c r="N145" s="16" t="e">
        <f t="shared" si="15"/>
        <v>#REF!</v>
      </c>
    </row>
    <row r="146" spans="1:14" x14ac:dyDescent="0.25">
      <c r="A146" s="14">
        <v>2685</v>
      </c>
      <c r="B146" s="14" t="s">
        <v>116</v>
      </c>
      <c r="C146" s="17">
        <v>42736</v>
      </c>
      <c r="D146" s="14" t="s">
        <v>115</v>
      </c>
      <c r="E146" s="14" t="s">
        <v>80</v>
      </c>
      <c r="F146" s="15" t="s">
        <v>6</v>
      </c>
      <c r="G146" s="14" t="s">
        <v>27</v>
      </c>
      <c r="H146" s="14" t="e">
        <f>SUMIFS('Skills-Training Matrix.AUX'!$D$2:$D$1072,'Skills-Training Matrix.AUX'!$C$2:$C$1072,"="&amp;$G146,'Skills-Training Matrix.AUX'!$A$2:$A$1072,"="&amp;$E146)</f>
        <v>#REF!</v>
      </c>
      <c r="I146" s="14">
        <v>0</v>
      </c>
      <c r="J146" s="14" t="e">
        <f t="shared" si="12"/>
        <v>#REF!</v>
      </c>
      <c r="K146" s="16" t="e">
        <f>IF($J146="","",SUMIFS('Skills-Training Matrix.AUX'!$F$2:$F$1072,'Skills-Training Matrix.AUX'!$C$2:$C$1072,"="&amp;G146,'Skills-Training Matrix.AUX'!$A$2:$A$1072,"="&amp;$E146)*J146)</f>
        <v>#REF!</v>
      </c>
      <c r="L146" s="16" t="e">
        <f t="shared" si="13"/>
        <v>#REF!</v>
      </c>
      <c r="M146" s="14" t="e">
        <f t="shared" si="14"/>
        <v>#REF!</v>
      </c>
      <c r="N146" s="16" t="e">
        <f t="shared" si="15"/>
        <v>#REF!</v>
      </c>
    </row>
    <row r="147" spans="1:14" x14ac:dyDescent="0.25">
      <c r="A147" s="14">
        <v>2685</v>
      </c>
      <c r="B147" s="14" t="s">
        <v>116</v>
      </c>
      <c r="C147" s="17">
        <v>42736</v>
      </c>
      <c r="D147" s="14" t="s">
        <v>115</v>
      </c>
      <c r="E147" s="14" t="s">
        <v>80</v>
      </c>
      <c r="F147" s="15" t="s">
        <v>6</v>
      </c>
      <c r="G147" s="14" t="s">
        <v>28</v>
      </c>
      <c r="H147" s="14" t="e">
        <f>SUMIFS('Skills-Training Matrix.AUX'!$D$2:$D$1072,'Skills-Training Matrix.AUX'!$C$2:$C$1072,"="&amp;$G147,'Skills-Training Matrix.AUX'!$A$2:$A$1072,"="&amp;$E147)</f>
        <v>#N/A</v>
      </c>
      <c r="I147" s="14">
        <v>0</v>
      </c>
      <c r="J147" s="14" t="e">
        <f t="shared" si="12"/>
        <v>#N/A</v>
      </c>
      <c r="K147" s="16" t="e">
        <f>IF($J147="","",SUMIFS('Skills-Training Matrix.AUX'!$F$2:$F$1072,'Skills-Training Matrix.AUX'!$C$2:$C$1072,"="&amp;G147,'Skills-Training Matrix.AUX'!$A$2:$A$1072,"="&amp;$E147)*J147)</f>
        <v>#N/A</v>
      </c>
      <c r="L147" s="16" t="e">
        <f t="shared" si="13"/>
        <v>#N/A</v>
      </c>
      <c r="M147" s="14" t="e">
        <f t="shared" si="14"/>
        <v>#N/A</v>
      </c>
      <c r="N147" s="16" t="e">
        <f t="shared" si="15"/>
        <v>#N/A</v>
      </c>
    </row>
    <row r="148" spans="1:14" x14ac:dyDescent="0.25">
      <c r="A148" s="14">
        <v>2685</v>
      </c>
      <c r="B148" s="14" t="s">
        <v>116</v>
      </c>
      <c r="C148" s="17">
        <v>42736</v>
      </c>
      <c r="D148" s="14" t="s">
        <v>115</v>
      </c>
      <c r="E148" s="14" t="s">
        <v>80</v>
      </c>
      <c r="F148" s="15" t="s">
        <v>6</v>
      </c>
      <c r="G148" s="14" t="s">
        <v>29</v>
      </c>
      <c r="H148" s="14" t="e">
        <f>SUMIFS('Skills-Training Matrix.AUX'!$D$2:$D$1072,'Skills-Training Matrix.AUX'!$C$2:$C$1072,"="&amp;$G148,'Skills-Training Matrix.AUX'!$A$2:$A$1072,"="&amp;$E148)</f>
        <v>#REF!</v>
      </c>
      <c r="I148" s="14">
        <v>0</v>
      </c>
      <c r="J148" s="14" t="e">
        <f t="shared" si="12"/>
        <v>#REF!</v>
      </c>
      <c r="K148" s="16" t="e">
        <f>IF($J148="","",SUMIFS('Skills-Training Matrix.AUX'!$F$2:$F$1072,'Skills-Training Matrix.AUX'!$C$2:$C$1072,"="&amp;G148,'Skills-Training Matrix.AUX'!$A$2:$A$1072,"="&amp;$E148)*J148)</f>
        <v>#REF!</v>
      </c>
      <c r="L148" s="16" t="e">
        <f t="shared" si="13"/>
        <v>#REF!</v>
      </c>
      <c r="M148" s="14" t="e">
        <f t="shared" si="14"/>
        <v>#REF!</v>
      </c>
      <c r="N148" s="16" t="e">
        <f t="shared" si="15"/>
        <v>#REF!</v>
      </c>
    </row>
    <row r="149" spans="1:14" x14ac:dyDescent="0.25">
      <c r="A149" s="14">
        <v>2685</v>
      </c>
      <c r="B149" s="14" t="s">
        <v>116</v>
      </c>
      <c r="C149" s="17">
        <v>42736</v>
      </c>
      <c r="D149" s="14" t="s">
        <v>115</v>
      </c>
      <c r="E149" s="14" t="s">
        <v>80</v>
      </c>
      <c r="F149" s="15" t="s">
        <v>6</v>
      </c>
      <c r="G149" s="14" t="s">
        <v>30</v>
      </c>
      <c r="H149" s="14" t="e">
        <f>SUMIFS('Skills-Training Matrix.AUX'!$D$2:$D$1072,'Skills-Training Matrix.AUX'!$C$2:$C$1072,"="&amp;$G149,'Skills-Training Matrix.AUX'!$A$2:$A$1072,"="&amp;$E149)</f>
        <v>#REF!</v>
      </c>
      <c r="I149" s="14">
        <v>0</v>
      </c>
      <c r="J149" s="14" t="e">
        <f t="shared" si="12"/>
        <v>#REF!</v>
      </c>
      <c r="K149" s="16" t="e">
        <f>IF($J149="","",SUMIFS('Skills-Training Matrix.AUX'!$F$2:$F$1072,'Skills-Training Matrix.AUX'!$C$2:$C$1072,"="&amp;G149,'Skills-Training Matrix.AUX'!$A$2:$A$1072,"="&amp;$E149)*J149)</f>
        <v>#REF!</v>
      </c>
      <c r="L149" s="16" t="e">
        <f t="shared" si="13"/>
        <v>#REF!</v>
      </c>
      <c r="M149" s="14" t="e">
        <f t="shared" si="14"/>
        <v>#REF!</v>
      </c>
      <c r="N149" s="16" t="e">
        <f t="shared" si="15"/>
        <v>#REF!</v>
      </c>
    </row>
    <row r="150" spans="1:14" x14ac:dyDescent="0.25">
      <c r="A150" s="14">
        <v>2685</v>
      </c>
      <c r="B150" s="14" t="s">
        <v>116</v>
      </c>
      <c r="C150" s="17">
        <v>42736</v>
      </c>
      <c r="D150" s="14" t="s">
        <v>115</v>
      </c>
      <c r="E150" s="14" t="s">
        <v>80</v>
      </c>
      <c r="F150" s="15" t="s">
        <v>6</v>
      </c>
      <c r="G150" s="14" t="s">
        <v>31</v>
      </c>
      <c r="H150" s="14" t="e">
        <f>SUMIFS('Skills-Training Matrix.AUX'!$D$2:$D$1072,'Skills-Training Matrix.AUX'!$C$2:$C$1072,"="&amp;$G150,'Skills-Training Matrix.AUX'!$A$2:$A$1072,"="&amp;$E150)</f>
        <v>#REF!</v>
      </c>
      <c r="I150" s="14">
        <v>0</v>
      </c>
      <c r="J150" s="14" t="e">
        <f t="shared" si="12"/>
        <v>#REF!</v>
      </c>
      <c r="K150" s="16" t="e">
        <f>IF($J150="","",SUMIFS('Skills-Training Matrix.AUX'!$F$2:$F$1072,'Skills-Training Matrix.AUX'!$C$2:$C$1072,"="&amp;G150,'Skills-Training Matrix.AUX'!$A$2:$A$1072,"="&amp;$E150)*J150)</f>
        <v>#REF!</v>
      </c>
      <c r="L150" s="16" t="e">
        <f t="shared" si="13"/>
        <v>#REF!</v>
      </c>
      <c r="M150" s="14" t="e">
        <f t="shared" si="14"/>
        <v>#REF!</v>
      </c>
      <c r="N150" s="16" t="e">
        <f t="shared" si="15"/>
        <v>#REF!</v>
      </c>
    </row>
    <row r="151" spans="1:14" x14ac:dyDescent="0.25">
      <c r="A151" s="14">
        <v>2685</v>
      </c>
      <c r="B151" s="14" t="s">
        <v>116</v>
      </c>
      <c r="C151" s="17">
        <v>42736</v>
      </c>
      <c r="D151" s="14" t="s">
        <v>115</v>
      </c>
      <c r="E151" s="14" t="s">
        <v>80</v>
      </c>
      <c r="F151" s="15" t="s">
        <v>6</v>
      </c>
      <c r="G151" s="14" t="s">
        <v>1</v>
      </c>
      <c r="H151" s="14" t="e">
        <f>SUMIFS('Skills-Training Matrix.AUX'!$D$2:$D$1072,'Skills-Training Matrix.AUX'!$C$2:$C$1072,"="&amp;$G151,'Skills-Training Matrix.AUX'!$A$2:$A$1072,"="&amp;$E151)</f>
        <v>#REF!</v>
      </c>
      <c r="I151" s="14">
        <v>0</v>
      </c>
      <c r="J151" s="14" t="e">
        <f t="shared" si="12"/>
        <v>#REF!</v>
      </c>
      <c r="K151" s="16" t="e">
        <f>IF($J151="","",SUMIFS('Skills-Training Matrix.AUX'!$F$2:$F$1072,'Skills-Training Matrix.AUX'!$C$2:$C$1072,"="&amp;G151,'Skills-Training Matrix.AUX'!$A$2:$A$1072,"="&amp;$E151)*J151)</f>
        <v>#REF!</v>
      </c>
      <c r="L151" s="16" t="e">
        <f t="shared" si="13"/>
        <v>#REF!</v>
      </c>
      <c r="M151" s="14" t="e">
        <f t="shared" si="14"/>
        <v>#REF!</v>
      </c>
      <c r="N151" s="16" t="e">
        <f t="shared" si="15"/>
        <v>#REF!</v>
      </c>
    </row>
    <row r="152" spans="1:14" x14ac:dyDescent="0.25">
      <c r="A152" s="14">
        <v>2685</v>
      </c>
      <c r="B152" s="14" t="s">
        <v>116</v>
      </c>
      <c r="C152" s="17">
        <v>42736</v>
      </c>
      <c r="D152" s="14" t="s">
        <v>115</v>
      </c>
      <c r="E152" s="14" t="s">
        <v>80</v>
      </c>
      <c r="F152" s="15" t="s">
        <v>6</v>
      </c>
      <c r="G152" s="14" t="s">
        <v>32</v>
      </c>
      <c r="H152" s="14" t="e">
        <f>SUMIFS('Skills-Training Matrix.AUX'!$D$2:$D$1072,'Skills-Training Matrix.AUX'!$C$2:$C$1072,"="&amp;$G152,'Skills-Training Matrix.AUX'!$A$2:$A$1072,"="&amp;$E152)</f>
        <v>#N/A</v>
      </c>
      <c r="I152" s="14">
        <v>0</v>
      </c>
      <c r="J152" s="14" t="e">
        <f t="shared" si="12"/>
        <v>#N/A</v>
      </c>
      <c r="K152" s="16" t="e">
        <f>IF($J152="","",SUMIFS('Skills-Training Matrix.AUX'!$F$2:$F$1072,'Skills-Training Matrix.AUX'!$C$2:$C$1072,"="&amp;G152,'Skills-Training Matrix.AUX'!$A$2:$A$1072,"="&amp;$E152)*J152)</f>
        <v>#N/A</v>
      </c>
      <c r="L152" s="16" t="e">
        <f t="shared" si="13"/>
        <v>#N/A</v>
      </c>
      <c r="M152" s="14" t="e">
        <f t="shared" si="14"/>
        <v>#N/A</v>
      </c>
      <c r="N152" s="16" t="e">
        <f t="shared" si="15"/>
        <v>#N/A</v>
      </c>
    </row>
    <row r="153" spans="1:14" x14ac:dyDescent="0.25">
      <c r="A153" s="14">
        <v>2685</v>
      </c>
      <c r="B153" s="14" t="s">
        <v>116</v>
      </c>
      <c r="C153" s="17">
        <v>42736</v>
      </c>
      <c r="D153" s="14" t="s">
        <v>115</v>
      </c>
      <c r="E153" s="14" t="s">
        <v>80</v>
      </c>
      <c r="F153" s="15" t="s">
        <v>7</v>
      </c>
      <c r="G153" s="14" t="s">
        <v>33</v>
      </c>
      <c r="H153" s="14" t="e">
        <f>SUMIFS('Skills-Training Matrix.AUX'!$D$2:$D$1072,'Skills-Training Matrix.AUX'!$C$2:$C$1072,"="&amp;$G153,'Skills-Training Matrix.AUX'!$A$2:$A$1072,"="&amp;$E153)</f>
        <v>#N/A</v>
      </c>
      <c r="I153" s="14">
        <v>0</v>
      </c>
      <c r="J153" s="14" t="e">
        <f t="shared" si="12"/>
        <v>#N/A</v>
      </c>
      <c r="K153" s="16" t="e">
        <f>IF($J153="","",SUMIFS('Skills-Training Matrix.AUX'!$F$2:$F$1072,'Skills-Training Matrix.AUX'!$C$2:$C$1072,"="&amp;G153,'Skills-Training Matrix.AUX'!$A$2:$A$1072,"="&amp;$E153)*J153)</f>
        <v>#N/A</v>
      </c>
      <c r="L153" s="16" t="e">
        <f t="shared" si="13"/>
        <v>#N/A</v>
      </c>
      <c r="M153" s="14" t="e">
        <f t="shared" si="14"/>
        <v>#N/A</v>
      </c>
      <c r="N153" s="16" t="e">
        <f t="shared" si="15"/>
        <v>#N/A</v>
      </c>
    </row>
    <row r="154" spans="1:14" x14ac:dyDescent="0.25">
      <c r="A154" s="14">
        <v>2685</v>
      </c>
      <c r="B154" s="14" t="s">
        <v>116</v>
      </c>
      <c r="C154" s="17">
        <v>42736</v>
      </c>
      <c r="D154" s="14" t="s">
        <v>115</v>
      </c>
      <c r="E154" s="14" t="s">
        <v>80</v>
      </c>
      <c r="F154" s="15" t="s">
        <v>7</v>
      </c>
      <c r="G154" s="14" t="s">
        <v>34</v>
      </c>
      <c r="H154" s="14" t="e">
        <f>SUMIFS('Skills-Training Matrix.AUX'!$D$2:$D$1072,'Skills-Training Matrix.AUX'!$C$2:$C$1072,"="&amp;$G154,'Skills-Training Matrix.AUX'!$A$2:$A$1072,"="&amp;$E154)</f>
        <v>#REF!</v>
      </c>
      <c r="I154" s="14">
        <v>0</v>
      </c>
      <c r="J154" s="14" t="e">
        <f t="shared" si="12"/>
        <v>#REF!</v>
      </c>
      <c r="K154" s="16" t="e">
        <f>IF($J154="","",SUMIFS('Skills-Training Matrix.AUX'!$F$2:$F$1072,'Skills-Training Matrix.AUX'!$C$2:$C$1072,"="&amp;G154,'Skills-Training Matrix.AUX'!$A$2:$A$1072,"="&amp;$E154)*J154)</f>
        <v>#REF!</v>
      </c>
      <c r="L154" s="16" t="e">
        <f t="shared" si="13"/>
        <v>#REF!</v>
      </c>
      <c r="M154" s="14" t="e">
        <f t="shared" si="14"/>
        <v>#REF!</v>
      </c>
      <c r="N154" s="16" t="e">
        <f t="shared" si="15"/>
        <v>#REF!</v>
      </c>
    </row>
    <row r="155" spans="1:14" x14ac:dyDescent="0.25">
      <c r="A155" s="14">
        <v>2685</v>
      </c>
      <c r="B155" s="14" t="s">
        <v>116</v>
      </c>
      <c r="C155" s="17">
        <v>42736</v>
      </c>
      <c r="D155" s="14" t="s">
        <v>115</v>
      </c>
      <c r="E155" s="14" t="s">
        <v>80</v>
      </c>
      <c r="F155" s="15" t="s">
        <v>7</v>
      </c>
      <c r="G155" s="14" t="s">
        <v>35</v>
      </c>
      <c r="H155" s="14" t="e">
        <f>SUMIFS('Skills-Training Matrix.AUX'!$D$2:$D$1072,'Skills-Training Matrix.AUX'!$C$2:$C$1072,"="&amp;$G155,'Skills-Training Matrix.AUX'!$A$2:$A$1072,"="&amp;$E155)</f>
        <v>#N/A</v>
      </c>
      <c r="I155" s="14">
        <v>0</v>
      </c>
      <c r="J155" s="14" t="e">
        <f t="shared" si="12"/>
        <v>#N/A</v>
      </c>
      <c r="K155" s="16" t="e">
        <f>IF($J155="","",SUMIFS('Skills-Training Matrix.AUX'!$F$2:$F$1072,'Skills-Training Matrix.AUX'!$C$2:$C$1072,"="&amp;G155,'Skills-Training Matrix.AUX'!$A$2:$A$1072,"="&amp;$E155)*J155)</f>
        <v>#N/A</v>
      </c>
      <c r="L155" s="16" t="e">
        <f t="shared" si="13"/>
        <v>#N/A</v>
      </c>
      <c r="M155" s="14" t="e">
        <f t="shared" si="14"/>
        <v>#N/A</v>
      </c>
      <c r="N155" s="16" t="e">
        <f t="shared" si="15"/>
        <v>#N/A</v>
      </c>
    </row>
    <row r="156" spans="1:14" x14ac:dyDescent="0.25">
      <c r="A156" s="14">
        <v>2685</v>
      </c>
      <c r="B156" s="14" t="s">
        <v>116</v>
      </c>
      <c r="C156" s="17">
        <v>42736</v>
      </c>
      <c r="D156" s="14" t="s">
        <v>115</v>
      </c>
      <c r="E156" s="14" t="s">
        <v>80</v>
      </c>
      <c r="F156" s="15" t="s">
        <v>7</v>
      </c>
      <c r="G156" s="14" t="s">
        <v>36</v>
      </c>
      <c r="H156" s="14" t="e">
        <f>SUMIFS('Skills-Training Matrix.AUX'!$D$2:$D$1072,'Skills-Training Matrix.AUX'!$C$2:$C$1072,"="&amp;$G156,'Skills-Training Matrix.AUX'!$A$2:$A$1072,"="&amp;$E156)</f>
        <v>#N/A</v>
      </c>
      <c r="I156" s="14">
        <v>0</v>
      </c>
      <c r="J156" s="14" t="e">
        <f t="shared" si="12"/>
        <v>#N/A</v>
      </c>
      <c r="K156" s="16" t="e">
        <f>IF($J156="","",SUMIFS('Skills-Training Matrix.AUX'!$F$2:$F$1072,'Skills-Training Matrix.AUX'!$C$2:$C$1072,"="&amp;G156,'Skills-Training Matrix.AUX'!$A$2:$A$1072,"="&amp;$E156)*J156)</f>
        <v>#N/A</v>
      </c>
      <c r="L156" s="16" t="e">
        <f t="shared" si="13"/>
        <v>#N/A</v>
      </c>
      <c r="M156" s="14" t="e">
        <f t="shared" si="14"/>
        <v>#N/A</v>
      </c>
      <c r="N156" s="16" t="e">
        <f t="shared" si="15"/>
        <v>#N/A</v>
      </c>
    </row>
    <row r="157" spans="1:14" x14ac:dyDescent="0.25">
      <c r="A157" s="14">
        <v>2685</v>
      </c>
      <c r="B157" s="14" t="s">
        <v>116</v>
      </c>
      <c r="C157" s="17">
        <v>42736</v>
      </c>
      <c r="D157" s="14" t="s">
        <v>115</v>
      </c>
      <c r="E157" s="14" t="s">
        <v>80</v>
      </c>
      <c r="F157" s="15" t="s">
        <v>7</v>
      </c>
      <c r="G157" s="14" t="s">
        <v>37</v>
      </c>
      <c r="H157" s="14" t="e">
        <f>SUMIFS('Skills-Training Matrix.AUX'!$D$2:$D$1072,'Skills-Training Matrix.AUX'!$C$2:$C$1072,"="&amp;$G157,'Skills-Training Matrix.AUX'!$A$2:$A$1072,"="&amp;$E157)</f>
        <v>#N/A</v>
      </c>
      <c r="I157" s="14">
        <v>0</v>
      </c>
      <c r="J157" s="14" t="e">
        <f t="shared" si="12"/>
        <v>#N/A</v>
      </c>
      <c r="K157" s="16" t="e">
        <f>IF($J157="","",SUMIFS('Skills-Training Matrix.AUX'!$F$2:$F$1072,'Skills-Training Matrix.AUX'!$C$2:$C$1072,"="&amp;G157,'Skills-Training Matrix.AUX'!$A$2:$A$1072,"="&amp;$E157)*J157)</f>
        <v>#N/A</v>
      </c>
      <c r="L157" s="16" t="e">
        <f t="shared" si="13"/>
        <v>#N/A</v>
      </c>
      <c r="M157" s="14" t="e">
        <f t="shared" si="14"/>
        <v>#N/A</v>
      </c>
      <c r="N157" s="16" t="e">
        <f t="shared" si="15"/>
        <v>#N/A</v>
      </c>
    </row>
    <row r="158" spans="1:14" x14ac:dyDescent="0.25">
      <c r="A158" s="14">
        <v>2685</v>
      </c>
      <c r="B158" s="14" t="s">
        <v>116</v>
      </c>
      <c r="C158" s="17">
        <v>42736</v>
      </c>
      <c r="D158" s="14" t="s">
        <v>115</v>
      </c>
      <c r="E158" s="14" t="s">
        <v>80</v>
      </c>
      <c r="F158" s="15" t="s">
        <v>7</v>
      </c>
      <c r="G158" s="14" t="s">
        <v>38</v>
      </c>
      <c r="H158" s="14" t="e">
        <f>SUMIFS('Skills-Training Matrix.AUX'!$D$2:$D$1072,'Skills-Training Matrix.AUX'!$C$2:$C$1072,"="&amp;$G158,'Skills-Training Matrix.AUX'!$A$2:$A$1072,"="&amp;$E158)</f>
        <v>#N/A</v>
      </c>
      <c r="I158" s="14">
        <v>0</v>
      </c>
      <c r="J158" s="14" t="e">
        <f t="shared" si="12"/>
        <v>#N/A</v>
      </c>
      <c r="K158" s="16" t="e">
        <f>IF($J158="","",SUMIFS('Skills-Training Matrix.AUX'!$F$2:$F$1072,'Skills-Training Matrix.AUX'!$C$2:$C$1072,"="&amp;G158,'Skills-Training Matrix.AUX'!$A$2:$A$1072,"="&amp;$E158)*J158)</f>
        <v>#N/A</v>
      </c>
      <c r="L158" s="16" t="e">
        <f t="shared" si="13"/>
        <v>#N/A</v>
      </c>
      <c r="M158" s="14" t="e">
        <f t="shared" si="14"/>
        <v>#N/A</v>
      </c>
      <c r="N158" s="16" t="e">
        <f t="shared" si="15"/>
        <v>#N/A</v>
      </c>
    </row>
    <row r="159" spans="1:14" x14ac:dyDescent="0.25">
      <c r="A159" s="14">
        <v>2685</v>
      </c>
      <c r="B159" s="14" t="s">
        <v>116</v>
      </c>
      <c r="C159" s="17">
        <v>42736</v>
      </c>
      <c r="D159" s="14" t="s">
        <v>115</v>
      </c>
      <c r="E159" s="14" t="s">
        <v>80</v>
      </c>
      <c r="F159" s="15" t="s">
        <v>7</v>
      </c>
      <c r="G159" s="14" t="s">
        <v>39</v>
      </c>
      <c r="H159" s="14" t="e">
        <f>SUMIFS('Skills-Training Matrix.AUX'!$D$2:$D$1072,'Skills-Training Matrix.AUX'!$C$2:$C$1072,"="&amp;$G159,'Skills-Training Matrix.AUX'!$A$2:$A$1072,"="&amp;$E159)</f>
        <v>#N/A</v>
      </c>
      <c r="I159" s="14">
        <v>0</v>
      </c>
      <c r="J159" s="14" t="e">
        <f t="shared" si="12"/>
        <v>#N/A</v>
      </c>
      <c r="K159" s="16" t="e">
        <f>IF($J159="","",SUMIFS('Skills-Training Matrix.AUX'!$F$2:$F$1072,'Skills-Training Matrix.AUX'!$C$2:$C$1072,"="&amp;G159,'Skills-Training Matrix.AUX'!$A$2:$A$1072,"="&amp;$E159)*J159)</f>
        <v>#N/A</v>
      </c>
      <c r="L159" s="16" t="e">
        <f t="shared" si="13"/>
        <v>#N/A</v>
      </c>
      <c r="M159" s="14" t="e">
        <f t="shared" si="14"/>
        <v>#N/A</v>
      </c>
      <c r="N159" s="16" t="e">
        <f t="shared" si="15"/>
        <v>#N/A</v>
      </c>
    </row>
    <row r="160" spans="1:14" x14ac:dyDescent="0.25">
      <c r="A160" s="14">
        <v>2685</v>
      </c>
      <c r="B160" s="14" t="s">
        <v>116</v>
      </c>
      <c r="C160" s="17">
        <v>42736</v>
      </c>
      <c r="D160" s="14" t="s">
        <v>115</v>
      </c>
      <c r="E160" s="14" t="s">
        <v>80</v>
      </c>
      <c r="F160" s="15" t="s">
        <v>7</v>
      </c>
      <c r="G160" s="14" t="s">
        <v>40</v>
      </c>
      <c r="H160" s="14" t="e">
        <f>SUMIFS('Skills-Training Matrix.AUX'!$D$2:$D$1072,'Skills-Training Matrix.AUX'!$C$2:$C$1072,"="&amp;$G160,'Skills-Training Matrix.AUX'!$A$2:$A$1072,"="&amp;$E160)</f>
        <v>#N/A</v>
      </c>
      <c r="I160" s="14">
        <v>0</v>
      </c>
      <c r="J160" s="14" t="e">
        <f t="shared" si="12"/>
        <v>#N/A</v>
      </c>
      <c r="K160" s="16" t="e">
        <f>IF($J160="","",SUMIFS('Skills-Training Matrix.AUX'!$F$2:$F$1072,'Skills-Training Matrix.AUX'!$C$2:$C$1072,"="&amp;G160,'Skills-Training Matrix.AUX'!$A$2:$A$1072,"="&amp;$E160)*J160)</f>
        <v>#N/A</v>
      </c>
      <c r="L160" s="16" t="e">
        <f t="shared" si="13"/>
        <v>#N/A</v>
      </c>
      <c r="M160" s="14" t="e">
        <f t="shared" si="14"/>
        <v>#N/A</v>
      </c>
      <c r="N160" s="16" t="e">
        <f t="shared" si="15"/>
        <v>#N/A</v>
      </c>
    </row>
    <row r="161" spans="1:14" x14ac:dyDescent="0.25">
      <c r="A161" s="14">
        <v>2685</v>
      </c>
      <c r="B161" s="14" t="s">
        <v>116</v>
      </c>
      <c r="C161" s="17">
        <v>42736</v>
      </c>
      <c r="D161" s="14" t="s">
        <v>115</v>
      </c>
      <c r="E161" s="14" t="s">
        <v>80</v>
      </c>
      <c r="F161" s="15" t="s">
        <v>8</v>
      </c>
      <c r="G161" s="14" t="s">
        <v>41</v>
      </c>
      <c r="H161" s="14" t="e">
        <f>SUMIFS('Skills-Training Matrix.AUX'!$D$2:$D$1072,'Skills-Training Matrix.AUX'!$C$2:$C$1072,"="&amp;$G161,'Skills-Training Matrix.AUX'!$A$2:$A$1072,"="&amp;$E161)</f>
        <v>#N/A</v>
      </c>
      <c r="I161" s="14">
        <v>0</v>
      </c>
      <c r="J161" s="14" t="e">
        <f t="shared" si="12"/>
        <v>#N/A</v>
      </c>
      <c r="K161" s="16" t="e">
        <f>IF($J161="","",SUMIFS('Skills-Training Matrix.AUX'!$F$2:$F$1072,'Skills-Training Matrix.AUX'!$C$2:$C$1072,"="&amp;G161,'Skills-Training Matrix.AUX'!$A$2:$A$1072,"="&amp;$E161)*J161)</f>
        <v>#N/A</v>
      </c>
      <c r="L161" s="16" t="e">
        <f t="shared" si="13"/>
        <v>#N/A</v>
      </c>
      <c r="M161" s="14" t="e">
        <f t="shared" si="14"/>
        <v>#N/A</v>
      </c>
      <c r="N161" s="16" t="e">
        <f t="shared" si="15"/>
        <v>#N/A</v>
      </c>
    </row>
    <row r="162" spans="1:14" x14ac:dyDescent="0.25">
      <c r="A162" s="14">
        <v>2685</v>
      </c>
      <c r="B162" s="14" t="s">
        <v>116</v>
      </c>
      <c r="C162" s="17">
        <v>42736</v>
      </c>
      <c r="D162" s="14" t="s">
        <v>115</v>
      </c>
      <c r="E162" s="14" t="s">
        <v>80</v>
      </c>
      <c r="F162" s="15" t="s">
        <v>8</v>
      </c>
      <c r="G162" s="14" t="s">
        <v>42</v>
      </c>
      <c r="H162" s="14" t="e">
        <f>SUMIFS('Skills-Training Matrix.AUX'!$D$2:$D$1072,'Skills-Training Matrix.AUX'!$C$2:$C$1072,"="&amp;$G162,'Skills-Training Matrix.AUX'!$A$2:$A$1072,"="&amp;$E162)</f>
        <v>#N/A</v>
      </c>
      <c r="I162" s="14">
        <v>0</v>
      </c>
      <c r="J162" s="14" t="e">
        <f t="shared" si="12"/>
        <v>#N/A</v>
      </c>
      <c r="K162" s="16" t="e">
        <f>IF($J162="","",SUMIFS('Skills-Training Matrix.AUX'!$F$2:$F$1072,'Skills-Training Matrix.AUX'!$C$2:$C$1072,"="&amp;G162,'Skills-Training Matrix.AUX'!$A$2:$A$1072,"="&amp;$E162)*J162)</f>
        <v>#N/A</v>
      </c>
      <c r="L162" s="16" t="e">
        <f t="shared" si="13"/>
        <v>#N/A</v>
      </c>
      <c r="M162" s="14" t="e">
        <f t="shared" si="14"/>
        <v>#N/A</v>
      </c>
      <c r="N162" s="16" t="e">
        <f t="shared" si="15"/>
        <v>#N/A</v>
      </c>
    </row>
    <row r="163" spans="1:14" x14ac:dyDescent="0.25">
      <c r="A163" s="14">
        <v>2685</v>
      </c>
      <c r="B163" s="14" t="s">
        <v>116</v>
      </c>
      <c r="C163" s="17">
        <v>42736</v>
      </c>
      <c r="D163" s="14" t="s">
        <v>115</v>
      </c>
      <c r="E163" s="14" t="s">
        <v>80</v>
      </c>
      <c r="F163" s="15" t="s">
        <v>8</v>
      </c>
      <c r="G163" s="14" t="s">
        <v>43</v>
      </c>
      <c r="H163" s="14" t="e">
        <f>SUMIFS('Skills-Training Matrix.AUX'!$D$2:$D$1072,'Skills-Training Matrix.AUX'!$C$2:$C$1072,"="&amp;$G163,'Skills-Training Matrix.AUX'!$A$2:$A$1072,"="&amp;$E163)</f>
        <v>#N/A</v>
      </c>
      <c r="I163" s="14">
        <v>0</v>
      </c>
      <c r="J163" s="14" t="e">
        <f t="shared" si="12"/>
        <v>#N/A</v>
      </c>
      <c r="K163" s="16" t="e">
        <f>IF($J163="","",SUMIFS('Skills-Training Matrix.AUX'!$F$2:$F$1072,'Skills-Training Matrix.AUX'!$C$2:$C$1072,"="&amp;G163,'Skills-Training Matrix.AUX'!$A$2:$A$1072,"="&amp;$E163)*J163)</f>
        <v>#N/A</v>
      </c>
      <c r="L163" s="16" t="e">
        <f t="shared" si="13"/>
        <v>#N/A</v>
      </c>
      <c r="M163" s="14" t="e">
        <f t="shared" si="14"/>
        <v>#N/A</v>
      </c>
      <c r="N163" s="16" t="e">
        <f t="shared" si="15"/>
        <v>#N/A</v>
      </c>
    </row>
    <row r="164" spans="1:14" x14ac:dyDescent="0.25">
      <c r="A164" s="14">
        <v>2685</v>
      </c>
      <c r="B164" s="14" t="s">
        <v>116</v>
      </c>
      <c r="C164" s="17">
        <v>42736</v>
      </c>
      <c r="D164" s="14" t="s">
        <v>115</v>
      </c>
      <c r="E164" s="14" t="s">
        <v>80</v>
      </c>
      <c r="F164" s="15" t="s">
        <v>8</v>
      </c>
      <c r="G164" s="14" t="s">
        <v>44</v>
      </c>
      <c r="H164" s="14" t="e">
        <f>SUMIFS('Skills-Training Matrix.AUX'!$D$2:$D$1072,'Skills-Training Matrix.AUX'!$C$2:$C$1072,"="&amp;$G164,'Skills-Training Matrix.AUX'!$A$2:$A$1072,"="&amp;$E164)</f>
        <v>#N/A</v>
      </c>
      <c r="I164" s="14">
        <v>0</v>
      </c>
      <c r="J164" s="14" t="e">
        <f t="shared" si="12"/>
        <v>#N/A</v>
      </c>
      <c r="K164" s="16" t="e">
        <f>IF($J164="","",SUMIFS('Skills-Training Matrix.AUX'!$F$2:$F$1072,'Skills-Training Matrix.AUX'!$C$2:$C$1072,"="&amp;G164,'Skills-Training Matrix.AUX'!$A$2:$A$1072,"="&amp;$E164)*J164)</f>
        <v>#N/A</v>
      </c>
      <c r="L164" s="16" t="e">
        <f t="shared" si="13"/>
        <v>#N/A</v>
      </c>
      <c r="M164" s="14" t="e">
        <f t="shared" si="14"/>
        <v>#N/A</v>
      </c>
      <c r="N164" s="16" t="e">
        <f t="shared" si="15"/>
        <v>#N/A</v>
      </c>
    </row>
    <row r="165" spans="1:14" x14ac:dyDescent="0.25">
      <c r="A165" s="14">
        <v>2685</v>
      </c>
      <c r="B165" s="14" t="s">
        <v>116</v>
      </c>
      <c r="C165" s="17">
        <v>42736</v>
      </c>
      <c r="D165" s="14" t="s">
        <v>115</v>
      </c>
      <c r="E165" s="14" t="s">
        <v>80</v>
      </c>
      <c r="F165" s="15" t="s">
        <v>8</v>
      </c>
      <c r="G165" s="14" t="s">
        <v>45</v>
      </c>
      <c r="H165" s="14" t="e">
        <f>SUMIFS('Skills-Training Matrix.AUX'!$D$2:$D$1072,'Skills-Training Matrix.AUX'!$C$2:$C$1072,"="&amp;$G165,'Skills-Training Matrix.AUX'!$A$2:$A$1072,"="&amp;$E165)</f>
        <v>#N/A</v>
      </c>
      <c r="I165" s="14">
        <v>0</v>
      </c>
      <c r="J165" s="14" t="e">
        <f t="shared" si="12"/>
        <v>#N/A</v>
      </c>
      <c r="K165" s="16" t="e">
        <f>IF($J165="","",SUMIFS('Skills-Training Matrix.AUX'!$F$2:$F$1072,'Skills-Training Matrix.AUX'!$C$2:$C$1072,"="&amp;G165,'Skills-Training Matrix.AUX'!$A$2:$A$1072,"="&amp;$E165)*J165)</f>
        <v>#N/A</v>
      </c>
      <c r="L165" s="16" t="e">
        <f t="shared" si="13"/>
        <v>#N/A</v>
      </c>
      <c r="M165" s="14" t="e">
        <f t="shared" si="14"/>
        <v>#N/A</v>
      </c>
      <c r="N165" s="16" t="e">
        <f t="shared" si="15"/>
        <v>#N/A</v>
      </c>
    </row>
    <row r="166" spans="1:14" x14ac:dyDescent="0.25">
      <c r="A166" s="14">
        <v>2685</v>
      </c>
      <c r="B166" s="14" t="s">
        <v>116</v>
      </c>
      <c r="C166" s="17">
        <v>42736</v>
      </c>
      <c r="D166" s="14" t="s">
        <v>115</v>
      </c>
      <c r="E166" s="14" t="s">
        <v>80</v>
      </c>
      <c r="F166" s="15" t="s">
        <v>2</v>
      </c>
      <c r="G166" s="14" t="s">
        <v>46</v>
      </c>
      <c r="H166" s="14" t="e">
        <f>SUMIFS('Skills-Training Matrix.AUX'!$D$2:$D$1072,'Skills-Training Matrix.AUX'!$C$2:$C$1072,"="&amp;$G166,'Skills-Training Matrix.AUX'!$A$2:$A$1072,"="&amp;$E166)</f>
        <v>#N/A</v>
      </c>
      <c r="I166" s="14">
        <v>0</v>
      </c>
      <c r="J166" s="14" t="e">
        <f t="shared" si="12"/>
        <v>#N/A</v>
      </c>
      <c r="K166" s="16" t="e">
        <f>IF($J166="","",SUMIFS('Skills-Training Matrix.AUX'!$F$2:$F$1072,'Skills-Training Matrix.AUX'!$C$2:$C$1072,"="&amp;G166,'Skills-Training Matrix.AUX'!$A$2:$A$1072,"="&amp;$E166)*J166)</f>
        <v>#N/A</v>
      </c>
      <c r="L166" s="16" t="e">
        <f t="shared" si="13"/>
        <v>#N/A</v>
      </c>
      <c r="M166" s="14" t="e">
        <f t="shared" si="14"/>
        <v>#N/A</v>
      </c>
      <c r="N166" s="16" t="e">
        <f t="shared" si="15"/>
        <v>#N/A</v>
      </c>
    </row>
    <row r="167" spans="1:14" x14ac:dyDescent="0.25">
      <c r="A167" s="14">
        <v>2685</v>
      </c>
      <c r="B167" s="14" t="s">
        <v>116</v>
      </c>
      <c r="C167" s="17">
        <v>42736</v>
      </c>
      <c r="D167" s="14" t="s">
        <v>115</v>
      </c>
      <c r="E167" s="14" t="s">
        <v>80</v>
      </c>
      <c r="F167" s="15" t="s">
        <v>2</v>
      </c>
      <c r="G167" s="14" t="s">
        <v>47</v>
      </c>
      <c r="H167" s="14" t="e">
        <f>SUMIFS('Skills-Training Matrix.AUX'!$D$2:$D$1072,'Skills-Training Matrix.AUX'!$C$2:$C$1072,"="&amp;$G167,'Skills-Training Matrix.AUX'!$A$2:$A$1072,"="&amp;$E167)</f>
        <v>#N/A</v>
      </c>
      <c r="I167" s="14">
        <v>0</v>
      </c>
      <c r="J167" s="14" t="e">
        <f t="shared" si="12"/>
        <v>#N/A</v>
      </c>
      <c r="K167" s="16" t="e">
        <f>IF($J167="","",SUMIFS('Skills-Training Matrix.AUX'!$F$2:$F$1072,'Skills-Training Matrix.AUX'!$C$2:$C$1072,"="&amp;G167,'Skills-Training Matrix.AUX'!$A$2:$A$1072,"="&amp;$E167)*J167)</f>
        <v>#N/A</v>
      </c>
      <c r="L167" s="16" t="e">
        <f t="shared" si="13"/>
        <v>#N/A</v>
      </c>
      <c r="M167" s="14" t="e">
        <f t="shared" si="14"/>
        <v>#N/A</v>
      </c>
      <c r="N167" s="16" t="e">
        <f t="shared" si="15"/>
        <v>#N/A</v>
      </c>
    </row>
    <row r="168" spans="1:14" x14ac:dyDescent="0.25">
      <c r="A168" s="14">
        <v>2685</v>
      </c>
      <c r="B168" s="14" t="s">
        <v>116</v>
      </c>
      <c r="C168" s="17">
        <v>42736</v>
      </c>
      <c r="D168" s="14" t="s">
        <v>115</v>
      </c>
      <c r="E168" s="14" t="s">
        <v>80</v>
      </c>
      <c r="F168" s="15" t="s">
        <v>2</v>
      </c>
      <c r="G168" s="14" t="s">
        <v>48</v>
      </c>
      <c r="H168" s="14" t="e">
        <f>SUMIFS('Skills-Training Matrix.AUX'!$D$2:$D$1072,'Skills-Training Matrix.AUX'!$C$2:$C$1072,"="&amp;$G168,'Skills-Training Matrix.AUX'!$A$2:$A$1072,"="&amp;$E168)</f>
        <v>#N/A</v>
      </c>
      <c r="I168" s="14">
        <v>0</v>
      </c>
      <c r="J168" s="14" t="e">
        <f t="shared" si="12"/>
        <v>#N/A</v>
      </c>
      <c r="K168" s="16" t="e">
        <f>IF($J168="","",SUMIFS('Skills-Training Matrix.AUX'!$F$2:$F$1072,'Skills-Training Matrix.AUX'!$C$2:$C$1072,"="&amp;G168,'Skills-Training Matrix.AUX'!$A$2:$A$1072,"="&amp;$E168)*J168)</f>
        <v>#N/A</v>
      </c>
      <c r="L168" s="16" t="e">
        <f t="shared" si="13"/>
        <v>#N/A</v>
      </c>
      <c r="M168" s="14" t="e">
        <f t="shared" si="14"/>
        <v>#N/A</v>
      </c>
      <c r="N168" s="16" t="e">
        <f t="shared" si="15"/>
        <v>#N/A</v>
      </c>
    </row>
    <row r="169" spans="1:14" x14ac:dyDescent="0.25">
      <c r="A169" s="14">
        <v>2685</v>
      </c>
      <c r="B169" s="14" t="s">
        <v>116</v>
      </c>
      <c r="C169" s="17">
        <v>42736</v>
      </c>
      <c r="D169" s="14" t="s">
        <v>115</v>
      </c>
      <c r="E169" s="14" t="s">
        <v>80</v>
      </c>
      <c r="F169" s="15" t="s">
        <v>2</v>
      </c>
      <c r="G169" s="14" t="s">
        <v>49</v>
      </c>
      <c r="H169" s="14" t="e">
        <f>SUMIFS('Skills-Training Matrix.AUX'!$D$2:$D$1072,'Skills-Training Matrix.AUX'!$C$2:$C$1072,"="&amp;$G169,'Skills-Training Matrix.AUX'!$A$2:$A$1072,"="&amp;$E169)</f>
        <v>#N/A</v>
      </c>
      <c r="I169" s="14">
        <v>0</v>
      </c>
      <c r="J169" s="14" t="e">
        <f t="shared" si="12"/>
        <v>#N/A</v>
      </c>
      <c r="K169" s="16" t="e">
        <f>IF($J169="","",SUMIFS('Skills-Training Matrix.AUX'!$F$2:$F$1072,'Skills-Training Matrix.AUX'!$C$2:$C$1072,"="&amp;G169,'Skills-Training Matrix.AUX'!$A$2:$A$1072,"="&amp;$E169)*J169)</f>
        <v>#N/A</v>
      </c>
      <c r="L169" s="16" t="e">
        <f t="shared" si="13"/>
        <v>#N/A</v>
      </c>
      <c r="M169" s="14" t="e">
        <f t="shared" si="14"/>
        <v>#N/A</v>
      </c>
      <c r="N169" s="16" t="e">
        <f t="shared" si="15"/>
        <v>#N/A</v>
      </c>
    </row>
    <row r="170" spans="1:14" x14ac:dyDescent="0.25">
      <c r="A170" s="14">
        <v>2685</v>
      </c>
      <c r="B170" s="14" t="s">
        <v>116</v>
      </c>
      <c r="C170" s="17">
        <v>42736</v>
      </c>
      <c r="D170" s="14" t="s">
        <v>115</v>
      </c>
      <c r="E170" s="14" t="s">
        <v>80</v>
      </c>
      <c r="F170" s="15" t="s">
        <v>2</v>
      </c>
      <c r="G170" s="14" t="s">
        <v>50</v>
      </c>
      <c r="H170" s="14" t="e">
        <f>SUMIFS('Skills-Training Matrix.AUX'!$D$2:$D$1072,'Skills-Training Matrix.AUX'!$C$2:$C$1072,"="&amp;$G170,'Skills-Training Matrix.AUX'!$A$2:$A$1072,"="&amp;$E170)</f>
        <v>#N/A</v>
      </c>
      <c r="I170" s="14">
        <v>0</v>
      </c>
      <c r="J170" s="14" t="e">
        <f t="shared" si="12"/>
        <v>#N/A</v>
      </c>
      <c r="K170" s="16" t="e">
        <f>IF($J170="","",SUMIFS('Skills-Training Matrix.AUX'!$F$2:$F$1072,'Skills-Training Matrix.AUX'!$C$2:$C$1072,"="&amp;G170,'Skills-Training Matrix.AUX'!$A$2:$A$1072,"="&amp;$E170)*J170)</f>
        <v>#N/A</v>
      </c>
      <c r="L170" s="16" t="e">
        <f t="shared" si="13"/>
        <v>#N/A</v>
      </c>
      <c r="M170" s="14" t="e">
        <f t="shared" si="14"/>
        <v>#N/A</v>
      </c>
      <c r="N170" s="16" t="e">
        <f t="shared" si="15"/>
        <v>#N/A</v>
      </c>
    </row>
    <row r="171" spans="1:14" x14ac:dyDescent="0.25">
      <c r="A171" s="14">
        <v>2685</v>
      </c>
      <c r="B171" s="14" t="s">
        <v>116</v>
      </c>
      <c r="C171" s="17">
        <v>42736</v>
      </c>
      <c r="D171" s="14" t="s">
        <v>115</v>
      </c>
      <c r="E171" s="14" t="s">
        <v>80</v>
      </c>
      <c r="F171" s="15" t="s">
        <v>2</v>
      </c>
      <c r="G171" s="14" t="s">
        <v>51</v>
      </c>
      <c r="H171" s="14" t="e">
        <f>SUMIFS('Skills-Training Matrix.AUX'!$D$2:$D$1072,'Skills-Training Matrix.AUX'!$C$2:$C$1072,"="&amp;$G171,'Skills-Training Matrix.AUX'!$A$2:$A$1072,"="&amp;$E171)</f>
        <v>#N/A</v>
      </c>
      <c r="I171" s="14">
        <v>0</v>
      </c>
      <c r="J171" s="14" t="e">
        <f t="shared" si="12"/>
        <v>#N/A</v>
      </c>
      <c r="K171" s="16" t="e">
        <f>IF($J171="","",SUMIFS('Skills-Training Matrix.AUX'!$F$2:$F$1072,'Skills-Training Matrix.AUX'!$C$2:$C$1072,"="&amp;G171,'Skills-Training Matrix.AUX'!$A$2:$A$1072,"="&amp;$E171)*J171)</f>
        <v>#N/A</v>
      </c>
      <c r="L171" s="16" t="e">
        <f t="shared" si="13"/>
        <v>#N/A</v>
      </c>
      <c r="M171" s="14" t="e">
        <f t="shared" si="14"/>
        <v>#N/A</v>
      </c>
      <c r="N171" s="16" t="e">
        <f t="shared" si="15"/>
        <v>#N/A</v>
      </c>
    </row>
    <row r="172" spans="1:14" x14ac:dyDescent="0.25">
      <c r="A172" s="14">
        <v>2685</v>
      </c>
      <c r="B172" s="14" t="s">
        <v>116</v>
      </c>
      <c r="C172" s="17">
        <v>42736</v>
      </c>
      <c r="D172" s="14" t="s">
        <v>115</v>
      </c>
      <c r="E172" s="14" t="s">
        <v>80</v>
      </c>
      <c r="F172" s="15" t="s">
        <v>2</v>
      </c>
      <c r="G172" s="14" t="s">
        <v>52</v>
      </c>
      <c r="H172" s="14" t="e">
        <f>SUMIFS('Skills-Training Matrix.AUX'!$D$2:$D$1072,'Skills-Training Matrix.AUX'!$C$2:$C$1072,"="&amp;$G172,'Skills-Training Matrix.AUX'!$A$2:$A$1072,"="&amp;$E172)</f>
        <v>#N/A</v>
      </c>
      <c r="I172" s="14">
        <v>0</v>
      </c>
      <c r="J172" s="14" t="e">
        <f t="shared" si="12"/>
        <v>#N/A</v>
      </c>
      <c r="K172" s="16" t="e">
        <f>IF($J172="","",SUMIFS('Skills-Training Matrix.AUX'!$F$2:$F$1072,'Skills-Training Matrix.AUX'!$C$2:$C$1072,"="&amp;G172,'Skills-Training Matrix.AUX'!$A$2:$A$1072,"="&amp;$E172)*J172)</f>
        <v>#N/A</v>
      </c>
      <c r="L172" s="16" t="e">
        <f t="shared" si="13"/>
        <v>#N/A</v>
      </c>
      <c r="M172" s="14" t="e">
        <f t="shared" si="14"/>
        <v>#N/A</v>
      </c>
      <c r="N172" s="16" t="e">
        <f t="shared" si="15"/>
        <v>#N/A</v>
      </c>
    </row>
    <row r="173" spans="1:14" x14ac:dyDescent="0.25">
      <c r="A173" s="14">
        <v>2685</v>
      </c>
      <c r="B173" s="14" t="s">
        <v>116</v>
      </c>
      <c r="C173" s="17">
        <v>42736</v>
      </c>
      <c r="D173" s="14" t="s">
        <v>115</v>
      </c>
      <c r="E173" s="14" t="s">
        <v>80</v>
      </c>
      <c r="F173" s="15" t="s">
        <v>2</v>
      </c>
      <c r="G173" s="14" t="s">
        <v>53</v>
      </c>
      <c r="H173" s="14" t="e">
        <f>SUMIFS('Skills-Training Matrix.AUX'!$D$2:$D$1072,'Skills-Training Matrix.AUX'!$C$2:$C$1072,"="&amp;$G173,'Skills-Training Matrix.AUX'!$A$2:$A$1072,"="&amp;$E173)</f>
        <v>#N/A</v>
      </c>
      <c r="I173" s="14">
        <v>0</v>
      </c>
      <c r="J173" s="14" t="e">
        <f t="shared" si="12"/>
        <v>#N/A</v>
      </c>
      <c r="K173" s="16" t="e">
        <f>IF($J173="","",SUMIFS('Skills-Training Matrix.AUX'!$F$2:$F$1072,'Skills-Training Matrix.AUX'!$C$2:$C$1072,"="&amp;G173,'Skills-Training Matrix.AUX'!$A$2:$A$1072,"="&amp;$E173)*J173)</f>
        <v>#N/A</v>
      </c>
      <c r="L173" s="16" t="e">
        <f t="shared" si="13"/>
        <v>#N/A</v>
      </c>
      <c r="M173" s="14" t="e">
        <f t="shared" si="14"/>
        <v>#N/A</v>
      </c>
      <c r="N173" s="16" t="e">
        <f t="shared" si="15"/>
        <v>#N/A</v>
      </c>
    </row>
    <row r="174" spans="1:14" x14ac:dyDescent="0.25">
      <c r="A174" s="14">
        <v>2685</v>
      </c>
      <c r="B174" s="14" t="s">
        <v>116</v>
      </c>
      <c r="C174" s="17">
        <v>42736</v>
      </c>
      <c r="D174" s="14" t="s">
        <v>115</v>
      </c>
      <c r="E174" s="14" t="s">
        <v>80</v>
      </c>
      <c r="F174" s="15" t="s">
        <v>2</v>
      </c>
      <c r="G174" s="14" t="s">
        <v>54</v>
      </c>
      <c r="H174" s="14" t="e">
        <f>SUMIFS('Skills-Training Matrix.AUX'!$D$2:$D$1072,'Skills-Training Matrix.AUX'!$C$2:$C$1072,"="&amp;$G174,'Skills-Training Matrix.AUX'!$A$2:$A$1072,"="&amp;$E174)</f>
        <v>#N/A</v>
      </c>
      <c r="I174" s="14">
        <v>0</v>
      </c>
      <c r="J174" s="14" t="e">
        <f t="shared" si="12"/>
        <v>#N/A</v>
      </c>
      <c r="K174" s="16" t="e">
        <f>IF($J174="","",SUMIFS('Skills-Training Matrix.AUX'!$F$2:$F$1072,'Skills-Training Matrix.AUX'!$C$2:$C$1072,"="&amp;G174,'Skills-Training Matrix.AUX'!$A$2:$A$1072,"="&amp;$E174)*J174)</f>
        <v>#N/A</v>
      </c>
      <c r="L174" s="16" t="e">
        <f t="shared" si="13"/>
        <v>#N/A</v>
      </c>
      <c r="M174" s="14" t="e">
        <f t="shared" si="14"/>
        <v>#N/A</v>
      </c>
      <c r="N174" s="16" t="e">
        <f t="shared" si="15"/>
        <v>#N/A</v>
      </c>
    </row>
    <row r="175" spans="1:14" x14ac:dyDescent="0.25">
      <c r="A175" s="14">
        <v>2685</v>
      </c>
      <c r="B175" s="14" t="s">
        <v>116</v>
      </c>
      <c r="C175" s="17">
        <v>42736</v>
      </c>
      <c r="D175" s="14" t="s">
        <v>115</v>
      </c>
      <c r="E175" s="14" t="s">
        <v>80</v>
      </c>
      <c r="F175" s="15" t="s">
        <v>2</v>
      </c>
      <c r="G175" s="14" t="s">
        <v>55</v>
      </c>
      <c r="H175" s="14" t="e">
        <f>SUMIFS('Skills-Training Matrix.AUX'!$D$2:$D$1072,'Skills-Training Matrix.AUX'!$C$2:$C$1072,"="&amp;$G175,'Skills-Training Matrix.AUX'!$A$2:$A$1072,"="&amp;$E175)</f>
        <v>#REF!</v>
      </c>
      <c r="I175" s="14">
        <v>0</v>
      </c>
      <c r="J175" s="14" t="e">
        <f t="shared" si="12"/>
        <v>#REF!</v>
      </c>
      <c r="K175" s="16" t="e">
        <f>IF($J175="","",SUMIFS('Skills-Training Matrix.AUX'!$F$2:$F$1072,'Skills-Training Matrix.AUX'!$C$2:$C$1072,"="&amp;G175,'Skills-Training Matrix.AUX'!$A$2:$A$1072,"="&amp;$E175)*J175)</f>
        <v>#REF!</v>
      </c>
      <c r="L175" s="16" t="e">
        <f t="shared" si="13"/>
        <v>#REF!</v>
      </c>
      <c r="M175" s="14" t="e">
        <f t="shared" si="14"/>
        <v>#REF!</v>
      </c>
      <c r="N175" s="16" t="e">
        <f t="shared" si="15"/>
        <v>#REF!</v>
      </c>
    </row>
    <row r="176" spans="1:14" x14ac:dyDescent="0.25">
      <c r="A176" s="14">
        <v>2685</v>
      </c>
      <c r="B176" s="14" t="s">
        <v>116</v>
      </c>
      <c r="C176" s="17">
        <v>42736</v>
      </c>
      <c r="D176" s="14" t="s">
        <v>115</v>
      </c>
      <c r="E176" s="14" t="s">
        <v>80</v>
      </c>
      <c r="F176" s="15" t="s">
        <v>2</v>
      </c>
      <c r="G176" s="14" t="s">
        <v>56</v>
      </c>
      <c r="H176" s="14" t="e">
        <f>SUMIFS('Skills-Training Matrix.AUX'!$D$2:$D$1072,'Skills-Training Matrix.AUX'!$C$2:$C$1072,"="&amp;$G176,'Skills-Training Matrix.AUX'!$A$2:$A$1072,"="&amp;$E176)</f>
        <v>#N/A</v>
      </c>
      <c r="I176" s="14">
        <v>0</v>
      </c>
      <c r="J176" s="14" t="e">
        <f t="shared" si="12"/>
        <v>#N/A</v>
      </c>
      <c r="K176" s="16" t="e">
        <f>IF($J176="","",SUMIFS('Skills-Training Matrix.AUX'!$F$2:$F$1072,'Skills-Training Matrix.AUX'!$C$2:$C$1072,"="&amp;G176,'Skills-Training Matrix.AUX'!$A$2:$A$1072,"="&amp;$E176)*J176)</f>
        <v>#N/A</v>
      </c>
      <c r="L176" s="16" t="e">
        <f t="shared" si="13"/>
        <v>#N/A</v>
      </c>
      <c r="M176" s="14" t="e">
        <f t="shared" si="14"/>
        <v>#N/A</v>
      </c>
      <c r="N176" s="16" t="e">
        <f t="shared" si="15"/>
        <v>#N/A</v>
      </c>
    </row>
    <row r="177" spans="1:14" x14ac:dyDescent="0.25">
      <c r="A177" s="14">
        <v>2685</v>
      </c>
      <c r="B177" s="14" t="s">
        <v>116</v>
      </c>
      <c r="C177" s="17">
        <v>42736</v>
      </c>
      <c r="D177" s="14" t="s">
        <v>115</v>
      </c>
      <c r="E177" s="14" t="s">
        <v>80</v>
      </c>
      <c r="F177" s="15" t="s">
        <v>9</v>
      </c>
      <c r="G177" s="14" t="s">
        <v>57</v>
      </c>
      <c r="H177" s="14" t="e">
        <f>SUMIFS('Skills-Training Matrix.AUX'!$D$2:$D$1072,'Skills-Training Matrix.AUX'!$C$2:$C$1072,"="&amp;$G177,'Skills-Training Matrix.AUX'!$A$2:$A$1072,"="&amp;$E177)</f>
        <v>#N/A</v>
      </c>
      <c r="I177" s="14">
        <v>0</v>
      </c>
      <c r="J177" s="14" t="e">
        <f t="shared" si="12"/>
        <v>#N/A</v>
      </c>
      <c r="K177" s="16" t="e">
        <f>IF($J177="","",SUMIFS('Skills-Training Matrix.AUX'!$F$2:$F$1072,'Skills-Training Matrix.AUX'!$C$2:$C$1072,"="&amp;G177,'Skills-Training Matrix.AUX'!$A$2:$A$1072,"="&amp;$E177)*J177)</f>
        <v>#N/A</v>
      </c>
      <c r="L177" s="16" t="e">
        <f t="shared" si="13"/>
        <v>#N/A</v>
      </c>
      <c r="M177" s="14" t="e">
        <f t="shared" si="14"/>
        <v>#N/A</v>
      </c>
      <c r="N177" s="16" t="e">
        <f t="shared" si="15"/>
        <v>#N/A</v>
      </c>
    </row>
    <row r="178" spans="1:14" x14ac:dyDescent="0.25">
      <c r="A178" s="14">
        <v>2685</v>
      </c>
      <c r="B178" s="14" t="s">
        <v>116</v>
      </c>
      <c r="C178" s="17">
        <v>42736</v>
      </c>
      <c r="D178" s="14" t="s">
        <v>115</v>
      </c>
      <c r="E178" s="14" t="s">
        <v>80</v>
      </c>
      <c r="F178" s="15" t="s">
        <v>9</v>
      </c>
      <c r="G178" s="14" t="s">
        <v>58</v>
      </c>
      <c r="H178" s="14" t="e">
        <f>SUMIFS('Skills-Training Matrix.AUX'!$D$2:$D$1072,'Skills-Training Matrix.AUX'!$C$2:$C$1072,"="&amp;$G178,'Skills-Training Matrix.AUX'!$A$2:$A$1072,"="&amp;$E178)</f>
        <v>#N/A</v>
      </c>
      <c r="I178" s="14">
        <v>0</v>
      </c>
      <c r="J178" s="14" t="e">
        <f t="shared" si="12"/>
        <v>#N/A</v>
      </c>
      <c r="K178" s="16" t="e">
        <f>IF($J178="","",SUMIFS('Skills-Training Matrix.AUX'!$F$2:$F$1072,'Skills-Training Matrix.AUX'!$C$2:$C$1072,"="&amp;G178,'Skills-Training Matrix.AUX'!$A$2:$A$1072,"="&amp;$E178)*J178)</f>
        <v>#N/A</v>
      </c>
      <c r="L178" s="16" t="e">
        <f t="shared" si="13"/>
        <v>#N/A</v>
      </c>
      <c r="M178" s="14" t="e">
        <f t="shared" si="14"/>
        <v>#N/A</v>
      </c>
      <c r="N178" s="16" t="e">
        <f t="shared" si="15"/>
        <v>#N/A</v>
      </c>
    </row>
    <row r="179" spans="1:14" x14ac:dyDescent="0.25">
      <c r="A179" s="14">
        <v>2685</v>
      </c>
      <c r="B179" s="14" t="s">
        <v>116</v>
      </c>
      <c r="C179" s="17">
        <v>42736</v>
      </c>
      <c r="D179" s="14" t="s">
        <v>115</v>
      </c>
      <c r="E179" s="14" t="s">
        <v>80</v>
      </c>
      <c r="F179" s="15" t="s">
        <v>9</v>
      </c>
      <c r="G179" s="14" t="s">
        <v>59</v>
      </c>
      <c r="H179" s="14" t="e">
        <f>SUMIFS('Skills-Training Matrix.AUX'!$D$2:$D$1072,'Skills-Training Matrix.AUX'!$C$2:$C$1072,"="&amp;$G179,'Skills-Training Matrix.AUX'!$A$2:$A$1072,"="&amp;$E179)</f>
        <v>#N/A</v>
      </c>
      <c r="I179" s="14">
        <v>0</v>
      </c>
      <c r="J179" s="14" t="e">
        <f t="shared" si="12"/>
        <v>#N/A</v>
      </c>
      <c r="K179" s="16" t="e">
        <f>IF($J179="","",SUMIFS('Skills-Training Matrix.AUX'!$F$2:$F$1072,'Skills-Training Matrix.AUX'!$C$2:$C$1072,"="&amp;G179,'Skills-Training Matrix.AUX'!$A$2:$A$1072,"="&amp;$E179)*J179)</f>
        <v>#N/A</v>
      </c>
      <c r="L179" s="16" t="e">
        <f t="shared" si="13"/>
        <v>#N/A</v>
      </c>
      <c r="M179" s="14" t="e">
        <f t="shared" si="14"/>
        <v>#N/A</v>
      </c>
      <c r="N179" s="16" t="e">
        <f t="shared" si="15"/>
        <v>#N/A</v>
      </c>
    </row>
    <row r="180" spans="1:14" x14ac:dyDescent="0.25">
      <c r="A180" s="14">
        <v>2685</v>
      </c>
      <c r="B180" s="14" t="s">
        <v>116</v>
      </c>
      <c r="C180" s="17">
        <v>42736</v>
      </c>
      <c r="D180" s="14" t="s">
        <v>115</v>
      </c>
      <c r="E180" s="14" t="s">
        <v>80</v>
      </c>
      <c r="F180" s="15" t="s">
        <v>9</v>
      </c>
      <c r="G180" s="14" t="s">
        <v>60</v>
      </c>
      <c r="H180" s="14" t="e">
        <f>SUMIFS('Skills-Training Matrix.AUX'!$D$2:$D$1072,'Skills-Training Matrix.AUX'!$C$2:$C$1072,"="&amp;$G180,'Skills-Training Matrix.AUX'!$A$2:$A$1072,"="&amp;$E180)</f>
        <v>#N/A</v>
      </c>
      <c r="I180" s="14">
        <v>0</v>
      </c>
      <c r="J180" s="14" t="e">
        <f t="shared" si="12"/>
        <v>#N/A</v>
      </c>
      <c r="K180" s="16" t="e">
        <f>IF($J180="","",SUMIFS('Skills-Training Matrix.AUX'!$F$2:$F$1072,'Skills-Training Matrix.AUX'!$C$2:$C$1072,"="&amp;G180,'Skills-Training Matrix.AUX'!$A$2:$A$1072,"="&amp;$E180)*J180)</f>
        <v>#N/A</v>
      </c>
      <c r="L180" s="16" t="e">
        <f t="shared" si="13"/>
        <v>#N/A</v>
      </c>
      <c r="M180" s="14" t="e">
        <f t="shared" si="14"/>
        <v>#N/A</v>
      </c>
      <c r="N180" s="16" t="e">
        <f t="shared" si="15"/>
        <v>#N/A</v>
      </c>
    </row>
    <row r="181" spans="1:14" x14ac:dyDescent="0.25">
      <c r="A181" s="14">
        <v>2685</v>
      </c>
      <c r="B181" s="14" t="s">
        <v>116</v>
      </c>
      <c r="C181" s="17">
        <v>42736</v>
      </c>
      <c r="D181" s="14" t="s">
        <v>115</v>
      </c>
      <c r="E181" s="14" t="s">
        <v>80</v>
      </c>
      <c r="F181" s="15" t="s">
        <v>9</v>
      </c>
      <c r="G181" s="14" t="s">
        <v>61</v>
      </c>
      <c r="H181" s="14" t="e">
        <f>SUMIFS('Skills-Training Matrix.AUX'!$D$2:$D$1072,'Skills-Training Matrix.AUX'!$C$2:$C$1072,"="&amp;$G181,'Skills-Training Matrix.AUX'!$A$2:$A$1072,"="&amp;$E181)</f>
        <v>#N/A</v>
      </c>
      <c r="I181" s="14">
        <v>0</v>
      </c>
      <c r="J181" s="14" t="e">
        <f t="shared" si="12"/>
        <v>#N/A</v>
      </c>
      <c r="K181" s="16" t="e">
        <f>IF($J181="","",SUMIFS('Skills-Training Matrix.AUX'!$F$2:$F$1072,'Skills-Training Matrix.AUX'!$C$2:$C$1072,"="&amp;G181,'Skills-Training Matrix.AUX'!$A$2:$A$1072,"="&amp;$E181)*J181)</f>
        <v>#N/A</v>
      </c>
      <c r="L181" s="16" t="e">
        <f t="shared" si="13"/>
        <v>#N/A</v>
      </c>
      <c r="M181" s="14" t="e">
        <f t="shared" si="14"/>
        <v>#N/A</v>
      </c>
      <c r="N181" s="16" t="e">
        <f t="shared" si="15"/>
        <v>#N/A</v>
      </c>
    </row>
    <row r="182" spans="1:14" x14ac:dyDescent="0.25">
      <c r="A182" s="14">
        <v>2685</v>
      </c>
      <c r="B182" s="14" t="s">
        <v>116</v>
      </c>
      <c r="C182" s="17">
        <v>42736</v>
      </c>
      <c r="D182" s="14" t="s">
        <v>115</v>
      </c>
      <c r="E182" s="14" t="s">
        <v>80</v>
      </c>
      <c r="F182" s="15" t="s">
        <v>0</v>
      </c>
      <c r="G182" s="14" t="s">
        <v>62</v>
      </c>
      <c r="H182" s="14" t="e">
        <f>SUMIFS('Skills-Training Matrix.AUX'!$D$2:$D$1072,'Skills-Training Matrix.AUX'!$C$2:$C$1072,"="&amp;$G182,'Skills-Training Matrix.AUX'!$A$2:$A$1072,"="&amp;$E182)</f>
        <v>#N/A</v>
      </c>
      <c r="I182" s="14">
        <v>0</v>
      </c>
      <c r="J182" s="14" t="e">
        <f t="shared" si="12"/>
        <v>#N/A</v>
      </c>
      <c r="K182" s="16" t="e">
        <f>IF($J182="","",SUMIFS('Skills-Training Matrix.AUX'!$F$2:$F$1072,'Skills-Training Matrix.AUX'!$C$2:$C$1072,"="&amp;G182,'Skills-Training Matrix.AUX'!$A$2:$A$1072,"="&amp;$E182)*J182)</f>
        <v>#N/A</v>
      </c>
      <c r="L182" s="16" t="e">
        <f t="shared" si="13"/>
        <v>#N/A</v>
      </c>
      <c r="M182" s="14" t="e">
        <f t="shared" si="14"/>
        <v>#N/A</v>
      </c>
      <c r="N182" s="16" t="e">
        <f t="shared" si="15"/>
        <v>#N/A</v>
      </c>
    </row>
    <row r="183" spans="1:14" x14ac:dyDescent="0.25">
      <c r="A183" s="14">
        <v>2685</v>
      </c>
      <c r="B183" s="14" t="s">
        <v>116</v>
      </c>
      <c r="C183" s="17">
        <v>42736</v>
      </c>
      <c r="D183" s="14" t="s">
        <v>115</v>
      </c>
      <c r="E183" s="14" t="s">
        <v>80</v>
      </c>
      <c r="F183" s="15" t="s">
        <v>0</v>
      </c>
      <c r="G183" s="14" t="s">
        <v>63</v>
      </c>
      <c r="H183" s="14" t="e">
        <f>SUMIFS('Skills-Training Matrix.AUX'!$D$2:$D$1072,'Skills-Training Matrix.AUX'!$C$2:$C$1072,"="&amp;$G183,'Skills-Training Matrix.AUX'!$A$2:$A$1072,"="&amp;$E183)</f>
        <v>#REF!</v>
      </c>
      <c r="I183" s="14">
        <v>0</v>
      </c>
      <c r="J183" s="14" t="e">
        <f t="shared" si="12"/>
        <v>#REF!</v>
      </c>
      <c r="K183" s="16" t="e">
        <f>IF($J183="","",SUMIFS('Skills-Training Matrix.AUX'!$F$2:$F$1072,'Skills-Training Matrix.AUX'!$C$2:$C$1072,"="&amp;G183,'Skills-Training Matrix.AUX'!$A$2:$A$1072,"="&amp;$E183)*J183)</f>
        <v>#REF!</v>
      </c>
      <c r="L183" s="16" t="e">
        <f t="shared" si="13"/>
        <v>#REF!</v>
      </c>
      <c r="M183" s="14" t="e">
        <f t="shared" si="14"/>
        <v>#REF!</v>
      </c>
      <c r="N183" s="16" t="e">
        <f t="shared" si="15"/>
        <v>#REF!</v>
      </c>
    </row>
    <row r="184" spans="1:14" x14ac:dyDescent="0.25">
      <c r="A184" s="14">
        <v>2685</v>
      </c>
      <c r="B184" s="14" t="s">
        <v>116</v>
      </c>
      <c r="C184" s="17">
        <v>42736</v>
      </c>
      <c r="D184" s="14" t="s">
        <v>115</v>
      </c>
      <c r="E184" s="14" t="s">
        <v>80</v>
      </c>
      <c r="F184" s="15" t="s">
        <v>0</v>
      </c>
      <c r="G184" s="14" t="s">
        <v>64</v>
      </c>
      <c r="H184" s="14" t="e">
        <f>SUMIFS('Skills-Training Matrix.AUX'!$D$2:$D$1072,'Skills-Training Matrix.AUX'!$C$2:$C$1072,"="&amp;$G184,'Skills-Training Matrix.AUX'!$A$2:$A$1072,"="&amp;$E184)</f>
        <v>#N/A</v>
      </c>
      <c r="I184" s="14">
        <v>0</v>
      </c>
      <c r="J184" s="14" t="e">
        <f t="shared" si="12"/>
        <v>#N/A</v>
      </c>
      <c r="K184" s="16" t="e">
        <f>IF($J184="","",SUMIFS('Skills-Training Matrix.AUX'!$F$2:$F$1072,'Skills-Training Matrix.AUX'!$C$2:$C$1072,"="&amp;G184,'Skills-Training Matrix.AUX'!$A$2:$A$1072,"="&amp;$E184)*J184)</f>
        <v>#N/A</v>
      </c>
      <c r="L184" s="16" t="e">
        <f t="shared" si="13"/>
        <v>#N/A</v>
      </c>
      <c r="M184" s="14" t="e">
        <f t="shared" si="14"/>
        <v>#N/A</v>
      </c>
      <c r="N184" s="16" t="e">
        <f t="shared" si="15"/>
        <v>#N/A</v>
      </c>
    </row>
    <row r="185" spans="1:14" x14ac:dyDescent="0.25">
      <c r="A185" s="14">
        <v>2685</v>
      </c>
      <c r="B185" s="14" t="s">
        <v>116</v>
      </c>
      <c r="C185" s="17">
        <v>42736</v>
      </c>
      <c r="D185" s="14" t="s">
        <v>115</v>
      </c>
      <c r="E185" s="14" t="s">
        <v>80</v>
      </c>
      <c r="F185" s="15" t="s">
        <v>0</v>
      </c>
      <c r="G185" s="14" t="s">
        <v>65</v>
      </c>
      <c r="H185" s="14" t="e">
        <f>SUMIFS('Skills-Training Matrix.AUX'!$D$2:$D$1072,'Skills-Training Matrix.AUX'!$C$2:$C$1072,"="&amp;$G185,'Skills-Training Matrix.AUX'!$A$2:$A$1072,"="&amp;$E185)</f>
        <v>#REF!</v>
      </c>
      <c r="I185" s="14">
        <v>0</v>
      </c>
      <c r="J185" s="14" t="e">
        <f t="shared" si="12"/>
        <v>#REF!</v>
      </c>
      <c r="K185" s="16" t="e">
        <f>IF($J185="","",SUMIFS('Skills-Training Matrix.AUX'!$F$2:$F$1072,'Skills-Training Matrix.AUX'!$C$2:$C$1072,"="&amp;G185,'Skills-Training Matrix.AUX'!$A$2:$A$1072,"="&amp;$E185)*J185)</f>
        <v>#REF!</v>
      </c>
      <c r="L185" s="16" t="e">
        <f t="shared" si="13"/>
        <v>#REF!</v>
      </c>
      <c r="M185" s="14" t="e">
        <f t="shared" si="14"/>
        <v>#REF!</v>
      </c>
      <c r="N185" s="16" t="e">
        <f t="shared" si="15"/>
        <v>#REF!</v>
      </c>
    </row>
    <row r="186" spans="1:14" x14ac:dyDescent="0.25">
      <c r="A186" s="14">
        <v>2685</v>
      </c>
      <c r="B186" s="14" t="s">
        <v>116</v>
      </c>
      <c r="C186" s="17">
        <v>42736</v>
      </c>
      <c r="D186" s="14" t="s">
        <v>115</v>
      </c>
      <c r="E186" s="14" t="s">
        <v>80</v>
      </c>
      <c r="F186" s="15" t="s">
        <v>0</v>
      </c>
      <c r="G186" s="14" t="s">
        <v>66</v>
      </c>
      <c r="H186" s="14" t="e">
        <f>SUMIFS('Skills-Training Matrix.AUX'!$D$2:$D$1072,'Skills-Training Matrix.AUX'!$C$2:$C$1072,"="&amp;$G186,'Skills-Training Matrix.AUX'!$A$2:$A$1072,"="&amp;$E186)</f>
        <v>#REF!</v>
      </c>
      <c r="I186" s="14">
        <v>0</v>
      </c>
      <c r="J186" s="14" t="e">
        <f t="shared" si="12"/>
        <v>#REF!</v>
      </c>
      <c r="K186" s="16" t="e">
        <f>IF($J186="","",SUMIFS('Skills-Training Matrix.AUX'!$F$2:$F$1072,'Skills-Training Matrix.AUX'!$C$2:$C$1072,"="&amp;G186,'Skills-Training Matrix.AUX'!$A$2:$A$1072,"="&amp;$E186)*J186)</f>
        <v>#REF!</v>
      </c>
      <c r="L186" s="16" t="e">
        <f t="shared" si="13"/>
        <v>#REF!</v>
      </c>
      <c r="M186" s="14" t="e">
        <f t="shared" si="14"/>
        <v>#REF!</v>
      </c>
      <c r="N186" s="16" t="e">
        <f t="shared" si="15"/>
        <v>#REF!</v>
      </c>
    </row>
    <row r="187" spans="1:14" x14ac:dyDescent="0.25">
      <c r="A187" s="14">
        <v>2685</v>
      </c>
      <c r="B187" s="14" t="s">
        <v>116</v>
      </c>
      <c r="C187" s="17">
        <v>42736</v>
      </c>
      <c r="D187" s="14" t="s">
        <v>115</v>
      </c>
      <c r="E187" s="14" t="s">
        <v>80</v>
      </c>
      <c r="F187" s="15" t="s">
        <v>0</v>
      </c>
      <c r="G187" s="14" t="s">
        <v>67</v>
      </c>
      <c r="H187" s="14" t="e">
        <f>SUMIFS('Skills-Training Matrix.AUX'!$D$2:$D$1072,'Skills-Training Matrix.AUX'!$C$2:$C$1072,"="&amp;$G187,'Skills-Training Matrix.AUX'!$A$2:$A$1072,"="&amp;$E187)</f>
        <v>#N/A</v>
      </c>
      <c r="I187" s="14">
        <v>0</v>
      </c>
      <c r="J187" s="14" t="e">
        <f t="shared" si="12"/>
        <v>#N/A</v>
      </c>
      <c r="K187" s="16" t="e">
        <f>IF($J187="","",SUMIFS('Skills-Training Matrix.AUX'!$F$2:$F$1072,'Skills-Training Matrix.AUX'!$C$2:$C$1072,"="&amp;G187,'Skills-Training Matrix.AUX'!$A$2:$A$1072,"="&amp;$E187)*J187)</f>
        <v>#N/A</v>
      </c>
      <c r="L187" s="16" t="e">
        <f t="shared" si="13"/>
        <v>#N/A</v>
      </c>
      <c r="M187" s="14" t="e">
        <f t="shared" si="14"/>
        <v>#N/A</v>
      </c>
      <c r="N187" s="16" t="e">
        <f t="shared" si="15"/>
        <v>#N/A</v>
      </c>
    </row>
    <row r="188" spans="1:14" x14ac:dyDescent="0.25">
      <c r="A188" s="14">
        <v>2685</v>
      </c>
      <c r="B188" s="14" t="s">
        <v>116</v>
      </c>
      <c r="C188" s="17">
        <v>42736</v>
      </c>
      <c r="D188" s="14" t="s">
        <v>115</v>
      </c>
      <c r="E188" s="14" t="s">
        <v>80</v>
      </c>
      <c r="F188" s="15" t="s">
        <v>0</v>
      </c>
      <c r="G188" s="14" t="s">
        <v>68</v>
      </c>
      <c r="H188" s="14" t="e">
        <f>SUMIFS('Skills-Training Matrix.AUX'!$D$2:$D$1072,'Skills-Training Matrix.AUX'!$C$2:$C$1072,"="&amp;$G188,'Skills-Training Matrix.AUX'!$A$2:$A$1072,"="&amp;$E188)</f>
        <v>#N/A</v>
      </c>
      <c r="I188" s="14">
        <v>0</v>
      </c>
      <c r="J188" s="14" t="e">
        <f t="shared" si="12"/>
        <v>#N/A</v>
      </c>
      <c r="K188" s="16" t="e">
        <f>IF($J188="","",SUMIFS('Skills-Training Matrix.AUX'!$F$2:$F$1072,'Skills-Training Matrix.AUX'!$C$2:$C$1072,"="&amp;G188,'Skills-Training Matrix.AUX'!$A$2:$A$1072,"="&amp;$E188)*J188)</f>
        <v>#N/A</v>
      </c>
      <c r="L188" s="16" t="e">
        <f t="shared" si="13"/>
        <v>#N/A</v>
      </c>
      <c r="M188" s="14" t="e">
        <f t="shared" si="14"/>
        <v>#N/A</v>
      </c>
      <c r="N188" s="16" t="e">
        <f t="shared" si="15"/>
        <v>#N/A</v>
      </c>
    </row>
    <row r="189" spans="1:14" x14ac:dyDescent="0.25">
      <c r="A189" s="14">
        <v>2685</v>
      </c>
      <c r="B189" s="14" t="s">
        <v>116</v>
      </c>
      <c r="C189" s="17">
        <v>42736</v>
      </c>
      <c r="D189" s="14" t="s">
        <v>115</v>
      </c>
      <c r="E189" s="14" t="s">
        <v>80</v>
      </c>
      <c r="F189" s="15" t="s">
        <v>0</v>
      </c>
      <c r="G189" s="14" t="s">
        <v>69</v>
      </c>
      <c r="H189" s="14" t="e">
        <f>SUMIFS('Skills-Training Matrix.AUX'!$D$2:$D$1072,'Skills-Training Matrix.AUX'!$C$2:$C$1072,"="&amp;$G189,'Skills-Training Matrix.AUX'!$A$2:$A$1072,"="&amp;$E189)</f>
        <v>#N/A</v>
      </c>
      <c r="I189" s="14">
        <v>0</v>
      </c>
      <c r="J189" s="14" t="e">
        <f t="shared" si="12"/>
        <v>#N/A</v>
      </c>
      <c r="K189" s="16" t="e">
        <f>IF($J189="","",SUMIFS('Skills-Training Matrix.AUX'!$F$2:$F$1072,'Skills-Training Matrix.AUX'!$C$2:$C$1072,"="&amp;G189,'Skills-Training Matrix.AUX'!$A$2:$A$1072,"="&amp;$E189)*J189)</f>
        <v>#N/A</v>
      </c>
      <c r="L189" s="16" t="e">
        <f t="shared" si="13"/>
        <v>#N/A</v>
      </c>
      <c r="M189" s="14" t="e">
        <f t="shared" si="14"/>
        <v>#N/A</v>
      </c>
      <c r="N189" s="16" t="e">
        <f t="shared" si="15"/>
        <v>#N/A</v>
      </c>
    </row>
    <row r="190" spans="1:14" x14ac:dyDescent="0.25">
      <c r="A190" s="14">
        <v>2685</v>
      </c>
      <c r="B190" s="14" t="s">
        <v>116</v>
      </c>
      <c r="C190" s="17">
        <v>42736</v>
      </c>
      <c r="D190" s="14" t="s">
        <v>115</v>
      </c>
      <c r="E190" s="14" t="s">
        <v>80</v>
      </c>
      <c r="F190" s="15" t="s">
        <v>0</v>
      </c>
      <c r="G190" s="14" t="s">
        <v>70</v>
      </c>
      <c r="H190" s="14" t="e">
        <f>SUMIFS('Skills-Training Matrix.AUX'!$D$2:$D$1072,'Skills-Training Matrix.AUX'!$C$2:$C$1072,"="&amp;$G190,'Skills-Training Matrix.AUX'!$A$2:$A$1072,"="&amp;$E190)</f>
        <v>#N/A</v>
      </c>
      <c r="I190" s="14">
        <v>0</v>
      </c>
      <c r="J190" s="14" t="e">
        <f t="shared" si="12"/>
        <v>#N/A</v>
      </c>
      <c r="K190" s="16" t="e">
        <f>IF($J190="","",SUMIFS('Skills-Training Matrix.AUX'!$F$2:$F$1072,'Skills-Training Matrix.AUX'!$C$2:$C$1072,"="&amp;G190,'Skills-Training Matrix.AUX'!$A$2:$A$1072,"="&amp;$E190)*J190)</f>
        <v>#N/A</v>
      </c>
      <c r="L190" s="16" t="e">
        <f t="shared" si="13"/>
        <v>#N/A</v>
      </c>
      <c r="M190" s="14" t="e">
        <f t="shared" si="14"/>
        <v>#N/A</v>
      </c>
      <c r="N190" s="16" t="e">
        <f t="shared" si="15"/>
        <v>#N/A</v>
      </c>
    </row>
    <row r="191" spans="1:14" x14ac:dyDescent="0.25">
      <c r="A191" s="14">
        <v>2686</v>
      </c>
      <c r="B191" s="14" t="s">
        <v>118</v>
      </c>
      <c r="C191" s="17">
        <v>42736</v>
      </c>
      <c r="D191" s="14" t="s">
        <v>115</v>
      </c>
      <c r="E191" s="14" t="s">
        <v>80</v>
      </c>
      <c r="F191" s="15" t="s">
        <v>102</v>
      </c>
      <c r="G191" s="14" t="s">
        <v>10</v>
      </c>
      <c r="H191" s="14" t="e">
        <f>SUMIFS('Skills-Training Matrix.AUX'!$D$2:$D$1072,'Skills-Training Matrix.AUX'!$C$2:$C$1072,"="&amp;$G191,'Skills-Training Matrix.AUX'!$A$2:$A$1072,"="&amp;$E191)</f>
        <v>#N/A</v>
      </c>
      <c r="I191" s="14">
        <v>0</v>
      </c>
      <c r="J191" s="14" t="e">
        <f t="shared" si="12"/>
        <v>#N/A</v>
      </c>
      <c r="K191" s="16" t="e">
        <f>IF($J191="","",SUMIFS('Skills-Training Matrix.AUX'!$F$2:$F$1072,'Skills-Training Matrix.AUX'!$C$2:$C$1072,"="&amp;G191,'Skills-Training Matrix.AUX'!$A$2:$A$1072,"="&amp;$E191)*J191)</f>
        <v>#N/A</v>
      </c>
      <c r="L191" s="16" t="e">
        <f t="shared" si="13"/>
        <v>#N/A</v>
      </c>
      <c r="M191" s="14" t="e">
        <f t="shared" si="14"/>
        <v>#N/A</v>
      </c>
      <c r="N191" s="16" t="e">
        <f t="shared" si="15"/>
        <v>#N/A</v>
      </c>
    </row>
    <row r="192" spans="1:14" x14ac:dyDescent="0.25">
      <c r="A192" s="14">
        <v>2686</v>
      </c>
      <c r="B192" s="14" t="s">
        <v>118</v>
      </c>
      <c r="C192" s="17">
        <v>42736</v>
      </c>
      <c r="D192" s="14" t="s">
        <v>115</v>
      </c>
      <c r="E192" s="14" t="s">
        <v>80</v>
      </c>
      <c r="F192" s="15" t="s">
        <v>102</v>
      </c>
      <c r="G192" s="14" t="s">
        <v>11</v>
      </c>
      <c r="H192" s="14" t="e">
        <f>SUMIFS('Skills-Training Matrix.AUX'!$D$2:$D$1072,'Skills-Training Matrix.AUX'!$C$2:$C$1072,"="&amp;$G192,'Skills-Training Matrix.AUX'!$A$2:$A$1072,"="&amp;$E192)</f>
        <v>#N/A</v>
      </c>
      <c r="I192" s="14">
        <v>0</v>
      </c>
      <c r="J192" s="14" t="e">
        <f t="shared" si="12"/>
        <v>#N/A</v>
      </c>
      <c r="K192" s="16" t="e">
        <f>IF($J192="","",SUMIFS('Skills-Training Matrix.AUX'!$F$2:$F$1072,'Skills-Training Matrix.AUX'!$C$2:$C$1072,"="&amp;G192,'Skills-Training Matrix.AUX'!$A$2:$A$1072,"="&amp;$E192)*J192)</f>
        <v>#N/A</v>
      </c>
      <c r="L192" s="16" t="e">
        <f t="shared" si="13"/>
        <v>#N/A</v>
      </c>
      <c r="M192" s="14" t="e">
        <f t="shared" si="14"/>
        <v>#N/A</v>
      </c>
      <c r="N192" s="16" t="e">
        <f t="shared" si="15"/>
        <v>#N/A</v>
      </c>
    </row>
    <row r="193" spans="1:14" x14ac:dyDescent="0.25">
      <c r="A193" s="14">
        <v>2686</v>
      </c>
      <c r="B193" s="14" t="s">
        <v>118</v>
      </c>
      <c r="C193" s="17">
        <v>42736</v>
      </c>
      <c r="D193" s="14" t="s">
        <v>115</v>
      </c>
      <c r="E193" s="14" t="s">
        <v>80</v>
      </c>
      <c r="F193" s="15" t="s">
        <v>102</v>
      </c>
      <c r="G193" s="14" t="s">
        <v>12</v>
      </c>
      <c r="H193" s="14" t="e">
        <f>SUMIFS('Skills-Training Matrix.AUX'!$D$2:$D$1072,'Skills-Training Matrix.AUX'!$C$2:$C$1072,"="&amp;$G193,'Skills-Training Matrix.AUX'!$A$2:$A$1072,"="&amp;$E193)</f>
        <v>#N/A</v>
      </c>
      <c r="I193" s="14">
        <v>0</v>
      </c>
      <c r="J193" s="14" t="e">
        <f t="shared" si="12"/>
        <v>#N/A</v>
      </c>
      <c r="K193" s="16" t="e">
        <f>IF($J193="","",SUMIFS('Skills-Training Matrix.AUX'!$F$2:$F$1072,'Skills-Training Matrix.AUX'!$C$2:$C$1072,"="&amp;G193,'Skills-Training Matrix.AUX'!$A$2:$A$1072,"="&amp;$E193)*J193)</f>
        <v>#N/A</v>
      </c>
      <c r="L193" s="16" t="e">
        <f t="shared" si="13"/>
        <v>#N/A</v>
      </c>
      <c r="M193" s="14" t="e">
        <f t="shared" si="14"/>
        <v>#N/A</v>
      </c>
      <c r="N193" s="16" t="e">
        <f t="shared" si="15"/>
        <v>#N/A</v>
      </c>
    </row>
    <row r="194" spans="1:14" x14ac:dyDescent="0.25">
      <c r="A194" s="14">
        <v>2686</v>
      </c>
      <c r="B194" s="14" t="s">
        <v>118</v>
      </c>
      <c r="C194" s="17">
        <v>42736</v>
      </c>
      <c r="D194" s="14" t="s">
        <v>115</v>
      </c>
      <c r="E194" s="14" t="s">
        <v>80</v>
      </c>
      <c r="F194" s="15" t="s">
        <v>102</v>
      </c>
      <c r="G194" s="14" t="s">
        <v>13</v>
      </c>
      <c r="H194" s="14" t="e">
        <f>SUMIFS('Skills-Training Matrix.AUX'!$D$2:$D$1072,'Skills-Training Matrix.AUX'!$C$2:$C$1072,"="&amp;$G194,'Skills-Training Matrix.AUX'!$A$2:$A$1072,"="&amp;$E194)</f>
        <v>#N/A</v>
      </c>
      <c r="I194" s="14">
        <v>0</v>
      </c>
      <c r="J194" s="14" t="e">
        <f t="shared" ref="J194:J257" si="16">IF(($H194-$I194)&gt;0,($H194-$I194),"")</f>
        <v>#N/A</v>
      </c>
      <c r="K194" s="16" t="e">
        <f>IF($J194="","",SUMIFS('Skills-Training Matrix.AUX'!$F$2:$F$1072,'Skills-Training Matrix.AUX'!$C$2:$C$1072,"="&amp;G194,'Skills-Training Matrix.AUX'!$A$2:$A$1072,"="&amp;$E194)*J194)</f>
        <v>#N/A</v>
      </c>
      <c r="L194" s="16" t="e">
        <f t="shared" si="13"/>
        <v>#N/A</v>
      </c>
      <c r="M194" s="14" t="e">
        <f t="shared" si="14"/>
        <v>#N/A</v>
      </c>
      <c r="N194" s="16" t="e">
        <f t="shared" si="15"/>
        <v>#N/A</v>
      </c>
    </row>
    <row r="195" spans="1:14" x14ac:dyDescent="0.25">
      <c r="A195" s="14">
        <v>2686</v>
      </c>
      <c r="B195" s="14" t="s">
        <v>118</v>
      </c>
      <c r="C195" s="17">
        <v>42736</v>
      </c>
      <c r="D195" s="14" t="s">
        <v>115</v>
      </c>
      <c r="E195" s="14" t="s">
        <v>80</v>
      </c>
      <c r="F195" s="15" t="s">
        <v>102</v>
      </c>
      <c r="G195" s="14" t="s">
        <v>14</v>
      </c>
      <c r="H195" s="14" t="e">
        <f>SUMIFS('Skills-Training Matrix.AUX'!$D$2:$D$1072,'Skills-Training Matrix.AUX'!$C$2:$C$1072,"="&amp;$G195,'Skills-Training Matrix.AUX'!$A$2:$A$1072,"="&amp;$E195)</f>
        <v>#N/A</v>
      </c>
      <c r="I195" s="14">
        <v>0</v>
      </c>
      <c r="J195" s="14" t="e">
        <f t="shared" si="16"/>
        <v>#N/A</v>
      </c>
      <c r="K195" s="16" t="e">
        <f>IF($J195="","",SUMIFS('Skills-Training Matrix.AUX'!$F$2:$F$1072,'Skills-Training Matrix.AUX'!$C$2:$C$1072,"="&amp;G195,'Skills-Training Matrix.AUX'!$A$2:$A$1072,"="&amp;$E195)*J195)</f>
        <v>#N/A</v>
      </c>
      <c r="L195" s="16" t="e">
        <f t="shared" ref="L195:L258" si="17">IF(D195="GEM",IF(B195=B194,IF(K195="",L194,K195+L194),IF(K195="",0,K195)),0)</f>
        <v>#N/A</v>
      </c>
      <c r="M195" s="14" t="e">
        <f t="shared" ref="M195:M258" si="18">IF(D195="GEM",IF(I195&gt;H195,I195,IF(IF(L195&lt;$O$1,0,L195)=0,H195,IF(I195=0,IF(H195=0,0,1),I195))),I195)</f>
        <v>#N/A</v>
      </c>
      <c r="N195" s="16" t="e">
        <f t="shared" ref="N195:N258" si="19">IF(M195&lt;H195,K195,"")</f>
        <v>#N/A</v>
      </c>
    </row>
    <row r="196" spans="1:14" x14ac:dyDescent="0.25">
      <c r="A196" s="14">
        <v>2686</v>
      </c>
      <c r="B196" s="14" t="s">
        <v>118</v>
      </c>
      <c r="C196" s="17">
        <v>42736</v>
      </c>
      <c r="D196" s="14" t="s">
        <v>115</v>
      </c>
      <c r="E196" s="14" t="s">
        <v>80</v>
      </c>
      <c r="F196" s="15" t="s">
        <v>102</v>
      </c>
      <c r="G196" s="14" t="s">
        <v>15</v>
      </c>
      <c r="H196" s="14" t="e">
        <f>SUMIFS('Skills-Training Matrix.AUX'!$D$2:$D$1072,'Skills-Training Matrix.AUX'!$C$2:$C$1072,"="&amp;$G196,'Skills-Training Matrix.AUX'!$A$2:$A$1072,"="&amp;$E196)</f>
        <v>#N/A</v>
      </c>
      <c r="I196" s="14">
        <v>0</v>
      </c>
      <c r="J196" s="14" t="e">
        <f t="shared" si="16"/>
        <v>#N/A</v>
      </c>
      <c r="K196" s="16" t="e">
        <f>IF($J196="","",SUMIFS('Skills-Training Matrix.AUX'!$F$2:$F$1072,'Skills-Training Matrix.AUX'!$C$2:$C$1072,"="&amp;G196,'Skills-Training Matrix.AUX'!$A$2:$A$1072,"="&amp;$E196)*J196)</f>
        <v>#N/A</v>
      </c>
      <c r="L196" s="16" t="e">
        <f t="shared" si="17"/>
        <v>#N/A</v>
      </c>
      <c r="M196" s="14" t="e">
        <f t="shared" si="18"/>
        <v>#N/A</v>
      </c>
      <c r="N196" s="16" t="e">
        <f t="shared" si="19"/>
        <v>#N/A</v>
      </c>
    </row>
    <row r="197" spans="1:14" x14ac:dyDescent="0.25">
      <c r="A197" s="14">
        <v>2686</v>
      </c>
      <c r="B197" s="14" t="s">
        <v>118</v>
      </c>
      <c r="C197" s="17">
        <v>42736</v>
      </c>
      <c r="D197" s="14" t="s">
        <v>115</v>
      </c>
      <c r="E197" s="14" t="s">
        <v>80</v>
      </c>
      <c r="F197" s="15" t="s">
        <v>5</v>
      </c>
      <c r="G197" s="14" t="s">
        <v>16</v>
      </c>
      <c r="H197" s="14" t="e">
        <f>SUMIFS('Skills-Training Matrix.AUX'!$D$2:$D$1072,'Skills-Training Matrix.AUX'!$C$2:$C$1072,"="&amp;$G197,'Skills-Training Matrix.AUX'!$A$2:$A$1072,"="&amp;$E197)</f>
        <v>#N/A</v>
      </c>
      <c r="I197" s="14">
        <v>0</v>
      </c>
      <c r="J197" s="14" t="e">
        <f t="shared" si="16"/>
        <v>#N/A</v>
      </c>
      <c r="K197" s="16" t="e">
        <f>IF($J197="","",SUMIFS('Skills-Training Matrix.AUX'!$F$2:$F$1072,'Skills-Training Matrix.AUX'!$C$2:$C$1072,"="&amp;G197,'Skills-Training Matrix.AUX'!$A$2:$A$1072,"="&amp;$E197)*J197)</f>
        <v>#N/A</v>
      </c>
      <c r="L197" s="16" t="e">
        <f t="shared" si="17"/>
        <v>#N/A</v>
      </c>
      <c r="M197" s="14" t="e">
        <f t="shared" si="18"/>
        <v>#N/A</v>
      </c>
      <c r="N197" s="16" t="e">
        <f t="shared" si="19"/>
        <v>#N/A</v>
      </c>
    </row>
    <row r="198" spans="1:14" x14ac:dyDescent="0.25">
      <c r="A198" s="14">
        <v>2686</v>
      </c>
      <c r="B198" s="14" t="s">
        <v>118</v>
      </c>
      <c r="C198" s="17">
        <v>42736</v>
      </c>
      <c r="D198" s="14" t="s">
        <v>115</v>
      </c>
      <c r="E198" s="14" t="s">
        <v>80</v>
      </c>
      <c r="F198" s="15" t="s">
        <v>5</v>
      </c>
      <c r="G198" s="14" t="s">
        <v>17</v>
      </c>
      <c r="H198" s="14" t="e">
        <f>SUMIFS('Skills-Training Matrix.AUX'!$D$2:$D$1072,'Skills-Training Matrix.AUX'!$C$2:$C$1072,"="&amp;$G198,'Skills-Training Matrix.AUX'!$A$2:$A$1072,"="&amp;$E198)</f>
        <v>#N/A</v>
      </c>
      <c r="I198" s="14">
        <v>0</v>
      </c>
      <c r="J198" s="14" t="e">
        <f t="shared" si="16"/>
        <v>#N/A</v>
      </c>
      <c r="K198" s="16" t="e">
        <f>IF($J198="","",SUMIFS('Skills-Training Matrix.AUX'!$F$2:$F$1072,'Skills-Training Matrix.AUX'!$C$2:$C$1072,"="&amp;G198,'Skills-Training Matrix.AUX'!$A$2:$A$1072,"="&amp;$E198)*J198)</f>
        <v>#N/A</v>
      </c>
      <c r="L198" s="16" t="e">
        <f t="shared" si="17"/>
        <v>#N/A</v>
      </c>
      <c r="M198" s="14" t="e">
        <f t="shared" si="18"/>
        <v>#N/A</v>
      </c>
      <c r="N198" s="16" t="e">
        <f t="shared" si="19"/>
        <v>#N/A</v>
      </c>
    </row>
    <row r="199" spans="1:14" x14ac:dyDescent="0.25">
      <c r="A199" s="14">
        <v>2686</v>
      </c>
      <c r="B199" s="14" t="s">
        <v>118</v>
      </c>
      <c r="C199" s="17">
        <v>42736</v>
      </c>
      <c r="D199" s="14" t="s">
        <v>115</v>
      </c>
      <c r="E199" s="14" t="s">
        <v>80</v>
      </c>
      <c r="F199" s="15" t="s">
        <v>5</v>
      </c>
      <c r="G199" s="14" t="s">
        <v>18</v>
      </c>
      <c r="H199" s="14" t="e">
        <f>SUMIFS('Skills-Training Matrix.AUX'!$D$2:$D$1072,'Skills-Training Matrix.AUX'!$C$2:$C$1072,"="&amp;$G199,'Skills-Training Matrix.AUX'!$A$2:$A$1072,"="&amp;$E199)</f>
        <v>#N/A</v>
      </c>
      <c r="I199" s="14">
        <v>0</v>
      </c>
      <c r="J199" s="14" t="e">
        <f t="shared" si="16"/>
        <v>#N/A</v>
      </c>
      <c r="K199" s="16" t="e">
        <f>IF($J199="","",SUMIFS('Skills-Training Matrix.AUX'!$F$2:$F$1072,'Skills-Training Matrix.AUX'!$C$2:$C$1072,"="&amp;G199,'Skills-Training Matrix.AUX'!$A$2:$A$1072,"="&amp;$E199)*J199)</f>
        <v>#N/A</v>
      </c>
      <c r="L199" s="16" t="e">
        <f t="shared" si="17"/>
        <v>#N/A</v>
      </c>
      <c r="M199" s="14" t="e">
        <f t="shared" si="18"/>
        <v>#N/A</v>
      </c>
      <c r="N199" s="16" t="e">
        <f t="shared" si="19"/>
        <v>#N/A</v>
      </c>
    </row>
    <row r="200" spans="1:14" x14ac:dyDescent="0.25">
      <c r="A200" s="14">
        <v>2686</v>
      </c>
      <c r="B200" s="14" t="s">
        <v>118</v>
      </c>
      <c r="C200" s="17">
        <v>42736</v>
      </c>
      <c r="D200" s="14" t="s">
        <v>115</v>
      </c>
      <c r="E200" s="14" t="s">
        <v>80</v>
      </c>
      <c r="F200" s="15" t="s">
        <v>5</v>
      </c>
      <c r="G200" s="14" t="s">
        <v>3</v>
      </c>
      <c r="H200" s="14" t="e">
        <f>SUMIFS('Skills-Training Matrix.AUX'!$D$2:$D$1072,'Skills-Training Matrix.AUX'!$C$2:$C$1072,"="&amp;$G200,'Skills-Training Matrix.AUX'!$A$2:$A$1072,"="&amp;$E200)</f>
        <v>#N/A</v>
      </c>
      <c r="I200" s="14">
        <v>0</v>
      </c>
      <c r="J200" s="14" t="e">
        <f t="shared" si="16"/>
        <v>#N/A</v>
      </c>
      <c r="K200" s="16" t="e">
        <f>IF($J200="","",SUMIFS('Skills-Training Matrix.AUX'!$F$2:$F$1072,'Skills-Training Matrix.AUX'!$C$2:$C$1072,"="&amp;G200,'Skills-Training Matrix.AUX'!$A$2:$A$1072,"="&amp;$E200)*J200)</f>
        <v>#N/A</v>
      </c>
      <c r="L200" s="16" t="e">
        <f t="shared" si="17"/>
        <v>#N/A</v>
      </c>
      <c r="M200" s="14" t="e">
        <f t="shared" si="18"/>
        <v>#N/A</v>
      </c>
      <c r="N200" s="16" t="e">
        <f t="shared" si="19"/>
        <v>#N/A</v>
      </c>
    </row>
    <row r="201" spans="1:14" x14ac:dyDescent="0.25">
      <c r="A201" s="14">
        <v>2686</v>
      </c>
      <c r="B201" s="14" t="s">
        <v>118</v>
      </c>
      <c r="C201" s="17">
        <v>42736</v>
      </c>
      <c r="D201" s="14" t="s">
        <v>115</v>
      </c>
      <c r="E201" s="14" t="s">
        <v>80</v>
      </c>
      <c r="F201" s="15" t="s">
        <v>5</v>
      </c>
      <c r="G201" s="14" t="s">
        <v>19</v>
      </c>
      <c r="H201" s="14" t="e">
        <f>SUMIFS('Skills-Training Matrix.AUX'!$D$2:$D$1072,'Skills-Training Matrix.AUX'!$C$2:$C$1072,"="&amp;$G201,'Skills-Training Matrix.AUX'!$A$2:$A$1072,"="&amp;$E201)</f>
        <v>#N/A</v>
      </c>
      <c r="I201" s="14">
        <v>0</v>
      </c>
      <c r="J201" s="14" t="e">
        <f t="shared" si="16"/>
        <v>#N/A</v>
      </c>
      <c r="K201" s="16" t="e">
        <f>IF($J201="","",SUMIFS('Skills-Training Matrix.AUX'!$F$2:$F$1072,'Skills-Training Matrix.AUX'!$C$2:$C$1072,"="&amp;G201,'Skills-Training Matrix.AUX'!$A$2:$A$1072,"="&amp;$E201)*J201)</f>
        <v>#N/A</v>
      </c>
      <c r="L201" s="16" t="e">
        <f t="shared" si="17"/>
        <v>#N/A</v>
      </c>
      <c r="M201" s="14" t="e">
        <f t="shared" si="18"/>
        <v>#N/A</v>
      </c>
      <c r="N201" s="16" t="e">
        <f t="shared" si="19"/>
        <v>#N/A</v>
      </c>
    </row>
    <row r="202" spans="1:14" x14ac:dyDescent="0.25">
      <c r="A202" s="14">
        <v>2686</v>
      </c>
      <c r="B202" s="14" t="s">
        <v>118</v>
      </c>
      <c r="C202" s="17">
        <v>42736</v>
      </c>
      <c r="D202" s="14" t="s">
        <v>115</v>
      </c>
      <c r="E202" s="14" t="s">
        <v>80</v>
      </c>
      <c r="F202" s="15" t="s">
        <v>5</v>
      </c>
      <c r="G202" s="14" t="s">
        <v>20</v>
      </c>
      <c r="H202" s="14" t="e">
        <f>SUMIFS('Skills-Training Matrix.AUX'!$D$2:$D$1072,'Skills-Training Matrix.AUX'!$C$2:$C$1072,"="&amp;$G202,'Skills-Training Matrix.AUX'!$A$2:$A$1072,"="&amp;$E202)</f>
        <v>#N/A</v>
      </c>
      <c r="I202" s="14">
        <v>0</v>
      </c>
      <c r="J202" s="14" t="e">
        <f t="shared" si="16"/>
        <v>#N/A</v>
      </c>
      <c r="K202" s="16" t="e">
        <f>IF($J202="","",SUMIFS('Skills-Training Matrix.AUX'!$F$2:$F$1072,'Skills-Training Matrix.AUX'!$C$2:$C$1072,"="&amp;G202,'Skills-Training Matrix.AUX'!$A$2:$A$1072,"="&amp;$E202)*J202)</f>
        <v>#N/A</v>
      </c>
      <c r="L202" s="16" t="e">
        <f t="shared" si="17"/>
        <v>#N/A</v>
      </c>
      <c r="M202" s="14" t="e">
        <f t="shared" si="18"/>
        <v>#N/A</v>
      </c>
      <c r="N202" s="16" t="e">
        <f t="shared" si="19"/>
        <v>#N/A</v>
      </c>
    </row>
    <row r="203" spans="1:14" x14ac:dyDescent="0.25">
      <c r="A203" s="14">
        <v>2686</v>
      </c>
      <c r="B203" s="14" t="s">
        <v>118</v>
      </c>
      <c r="C203" s="17">
        <v>42736</v>
      </c>
      <c r="D203" s="14" t="s">
        <v>115</v>
      </c>
      <c r="E203" s="14" t="s">
        <v>80</v>
      </c>
      <c r="F203" s="15" t="s">
        <v>6</v>
      </c>
      <c r="G203" s="14" t="s">
        <v>21</v>
      </c>
      <c r="H203" s="14" t="e">
        <f>SUMIFS('Skills-Training Matrix.AUX'!$D$2:$D$1072,'Skills-Training Matrix.AUX'!$C$2:$C$1072,"="&amp;$G203,'Skills-Training Matrix.AUX'!$A$2:$A$1072,"="&amp;$E203)</f>
        <v>#REF!</v>
      </c>
      <c r="I203" s="14">
        <v>0</v>
      </c>
      <c r="J203" s="14" t="e">
        <f t="shared" si="16"/>
        <v>#REF!</v>
      </c>
      <c r="K203" s="16" t="e">
        <f>IF($J203="","",SUMIFS('Skills-Training Matrix.AUX'!$F$2:$F$1072,'Skills-Training Matrix.AUX'!$C$2:$C$1072,"="&amp;G203,'Skills-Training Matrix.AUX'!$A$2:$A$1072,"="&amp;$E203)*J203)</f>
        <v>#REF!</v>
      </c>
      <c r="L203" s="16" t="e">
        <f t="shared" si="17"/>
        <v>#REF!</v>
      </c>
      <c r="M203" s="14" t="e">
        <f t="shared" si="18"/>
        <v>#REF!</v>
      </c>
      <c r="N203" s="16" t="e">
        <f t="shared" si="19"/>
        <v>#REF!</v>
      </c>
    </row>
    <row r="204" spans="1:14" x14ac:dyDescent="0.25">
      <c r="A204" s="14">
        <v>2686</v>
      </c>
      <c r="B204" s="14" t="s">
        <v>118</v>
      </c>
      <c r="C204" s="17">
        <v>42736</v>
      </c>
      <c r="D204" s="14" t="s">
        <v>115</v>
      </c>
      <c r="E204" s="14" t="s">
        <v>80</v>
      </c>
      <c r="F204" s="15" t="s">
        <v>6</v>
      </c>
      <c r="G204" s="14" t="s">
        <v>22</v>
      </c>
      <c r="H204" s="14" t="e">
        <f>SUMIFS('Skills-Training Matrix.AUX'!$D$2:$D$1072,'Skills-Training Matrix.AUX'!$C$2:$C$1072,"="&amp;$G204,'Skills-Training Matrix.AUX'!$A$2:$A$1072,"="&amp;$E204)</f>
        <v>#REF!</v>
      </c>
      <c r="I204" s="14">
        <v>0</v>
      </c>
      <c r="J204" s="14" t="e">
        <f t="shared" si="16"/>
        <v>#REF!</v>
      </c>
      <c r="K204" s="16" t="e">
        <f>IF($J204="","",SUMIFS('Skills-Training Matrix.AUX'!$F$2:$F$1072,'Skills-Training Matrix.AUX'!$C$2:$C$1072,"="&amp;G204,'Skills-Training Matrix.AUX'!$A$2:$A$1072,"="&amp;$E204)*J204)</f>
        <v>#REF!</v>
      </c>
      <c r="L204" s="16" t="e">
        <f t="shared" si="17"/>
        <v>#REF!</v>
      </c>
      <c r="M204" s="14" t="e">
        <f t="shared" si="18"/>
        <v>#REF!</v>
      </c>
      <c r="N204" s="16" t="e">
        <f t="shared" si="19"/>
        <v>#REF!</v>
      </c>
    </row>
    <row r="205" spans="1:14" x14ac:dyDescent="0.25">
      <c r="A205" s="14">
        <v>2686</v>
      </c>
      <c r="B205" s="14" t="s">
        <v>118</v>
      </c>
      <c r="C205" s="17">
        <v>42736</v>
      </c>
      <c r="D205" s="14" t="s">
        <v>115</v>
      </c>
      <c r="E205" s="14" t="s">
        <v>80</v>
      </c>
      <c r="F205" s="15" t="s">
        <v>6</v>
      </c>
      <c r="G205" s="14" t="s">
        <v>23</v>
      </c>
      <c r="H205" s="14" t="e">
        <f>SUMIFS('Skills-Training Matrix.AUX'!$D$2:$D$1072,'Skills-Training Matrix.AUX'!$C$2:$C$1072,"="&amp;$G205,'Skills-Training Matrix.AUX'!$A$2:$A$1072,"="&amp;$E205)</f>
        <v>#REF!</v>
      </c>
      <c r="I205" s="14">
        <v>0</v>
      </c>
      <c r="J205" s="14" t="e">
        <f t="shared" si="16"/>
        <v>#REF!</v>
      </c>
      <c r="K205" s="16" t="e">
        <f>IF($J205="","",SUMIFS('Skills-Training Matrix.AUX'!$F$2:$F$1072,'Skills-Training Matrix.AUX'!$C$2:$C$1072,"="&amp;G205,'Skills-Training Matrix.AUX'!$A$2:$A$1072,"="&amp;$E205)*J205)</f>
        <v>#REF!</v>
      </c>
      <c r="L205" s="16" t="e">
        <f t="shared" si="17"/>
        <v>#REF!</v>
      </c>
      <c r="M205" s="14" t="e">
        <f t="shared" si="18"/>
        <v>#REF!</v>
      </c>
      <c r="N205" s="16" t="e">
        <f t="shared" si="19"/>
        <v>#REF!</v>
      </c>
    </row>
    <row r="206" spans="1:14" x14ac:dyDescent="0.25">
      <c r="A206" s="14">
        <v>2686</v>
      </c>
      <c r="B206" s="14" t="s">
        <v>118</v>
      </c>
      <c r="C206" s="17">
        <v>42736</v>
      </c>
      <c r="D206" s="14" t="s">
        <v>115</v>
      </c>
      <c r="E206" s="14" t="s">
        <v>80</v>
      </c>
      <c r="F206" s="15" t="s">
        <v>6</v>
      </c>
      <c r="G206" s="14" t="s">
        <v>24</v>
      </c>
      <c r="H206" s="14" t="e">
        <f>SUMIFS('Skills-Training Matrix.AUX'!$D$2:$D$1072,'Skills-Training Matrix.AUX'!$C$2:$C$1072,"="&amp;$G206,'Skills-Training Matrix.AUX'!$A$2:$A$1072,"="&amp;$E206)</f>
        <v>#REF!</v>
      </c>
      <c r="I206" s="14">
        <v>0</v>
      </c>
      <c r="J206" s="14" t="e">
        <f t="shared" si="16"/>
        <v>#REF!</v>
      </c>
      <c r="K206" s="16" t="e">
        <f>IF($J206="","",SUMIFS('Skills-Training Matrix.AUX'!$F$2:$F$1072,'Skills-Training Matrix.AUX'!$C$2:$C$1072,"="&amp;G206,'Skills-Training Matrix.AUX'!$A$2:$A$1072,"="&amp;$E206)*J206)</f>
        <v>#REF!</v>
      </c>
      <c r="L206" s="16" t="e">
        <f t="shared" si="17"/>
        <v>#REF!</v>
      </c>
      <c r="M206" s="14" t="e">
        <f t="shared" si="18"/>
        <v>#REF!</v>
      </c>
      <c r="N206" s="16" t="e">
        <f t="shared" si="19"/>
        <v>#REF!</v>
      </c>
    </row>
    <row r="207" spans="1:14" x14ac:dyDescent="0.25">
      <c r="A207" s="14">
        <v>2686</v>
      </c>
      <c r="B207" s="14" t="s">
        <v>118</v>
      </c>
      <c r="C207" s="17">
        <v>42736</v>
      </c>
      <c r="D207" s="14" t="s">
        <v>115</v>
      </c>
      <c r="E207" s="14" t="s">
        <v>80</v>
      </c>
      <c r="F207" s="15" t="s">
        <v>6</v>
      </c>
      <c r="G207" s="14" t="s">
        <v>25</v>
      </c>
      <c r="H207" s="14" t="e">
        <f>SUMIFS('Skills-Training Matrix.AUX'!$D$2:$D$1072,'Skills-Training Matrix.AUX'!$C$2:$C$1072,"="&amp;$G207,'Skills-Training Matrix.AUX'!$A$2:$A$1072,"="&amp;$E207)</f>
        <v>#REF!</v>
      </c>
      <c r="I207" s="14">
        <v>0</v>
      </c>
      <c r="J207" s="14" t="e">
        <f t="shared" si="16"/>
        <v>#REF!</v>
      </c>
      <c r="K207" s="16" t="e">
        <f>IF($J207="","",SUMIFS('Skills-Training Matrix.AUX'!$F$2:$F$1072,'Skills-Training Matrix.AUX'!$C$2:$C$1072,"="&amp;G207,'Skills-Training Matrix.AUX'!$A$2:$A$1072,"="&amp;$E207)*J207)</f>
        <v>#REF!</v>
      </c>
      <c r="L207" s="16" t="e">
        <f t="shared" si="17"/>
        <v>#REF!</v>
      </c>
      <c r="M207" s="14" t="e">
        <f t="shared" si="18"/>
        <v>#REF!</v>
      </c>
      <c r="N207" s="16" t="e">
        <f t="shared" si="19"/>
        <v>#REF!</v>
      </c>
    </row>
    <row r="208" spans="1:14" x14ac:dyDescent="0.25">
      <c r="A208" s="14">
        <v>2686</v>
      </c>
      <c r="B208" s="14" t="s">
        <v>118</v>
      </c>
      <c r="C208" s="17">
        <v>42736</v>
      </c>
      <c r="D208" s="14" t="s">
        <v>115</v>
      </c>
      <c r="E208" s="14" t="s">
        <v>80</v>
      </c>
      <c r="F208" s="15" t="s">
        <v>6</v>
      </c>
      <c r="G208" s="14" t="s">
        <v>26</v>
      </c>
      <c r="H208" s="14" t="e">
        <f>SUMIFS('Skills-Training Matrix.AUX'!$D$2:$D$1072,'Skills-Training Matrix.AUX'!$C$2:$C$1072,"="&amp;$G208,'Skills-Training Matrix.AUX'!$A$2:$A$1072,"="&amp;$E208)</f>
        <v>#REF!</v>
      </c>
      <c r="I208" s="14">
        <v>0</v>
      </c>
      <c r="J208" s="14" t="e">
        <f t="shared" si="16"/>
        <v>#REF!</v>
      </c>
      <c r="K208" s="16" t="e">
        <f>IF($J208="","",SUMIFS('Skills-Training Matrix.AUX'!$F$2:$F$1072,'Skills-Training Matrix.AUX'!$C$2:$C$1072,"="&amp;G208,'Skills-Training Matrix.AUX'!$A$2:$A$1072,"="&amp;$E208)*J208)</f>
        <v>#REF!</v>
      </c>
      <c r="L208" s="16" t="e">
        <f t="shared" si="17"/>
        <v>#REF!</v>
      </c>
      <c r="M208" s="14" t="e">
        <f t="shared" si="18"/>
        <v>#REF!</v>
      </c>
      <c r="N208" s="16" t="e">
        <f t="shared" si="19"/>
        <v>#REF!</v>
      </c>
    </row>
    <row r="209" spans="1:14" x14ac:dyDescent="0.25">
      <c r="A209" s="14">
        <v>2686</v>
      </c>
      <c r="B209" s="14" t="s">
        <v>118</v>
      </c>
      <c r="C209" s="17">
        <v>42736</v>
      </c>
      <c r="D209" s="14" t="s">
        <v>115</v>
      </c>
      <c r="E209" s="14" t="s">
        <v>80</v>
      </c>
      <c r="F209" s="15" t="s">
        <v>6</v>
      </c>
      <c r="G209" s="14" t="s">
        <v>27</v>
      </c>
      <c r="H209" s="14" t="e">
        <f>SUMIFS('Skills-Training Matrix.AUX'!$D$2:$D$1072,'Skills-Training Matrix.AUX'!$C$2:$C$1072,"="&amp;$G209,'Skills-Training Matrix.AUX'!$A$2:$A$1072,"="&amp;$E209)</f>
        <v>#REF!</v>
      </c>
      <c r="I209" s="14">
        <v>0</v>
      </c>
      <c r="J209" s="14" t="e">
        <f t="shared" si="16"/>
        <v>#REF!</v>
      </c>
      <c r="K209" s="16" t="e">
        <f>IF($J209="","",SUMIFS('Skills-Training Matrix.AUX'!$F$2:$F$1072,'Skills-Training Matrix.AUX'!$C$2:$C$1072,"="&amp;G209,'Skills-Training Matrix.AUX'!$A$2:$A$1072,"="&amp;$E209)*J209)</f>
        <v>#REF!</v>
      </c>
      <c r="L209" s="16" t="e">
        <f t="shared" si="17"/>
        <v>#REF!</v>
      </c>
      <c r="M209" s="14" t="e">
        <f t="shared" si="18"/>
        <v>#REF!</v>
      </c>
      <c r="N209" s="16" t="e">
        <f t="shared" si="19"/>
        <v>#REF!</v>
      </c>
    </row>
    <row r="210" spans="1:14" x14ac:dyDescent="0.25">
      <c r="A210" s="14">
        <v>2686</v>
      </c>
      <c r="B210" s="14" t="s">
        <v>118</v>
      </c>
      <c r="C210" s="17">
        <v>42736</v>
      </c>
      <c r="D210" s="14" t="s">
        <v>115</v>
      </c>
      <c r="E210" s="14" t="s">
        <v>80</v>
      </c>
      <c r="F210" s="15" t="s">
        <v>6</v>
      </c>
      <c r="G210" s="14" t="s">
        <v>28</v>
      </c>
      <c r="H210" s="14" t="e">
        <f>SUMIFS('Skills-Training Matrix.AUX'!$D$2:$D$1072,'Skills-Training Matrix.AUX'!$C$2:$C$1072,"="&amp;$G210,'Skills-Training Matrix.AUX'!$A$2:$A$1072,"="&amp;$E210)</f>
        <v>#N/A</v>
      </c>
      <c r="I210" s="14">
        <v>0</v>
      </c>
      <c r="J210" s="14" t="e">
        <f t="shared" si="16"/>
        <v>#N/A</v>
      </c>
      <c r="K210" s="16" t="e">
        <f>IF($J210="","",SUMIFS('Skills-Training Matrix.AUX'!$F$2:$F$1072,'Skills-Training Matrix.AUX'!$C$2:$C$1072,"="&amp;G210,'Skills-Training Matrix.AUX'!$A$2:$A$1072,"="&amp;$E210)*J210)</f>
        <v>#N/A</v>
      </c>
      <c r="L210" s="16" t="e">
        <f t="shared" si="17"/>
        <v>#N/A</v>
      </c>
      <c r="M210" s="14" t="e">
        <f t="shared" si="18"/>
        <v>#N/A</v>
      </c>
      <c r="N210" s="16" t="e">
        <f t="shared" si="19"/>
        <v>#N/A</v>
      </c>
    </row>
    <row r="211" spans="1:14" x14ac:dyDescent="0.25">
      <c r="A211" s="14">
        <v>2686</v>
      </c>
      <c r="B211" s="14" t="s">
        <v>118</v>
      </c>
      <c r="C211" s="17">
        <v>42736</v>
      </c>
      <c r="D211" s="14" t="s">
        <v>115</v>
      </c>
      <c r="E211" s="14" t="s">
        <v>80</v>
      </c>
      <c r="F211" s="15" t="s">
        <v>6</v>
      </c>
      <c r="G211" s="14" t="s">
        <v>29</v>
      </c>
      <c r="H211" s="14" t="e">
        <f>SUMIFS('Skills-Training Matrix.AUX'!$D$2:$D$1072,'Skills-Training Matrix.AUX'!$C$2:$C$1072,"="&amp;$G211,'Skills-Training Matrix.AUX'!$A$2:$A$1072,"="&amp;$E211)</f>
        <v>#REF!</v>
      </c>
      <c r="I211" s="14">
        <v>0</v>
      </c>
      <c r="J211" s="14" t="e">
        <f t="shared" si="16"/>
        <v>#REF!</v>
      </c>
      <c r="K211" s="16" t="e">
        <f>IF($J211="","",SUMIFS('Skills-Training Matrix.AUX'!$F$2:$F$1072,'Skills-Training Matrix.AUX'!$C$2:$C$1072,"="&amp;G211,'Skills-Training Matrix.AUX'!$A$2:$A$1072,"="&amp;$E211)*J211)</f>
        <v>#REF!</v>
      </c>
      <c r="L211" s="16" t="e">
        <f t="shared" si="17"/>
        <v>#REF!</v>
      </c>
      <c r="M211" s="14" t="e">
        <f t="shared" si="18"/>
        <v>#REF!</v>
      </c>
      <c r="N211" s="16" t="e">
        <f t="shared" si="19"/>
        <v>#REF!</v>
      </c>
    </row>
    <row r="212" spans="1:14" x14ac:dyDescent="0.25">
      <c r="A212" s="14">
        <v>2686</v>
      </c>
      <c r="B212" s="14" t="s">
        <v>118</v>
      </c>
      <c r="C212" s="17">
        <v>42736</v>
      </c>
      <c r="D212" s="14" t="s">
        <v>115</v>
      </c>
      <c r="E212" s="14" t="s">
        <v>80</v>
      </c>
      <c r="F212" s="15" t="s">
        <v>6</v>
      </c>
      <c r="G212" s="14" t="s">
        <v>30</v>
      </c>
      <c r="H212" s="14" t="e">
        <f>SUMIFS('Skills-Training Matrix.AUX'!$D$2:$D$1072,'Skills-Training Matrix.AUX'!$C$2:$C$1072,"="&amp;$G212,'Skills-Training Matrix.AUX'!$A$2:$A$1072,"="&amp;$E212)</f>
        <v>#REF!</v>
      </c>
      <c r="I212" s="14">
        <v>0</v>
      </c>
      <c r="J212" s="14" t="e">
        <f t="shared" si="16"/>
        <v>#REF!</v>
      </c>
      <c r="K212" s="16" t="e">
        <f>IF($J212="","",SUMIFS('Skills-Training Matrix.AUX'!$F$2:$F$1072,'Skills-Training Matrix.AUX'!$C$2:$C$1072,"="&amp;G212,'Skills-Training Matrix.AUX'!$A$2:$A$1072,"="&amp;$E212)*J212)</f>
        <v>#REF!</v>
      </c>
      <c r="L212" s="16" t="e">
        <f t="shared" si="17"/>
        <v>#REF!</v>
      </c>
      <c r="M212" s="14" t="e">
        <f t="shared" si="18"/>
        <v>#REF!</v>
      </c>
      <c r="N212" s="16" t="e">
        <f t="shared" si="19"/>
        <v>#REF!</v>
      </c>
    </row>
    <row r="213" spans="1:14" x14ac:dyDescent="0.25">
      <c r="A213" s="14">
        <v>2686</v>
      </c>
      <c r="B213" s="14" t="s">
        <v>118</v>
      </c>
      <c r="C213" s="17">
        <v>42736</v>
      </c>
      <c r="D213" s="14" t="s">
        <v>115</v>
      </c>
      <c r="E213" s="14" t="s">
        <v>80</v>
      </c>
      <c r="F213" s="15" t="s">
        <v>6</v>
      </c>
      <c r="G213" s="14" t="s">
        <v>31</v>
      </c>
      <c r="H213" s="14" t="e">
        <f>SUMIFS('Skills-Training Matrix.AUX'!$D$2:$D$1072,'Skills-Training Matrix.AUX'!$C$2:$C$1072,"="&amp;$G213,'Skills-Training Matrix.AUX'!$A$2:$A$1072,"="&amp;$E213)</f>
        <v>#REF!</v>
      </c>
      <c r="I213" s="14">
        <v>0</v>
      </c>
      <c r="J213" s="14" t="e">
        <f t="shared" si="16"/>
        <v>#REF!</v>
      </c>
      <c r="K213" s="16" t="e">
        <f>IF($J213="","",SUMIFS('Skills-Training Matrix.AUX'!$F$2:$F$1072,'Skills-Training Matrix.AUX'!$C$2:$C$1072,"="&amp;G213,'Skills-Training Matrix.AUX'!$A$2:$A$1072,"="&amp;$E213)*J213)</f>
        <v>#REF!</v>
      </c>
      <c r="L213" s="16" t="e">
        <f t="shared" si="17"/>
        <v>#REF!</v>
      </c>
      <c r="M213" s="14" t="e">
        <f t="shared" si="18"/>
        <v>#REF!</v>
      </c>
      <c r="N213" s="16" t="e">
        <f t="shared" si="19"/>
        <v>#REF!</v>
      </c>
    </row>
    <row r="214" spans="1:14" x14ac:dyDescent="0.25">
      <c r="A214" s="14">
        <v>2686</v>
      </c>
      <c r="B214" s="14" t="s">
        <v>118</v>
      </c>
      <c r="C214" s="17">
        <v>42736</v>
      </c>
      <c r="D214" s="14" t="s">
        <v>115</v>
      </c>
      <c r="E214" s="14" t="s">
        <v>80</v>
      </c>
      <c r="F214" s="15" t="s">
        <v>6</v>
      </c>
      <c r="G214" s="14" t="s">
        <v>1</v>
      </c>
      <c r="H214" s="14" t="e">
        <f>SUMIFS('Skills-Training Matrix.AUX'!$D$2:$D$1072,'Skills-Training Matrix.AUX'!$C$2:$C$1072,"="&amp;$G214,'Skills-Training Matrix.AUX'!$A$2:$A$1072,"="&amp;$E214)</f>
        <v>#REF!</v>
      </c>
      <c r="I214" s="14">
        <v>0</v>
      </c>
      <c r="J214" s="14" t="e">
        <f t="shared" si="16"/>
        <v>#REF!</v>
      </c>
      <c r="K214" s="16" t="e">
        <f>IF($J214="","",SUMIFS('Skills-Training Matrix.AUX'!$F$2:$F$1072,'Skills-Training Matrix.AUX'!$C$2:$C$1072,"="&amp;G214,'Skills-Training Matrix.AUX'!$A$2:$A$1072,"="&amp;$E214)*J214)</f>
        <v>#REF!</v>
      </c>
      <c r="L214" s="16" t="e">
        <f t="shared" si="17"/>
        <v>#REF!</v>
      </c>
      <c r="M214" s="14" t="e">
        <f t="shared" si="18"/>
        <v>#REF!</v>
      </c>
      <c r="N214" s="16" t="e">
        <f t="shared" si="19"/>
        <v>#REF!</v>
      </c>
    </row>
    <row r="215" spans="1:14" x14ac:dyDescent="0.25">
      <c r="A215" s="14">
        <v>2686</v>
      </c>
      <c r="B215" s="14" t="s">
        <v>118</v>
      </c>
      <c r="C215" s="17">
        <v>42736</v>
      </c>
      <c r="D215" s="14" t="s">
        <v>115</v>
      </c>
      <c r="E215" s="14" t="s">
        <v>80</v>
      </c>
      <c r="F215" s="15" t="s">
        <v>6</v>
      </c>
      <c r="G215" s="14" t="s">
        <v>32</v>
      </c>
      <c r="H215" s="14" t="e">
        <f>SUMIFS('Skills-Training Matrix.AUX'!$D$2:$D$1072,'Skills-Training Matrix.AUX'!$C$2:$C$1072,"="&amp;$G215,'Skills-Training Matrix.AUX'!$A$2:$A$1072,"="&amp;$E215)</f>
        <v>#N/A</v>
      </c>
      <c r="I215" s="14">
        <v>0</v>
      </c>
      <c r="J215" s="14" t="e">
        <f t="shared" si="16"/>
        <v>#N/A</v>
      </c>
      <c r="K215" s="16" t="e">
        <f>IF($J215="","",SUMIFS('Skills-Training Matrix.AUX'!$F$2:$F$1072,'Skills-Training Matrix.AUX'!$C$2:$C$1072,"="&amp;G215,'Skills-Training Matrix.AUX'!$A$2:$A$1072,"="&amp;$E215)*J215)</f>
        <v>#N/A</v>
      </c>
      <c r="L215" s="16" t="e">
        <f t="shared" si="17"/>
        <v>#N/A</v>
      </c>
      <c r="M215" s="14" t="e">
        <f t="shared" si="18"/>
        <v>#N/A</v>
      </c>
      <c r="N215" s="16" t="e">
        <f t="shared" si="19"/>
        <v>#N/A</v>
      </c>
    </row>
    <row r="216" spans="1:14" x14ac:dyDescent="0.25">
      <c r="A216" s="14">
        <v>2686</v>
      </c>
      <c r="B216" s="14" t="s">
        <v>118</v>
      </c>
      <c r="C216" s="17">
        <v>42736</v>
      </c>
      <c r="D216" s="14" t="s">
        <v>115</v>
      </c>
      <c r="E216" s="14" t="s">
        <v>80</v>
      </c>
      <c r="F216" s="15" t="s">
        <v>7</v>
      </c>
      <c r="G216" s="14" t="s">
        <v>33</v>
      </c>
      <c r="H216" s="14" t="e">
        <f>SUMIFS('Skills-Training Matrix.AUX'!$D$2:$D$1072,'Skills-Training Matrix.AUX'!$C$2:$C$1072,"="&amp;$G216,'Skills-Training Matrix.AUX'!$A$2:$A$1072,"="&amp;$E216)</f>
        <v>#N/A</v>
      </c>
      <c r="I216" s="14">
        <v>0</v>
      </c>
      <c r="J216" s="14" t="e">
        <f t="shared" si="16"/>
        <v>#N/A</v>
      </c>
      <c r="K216" s="16" t="e">
        <f>IF($J216="","",SUMIFS('Skills-Training Matrix.AUX'!$F$2:$F$1072,'Skills-Training Matrix.AUX'!$C$2:$C$1072,"="&amp;G216,'Skills-Training Matrix.AUX'!$A$2:$A$1072,"="&amp;$E216)*J216)</f>
        <v>#N/A</v>
      </c>
      <c r="L216" s="16" t="e">
        <f t="shared" si="17"/>
        <v>#N/A</v>
      </c>
      <c r="M216" s="14" t="e">
        <f t="shared" si="18"/>
        <v>#N/A</v>
      </c>
      <c r="N216" s="16" t="e">
        <f t="shared" si="19"/>
        <v>#N/A</v>
      </c>
    </row>
    <row r="217" spans="1:14" x14ac:dyDescent="0.25">
      <c r="A217" s="14">
        <v>2686</v>
      </c>
      <c r="B217" s="14" t="s">
        <v>118</v>
      </c>
      <c r="C217" s="17">
        <v>42736</v>
      </c>
      <c r="D217" s="14" t="s">
        <v>115</v>
      </c>
      <c r="E217" s="14" t="s">
        <v>80</v>
      </c>
      <c r="F217" s="15" t="s">
        <v>7</v>
      </c>
      <c r="G217" s="14" t="s">
        <v>34</v>
      </c>
      <c r="H217" s="14" t="e">
        <f>SUMIFS('Skills-Training Matrix.AUX'!$D$2:$D$1072,'Skills-Training Matrix.AUX'!$C$2:$C$1072,"="&amp;$G217,'Skills-Training Matrix.AUX'!$A$2:$A$1072,"="&amp;$E217)</f>
        <v>#REF!</v>
      </c>
      <c r="I217" s="14">
        <v>0</v>
      </c>
      <c r="J217" s="14" t="e">
        <f t="shared" si="16"/>
        <v>#REF!</v>
      </c>
      <c r="K217" s="16" t="e">
        <f>IF($J217="","",SUMIFS('Skills-Training Matrix.AUX'!$F$2:$F$1072,'Skills-Training Matrix.AUX'!$C$2:$C$1072,"="&amp;G217,'Skills-Training Matrix.AUX'!$A$2:$A$1072,"="&amp;$E217)*J217)</f>
        <v>#REF!</v>
      </c>
      <c r="L217" s="16" t="e">
        <f t="shared" si="17"/>
        <v>#REF!</v>
      </c>
      <c r="M217" s="14" t="e">
        <f t="shared" si="18"/>
        <v>#REF!</v>
      </c>
      <c r="N217" s="16" t="e">
        <f t="shared" si="19"/>
        <v>#REF!</v>
      </c>
    </row>
    <row r="218" spans="1:14" x14ac:dyDescent="0.25">
      <c r="A218" s="14">
        <v>2686</v>
      </c>
      <c r="B218" s="14" t="s">
        <v>118</v>
      </c>
      <c r="C218" s="17">
        <v>42736</v>
      </c>
      <c r="D218" s="14" t="s">
        <v>115</v>
      </c>
      <c r="E218" s="14" t="s">
        <v>80</v>
      </c>
      <c r="F218" s="15" t="s">
        <v>7</v>
      </c>
      <c r="G218" s="14" t="s">
        <v>35</v>
      </c>
      <c r="H218" s="14" t="e">
        <f>SUMIFS('Skills-Training Matrix.AUX'!$D$2:$D$1072,'Skills-Training Matrix.AUX'!$C$2:$C$1072,"="&amp;$G218,'Skills-Training Matrix.AUX'!$A$2:$A$1072,"="&amp;$E218)</f>
        <v>#N/A</v>
      </c>
      <c r="I218" s="14">
        <v>0</v>
      </c>
      <c r="J218" s="14" t="e">
        <f t="shared" si="16"/>
        <v>#N/A</v>
      </c>
      <c r="K218" s="16" t="e">
        <f>IF($J218="","",SUMIFS('Skills-Training Matrix.AUX'!$F$2:$F$1072,'Skills-Training Matrix.AUX'!$C$2:$C$1072,"="&amp;G218,'Skills-Training Matrix.AUX'!$A$2:$A$1072,"="&amp;$E218)*J218)</f>
        <v>#N/A</v>
      </c>
      <c r="L218" s="16" t="e">
        <f t="shared" si="17"/>
        <v>#N/A</v>
      </c>
      <c r="M218" s="14" t="e">
        <f t="shared" si="18"/>
        <v>#N/A</v>
      </c>
      <c r="N218" s="16" t="e">
        <f t="shared" si="19"/>
        <v>#N/A</v>
      </c>
    </row>
    <row r="219" spans="1:14" x14ac:dyDescent="0.25">
      <c r="A219" s="14">
        <v>2686</v>
      </c>
      <c r="B219" s="14" t="s">
        <v>118</v>
      </c>
      <c r="C219" s="17">
        <v>42736</v>
      </c>
      <c r="D219" s="14" t="s">
        <v>115</v>
      </c>
      <c r="E219" s="14" t="s">
        <v>80</v>
      </c>
      <c r="F219" s="15" t="s">
        <v>7</v>
      </c>
      <c r="G219" s="14" t="s">
        <v>36</v>
      </c>
      <c r="H219" s="14" t="e">
        <f>SUMIFS('Skills-Training Matrix.AUX'!$D$2:$D$1072,'Skills-Training Matrix.AUX'!$C$2:$C$1072,"="&amp;$G219,'Skills-Training Matrix.AUX'!$A$2:$A$1072,"="&amp;$E219)</f>
        <v>#N/A</v>
      </c>
      <c r="I219" s="14">
        <v>0</v>
      </c>
      <c r="J219" s="14" t="e">
        <f t="shared" si="16"/>
        <v>#N/A</v>
      </c>
      <c r="K219" s="16" t="e">
        <f>IF($J219="","",SUMIFS('Skills-Training Matrix.AUX'!$F$2:$F$1072,'Skills-Training Matrix.AUX'!$C$2:$C$1072,"="&amp;G219,'Skills-Training Matrix.AUX'!$A$2:$A$1072,"="&amp;$E219)*J219)</f>
        <v>#N/A</v>
      </c>
      <c r="L219" s="16" t="e">
        <f t="shared" si="17"/>
        <v>#N/A</v>
      </c>
      <c r="M219" s="14" t="e">
        <f t="shared" si="18"/>
        <v>#N/A</v>
      </c>
      <c r="N219" s="16" t="e">
        <f t="shared" si="19"/>
        <v>#N/A</v>
      </c>
    </row>
    <row r="220" spans="1:14" x14ac:dyDescent="0.25">
      <c r="A220" s="14">
        <v>2686</v>
      </c>
      <c r="B220" s="14" t="s">
        <v>118</v>
      </c>
      <c r="C220" s="17">
        <v>42736</v>
      </c>
      <c r="D220" s="14" t="s">
        <v>115</v>
      </c>
      <c r="E220" s="14" t="s">
        <v>80</v>
      </c>
      <c r="F220" s="15" t="s">
        <v>7</v>
      </c>
      <c r="G220" s="14" t="s">
        <v>37</v>
      </c>
      <c r="H220" s="14" t="e">
        <f>SUMIFS('Skills-Training Matrix.AUX'!$D$2:$D$1072,'Skills-Training Matrix.AUX'!$C$2:$C$1072,"="&amp;$G220,'Skills-Training Matrix.AUX'!$A$2:$A$1072,"="&amp;$E220)</f>
        <v>#N/A</v>
      </c>
      <c r="I220" s="14">
        <v>0</v>
      </c>
      <c r="J220" s="14" t="e">
        <f t="shared" si="16"/>
        <v>#N/A</v>
      </c>
      <c r="K220" s="16" t="e">
        <f>IF($J220="","",SUMIFS('Skills-Training Matrix.AUX'!$F$2:$F$1072,'Skills-Training Matrix.AUX'!$C$2:$C$1072,"="&amp;G220,'Skills-Training Matrix.AUX'!$A$2:$A$1072,"="&amp;$E220)*J220)</f>
        <v>#N/A</v>
      </c>
      <c r="L220" s="16" t="e">
        <f t="shared" si="17"/>
        <v>#N/A</v>
      </c>
      <c r="M220" s="14" t="e">
        <f t="shared" si="18"/>
        <v>#N/A</v>
      </c>
      <c r="N220" s="16" t="e">
        <f t="shared" si="19"/>
        <v>#N/A</v>
      </c>
    </row>
    <row r="221" spans="1:14" x14ac:dyDescent="0.25">
      <c r="A221" s="14">
        <v>2686</v>
      </c>
      <c r="B221" s="14" t="s">
        <v>118</v>
      </c>
      <c r="C221" s="17">
        <v>42736</v>
      </c>
      <c r="D221" s="14" t="s">
        <v>115</v>
      </c>
      <c r="E221" s="14" t="s">
        <v>80</v>
      </c>
      <c r="F221" s="15" t="s">
        <v>7</v>
      </c>
      <c r="G221" s="14" t="s">
        <v>38</v>
      </c>
      <c r="H221" s="14" t="e">
        <f>SUMIFS('Skills-Training Matrix.AUX'!$D$2:$D$1072,'Skills-Training Matrix.AUX'!$C$2:$C$1072,"="&amp;$G221,'Skills-Training Matrix.AUX'!$A$2:$A$1072,"="&amp;$E221)</f>
        <v>#N/A</v>
      </c>
      <c r="I221" s="14">
        <v>0</v>
      </c>
      <c r="J221" s="14" t="e">
        <f t="shared" si="16"/>
        <v>#N/A</v>
      </c>
      <c r="K221" s="16" t="e">
        <f>IF($J221="","",SUMIFS('Skills-Training Matrix.AUX'!$F$2:$F$1072,'Skills-Training Matrix.AUX'!$C$2:$C$1072,"="&amp;G221,'Skills-Training Matrix.AUX'!$A$2:$A$1072,"="&amp;$E221)*J221)</f>
        <v>#N/A</v>
      </c>
      <c r="L221" s="16" t="e">
        <f t="shared" si="17"/>
        <v>#N/A</v>
      </c>
      <c r="M221" s="14" t="e">
        <f t="shared" si="18"/>
        <v>#N/A</v>
      </c>
      <c r="N221" s="16" t="e">
        <f t="shared" si="19"/>
        <v>#N/A</v>
      </c>
    </row>
    <row r="222" spans="1:14" x14ac:dyDescent="0.25">
      <c r="A222" s="14">
        <v>2686</v>
      </c>
      <c r="B222" s="14" t="s">
        <v>118</v>
      </c>
      <c r="C222" s="17">
        <v>42736</v>
      </c>
      <c r="D222" s="14" t="s">
        <v>115</v>
      </c>
      <c r="E222" s="14" t="s">
        <v>80</v>
      </c>
      <c r="F222" s="15" t="s">
        <v>7</v>
      </c>
      <c r="G222" s="14" t="s">
        <v>39</v>
      </c>
      <c r="H222" s="14" t="e">
        <f>SUMIFS('Skills-Training Matrix.AUX'!$D$2:$D$1072,'Skills-Training Matrix.AUX'!$C$2:$C$1072,"="&amp;$G222,'Skills-Training Matrix.AUX'!$A$2:$A$1072,"="&amp;$E222)</f>
        <v>#N/A</v>
      </c>
      <c r="I222" s="14">
        <v>0</v>
      </c>
      <c r="J222" s="14" t="e">
        <f t="shared" si="16"/>
        <v>#N/A</v>
      </c>
      <c r="K222" s="16" t="e">
        <f>IF($J222="","",SUMIFS('Skills-Training Matrix.AUX'!$F$2:$F$1072,'Skills-Training Matrix.AUX'!$C$2:$C$1072,"="&amp;G222,'Skills-Training Matrix.AUX'!$A$2:$A$1072,"="&amp;$E222)*J222)</f>
        <v>#N/A</v>
      </c>
      <c r="L222" s="16" t="e">
        <f t="shared" si="17"/>
        <v>#N/A</v>
      </c>
      <c r="M222" s="14" t="e">
        <f t="shared" si="18"/>
        <v>#N/A</v>
      </c>
      <c r="N222" s="16" t="e">
        <f t="shared" si="19"/>
        <v>#N/A</v>
      </c>
    </row>
    <row r="223" spans="1:14" x14ac:dyDescent="0.25">
      <c r="A223" s="14">
        <v>2686</v>
      </c>
      <c r="B223" s="14" t="s">
        <v>118</v>
      </c>
      <c r="C223" s="17">
        <v>42736</v>
      </c>
      <c r="D223" s="14" t="s">
        <v>115</v>
      </c>
      <c r="E223" s="14" t="s">
        <v>80</v>
      </c>
      <c r="F223" s="15" t="s">
        <v>7</v>
      </c>
      <c r="G223" s="14" t="s">
        <v>40</v>
      </c>
      <c r="H223" s="14" t="e">
        <f>SUMIFS('Skills-Training Matrix.AUX'!$D$2:$D$1072,'Skills-Training Matrix.AUX'!$C$2:$C$1072,"="&amp;$G223,'Skills-Training Matrix.AUX'!$A$2:$A$1072,"="&amp;$E223)</f>
        <v>#N/A</v>
      </c>
      <c r="I223" s="14">
        <v>0</v>
      </c>
      <c r="J223" s="14" t="e">
        <f t="shared" si="16"/>
        <v>#N/A</v>
      </c>
      <c r="K223" s="16" t="e">
        <f>IF($J223="","",SUMIFS('Skills-Training Matrix.AUX'!$F$2:$F$1072,'Skills-Training Matrix.AUX'!$C$2:$C$1072,"="&amp;G223,'Skills-Training Matrix.AUX'!$A$2:$A$1072,"="&amp;$E223)*J223)</f>
        <v>#N/A</v>
      </c>
      <c r="L223" s="16" t="e">
        <f t="shared" si="17"/>
        <v>#N/A</v>
      </c>
      <c r="M223" s="14" t="e">
        <f t="shared" si="18"/>
        <v>#N/A</v>
      </c>
      <c r="N223" s="16" t="e">
        <f t="shared" si="19"/>
        <v>#N/A</v>
      </c>
    </row>
    <row r="224" spans="1:14" x14ac:dyDescent="0.25">
      <c r="A224" s="14">
        <v>2686</v>
      </c>
      <c r="B224" s="14" t="s">
        <v>118</v>
      </c>
      <c r="C224" s="17">
        <v>42736</v>
      </c>
      <c r="D224" s="14" t="s">
        <v>115</v>
      </c>
      <c r="E224" s="14" t="s">
        <v>80</v>
      </c>
      <c r="F224" s="15" t="s">
        <v>8</v>
      </c>
      <c r="G224" s="14" t="s">
        <v>41</v>
      </c>
      <c r="H224" s="14" t="e">
        <f>SUMIFS('Skills-Training Matrix.AUX'!$D$2:$D$1072,'Skills-Training Matrix.AUX'!$C$2:$C$1072,"="&amp;$G224,'Skills-Training Matrix.AUX'!$A$2:$A$1072,"="&amp;$E224)</f>
        <v>#N/A</v>
      </c>
      <c r="I224" s="14">
        <v>0</v>
      </c>
      <c r="J224" s="14" t="e">
        <f t="shared" si="16"/>
        <v>#N/A</v>
      </c>
      <c r="K224" s="16" t="e">
        <f>IF($J224="","",SUMIFS('Skills-Training Matrix.AUX'!$F$2:$F$1072,'Skills-Training Matrix.AUX'!$C$2:$C$1072,"="&amp;G224,'Skills-Training Matrix.AUX'!$A$2:$A$1072,"="&amp;$E224)*J224)</f>
        <v>#N/A</v>
      </c>
      <c r="L224" s="16" t="e">
        <f t="shared" si="17"/>
        <v>#N/A</v>
      </c>
      <c r="M224" s="14" t="e">
        <f t="shared" si="18"/>
        <v>#N/A</v>
      </c>
      <c r="N224" s="16" t="e">
        <f t="shared" si="19"/>
        <v>#N/A</v>
      </c>
    </row>
    <row r="225" spans="1:14" x14ac:dyDescent="0.25">
      <c r="A225" s="14">
        <v>2686</v>
      </c>
      <c r="B225" s="14" t="s">
        <v>118</v>
      </c>
      <c r="C225" s="17">
        <v>42736</v>
      </c>
      <c r="D225" s="14" t="s">
        <v>115</v>
      </c>
      <c r="E225" s="14" t="s">
        <v>80</v>
      </c>
      <c r="F225" s="15" t="s">
        <v>8</v>
      </c>
      <c r="G225" s="14" t="s">
        <v>42</v>
      </c>
      <c r="H225" s="14" t="e">
        <f>SUMIFS('Skills-Training Matrix.AUX'!$D$2:$D$1072,'Skills-Training Matrix.AUX'!$C$2:$C$1072,"="&amp;$G225,'Skills-Training Matrix.AUX'!$A$2:$A$1072,"="&amp;$E225)</f>
        <v>#N/A</v>
      </c>
      <c r="I225" s="14">
        <v>0</v>
      </c>
      <c r="J225" s="14" t="e">
        <f t="shared" si="16"/>
        <v>#N/A</v>
      </c>
      <c r="K225" s="16" t="e">
        <f>IF($J225="","",SUMIFS('Skills-Training Matrix.AUX'!$F$2:$F$1072,'Skills-Training Matrix.AUX'!$C$2:$C$1072,"="&amp;G225,'Skills-Training Matrix.AUX'!$A$2:$A$1072,"="&amp;$E225)*J225)</f>
        <v>#N/A</v>
      </c>
      <c r="L225" s="16" t="e">
        <f t="shared" si="17"/>
        <v>#N/A</v>
      </c>
      <c r="M225" s="14" t="e">
        <f t="shared" si="18"/>
        <v>#N/A</v>
      </c>
      <c r="N225" s="16" t="e">
        <f t="shared" si="19"/>
        <v>#N/A</v>
      </c>
    </row>
    <row r="226" spans="1:14" x14ac:dyDescent="0.25">
      <c r="A226" s="14">
        <v>2686</v>
      </c>
      <c r="B226" s="14" t="s">
        <v>118</v>
      </c>
      <c r="C226" s="17">
        <v>42736</v>
      </c>
      <c r="D226" s="14" t="s">
        <v>115</v>
      </c>
      <c r="E226" s="14" t="s">
        <v>80</v>
      </c>
      <c r="F226" s="15" t="s">
        <v>8</v>
      </c>
      <c r="G226" s="14" t="s">
        <v>43</v>
      </c>
      <c r="H226" s="14" t="e">
        <f>SUMIFS('Skills-Training Matrix.AUX'!$D$2:$D$1072,'Skills-Training Matrix.AUX'!$C$2:$C$1072,"="&amp;$G226,'Skills-Training Matrix.AUX'!$A$2:$A$1072,"="&amp;$E226)</f>
        <v>#N/A</v>
      </c>
      <c r="I226" s="14">
        <v>0</v>
      </c>
      <c r="J226" s="14" t="e">
        <f t="shared" si="16"/>
        <v>#N/A</v>
      </c>
      <c r="K226" s="16" t="e">
        <f>IF($J226="","",SUMIFS('Skills-Training Matrix.AUX'!$F$2:$F$1072,'Skills-Training Matrix.AUX'!$C$2:$C$1072,"="&amp;G226,'Skills-Training Matrix.AUX'!$A$2:$A$1072,"="&amp;$E226)*J226)</f>
        <v>#N/A</v>
      </c>
      <c r="L226" s="16" t="e">
        <f t="shared" si="17"/>
        <v>#N/A</v>
      </c>
      <c r="M226" s="14" t="e">
        <f t="shared" si="18"/>
        <v>#N/A</v>
      </c>
      <c r="N226" s="16" t="e">
        <f t="shared" si="19"/>
        <v>#N/A</v>
      </c>
    </row>
    <row r="227" spans="1:14" x14ac:dyDescent="0.25">
      <c r="A227" s="14">
        <v>2686</v>
      </c>
      <c r="B227" s="14" t="s">
        <v>118</v>
      </c>
      <c r="C227" s="17">
        <v>42736</v>
      </c>
      <c r="D227" s="14" t="s">
        <v>115</v>
      </c>
      <c r="E227" s="14" t="s">
        <v>80</v>
      </c>
      <c r="F227" s="15" t="s">
        <v>8</v>
      </c>
      <c r="G227" s="14" t="s">
        <v>44</v>
      </c>
      <c r="H227" s="14" t="e">
        <f>SUMIFS('Skills-Training Matrix.AUX'!$D$2:$D$1072,'Skills-Training Matrix.AUX'!$C$2:$C$1072,"="&amp;$G227,'Skills-Training Matrix.AUX'!$A$2:$A$1072,"="&amp;$E227)</f>
        <v>#N/A</v>
      </c>
      <c r="I227" s="14">
        <v>0</v>
      </c>
      <c r="J227" s="14" t="e">
        <f t="shared" si="16"/>
        <v>#N/A</v>
      </c>
      <c r="K227" s="16" t="e">
        <f>IF($J227="","",SUMIFS('Skills-Training Matrix.AUX'!$F$2:$F$1072,'Skills-Training Matrix.AUX'!$C$2:$C$1072,"="&amp;G227,'Skills-Training Matrix.AUX'!$A$2:$A$1072,"="&amp;$E227)*J227)</f>
        <v>#N/A</v>
      </c>
      <c r="L227" s="16" t="e">
        <f t="shared" si="17"/>
        <v>#N/A</v>
      </c>
      <c r="M227" s="14" t="e">
        <f t="shared" si="18"/>
        <v>#N/A</v>
      </c>
      <c r="N227" s="16" t="e">
        <f t="shared" si="19"/>
        <v>#N/A</v>
      </c>
    </row>
    <row r="228" spans="1:14" x14ac:dyDescent="0.25">
      <c r="A228" s="14">
        <v>2686</v>
      </c>
      <c r="B228" s="14" t="s">
        <v>118</v>
      </c>
      <c r="C228" s="17">
        <v>42736</v>
      </c>
      <c r="D228" s="14" t="s">
        <v>115</v>
      </c>
      <c r="E228" s="14" t="s">
        <v>80</v>
      </c>
      <c r="F228" s="15" t="s">
        <v>8</v>
      </c>
      <c r="G228" s="14" t="s">
        <v>45</v>
      </c>
      <c r="H228" s="14" t="e">
        <f>SUMIFS('Skills-Training Matrix.AUX'!$D$2:$D$1072,'Skills-Training Matrix.AUX'!$C$2:$C$1072,"="&amp;$G228,'Skills-Training Matrix.AUX'!$A$2:$A$1072,"="&amp;$E228)</f>
        <v>#N/A</v>
      </c>
      <c r="I228" s="14">
        <v>0</v>
      </c>
      <c r="J228" s="14" t="e">
        <f t="shared" si="16"/>
        <v>#N/A</v>
      </c>
      <c r="K228" s="16" t="e">
        <f>IF($J228="","",SUMIFS('Skills-Training Matrix.AUX'!$F$2:$F$1072,'Skills-Training Matrix.AUX'!$C$2:$C$1072,"="&amp;G228,'Skills-Training Matrix.AUX'!$A$2:$A$1072,"="&amp;$E228)*J228)</f>
        <v>#N/A</v>
      </c>
      <c r="L228" s="16" t="e">
        <f t="shared" si="17"/>
        <v>#N/A</v>
      </c>
      <c r="M228" s="14" t="e">
        <f t="shared" si="18"/>
        <v>#N/A</v>
      </c>
      <c r="N228" s="16" t="e">
        <f t="shared" si="19"/>
        <v>#N/A</v>
      </c>
    </row>
    <row r="229" spans="1:14" x14ac:dyDescent="0.25">
      <c r="A229" s="14">
        <v>2686</v>
      </c>
      <c r="B229" s="14" t="s">
        <v>118</v>
      </c>
      <c r="C229" s="17">
        <v>42736</v>
      </c>
      <c r="D229" s="14" t="s">
        <v>115</v>
      </c>
      <c r="E229" s="14" t="s">
        <v>80</v>
      </c>
      <c r="F229" s="15" t="s">
        <v>2</v>
      </c>
      <c r="G229" s="14" t="s">
        <v>46</v>
      </c>
      <c r="H229" s="14" t="e">
        <f>SUMIFS('Skills-Training Matrix.AUX'!$D$2:$D$1072,'Skills-Training Matrix.AUX'!$C$2:$C$1072,"="&amp;$G229,'Skills-Training Matrix.AUX'!$A$2:$A$1072,"="&amp;$E229)</f>
        <v>#N/A</v>
      </c>
      <c r="I229" s="14">
        <v>0</v>
      </c>
      <c r="J229" s="14" t="e">
        <f t="shared" si="16"/>
        <v>#N/A</v>
      </c>
      <c r="K229" s="16" t="e">
        <f>IF($J229="","",SUMIFS('Skills-Training Matrix.AUX'!$F$2:$F$1072,'Skills-Training Matrix.AUX'!$C$2:$C$1072,"="&amp;G229,'Skills-Training Matrix.AUX'!$A$2:$A$1072,"="&amp;$E229)*J229)</f>
        <v>#N/A</v>
      </c>
      <c r="L229" s="16" t="e">
        <f t="shared" si="17"/>
        <v>#N/A</v>
      </c>
      <c r="M229" s="14" t="e">
        <f t="shared" si="18"/>
        <v>#N/A</v>
      </c>
      <c r="N229" s="16" t="e">
        <f t="shared" si="19"/>
        <v>#N/A</v>
      </c>
    </row>
    <row r="230" spans="1:14" x14ac:dyDescent="0.25">
      <c r="A230" s="14">
        <v>2686</v>
      </c>
      <c r="B230" s="14" t="s">
        <v>118</v>
      </c>
      <c r="C230" s="17">
        <v>42736</v>
      </c>
      <c r="D230" s="14" t="s">
        <v>115</v>
      </c>
      <c r="E230" s="14" t="s">
        <v>80</v>
      </c>
      <c r="F230" s="15" t="s">
        <v>2</v>
      </c>
      <c r="G230" s="14" t="s">
        <v>47</v>
      </c>
      <c r="H230" s="14" t="e">
        <f>SUMIFS('Skills-Training Matrix.AUX'!$D$2:$D$1072,'Skills-Training Matrix.AUX'!$C$2:$C$1072,"="&amp;$G230,'Skills-Training Matrix.AUX'!$A$2:$A$1072,"="&amp;$E230)</f>
        <v>#N/A</v>
      </c>
      <c r="I230" s="14">
        <v>0</v>
      </c>
      <c r="J230" s="14" t="e">
        <f t="shared" si="16"/>
        <v>#N/A</v>
      </c>
      <c r="K230" s="16" t="e">
        <f>IF($J230="","",SUMIFS('Skills-Training Matrix.AUX'!$F$2:$F$1072,'Skills-Training Matrix.AUX'!$C$2:$C$1072,"="&amp;G230,'Skills-Training Matrix.AUX'!$A$2:$A$1072,"="&amp;$E230)*J230)</f>
        <v>#N/A</v>
      </c>
      <c r="L230" s="16" t="e">
        <f t="shared" si="17"/>
        <v>#N/A</v>
      </c>
      <c r="M230" s="14" t="e">
        <f t="shared" si="18"/>
        <v>#N/A</v>
      </c>
      <c r="N230" s="16" t="e">
        <f t="shared" si="19"/>
        <v>#N/A</v>
      </c>
    </row>
    <row r="231" spans="1:14" x14ac:dyDescent="0.25">
      <c r="A231" s="14">
        <v>2686</v>
      </c>
      <c r="B231" s="14" t="s">
        <v>118</v>
      </c>
      <c r="C231" s="17">
        <v>42736</v>
      </c>
      <c r="D231" s="14" t="s">
        <v>115</v>
      </c>
      <c r="E231" s="14" t="s">
        <v>80</v>
      </c>
      <c r="F231" s="15" t="s">
        <v>2</v>
      </c>
      <c r="G231" s="14" t="s">
        <v>48</v>
      </c>
      <c r="H231" s="14" t="e">
        <f>SUMIFS('Skills-Training Matrix.AUX'!$D$2:$D$1072,'Skills-Training Matrix.AUX'!$C$2:$C$1072,"="&amp;$G231,'Skills-Training Matrix.AUX'!$A$2:$A$1072,"="&amp;$E231)</f>
        <v>#N/A</v>
      </c>
      <c r="I231" s="14">
        <v>0</v>
      </c>
      <c r="J231" s="14" t="e">
        <f t="shared" si="16"/>
        <v>#N/A</v>
      </c>
      <c r="K231" s="16" t="e">
        <f>IF($J231="","",SUMIFS('Skills-Training Matrix.AUX'!$F$2:$F$1072,'Skills-Training Matrix.AUX'!$C$2:$C$1072,"="&amp;G231,'Skills-Training Matrix.AUX'!$A$2:$A$1072,"="&amp;$E231)*J231)</f>
        <v>#N/A</v>
      </c>
      <c r="L231" s="16" t="e">
        <f t="shared" si="17"/>
        <v>#N/A</v>
      </c>
      <c r="M231" s="14" t="e">
        <f t="shared" si="18"/>
        <v>#N/A</v>
      </c>
      <c r="N231" s="16" t="e">
        <f t="shared" si="19"/>
        <v>#N/A</v>
      </c>
    </row>
    <row r="232" spans="1:14" x14ac:dyDescent="0.25">
      <c r="A232" s="14">
        <v>2686</v>
      </c>
      <c r="B232" s="14" t="s">
        <v>118</v>
      </c>
      <c r="C232" s="17">
        <v>42736</v>
      </c>
      <c r="D232" s="14" t="s">
        <v>115</v>
      </c>
      <c r="E232" s="14" t="s">
        <v>80</v>
      </c>
      <c r="F232" s="15" t="s">
        <v>2</v>
      </c>
      <c r="G232" s="14" t="s">
        <v>49</v>
      </c>
      <c r="H232" s="14" t="e">
        <f>SUMIFS('Skills-Training Matrix.AUX'!$D$2:$D$1072,'Skills-Training Matrix.AUX'!$C$2:$C$1072,"="&amp;$G232,'Skills-Training Matrix.AUX'!$A$2:$A$1072,"="&amp;$E232)</f>
        <v>#N/A</v>
      </c>
      <c r="I232" s="14">
        <v>0</v>
      </c>
      <c r="J232" s="14" t="e">
        <f t="shared" si="16"/>
        <v>#N/A</v>
      </c>
      <c r="K232" s="16" t="e">
        <f>IF($J232="","",SUMIFS('Skills-Training Matrix.AUX'!$F$2:$F$1072,'Skills-Training Matrix.AUX'!$C$2:$C$1072,"="&amp;G232,'Skills-Training Matrix.AUX'!$A$2:$A$1072,"="&amp;$E232)*J232)</f>
        <v>#N/A</v>
      </c>
      <c r="L232" s="16" t="e">
        <f t="shared" si="17"/>
        <v>#N/A</v>
      </c>
      <c r="M232" s="14" t="e">
        <f t="shared" si="18"/>
        <v>#N/A</v>
      </c>
      <c r="N232" s="16" t="e">
        <f t="shared" si="19"/>
        <v>#N/A</v>
      </c>
    </row>
    <row r="233" spans="1:14" x14ac:dyDescent="0.25">
      <c r="A233" s="14">
        <v>2686</v>
      </c>
      <c r="B233" s="14" t="s">
        <v>118</v>
      </c>
      <c r="C233" s="17">
        <v>42736</v>
      </c>
      <c r="D233" s="14" t="s">
        <v>115</v>
      </c>
      <c r="E233" s="14" t="s">
        <v>80</v>
      </c>
      <c r="F233" s="15" t="s">
        <v>2</v>
      </c>
      <c r="G233" s="14" t="s">
        <v>50</v>
      </c>
      <c r="H233" s="14" t="e">
        <f>SUMIFS('Skills-Training Matrix.AUX'!$D$2:$D$1072,'Skills-Training Matrix.AUX'!$C$2:$C$1072,"="&amp;$G233,'Skills-Training Matrix.AUX'!$A$2:$A$1072,"="&amp;$E233)</f>
        <v>#N/A</v>
      </c>
      <c r="I233" s="14">
        <v>0</v>
      </c>
      <c r="J233" s="14" t="e">
        <f t="shared" si="16"/>
        <v>#N/A</v>
      </c>
      <c r="K233" s="16" t="e">
        <f>IF($J233="","",SUMIFS('Skills-Training Matrix.AUX'!$F$2:$F$1072,'Skills-Training Matrix.AUX'!$C$2:$C$1072,"="&amp;G233,'Skills-Training Matrix.AUX'!$A$2:$A$1072,"="&amp;$E233)*J233)</f>
        <v>#N/A</v>
      </c>
      <c r="L233" s="16" t="e">
        <f t="shared" si="17"/>
        <v>#N/A</v>
      </c>
      <c r="M233" s="14" t="e">
        <f t="shared" si="18"/>
        <v>#N/A</v>
      </c>
      <c r="N233" s="16" t="e">
        <f t="shared" si="19"/>
        <v>#N/A</v>
      </c>
    </row>
    <row r="234" spans="1:14" x14ac:dyDescent="0.25">
      <c r="A234" s="14">
        <v>2686</v>
      </c>
      <c r="B234" s="14" t="s">
        <v>118</v>
      </c>
      <c r="C234" s="17">
        <v>42736</v>
      </c>
      <c r="D234" s="14" t="s">
        <v>115</v>
      </c>
      <c r="E234" s="14" t="s">
        <v>80</v>
      </c>
      <c r="F234" s="15" t="s">
        <v>2</v>
      </c>
      <c r="G234" s="14" t="s">
        <v>51</v>
      </c>
      <c r="H234" s="14" t="e">
        <f>SUMIFS('Skills-Training Matrix.AUX'!$D$2:$D$1072,'Skills-Training Matrix.AUX'!$C$2:$C$1072,"="&amp;$G234,'Skills-Training Matrix.AUX'!$A$2:$A$1072,"="&amp;$E234)</f>
        <v>#N/A</v>
      </c>
      <c r="I234" s="14">
        <v>0</v>
      </c>
      <c r="J234" s="14" t="e">
        <f t="shared" si="16"/>
        <v>#N/A</v>
      </c>
      <c r="K234" s="16" t="e">
        <f>IF($J234="","",SUMIFS('Skills-Training Matrix.AUX'!$F$2:$F$1072,'Skills-Training Matrix.AUX'!$C$2:$C$1072,"="&amp;G234,'Skills-Training Matrix.AUX'!$A$2:$A$1072,"="&amp;$E234)*J234)</f>
        <v>#N/A</v>
      </c>
      <c r="L234" s="16" t="e">
        <f t="shared" si="17"/>
        <v>#N/A</v>
      </c>
      <c r="M234" s="14" t="e">
        <f t="shared" si="18"/>
        <v>#N/A</v>
      </c>
      <c r="N234" s="16" t="e">
        <f t="shared" si="19"/>
        <v>#N/A</v>
      </c>
    </row>
    <row r="235" spans="1:14" x14ac:dyDescent="0.25">
      <c r="A235" s="14">
        <v>2686</v>
      </c>
      <c r="B235" s="14" t="s">
        <v>118</v>
      </c>
      <c r="C235" s="17">
        <v>42736</v>
      </c>
      <c r="D235" s="14" t="s">
        <v>115</v>
      </c>
      <c r="E235" s="14" t="s">
        <v>80</v>
      </c>
      <c r="F235" s="15" t="s">
        <v>2</v>
      </c>
      <c r="G235" s="14" t="s">
        <v>52</v>
      </c>
      <c r="H235" s="14" t="e">
        <f>SUMIFS('Skills-Training Matrix.AUX'!$D$2:$D$1072,'Skills-Training Matrix.AUX'!$C$2:$C$1072,"="&amp;$G235,'Skills-Training Matrix.AUX'!$A$2:$A$1072,"="&amp;$E235)</f>
        <v>#N/A</v>
      </c>
      <c r="I235" s="14">
        <v>0</v>
      </c>
      <c r="J235" s="14" t="e">
        <f t="shared" si="16"/>
        <v>#N/A</v>
      </c>
      <c r="K235" s="16" t="e">
        <f>IF($J235="","",SUMIFS('Skills-Training Matrix.AUX'!$F$2:$F$1072,'Skills-Training Matrix.AUX'!$C$2:$C$1072,"="&amp;G235,'Skills-Training Matrix.AUX'!$A$2:$A$1072,"="&amp;$E235)*J235)</f>
        <v>#N/A</v>
      </c>
      <c r="L235" s="16" t="e">
        <f t="shared" si="17"/>
        <v>#N/A</v>
      </c>
      <c r="M235" s="14" t="e">
        <f t="shared" si="18"/>
        <v>#N/A</v>
      </c>
      <c r="N235" s="16" t="e">
        <f t="shared" si="19"/>
        <v>#N/A</v>
      </c>
    </row>
    <row r="236" spans="1:14" x14ac:dyDescent="0.25">
      <c r="A236" s="14">
        <v>2686</v>
      </c>
      <c r="B236" s="14" t="s">
        <v>118</v>
      </c>
      <c r="C236" s="17">
        <v>42736</v>
      </c>
      <c r="D236" s="14" t="s">
        <v>115</v>
      </c>
      <c r="E236" s="14" t="s">
        <v>80</v>
      </c>
      <c r="F236" s="15" t="s">
        <v>2</v>
      </c>
      <c r="G236" s="14" t="s">
        <v>53</v>
      </c>
      <c r="H236" s="14" t="e">
        <f>SUMIFS('Skills-Training Matrix.AUX'!$D$2:$D$1072,'Skills-Training Matrix.AUX'!$C$2:$C$1072,"="&amp;$G236,'Skills-Training Matrix.AUX'!$A$2:$A$1072,"="&amp;$E236)</f>
        <v>#N/A</v>
      </c>
      <c r="I236" s="14">
        <v>0</v>
      </c>
      <c r="J236" s="14" t="e">
        <f t="shared" si="16"/>
        <v>#N/A</v>
      </c>
      <c r="K236" s="16" t="e">
        <f>IF($J236="","",SUMIFS('Skills-Training Matrix.AUX'!$F$2:$F$1072,'Skills-Training Matrix.AUX'!$C$2:$C$1072,"="&amp;G236,'Skills-Training Matrix.AUX'!$A$2:$A$1072,"="&amp;$E236)*J236)</f>
        <v>#N/A</v>
      </c>
      <c r="L236" s="16" t="e">
        <f t="shared" si="17"/>
        <v>#N/A</v>
      </c>
      <c r="M236" s="14" t="e">
        <f t="shared" si="18"/>
        <v>#N/A</v>
      </c>
      <c r="N236" s="16" t="e">
        <f t="shared" si="19"/>
        <v>#N/A</v>
      </c>
    </row>
    <row r="237" spans="1:14" x14ac:dyDescent="0.25">
      <c r="A237" s="14">
        <v>2686</v>
      </c>
      <c r="B237" s="14" t="s">
        <v>118</v>
      </c>
      <c r="C237" s="17">
        <v>42736</v>
      </c>
      <c r="D237" s="14" t="s">
        <v>115</v>
      </c>
      <c r="E237" s="14" t="s">
        <v>80</v>
      </c>
      <c r="F237" s="15" t="s">
        <v>2</v>
      </c>
      <c r="G237" s="14" t="s">
        <v>54</v>
      </c>
      <c r="H237" s="14" t="e">
        <f>SUMIFS('Skills-Training Matrix.AUX'!$D$2:$D$1072,'Skills-Training Matrix.AUX'!$C$2:$C$1072,"="&amp;$G237,'Skills-Training Matrix.AUX'!$A$2:$A$1072,"="&amp;$E237)</f>
        <v>#N/A</v>
      </c>
      <c r="I237" s="14">
        <v>0</v>
      </c>
      <c r="J237" s="14" t="e">
        <f t="shared" si="16"/>
        <v>#N/A</v>
      </c>
      <c r="K237" s="16" t="e">
        <f>IF($J237="","",SUMIFS('Skills-Training Matrix.AUX'!$F$2:$F$1072,'Skills-Training Matrix.AUX'!$C$2:$C$1072,"="&amp;G237,'Skills-Training Matrix.AUX'!$A$2:$A$1072,"="&amp;$E237)*J237)</f>
        <v>#N/A</v>
      </c>
      <c r="L237" s="16" t="e">
        <f t="shared" si="17"/>
        <v>#N/A</v>
      </c>
      <c r="M237" s="14" t="e">
        <f t="shared" si="18"/>
        <v>#N/A</v>
      </c>
      <c r="N237" s="16" t="e">
        <f t="shared" si="19"/>
        <v>#N/A</v>
      </c>
    </row>
    <row r="238" spans="1:14" x14ac:dyDescent="0.25">
      <c r="A238" s="14">
        <v>2686</v>
      </c>
      <c r="B238" s="14" t="s">
        <v>118</v>
      </c>
      <c r="C238" s="17">
        <v>42736</v>
      </c>
      <c r="D238" s="14" t="s">
        <v>115</v>
      </c>
      <c r="E238" s="14" t="s">
        <v>80</v>
      </c>
      <c r="F238" s="15" t="s">
        <v>2</v>
      </c>
      <c r="G238" s="14" t="s">
        <v>55</v>
      </c>
      <c r="H238" s="14" t="e">
        <f>SUMIFS('Skills-Training Matrix.AUX'!$D$2:$D$1072,'Skills-Training Matrix.AUX'!$C$2:$C$1072,"="&amp;$G238,'Skills-Training Matrix.AUX'!$A$2:$A$1072,"="&amp;$E238)</f>
        <v>#REF!</v>
      </c>
      <c r="I238" s="14">
        <v>0</v>
      </c>
      <c r="J238" s="14" t="e">
        <f t="shared" si="16"/>
        <v>#REF!</v>
      </c>
      <c r="K238" s="16" t="e">
        <f>IF($J238="","",SUMIFS('Skills-Training Matrix.AUX'!$F$2:$F$1072,'Skills-Training Matrix.AUX'!$C$2:$C$1072,"="&amp;G238,'Skills-Training Matrix.AUX'!$A$2:$A$1072,"="&amp;$E238)*J238)</f>
        <v>#REF!</v>
      </c>
      <c r="L238" s="16" t="e">
        <f t="shared" si="17"/>
        <v>#REF!</v>
      </c>
      <c r="M238" s="14" t="e">
        <f t="shared" si="18"/>
        <v>#REF!</v>
      </c>
      <c r="N238" s="16" t="e">
        <f t="shared" si="19"/>
        <v>#REF!</v>
      </c>
    </row>
    <row r="239" spans="1:14" x14ac:dyDescent="0.25">
      <c r="A239" s="14">
        <v>2686</v>
      </c>
      <c r="B239" s="14" t="s">
        <v>118</v>
      </c>
      <c r="C239" s="17">
        <v>42736</v>
      </c>
      <c r="D239" s="14" t="s">
        <v>115</v>
      </c>
      <c r="E239" s="14" t="s">
        <v>80</v>
      </c>
      <c r="F239" s="15" t="s">
        <v>2</v>
      </c>
      <c r="G239" s="14" t="s">
        <v>56</v>
      </c>
      <c r="H239" s="14" t="e">
        <f>SUMIFS('Skills-Training Matrix.AUX'!$D$2:$D$1072,'Skills-Training Matrix.AUX'!$C$2:$C$1072,"="&amp;$G239,'Skills-Training Matrix.AUX'!$A$2:$A$1072,"="&amp;$E239)</f>
        <v>#N/A</v>
      </c>
      <c r="I239" s="14">
        <v>0</v>
      </c>
      <c r="J239" s="14" t="e">
        <f t="shared" si="16"/>
        <v>#N/A</v>
      </c>
      <c r="K239" s="16" t="e">
        <f>IF($J239="","",SUMIFS('Skills-Training Matrix.AUX'!$F$2:$F$1072,'Skills-Training Matrix.AUX'!$C$2:$C$1072,"="&amp;G239,'Skills-Training Matrix.AUX'!$A$2:$A$1072,"="&amp;$E239)*J239)</f>
        <v>#N/A</v>
      </c>
      <c r="L239" s="16" t="e">
        <f t="shared" si="17"/>
        <v>#N/A</v>
      </c>
      <c r="M239" s="14" t="e">
        <f t="shared" si="18"/>
        <v>#N/A</v>
      </c>
      <c r="N239" s="16" t="e">
        <f t="shared" si="19"/>
        <v>#N/A</v>
      </c>
    </row>
    <row r="240" spans="1:14" x14ac:dyDescent="0.25">
      <c r="A240" s="14">
        <v>2686</v>
      </c>
      <c r="B240" s="14" t="s">
        <v>118</v>
      </c>
      <c r="C240" s="17">
        <v>42736</v>
      </c>
      <c r="D240" s="14" t="s">
        <v>115</v>
      </c>
      <c r="E240" s="14" t="s">
        <v>80</v>
      </c>
      <c r="F240" s="15" t="s">
        <v>9</v>
      </c>
      <c r="G240" s="14" t="s">
        <v>57</v>
      </c>
      <c r="H240" s="14" t="e">
        <f>SUMIFS('Skills-Training Matrix.AUX'!$D$2:$D$1072,'Skills-Training Matrix.AUX'!$C$2:$C$1072,"="&amp;$G240,'Skills-Training Matrix.AUX'!$A$2:$A$1072,"="&amp;$E240)</f>
        <v>#N/A</v>
      </c>
      <c r="I240" s="14">
        <v>0</v>
      </c>
      <c r="J240" s="14" t="e">
        <f t="shared" si="16"/>
        <v>#N/A</v>
      </c>
      <c r="K240" s="16" t="e">
        <f>IF($J240="","",SUMIFS('Skills-Training Matrix.AUX'!$F$2:$F$1072,'Skills-Training Matrix.AUX'!$C$2:$C$1072,"="&amp;G240,'Skills-Training Matrix.AUX'!$A$2:$A$1072,"="&amp;$E240)*J240)</f>
        <v>#N/A</v>
      </c>
      <c r="L240" s="16" t="e">
        <f t="shared" si="17"/>
        <v>#N/A</v>
      </c>
      <c r="M240" s="14" t="e">
        <f t="shared" si="18"/>
        <v>#N/A</v>
      </c>
      <c r="N240" s="16" t="e">
        <f t="shared" si="19"/>
        <v>#N/A</v>
      </c>
    </row>
    <row r="241" spans="1:14" x14ac:dyDescent="0.25">
      <c r="A241" s="14">
        <v>2686</v>
      </c>
      <c r="B241" s="14" t="s">
        <v>118</v>
      </c>
      <c r="C241" s="17">
        <v>42736</v>
      </c>
      <c r="D241" s="14" t="s">
        <v>115</v>
      </c>
      <c r="E241" s="14" t="s">
        <v>80</v>
      </c>
      <c r="F241" s="15" t="s">
        <v>9</v>
      </c>
      <c r="G241" s="14" t="s">
        <v>58</v>
      </c>
      <c r="H241" s="14" t="e">
        <f>SUMIFS('Skills-Training Matrix.AUX'!$D$2:$D$1072,'Skills-Training Matrix.AUX'!$C$2:$C$1072,"="&amp;$G241,'Skills-Training Matrix.AUX'!$A$2:$A$1072,"="&amp;$E241)</f>
        <v>#N/A</v>
      </c>
      <c r="I241" s="14">
        <v>0</v>
      </c>
      <c r="J241" s="14" t="e">
        <f t="shared" si="16"/>
        <v>#N/A</v>
      </c>
      <c r="K241" s="16" t="e">
        <f>IF($J241="","",SUMIFS('Skills-Training Matrix.AUX'!$F$2:$F$1072,'Skills-Training Matrix.AUX'!$C$2:$C$1072,"="&amp;G241,'Skills-Training Matrix.AUX'!$A$2:$A$1072,"="&amp;$E241)*J241)</f>
        <v>#N/A</v>
      </c>
      <c r="L241" s="16" t="e">
        <f t="shared" si="17"/>
        <v>#N/A</v>
      </c>
      <c r="M241" s="14" t="e">
        <f t="shared" si="18"/>
        <v>#N/A</v>
      </c>
      <c r="N241" s="16" t="e">
        <f t="shared" si="19"/>
        <v>#N/A</v>
      </c>
    </row>
    <row r="242" spans="1:14" x14ac:dyDescent="0.25">
      <c r="A242" s="14">
        <v>2686</v>
      </c>
      <c r="B242" s="14" t="s">
        <v>118</v>
      </c>
      <c r="C242" s="17">
        <v>42736</v>
      </c>
      <c r="D242" s="14" t="s">
        <v>115</v>
      </c>
      <c r="E242" s="14" t="s">
        <v>80</v>
      </c>
      <c r="F242" s="15" t="s">
        <v>9</v>
      </c>
      <c r="G242" s="14" t="s">
        <v>59</v>
      </c>
      <c r="H242" s="14" t="e">
        <f>SUMIFS('Skills-Training Matrix.AUX'!$D$2:$D$1072,'Skills-Training Matrix.AUX'!$C$2:$C$1072,"="&amp;$G242,'Skills-Training Matrix.AUX'!$A$2:$A$1072,"="&amp;$E242)</f>
        <v>#N/A</v>
      </c>
      <c r="I242" s="14">
        <v>0</v>
      </c>
      <c r="J242" s="14" t="e">
        <f t="shared" si="16"/>
        <v>#N/A</v>
      </c>
      <c r="K242" s="16" t="e">
        <f>IF($J242="","",SUMIFS('Skills-Training Matrix.AUX'!$F$2:$F$1072,'Skills-Training Matrix.AUX'!$C$2:$C$1072,"="&amp;G242,'Skills-Training Matrix.AUX'!$A$2:$A$1072,"="&amp;$E242)*J242)</f>
        <v>#N/A</v>
      </c>
      <c r="L242" s="16" t="e">
        <f t="shared" si="17"/>
        <v>#N/A</v>
      </c>
      <c r="M242" s="14" t="e">
        <f t="shared" si="18"/>
        <v>#N/A</v>
      </c>
      <c r="N242" s="16" t="e">
        <f t="shared" si="19"/>
        <v>#N/A</v>
      </c>
    </row>
    <row r="243" spans="1:14" x14ac:dyDescent="0.25">
      <c r="A243" s="14">
        <v>2686</v>
      </c>
      <c r="B243" s="14" t="s">
        <v>118</v>
      </c>
      <c r="C243" s="17">
        <v>42736</v>
      </c>
      <c r="D243" s="14" t="s">
        <v>115</v>
      </c>
      <c r="E243" s="14" t="s">
        <v>80</v>
      </c>
      <c r="F243" s="15" t="s">
        <v>9</v>
      </c>
      <c r="G243" s="14" t="s">
        <v>60</v>
      </c>
      <c r="H243" s="14" t="e">
        <f>SUMIFS('Skills-Training Matrix.AUX'!$D$2:$D$1072,'Skills-Training Matrix.AUX'!$C$2:$C$1072,"="&amp;$G243,'Skills-Training Matrix.AUX'!$A$2:$A$1072,"="&amp;$E243)</f>
        <v>#N/A</v>
      </c>
      <c r="I243" s="14">
        <v>0</v>
      </c>
      <c r="J243" s="14" t="e">
        <f t="shared" si="16"/>
        <v>#N/A</v>
      </c>
      <c r="K243" s="16" t="e">
        <f>IF($J243="","",SUMIFS('Skills-Training Matrix.AUX'!$F$2:$F$1072,'Skills-Training Matrix.AUX'!$C$2:$C$1072,"="&amp;G243,'Skills-Training Matrix.AUX'!$A$2:$A$1072,"="&amp;$E243)*J243)</f>
        <v>#N/A</v>
      </c>
      <c r="L243" s="16" t="e">
        <f t="shared" si="17"/>
        <v>#N/A</v>
      </c>
      <c r="M243" s="14" t="e">
        <f t="shared" si="18"/>
        <v>#N/A</v>
      </c>
      <c r="N243" s="16" t="e">
        <f t="shared" si="19"/>
        <v>#N/A</v>
      </c>
    </row>
    <row r="244" spans="1:14" x14ac:dyDescent="0.25">
      <c r="A244" s="14">
        <v>2686</v>
      </c>
      <c r="B244" s="14" t="s">
        <v>118</v>
      </c>
      <c r="C244" s="17">
        <v>42736</v>
      </c>
      <c r="D244" s="14" t="s">
        <v>115</v>
      </c>
      <c r="E244" s="14" t="s">
        <v>80</v>
      </c>
      <c r="F244" s="15" t="s">
        <v>9</v>
      </c>
      <c r="G244" s="14" t="s">
        <v>61</v>
      </c>
      <c r="H244" s="14" t="e">
        <f>SUMIFS('Skills-Training Matrix.AUX'!$D$2:$D$1072,'Skills-Training Matrix.AUX'!$C$2:$C$1072,"="&amp;$G244,'Skills-Training Matrix.AUX'!$A$2:$A$1072,"="&amp;$E244)</f>
        <v>#N/A</v>
      </c>
      <c r="I244" s="14">
        <v>0</v>
      </c>
      <c r="J244" s="14" t="e">
        <f t="shared" si="16"/>
        <v>#N/A</v>
      </c>
      <c r="K244" s="16" t="e">
        <f>IF($J244="","",SUMIFS('Skills-Training Matrix.AUX'!$F$2:$F$1072,'Skills-Training Matrix.AUX'!$C$2:$C$1072,"="&amp;G244,'Skills-Training Matrix.AUX'!$A$2:$A$1072,"="&amp;$E244)*J244)</f>
        <v>#N/A</v>
      </c>
      <c r="L244" s="16" t="e">
        <f t="shared" si="17"/>
        <v>#N/A</v>
      </c>
      <c r="M244" s="14" t="e">
        <f t="shared" si="18"/>
        <v>#N/A</v>
      </c>
      <c r="N244" s="16" t="e">
        <f t="shared" si="19"/>
        <v>#N/A</v>
      </c>
    </row>
    <row r="245" spans="1:14" x14ac:dyDescent="0.25">
      <c r="A245" s="14">
        <v>2686</v>
      </c>
      <c r="B245" s="14" t="s">
        <v>118</v>
      </c>
      <c r="C245" s="17">
        <v>42736</v>
      </c>
      <c r="D245" s="14" t="s">
        <v>115</v>
      </c>
      <c r="E245" s="14" t="s">
        <v>80</v>
      </c>
      <c r="F245" s="15" t="s">
        <v>0</v>
      </c>
      <c r="G245" s="14" t="s">
        <v>62</v>
      </c>
      <c r="H245" s="14" t="e">
        <f>SUMIFS('Skills-Training Matrix.AUX'!$D$2:$D$1072,'Skills-Training Matrix.AUX'!$C$2:$C$1072,"="&amp;$G245,'Skills-Training Matrix.AUX'!$A$2:$A$1072,"="&amp;$E245)</f>
        <v>#N/A</v>
      </c>
      <c r="I245" s="14">
        <v>0</v>
      </c>
      <c r="J245" s="14" t="e">
        <f t="shared" si="16"/>
        <v>#N/A</v>
      </c>
      <c r="K245" s="16" t="e">
        <f>IF($J245="","",SUMIFS('Skills-Training Matrix.AUX'!$F$2:$F$1072,'Skills-Training Matrix.AUX'!$C$2:$C$1072,"="&amp;G245,'Skills-Training Matrix.AUX'!$A$2:$A$1072,"="&amp;$E245)*J245)</f>
        <v>#N/A</v>
      </c>
      <c r="L245" s="16" t="e">
        <f t="shared" si="17"/>
        <v>#N/A</v>
      </c>
      <c r="M245" s="14" t="e">
        <f t="shared" si="18"/>
        <v>#N/A</v>
      </c>
      <c r="N245" s="16" t="e">
        <f t="shared" si="19"/>
        <v>#N/A</v>
      </c>
    </row>
    <row r="246" spans="1:14" x14ac:dyDescent="0.25">
      <c r="A246" s="14">
        <v>2686</v>
      </c>
      <c r="B246" s="14" t="s">
        <v>118</v>
      </c>
      <c r="C246" s="17">
        <v>42736</v>
      </c>
      <c r="D246" s="14" t="s">
        <v>115</v>
      </c>
      <c r="E246" s="14" t="s">
        <v>80</v>
      </c>
      <c r="F246" s="15" t="s">
        <v>0</v>
      </c>
      <c r="G246" s="14" t="s">
        <v>63</v>
      </c>
      <c r="H246" s="14" t="e">
        <f>SUMIFS('Skills-Training Matrix.AUX'!$D$2:$D$1072,'Skills-Training Matrix.AUX'!$C$2:$C$1072,"="&amp;$G246,'Skills-Training Matrix.AUX'!$A$2:$A$1072,"="&amp;$E246)</f>
        <v>#REF!</v>
      </c>
      <c r="I246" s="14">
        <v>0</v>
      </c>
      <c r="J246" s="14" t="e">
        <f t="shared" si="16"/>
        <v>#REF!</v>
      </c>
      <c r="K246" s="16" t="e">
        <f>IF($J246="","",SUMIFS('Skills-Training Matrix.AUX'!$F$2:$F$1072,'Skills-Training Matrix.AUX'!$C$2:$C$1072,"="&amp;G246,'Skills-Training Matrix.AUX'!$A$2:$A$1072,"="&amp;$E246)*J246)</f>
        <v>#REF!</v>
      </c>
      <c r="L246" s="16" t="e">
        <f t="shared" si="17"/>
        <v>#REF!</v>
      </c>
      <c r="M246" s="14" t="e">
        <f t="shared" si="18"/>
        <v>#REF!</v>
      </c>
      <c r="N246" s="16" t="e">
        <f t="shared" si="19"/>
        <v>#REF!</v>
      </c>
    </row>
    <row r="247" spans="1:14" x14ac:dyDescent="0.25">
      <c r="A247" s="14">
        <v>2686</v>
      </c>
      <c r="B247" s="14" t="s">
        <v>118</v>
      </c>
      <c r="C247" s="17">
        <v>42736</v>
      </c>
      <c r="D247" s="14" t="s">
        <v>115</v>
      </c>
      <c r="E247" s="14" t="s">
        <v>80</v>
      </c>
      <c r="F247" s="15" t="s">
        <v>0</v>
      </c>
      <c r="G247" s="14" t="s">
        <v>64</v>
      </c>
      <c r="H247" s="14" t="e">
        <f>SUMIFS('Skills-Training Matrix.AUX'!$D$2:$D$1072,'Skills-Training Matrix.AUX'!$C$2:$C$1072,"="&amp;$G247,'Skills-Training Matrix.AUX'!$A$2:$A$1072,"="&amp;$E247)</f>
        <v>#N/A</v>
      </c>
      <c r="I247" s="14">
        <v>0</v>
      </c>
      <c r="J247" s="14" t="e">
        <f t="shared" si="16"/>
        <v>#N/A</v>
      </c>
      <c r="K247" s="16" t="e">
        <f>IF($J247="","",SUMIFS('Skills-Training Matrix.AUX'!$F$2:$F$1072,'Skills-Training Matrix.AUX'!$C$2:$C$1072,"="&amp;G247,'Skills-Training Matrix.AUX'!$A$2:$A$1072,"="&amp;$E247)*J247)</f>
        <v>#N/A</v>
      </c>
      <c r="L247" s="16" t="e">
        <f t="shared" si="17"/>
        <v>#N/A</v>
      </c>
      <c r="M247" s="14" t="e">
        <f t="shared" si="18"/>
        <v>#N/A</v>
      </c>
      <c r="N247" s="16" t="e">
        <f t="shared" si="19"/>
        <v>#N/A</v>
      </c>
    </row>
    <row r="248" spans="1:14" x14ac:dyDescent="0.25">
      <c r="A248" s="14">
        <v>2686</v>
      </c>
      <c r="B248" s="14" t="s">
        <v>118</v>
      </c>
      <c r="C248" s="17">
        <v>42736</v>
      </c>
      <c r="D248" s="14" t="s">
        <v>115</v>
      </c>
      <c r="E248" s="14" t="s">
        <v>80</v>
      </c>
      <c r="F248" s="15" t="s">
        <v>0</v>
      </c>
      <c r="G248" s="14" t="s">
        <v>65</v>
      </c>
      <c r="H248" s="14" t="e">
        <f>SUMIFS('Skills-Training Matrix.AUX'!$D$2:$D$1072,'Skills-Training Matrix.AUX'!$C$2:$C$1072,"="&amp;$G248,'Skills-Training Matrix.AUX'!$A$2:$A$1072,"="&amp;$E248)</f>
        <v>#REF!</v>
      </c>
      <c r="I248" s="14">
        <v>0</v>
      </c>
      <c r="J248" s="14" t="e">
        <f t="shared" si="16"/>
        <v>#REF!</v>
      </c>
      <c r="K248" s="16" t="e">
        <f>IF($J248="","",SUMIFS('Skills-Training Matrix.AUX'!$F$2:$F$1072,'Skills-Training Matrix.AUX'!$C$2:$C$1072,"="&amp;G248,'Skills-Training Matrix.AUX'!$A$2:$A$1072,"="&amp;$E248)*J248)</f>
        <v>#REF!</v>
      </c>
      <c r="L248" s="16" t="e">
        <f t="shared" si="17"/>
        <v>#REF!</v>
      </c>
      <c r="M248" s="14" t="e">
        <f t="shared" si="18"/>
        <v>#REF!</v>
      </c>
      <c r="N248" s="16" t="e">
        <f t="shared" si="19"/>
        <v>#REF!</v>
      </c>
    </row>
    <row r="249" spans="1:14" x14ac:dyDescent="0.25">
      <c r="A249" s="14">
        <v>2686</v>
      </c>
      <c r="B249" s="14" t="s">
        <v>118</v>
      </c>
      <c r="C249" s="17">
        <v>42736</v>
      </c>
      <c r="D249" s="14" t="s">
        <v>115</v>
      </c>
      <c r="E249" s="14" t="s">
        <v>80</v>
      </c>
      <c r="F249" s="15" t="s">
        <v>0</v>
      </c>
      <c r="G249" s="14" t="s">
        <v>66</v>
      </c>
      <c r="H249" s="14" t="e">
        <f>SUMIFS('Skills-Training Matrix.AUX'!$D$2:$D$1072,'Skills-Training Matrix.AUX'!$C$2:$C$1072,"="&amp;$G249,'Skills-Training Matrix.AUX'!$A$2:$A$1072,"="&amp;$E249)</f>
        <v>#REF!</v>
      </c>
      <c r="I249" s="14">
        <v>0</v>
      </c>
      <c r="J249" s="14" t="e">
        <f t="shared" si="16"/>
        <v>#REF!</v>
      </c>
      <c r="K249" s="16" t="e">
        <f>IF($J249="","",SUMIFS('Skills-Training Matrix.AUX'!$F$2:$F$1072,'Skills-Training Matrix.AUX'!$C$2:$C$1072,"="&amp;G249,'Skills-Training Matrix.AUX'!$A$2:$A$1072,"="&amp;$E249)*J249)</f>
        <v>#REF!</v>
      </c>
      <c r="L249" s="16" t="e">
        <f t="shared" si="17"/>
        <v>#REF!</v>
      </c>
      <c r="M249" s="14" t="e">
        <f t="shared" si="18"/>
        <v>#REF!</v>
      </c>
      <c r="N249" s="16" t="e">
        <f t="shared" si="19"/>
        <v>#REF!</v>
      </c>
    </row>
    <row r="250" spans="1:14" x14ac:dyDescent="0.25">
      <c r="A250" s="14">
        <v>2686</v>
      </c>
      <c r="B250" s="14" t="s">
        <v>118</v>
      </c>
      <c r="C250" s="17">
        <v>42736</v>
      </c>
      <c r="D250" s="14" t="s">
        <v>115</v>
      </c>
      <c r="E250" s="14" t="s">
        <v>80</v>
      </c>
      <c r="F250" s="15" t="s">
        <v>0</v>
      </c>
      <c r="G250" s="14" t="s">
        <v>67</v>
      </c>
      <c r="H250" s="14" t="e">
        <f>SUMIFS('Skills-Training Matrix.AUX'!$D$2:$D$1072,'Skills-Training Matrix.AUX'!$C$2:$C$1072,"="&amp;$G250,'Skills-Training Matrix.AUX'!$A$2:$A$1072,"="&amp;$E250)</f>
        <v>#N/A</v>
      </c>
      <c r="I250" s="14">
        <v>0</v>
      </c>
      <c r="J250" s="14" t="e">
        <f t="shared" si="16"/>
        <v>#N/A</v>
      </c>
      <c r="K250" s="16" t="e">
        <f>IF($J250="","",SUMIFS('Skills-Training Matrix.AUX'!$F$2:$F$1072,'Skills-Training Matrix.AUX'!$C$2:$C$1072,"="&amp;G250,'Skills-Training Matrix.AUX'!$A$2:$A$1072,"="&amp;$E250)*J250)</f>
        <v>#N/A</v>
      </c>
      <c r="L250" s="16" t="e">
        <f t="shared" si="17"/>
        <v>#N/A</v>
      </c>
      <c r="M250" s="14" t="e">
        <f t="shared" si="18"/>
        <v>#N/A</v>
      </c>
      <c r="N250" s="16" t="e">
        <f t="shared" si="19"/>
        <v>#N/A</v>
      </c>
    </row>
    <row r="251" spans="1:14" x14ac:dyDescent="0.25">
      <c r="A251" s="14">
        <v>2686</v>
      </c>
      <c r="B251" s="14" t="s">
        <v>118</v>
      </c>
      <c r="C251" s="17">
        <v>42736</v>
      </c>
      <c r="D251" s="14" t="s">
        <v>115</v>
      </c>
      <c r="E251" s="14" t="s">
        <v>80</v>
      </c>
      <c r="F251" s="15" t="s">
        <v>0</v>
      </c>
      <c r="G251" s="14" t="s">
        <v>68</v>
      </c>
      <c r="H251" s="14" t="e">
        <f>SUMIFS('Skills-Training Matrix.AUX'!$D$2:$D$1072,'Skills-Training Matrix.AUX'!$C$2:$C$1072,"="&amp;$G251,'Skills-Training Matrix.AUX'!$A$2:$A$1072,"="&amp;$E251)</f>
        <v>#N/A</v>
      </c>
      <c r="I251" s="14">
        <v>0</v>
      </c>
      <c r="J251" s="14" t="e">
        <f t="shared" si="16"/>
        <v>#N/A</v>
      </c>
      <c r="K251" s="16" t="e">
        <f>IF($J251="","",SUMIFS('Skills-Training Matrix.AUX'!$F$2:$F$1072,'Skills-Training Matrix.AUX'!$C$2:$C$1072,"="&amp;G251,'Skills-Training Matrix.AUX'!$A$2:$A$1072,"="&amp;$E251)*J251)</f>
        <v>#N/A</v>
      </c>
      <c r="L251" s="16" t="e">
        <f t="shared" si="17"/>
        <v>#N/A</v>
      </c>
      <c r="M251" s="14" t="e">
        <f t="shared" si="18"/>
        <v>#N/A</v>
      </c>
      <c r="N251" s="16" t="e">
        <f t="shared" si="19"/>
        <v>#N/A</v>
      </c>
    </row>
    <row r="252" spans="1:14" x14ac:dyDescent="0.25">
      <c r="A252" s="14">
        <v>2686</v>
      </c>
      <c r="B252" s="14" t="s">
        <v>118</v>
      </c>
      <c r="C252" s="17">
        <v>42736</v>
      </c>
      <c r="D252" s="14" t="s">
        <v>115</v>
      </c>
      <c r="E252" s="14" t="s">
        <v>80</v>
      </c>
      <c r="F252" s="15" t="s">
        <v>0</v>
      </c>
      <c r="G252" s="14" t="s">
        <v>69</v>
      </c>
      <c r="H252" s="14" t="e">
        <f>SUMIFS('Skills-Training Matrix.AUX'!$D$2:$D$1072,'Skills-Training Matrix.AUX'!$C$2:$C$1072,"="&amp;$G252,'Skills-Training Matrix.AUX'!$A$2:$A$1072,"="&amp;$E252)</f>
        <v>#N/A</v>
      </c>
      <c r="I252" s="14">
        <v>0</v>
      </c>
      <c r="J252" s="14" t="e">
        <f t="shared" si="16"/>
        <v>#N/A</v>
      </c>
      <c r="K252" s="16" t="e">
        <f>IF($J252="","",SUMIFS('Skills-Training Matrix.AUX'!$F$2:$F$1072,'Skills-Training Matrix.AUX'!$C$2:$C$1072,"="&amp;G252,'Skills-Training Matrix.AUX'!$A$2:$A$1072,"="&amp;$E252)*J252)</f>
        <v>#N/A</v>
      </c>
      <c r="L252" s="16" t="e">
        <f t="shared" si="17"/>
        <v>#N/A</v>
      </c>
      <c r="M252" s="14" t="e">
        <f t="shared" si="18"/>
        <v>#N/A</v>
      </c>
      <c r="N252" s="16" t="e">
        <f t="shared" si="19"/>
        <v>#N/A</v>
      </c>
    </row>
    <row r="253" spans="1:14" x14ac:dyDescent="0.25">
      <c r="A253" s="14">
        <v>2686</v>
      </c>
      <c r="B253" s="14" t="s">
        <v>118</v>
      </c>
      <c r="C253" s="17">
        <v>42736</v>
      </c>
      <c r="D253" s="14" t="s">
        <v>115</v>
      </c>
      <c r="E253" s="14" t="s">
        <v>80</v>
      </c>
      <c r="F253" s="15" t="s">
        <v>0</v>
      </c>
      <c r="G253" s="14" t="s">
        <v>70</v>
      </c>
      <c r="H253" s="14" t="e">
        <f>SUMIFS('Skills-Training Matrix.AUX'!$D$2:$D$1072,'Skills-Training Matrix.AUX'!$C$2:$C$1072,"="&amp;$G253,'Skills-Training Matrix.AUX'!$A$2:$A$1072,"="&amp;$E253)</f>
        <v>#N/A</v>
      </c>
      <c r="I253" s="14">
        <v>0</v>
      </c>
      <c r="J253" s="14" t="e">
        <f t="shared" si="16"/>
        <v>#N/A</v>
      </c>
      <c r="K253" s="16" t="e">
        <f>IF($J253="","",SUMIFS('Skills-Training Matrix.AUX'!$F$2:$F$1072,'Skills-Training Matrix.AUX'!$C$2:$C$1072,"="&amp;G253,'Skills-Training Matrix.AUX'!$A$2:$A$1072,"="&amp;$E253)*J253)</f>
        <v>#N/A</v>
      </c>
      <c r="L253" s="16" t="e">
        <f t="shared" si="17"/>
        <v>#N/A</v>
      </c>
      <c r="M253" s="14" t="e">
        <f t="shared" si="18"/>
        <v>#N/A</v>
      </c>
      <c r="N253" s="16" t="e">
        <f t="shared" si="19"/>
        <v>#N/A</v>
      </c>
    </row>
    <row r="254" spans="1:14" x14ac:dyDescent="0.25">
      <c r="A254" s="14">
        <v>2687</v>
      </c>
      <c r="B254" s="14" t="s">
        <v>119</v>
      </c>
      <c r="C254" s="17">
        <v>42736</v>
      </c>
      <c r="D254" s="14" t="s">
        <v>115</v>
      </c>
      <c r="E254" s="14" t="s">
        <v>80</v>
      </c>
      <c r="F254" s="15" t="s">
        <v>102</v>
      </c>
      <c r="G254" s="14" t="s">
        <v>10</v>
      </c>
      <c r="H254" s="14" t="e">
        <f>SUMIFS('Skills-Training Matrix.AUX'!$D$2:$D$1072,'Skills-Training Matrix.AUX'!$C$2:$C$1072,"="&amp;$G254,'Skills-Training Matrix.AUX'!$A$2:$A$1072,"="&amp;$E254)</f>
        <v>#N/A</v>
      </c>
      <c r="I254" s="14">
        <v>0</v>
      </c>
      <c r="J254" s="14" t="e">
        <f t="shared" si="16"/>
        <v>#N/A</v>
      </c>
      <c r="K254" s="16" t="e">
        <f>IF($J254="","",SUMIFS('Skills-Training Matrix.AUX'!$F$2:$F$1072,'Skills-Training Matrix.AUX'!$C$2:$C$1072,"="&amp;G254,'Skills-Training Matrix.AUX'!$A$2:$A$1072,"="&amp;$E254)*J254)</f>
        <v>#N/A</v>
      </c>
      <c r="L254" s="16" t="e">
        <f t="shared" si="17"/>
        <v>#N/A</v>
      </c>
      <c r="M254" s="14" t="e">
        <f t="shared" si="18"/>
        <v>#N/A</v>
      </c>
      <c r="N254" s="16" t="e">
        <f t="shared" si="19"/>
        <v>#N/A</v>
      </c>
    </row>
    <row r="255" spans="1:14" x14ac:dyDescent="0.25">
      <c r="A255" s="14">
        <v>2687</v>
      </c>
      <c r="B255" s="14" t="s">
        <v>119</v>
      </c>
      <c r="C255" s="17">
        <v>42736</v>
      </c>
      <c r="D255" s="14" t="s">
        <v>115</v>
      </c>
      <c r="E255" s="14" t="s">
        <v>80</v>
      </c>
      <c r="F255" s="15" t="s">
        <v>102</v>
      </c>
      <c r="G255" s="14" t="s">
        <v>11</v>
      </c>
      <c r="H255" s="14" t="e">
        <f>SUMIFS('Skills-Training Matrix.AUX'!$D$2:$D$1072,'Skills-Training Matrix.AUX'!$C$2:$C$1072,"="&amp;$G255,'Skills-Training Matrix.AUX'!$A$2:$A$1072,"="&amp;$E255)</f>
        <v>#N/A</v>
      </c>
      <c r="I255" s="14">
        <v>0</v>
      </c>
      <c r="J255" s="14" t="e">
        <f t="shared" si="16"/>
        <v>#N/A</v>
      </c>
      <c r="K255" s="16" t="e">
        <f>IF($J255="","",SUMIFS('Skills-Training Matrix.AUX'!$F$2:$F$1072,'Skills-Training Matrix.AUX'!$C$2:$C$1072,"="&amp;G255,'Skills-Training Matrix.AUX'!$A$2:$A$1072,"="&amp;$E255)*J255)</f>
        <v>#N/A</v>
      </c>
      <c r="L255" s="16" t="e">
        <f t="shared" si="17"/>
        <v>#N/A</v>
      </c>
      <c r="M255" s="14" t="e">
        <f t="shared" si="18"/>
        <v>#N/A</v>
      </c>
      <c r="N255" s="16" t="e">
        <f t="shared" si="19"/>
        <v>#N/A</v>
      </c>
    </row>
    <row r="256" spans="1:14" x14ac:dyDescent="0.25">
      <c r="A256" s="14">
        <v>2687</v>
      </c>
      <c r="B256" s="14" t="s">
        <v>119</v>
      </c>
      <c r="C256" s="17">
        <v>42736</v>
      </c>
      <c r="D256" s="14" t="s">
        <v>115</v>
      </c>
      <c r="E256" s="14" t="s">
        <v>80</v>
      </c>
      <c r="F256" s="15" t="s">
        <v>102</v>
      </c>
      <c r="G256" s="14" t="s">
        <v>12</v>
      </c>
      <c r="H256" s="14" t="e">
        <f>SUMIFS('Skills-Training Matrix.AUX'!$D$2:$D$1072,'Skills-Training Matrix.AUX'!$C$2:$C$1072,"="&amp;$G256,'Skills-Training Matrix.AUX'!$A$2:$A$1072,"="&amp;$E256)</f>
        <v>#N/A</v>
      </c>
      <c r="I256" s="14">
        <v>0</v>
      </c>
      <c r="J256" s="14" t="e">
        <f t="shared" si="16"/>
        <v>#N/A</v>
      </c>
      <c r="K256" s="16" t="e">
        <f>IF($J256="","",SUMIFS('Skills-Training Matrix.AUX'!$F$2:$F$1072,'Skills-Training Matrix.AUX'!$C$2:$C$1072,"="&amp;G256,'Skills-Training Matrix.AUX'!$A$2:$A$1072,"="&amp;$E256)*J256)</f>
        <v>#N/A</v>
      </c>
      <c r="L256" s="16" t="e">
        <f t="shared" si="17"/>
        <v>#N/A</v>
      </c>
      <c r="M256" s="14" t="e">
        <f t="shared" si="18"/>
        <v>#N/A</v>
      </c>
      <c r="N256" s="16" t="e">
        <f t="shared" si="19"/>
        <v>#N/A</v>
      </c>
    </row>
    <row r="257" spans="1:14" x14ac:dyDescent="0.25">
      <c r="A257" s="14">
        <v>2687</v>
      </c>
      <c r="B257" s="14" t="s">
        <v>119</v>
      </c>
      <c r="C257" s="17">
        <v>42736</v>
      </c>
      <c r="D257" s="14" t="s">
        <v>115</v>
      </c>
      <c r="E257" s="14" t="s">
        <v>80</v>
      </c>
      <c r="F257" s="15" t="s">
        <v>102</v>
      </c>
      <c r="G257" s="14" t="s">
        <v>13</v>
      </c>
      <c r="H257" s="14" t="e">
        <f>SUMIFS('Skills-Training Matrix.AUX'!$D$2:$D$1072,'Skills-Training Matrix.AUX'!$C$2:$C$1072,"="&amp;$G257,'Skills-Training Matrix.AUX'!$A$2:$A$1072,"="&amp;$E257)</f>
        <v>#N/A</v>
      </c>
      <c r="I257" s="14">
        <v>0</v>
      </c>
      <c r="J257" s="14" t="e">
        <f t="shared" si="16"/>
        <v>#N/A</v>
      </c>
      <c r="K257" s="16" t="e">
        <f>IF($J257="","",SUMIFS('Skills-Training Matrix.AUX'!$F$2:$F$1072,'Skills-Training Matrix.AUX'!$C$2:$C$1072,"="&amp;G257,'Skills-Training Matrix.AUX'!$A$2:$A$1072,"="&amp;$E257)*J257)</f>
        <v>#N/A</v>
      </c>
      <c r="L257" s="16" t="e">
        <f t="shared" si="17"/>
        <v>#N/A</v>
      </c>
      <c r="M257" s="14" t="e">
        <f t="shared" si="18"/>
        <v>#N/A</v>
      </c>
      <c r="N257" s="16" t="e">
        <f t="shared" si="19"/>
        <v>#N/A</v>
      </c>
    </row>
    <row r="258" spans="1:14" x14ac:dyDescent="0.25">
      <c r="A258" s="14">
        <v>2687</v>
      </c>
      <c r="B258" s="14" t="s">
        <v>119</v>
      </c>
      <c r="C258" s="17">
        <v>42736</v>
      </c>
      <c r="D258" s="14" t="s">
        <v>115</v>
      </c>
      <c r="E258" s="14" t="s">
        <v>80</v>
      </c>
      <c r="F258" s="15" t="s">
        <v>102</v>
      </c>
      <c r="G258" s="14" t="s">
        <v>14</v>
      </c>
      <c r="H258" s="14" t="e">
        <f>SUMIFS('Skills-Training Matrix.AUX'!$D$2:$D$1072,'Skills-Training Matrix.AUX'!$C$2:$C$1072,"="&amp;$G258,'Skills-Training Matrix.AUX'!$A$2:$A$1072,"="&amp;$E258)</f>
        <v>#N/A</v>
      </c>
      <c r="I258" s="14">
        <v>0</v>
      </c>
      <c r="J258" s="14" t="e">
        <f t="shared" ref="J258:J321" si="20">IF(($H258-$I258)&gt;0,($H258-$I258),"")</f>
        <v>#N/A</v>
      </c>
      <c r="K258" s="16" t="e">
        <f>IF($J258="","",SUMIFS('Skills-Training Matrix.AUX'!$F$2:$F$1072,'Skills-Training Matrix.AUX'!$C$2:$C$1072,"="&amp;G258,'Skills-Training Matrix.AUX'!$A$2:$A$1072,"="&amp;$E258)*J258)</f>
        <v>#N/A</v>
      </c>
      <c r="L258" s="16" t="e">
        <f t="shared" si="17"/>
        <v>#N/A</v>
      </c>
      <c r="M258" s="14" t="e">
        <f t="shared" si="18"/>
        <v>#N/A</v>
      </c>
      <c r="N258" s="16" t="e">
        <f t="shared" si="19"/>
        <v>#N/A</v>
      </c>
    </row>
    <row r="259" spans="1:14" x14ac:dyDescent="0.25">
      <c r="A259" s="14">
        <v>2687</v>
      </c>
      <c r="B259" s="14" t="s">
        <v>119</v>
      </c>
      <c r="C259" s="17">
        <v>42736</v>
      </c>
      <c r="D259" s="14" t="s">
        <v>115</v>
      </c>
      <c r="E259" s="14" t="s">
        <v>80</v>
      </c>
      <c r="F259" s="15" t="s">
        <v>102</v>
      </c>
      <c r="G259" s="14" t="s">
        <v>15</v>
      </c>
      <c r="H259" s="14" t="e">
        <f>SUMIFS('Skills-Training Matrix.AUX'!$D$2:$D$1072,'Skills-Training Matrix.AUX'!$C$2:$C$1072,"="&amp;$G259,'Skills-Training Matrix.AUX'!$A$2:$A$1072,"="&amp;$E259)</f>
        <v>#N/A</v>
      </c>
      <c r="I259" s="14">
        <v>0</v>
      </c>
      <c r="J259" s="14" t="e">
        <f t="shared" si="20"/>
        <v>#N/A</v>
      </c>
      <c r="K259" s="16" t="e">
        <f>IF($J259="","",SUMIFS('Skills-Training Matrix.AUX'!$F$2:$F$1072,'Skills-Training Matrix.AUX'!$C$2:$C$1072,"="&amp;G259,'Skills-Training Matrix.AUX'!$A$2:$A$1072,"="&amp;$E259)*J259)</f>
        <v>#N/A</v>
      </c>
      <c r="L259" s="16" t="e">
        <f t="shared" ref="L259:L322" si="21">IF(D259="GEM",IF(B259=B258,IF(K259="",L258,K259+L258),IF(K259="",0,K259)),0)</f>
        <v>#N/A</v>
      </c>
      <c r="M259" s="14" t="e">
        <f t="shared" ref="M259:M322" si="22">IF(D259="GEM",IF(I259&gt;H259,I259,IF(IF(L259&lt;$O$1,0,L259)=0,H259,IF(I259=0,IF(H259=0,0,1),I259))),I259)</f>
        <v>#N/A</v>
      </c>
      <c r="N259" s="16" t="e">
        <f t="shared" ref="N259:N322" si="23">IF(M259&lt;H259,K259,"")</f>
        <v>#N/A</v>
      </c>
    </row>
    <row r="260" spans="1:14" x14ac:dyDescent="0.25">
      <c r="A260" s="14">
        <v>2687</v>
      </c>
      <c r="B260" s="14" t="s">
        <v>119</v>
      </c>
      <c r="C260" s="17">
        <v>42736</v>
      </c>
      <c r="D260" s="14" t="s">
        <v>115</v>
      </c>
      <c r="E260" s="14" t="s">
        <v>80</v>
      </c>
      <c r="F260" s="15" t="s">
        <v>5</v>
      </c>
      <c r="G260" s="14" t="s">
        <v>16</v>
      </c>
      <c r="H260" s="14" t="e">
        <f>SUMIFS('Skills-Training Matrix.AUX'!$D$2:$D$1072,'Skills-Training Matrix.AUX'!$C$2:$C$1072,"="&amp;$G260,'Skills-Training Matrix.AUX'!$A$2:$A$1072,"="&amp;$E260)</f>
        <v>#N/A</v>
      </c>
      <c r="I260" s="14">
        <v>0</v>
      </c>
      <c r="J260" s="14" t="e">
        <f t="shared" si="20"/>
        <v>#N/A</v>
      </c>
      <c r="K260" s="16" t="e">
        <f>IF($J260="","",SUMIFS('Skills-Training Matrix.AUX'!$F$2:$F$1072,'Skills-Training Matrix.AUX'!$C$2:$C$1072,"="&amp;G260,'Skills-Training Matrix.AUX'!$A$2:$A$1072,"="&amp;$E260)*J260)</f>
        <v>#N/A</v>
      </c>
      <c r="L260" s="16" t="e">
        <f t="shared" si="21"/>
        <v>#N/A</v>
      </c>
      <c r="M260" s="14" t="e">
        <f t="shared" si="22"/>
        <v>#N/A</v>
      </c>
      <c r="N260" s="16" t="e">
        <f t="shared" si="23"/>
        <v>#N/A</v>
      </c>
    </row>
    <row r="261" spans="1:14" x14ac:dyDescent="0.25">
      <c r="A261" s="14">
        <v>2687</v>
      </c>
      <c r="B261" s="14" t="s">
        <v>119</v>
      </c>
      <c r="C261" s="17">
        <v>42736</v>
      </c>
      <c r="D261" s="14" t="s">
        <v>115</v>
      </c>
      <c r="E261" s="14" t="s">
        <v>80</v>
      </c>
      <c r="F261" s="15" t="s">
        <v>5</v>
      </c>
      <c r="G261" s="14" t="s">
        <v>17</v>
      </c>
      <c r="H261" s="14" t="e">
        <f>SUMIFS('Skills-Training Matrix.AUX'!$D$2:$D$1072,'Skills-Training Matrix.AUX'!$C$2:$C$1072,"="&amp;$G261,'Skills-Training Matrix.AUX'!$A$2:$A$1072,"="&amp;$E261)</f>
        <v>#N/A</v>
      </c>
      <c r="I261" s="14">
        <v>0</v>
      </c>
      <c r="J261" s="14" t="e">
        <f t="shared" si="20"/>
        <v>#N/A</v>
      </c>
      <c r="K261" s="16" t="e">
        <f>IF($J261="","",SUMIFS('Skills-Training Matrix.AUX'!$F$2:$F$1072,'Skills-Training Matrix.AUX'!$C$2:$C$1072,"="&amp;G261,'Skills-Training Matrix.AUX'!$A$2:$A$1072,"="&amp;$E261)*J261)</f>
        <v>#N/A</v>
      </c>
      <c r="L261" s="16" t="e">
        <f t="shared" si="21"/>
        <v>#N/A</v>
      </c>
      <c r="M261" s="14" t="e">
        <f t="shared" si="22"/>
        <v>#N/A</v>
      </c>
      <c r="N261" s="16" t="e">
        <f t="shared" si="23"/>
        <v>#N/A</v>
      </c>
    </row>
    <row r="262" spans="1:14" x14ac:dyDescent="0.25">
      <c r="A262" s="14">
        <v>2687</v>
      </c>
      <c r="B262" s="14" t="s">
        <v>119</v>
      </c>
      <c r="C262" s="17">
        <v>42736</v>
      </c>
      <c r="D262" s="14" t="s">
        <v>115</v>
      </c>
      <c r="E262" s="14" t="s">
        <v>80</v>
      </c>
      <c r="F262" s="15" t="s">
        <v>5</v>
      </c>
      <c r="G262" s="14" t="s">
        <v>18</v>
      </c>
      <c r="H262" s="14" t="e">
        <f>SUMIFS('Skills-Training Matrix.AUX'!$D$2:$D$1072,'Skills-Training Matrix.AUX'!$C$2:$C$1072,"="&amp;$G262,'Skills-Training Matrix.AUX'!$A$2:$A$1072,"="&amp;$E262)</f>
        <v>#N/A</v>
      </c>
      <c r="I262" s="14">
        <v>0</v>
      </c>
      <c r="J262" s="14" t="e">
        <f t="shared" si="20"/>
        <v>#N/A</v>
      </c>
      <c r="K262" s="16" t="e">
        <f>IF($J262="","",SUMIFS('Skills-Training Matrix.AUX'!$F$2:$F$1072,'Skills-Training Matrix.AUX'!$C$2:$C$1072,"="&amp;G262,'Skills-Training Matrix.AUX'!$A$2:$A$1072,"="&amp;$E262)*J262)</f>
        <v>#N/A</v>
      </c>
      <c r="L262" s="16" t="e">
        <f t="shared" si="21"/>
        <v>#N/A</v>
      </c>
      <c r="M262" s="14" t="e">
        <f t="shared" si="22"/>
        <v>#N/A</v>
      </c>
      <c r="N262" s="16" t="e">
        <f t="shared" si="23"/>
        <v>#N/A</v>
      </c>
    </row>
    <row r="263" spans="1:14" x14ac:dyDescent="0.25">
      <c r="A263" s="14">
        <v>2687</v>
      </c>
      <c r="B263" s="14" t="s">
        <v>119</v>
      </c>
      <c r="C263" s="17">
        <v>42736</v>
      </c>
      <c r="D263" s="14" t="s">
        <v>115</v>
      </c>
      <c r="E263" s="14" t="s">
        <v>80</v>
      </c>
      <c r="F263" s="15" t="s">
        <v>5</v>
      </c>
      <c r="G263" s="14" t="s">
        <v>3</v>
      </c>
      <c r="H263" s="14" t="e">
        <f>SUMIFS('Skills-Training Matrix.AUX'!$D$2:$D$1072,'Skills-Training Matrix.AUX'!$C$2:$C$1072,"="&amp;$G263,'Skills-Training Matrix.AUX'!$A$2:$A$1072,"="&amp;$E263)</f>
        <v>#N/A</v>
      </c>
      <c r="I263" s="14">
        <v>0</v>
      </c>
      <c r="J263" s="14" t="e">
        <f t="shared" si="20"/>
        <v>#N/A</v>
      </c>
      <c r="K263" s="16" t="e">
        <f>IF($J263="","",SUMIFS('Skills-Training Matrix.AUX'!$F$2:$F$1072,'Skills-Training Matrix.AUX'!$C$2:$C$1072,"="&amp;G263,'Skills-Training Matrix.AUX'!$A$2:$A$1072,"="&amp;$E263)*J263)</f>
        <v>#N/A</v>
      </c>
      <c r="L263" s="16" t="e">
        <f t="shared" si="21"/>
        <v>#N/A</v>
      </c>
      <c r="M263" s="14" t="e">
        <f t="shared" si="22"/>
        <v>#N/A</v>
      </c>
      <c r="N263" s="16" t="e">
        <f t="shared" si="23"/>
        <v>#N/A</v>
      </c>
    </row>
    <row r="264" spans="1:14" x14ac:dyDescent="0.25">
      <c r="A264" s="14">
        <v>2687</v>
      </c>
      <c r="B264" s="14" t="s">
        <v>119</v>
      </c>
      <c r="C264" s="17">
        <v>42736</v>
      </c>
      <c r="D264" s="14" t="s">
        <v>115</v>
      </c>
      <c r="E264" s="14" t="s">
        <v>80</v>
      </c>
      <c r="F264" s="15" t="s">
        <v>5</v>
      </c>
      <c r="G264" s="14" t="s">
        <v>19</v>
      </c>
      <c r="H264" s="14" t="e">
        <f>SUMIFS('Skills-Training Matrix.AUX'!$D$2:$D$1072,'Skills-Training Matrix.AUX'!$C$2:$C$1072,"="&amp;$G264,'Skills-Training Matrix.AUX'!$A$2:$A$1072,"="&amp;$E264)</f>
        <v>#N/A</v>
      </c>
      <c r="I264" s="14">
        <v>0</v>
      </c>
      <c r="J264" s="14" t="e">
        <f t="shared" si="20"/>
        <v>#N/A</v>
      </c>
      <c r="K264" s="16" t="e">
        <f>IF($J264="","",SUMIFS('Skills-Training Matrix.AUX'!$F$2:$F$1072,'Skills-Training Matrix.AUX'!$C$2:$C$1072,"="&amp;G264,'Skills-Training Matrix.AUX'!$A$2:$A$1072,"="&amp;$E264)*J264)</f>
        <v>#N/A</v>
      </c>
      <c r="L264" s="16" t="e">
        <f t="shared" si="21"/>
        <v>#N/A</v>
      </c>
      <c r="M264" s="14" t="e">
        <f t="shared" si="22"/>
        <v>#N/A</v>
      </c>
      <c r="N264" s="16" t="e">
        <f t="shared" si="23"/>
        <v>#N/A</v>
      </c>
    </row>
    <row r="265" spans="1:14" x14ac:dyDescent="0.25">
      <c r="A265" s="14">
        <v>2687</v>
      </c>
      <c r="B265" s="14" t="s">
        <v>119</v>
      </c>
      <c r="C265" s="17">
        <v>42736</v>
      </c>
      <c r="D265" s="14" t="s">
        <v>115</v>
      </c>
      <c r="E265" s="14" t="s">
        <v>80</v>
      </c>
      <c r="F265" s="15" t="s">
        <v>5</v>
      </c>
      <c r="G265" s="14" t="s">
        <v>20</v>
      </c>
      <c r="H265" s="14" t="e">
        <f>SUMIFS('Skills-Training Matrix.AUX'!$D$2:$D$1072,'Skills-Training Matrix.AUX'!$C$2:$C$1072,"="&amp;$G265,'Skills-Training Matrix.AUX'!$A$2:$A$1072,"="&amp;$E265)</f>
        <v>#N/A</v>
      </c>
      <c r="I265" s="14">
        <v>0</v>
      </c>
      <c r="J265" s="14" t="e">
        <f t="shared" si="20"/>
        <v>#N/A</v>
      </c>
      <c r="K265" s="16" t="e">
        <f>IF($J265="","",SUMIFS('Skills-Training Matrix.AUX'!$F$2:$F$1072,'Skills-Training Matrix.AUX'!$C$2:$C$1072,"="&amp;G265,'Skills-Training Matrix.AUX'!$A$2:$A$1072,"="&amp;$E265)*J265)</f>
        <v>#N/A</v>
      </c>
      <c r="L265" s="16" t="e">
        <f t="shared" si="21"/>
        <v>#N/A</v>
      </c>
      <c r="M265" s="14" t="e">
        <f t="shared" si="22"/>
        <v>#N/A</v>
      </c>
      <c r="N265" s="16" t="e">
        <f t="shared" si="23"/>
        <v>#N/A</v>
      </c>
    </row>
    <row r="266" spans="1:14" x14ac:dyDescent="0.25">
      <c r="A266" s="14">
        <v>2687</v>
      </c>
      <c r="B266" s="14" t="s">
        <v>119</v>
      </c>
      <c r="C266" s="17">
        <v>42736</v>
      </c>
      <c r="D266" s="14" t="s">
        <v>115</v>
      </c>
      <c r="E266" s="14" t="s">
        <v>80</v>
      </c>
      <c r="F266" s="15" t="s">
        <v>6</v>
      </c>
      <c r="G266" s="14" t="s">
        <v>21</v>
      </c>
      <c r="H266" s="14" t="e">
        <f>SUMIFS('Skills-Training Matrix.AUX'!$D$2:$D$1072,'Skills-Training Matrix.AUX'!$C$2:$C$1072,"="&amp;$G266,'Skills-Training Matrix.AUX'!$A$2:$A$1072,"="&amp;$E266)</f>
        <v>#REF!</v>
      </c>
      <c r="I266" s="14">
        <v>0</v>
      </c>
      <c r="J266" s="14" t="e">
        <f t="shared" si="20"/>
        <v>#REF!</v>
      </c>
      <c r="K266" s="16" t="e">
        <f>IF($J266="","",SUMIFS('Skills-Training Matrix.AUX'!$F$2:$F$1072,'Skills-Training Matrix.AUX'!$C$2:$C$1072,"="&amp;G266,'Skills-Training Matrix.AUX'!$A$2:$A$1072,"="&amp;$E266)*J266)</f>
        <v>#REF!</v>
      </c>
      <c r="L266" s="16" t="e">
        <f t="shared" si="21"/>
        <v>#REF!</v>
      </c>
      <c r="M266" s="14" t="e">
        <f t="shared" si="22"/>
        <v>#REF!</v>
      </c>
      <c r="N266" s="16" t="e">
        <f t="shared" si="23"/>
        <v>#REF!</v>
      </c>
    </row>
    <row r="267" spans="1:14" x14ac:dyDescent="0.25">
      <c r="A267" s="14">
        <v>2687</v>
      </c>
      <c r="B267" s="14" t="s">
        <v>119</v>
      </c>
      <c r="C267" s="17">
        <v>42736</v>
      </c>
      <c r="D267" s="14" t="s">
        <v>115</v>
      </c>
      <c r="E267" s="14" t="s">
        <v>80</v>
      </c>
      <c r="F267" s="15" t="s">
        <v>6</v>
      </c>
      <c r="G267" s="14" t="s">
        <v>22</v>
      </c>
      <c r="H267" s="14" t="e">
        <f>SUMIFS('Skills-Training Matrix.AUX'!$D$2:$D$1072,'Skills-Training Matrix.AUX'!$C$2:$C$1072,"="&amp;$G267,'Skills-Training Matrix.AUX'!$A$2:$A$1072,"="&amp;$E267)</f>
        <v>#REF!</v>
      </c>
      <c r="I267" s="14">
        <v>0</v>
      </c>
      <c r="J267" s="14" t="e">
        <f t="shared" si="20"/>
        <v>#REF!</v>
      </c>
      <c r="K267" s="16" t="e">
        <f>IF($J267="","",SUMIFS('Skills-Training Matrix.AUX'!$F$2:$F$1072,'Skills-Training Matrix.AUX'!$C$2:$C$1072,"="&amp;G267,'Skills-Training Matrix.AUX'!$A$2:$A$1072,"="&amp;$E267)*J267)</f>
        <v>#REF!</v>
      </c>
      <c r="L267" s="16" t="e">
        <f t="shared" si="21"/>
        <v>#REF!</v>
      </c>
      <c r="M267" s="14" t="e">
        <f t="shared" si="22"/>
        <v>#REF!</v>
      </c>
      <c r="N267" s="16" t="e">
        <f t="shared" si="23"/>
        <v>#REF!</v>
      </c>
    </row>
    <row r="268" spans="1:14" x14ac:dyDescent="0.25">
      <c r="A268" s="14">
        <v>2687</v>
      </c>
      <c r="B268" s="14" t="s">
        <v>119</v>
      </c>
      <c r="C268" s="17">
        <v>42736</v>
      </c>
      <c r="D268" s="14" t="s">
        <v>115</v>
      </c>
      <c r="E268" s="14" t="s">
        <v>80</v>
      </c>
      <c r="F268" s="15" t="s">
        <v>6</v>
      </c>
      <c r="G268" s="14" t="s">
        <v>23</v>
      </c>
      <c r="H268" s="14" t="e">
        <f>SUMIFS('Skills-Training Matrix.AUX'!$D$2:$D$1072,'Skills-Training Matrix.AUX'!$C$2:$C$1072,"="&amp;$G268,'Skills-Training Matrix.AUX'!$A$2:$A$1072,"="&amp;$E268)</f>
        <v>#REF!</v>
      </c>
      <c r="I268" s="14">
        <v>0</v>
      </c>
      <c r="J268" s="14" t="e">
        <f t="shared" si="20"/>
        <v>#REF!</v>
      </c>
      <c r="K268" s="16" t="e">
        <f>IF($J268="","",SUMIFS('Skills-Training Matrix.AUX'!$F$2:$F$1072,'Skills-Training Matrix.AUX'!$C$2:$C$1072,"="&amp;G268,'Skills-Training Matrix.AUX'!$A$2:$A$1072,"="&amp;$E268)*J268)</f>
        <v>#REF!</v>
      </c>
      <c r="L268" s="16" t="e">
        <f t="shared" si="21"/>
        <v>#REF!</v>
      </c>
      <c r="M268" s="14" t="e">
        <f t="shared" si="22"/>
        <v>#REF!</v>
      </c>
      <c r="N268" s="16" t="e">
        <f t="shared" si="23"/>
        <v>#REF!</v>
      </c>
    </row>
    <row r="269" spans="1:14" x14ac:dyDescent="0.25">
      <c r="A269" s="14">
        <v>2687</v>
      </c>
      <c r="B269" s="14" t="s">
        <v>119</v>
      </c>
      <c r="C269" s="17">
        <v>42736</v>
      </c>
      <c r="D269" s="14" t="s">
        <v>115</v>
      </c>
      <c r="E269" s="14" t="s">
        <v>80</v>
      </c>
      <c r="F269" s="15" t="s">
        <v>6</v>
      </c>
      <c r="G269" s="14" t="s">
        <v>24</v>
      </c>
      <c r="H269" s="14" t="e">
        <f>SUMIFS('Skills-Training Matrix.AUX'!$D$2:$D$1072,'Skills-Training Matrix.AUX'!$C$2:$C$1072,"="&amp;$G269,'Skills-Training Matrix.AUX'!$A$2:$A$1072,"="&amp;$E269)</f>
        <v>#REF!</v>
      </c>
      <c r="I269" s="14">
        <v>0</v>
      </c>
      <c r="J269" s="14" t="e">
        <f t="shared" si="20"/>
        <v>#REF!</v>
      </c>
      <c r="K269" s="16" t="e">
        <f>IF($J269="","",SUMIFS('Skills-Training Matrix.AUX'!$F$2:$F$1072,'Skills-Training Matrix.AUX'!$C$2:$C$1072,"="&amp;G269,'Skills-Training Matrix.AUX'!$A$2:$A$1072,"="&amp;$E269)*J269)</f>
        <v>#REF!</v>
      </c>
      <c r="L269" s="16" t="e">
        <f t="shared" si="21"/>
        <v>#REF!</v>
      </c>
      <c r="M269" s="14" t="e">
        <f t="shared" si="22"/>
        <v>#REF!</v>
      </c>
      <c r="N269" s="16" t="e">
        <f t="shared" si="23"/>
        <v>#REF!</v>
      </c>
    </row>
    <row r="270" spans="1:14" x14ac:dyDescent="0.25">
      <c r="A270" s="14">
        <v>2687</v>
      </c>
      <c r="B270" s="14" t="s">
        <v>119</v>
      </c>
      <c r="C270" s="17">
        <v>42736</v>
      </c>
      <c r="D270" s="14" t="s">
        <v>115</v>
      </c>
      <c r="E270" s="14" t="s">
        <v>80</v>
      </c>
      <c r="F270" s="15" t="s">
        <v>6</v>
      </c>
      <c r="G270" s="14" t="s">
        <v>25</v>
      </c>
      <c r="H270" s="14" t="e">
        <f>SUMIFS('Skills-Training Matrix.AUX'!$D$2:$D$1072,'Skills-Training Matrix.AUX'!$C$2:$C$1072,"="&amp;$G270,'Skills-Training Matrix.AUX'!$A$2:$A$1072,"="&amp;$E270)</f>
        <v>#REF!</v>
      </c>
      <c r="I270" s="14">
        <v>0</v>
      </c>
      <c r="J270" s="14" t="e">
        <f t="shared" si="20"/>
        <v>#REF!</v>
      </c>
      <c r="K270" s="16" t="e">
        <f>IF($J270="","",SUMIFS('Skills-Training Matrix.AUX'!$F$2:$F$1072,'Skills-Training Matrix.AUX'!$C$2:$C$1072,"="&amp;G270,'Skills-Training Matrix.AUX'!$A$2:$A$1072,"="&amp;$E270)*J270)</f>
        <v>#REF!</v>
      </c>
      <c r="L270" s="16" t="e">
        <f t="shared" si="21"/>
        <v>#REF!</v>
      </c>
      <c r="M270" s="14" t="e">
        <f t="shared" si="22"/>
        <v>#REF!</v>
      </c>
      <c r="N270" s="16" t="e">
        <f t="shared" si="23"/>
        <v>#REF!</v>
      </c>
    </row>
    <row r="271" spans="1:14" x14ac:dyDescent="0.25">
      <c r="A271" s="14">
        <v>2687</v>
      </c>
      <c r="B271" s="14" t="s">
        <v>119</v>
      </c>
      <c r="C271" s="17">
        <v>42736</v>
      </c>
      <c r="D271" s="14" t="s">
        <v>115</v>
      </c>
      <c r="E271" s="14" t="s">
        <v>80</v>
      </c>
      <c r="F271" s="15" t="s">
        <v>6</v>
      </c>
      <c r="G271" s="14" t="s">
        <v>26</v>
      </c>
      <c r="H271" s="14" t="e">
        <f>SUMIFS('Skills-Training Matrix.AUX'!$D$2:$D$1072,'Skills-Training Matrix.AUX'!$C$2:$C$1072,"="&amp;$G271,'Skills-Training Matrix.AUX'!$A$2:$A$1072,"="&amp;$E271)</f>
        <v>#REF!</v>
      </c>
      <c r="I271" s="14">
        <v>0</v>
      </c>
      <c r="J271" s="14" t="e">
        <f t="shared" si="20"/>
        <v>#REF!</v>
      </c>
      <c r="K271" s="16" t="e">
        <f>IF($J271="","",SUMIFS('Skills-Training Matrix.AUX'!$F$2:$F$1072,'Skills-Training Matrix.AUX'!$C$2:$C$1072,"="&amp;G271,'Skills-Training Matrix.AUX'!$A$2:$A$1072,"="&amp;$E271)*J271)</f>
        <v>#REF!</v>
      </c>
      <c r="L271" s="16" t="e">
        <f t="shared" si="21"/>
        <v>#REF!</v>
      </c>
      <c r="M271" s="14" t="e">
        <f t="shared" si="22"/>
        <v>#REF!</v>
      </c>
      <c r="N271" s="16" t="e">
        <f t="shared" si="23"/>
        <v>#REF!</v>
      </c>
    </row>
    <row r="272" spans="1:14" x14ac:dyDescent="0.25">
      <c r="A272" s="14">
        <v>2687</v>
      </c>
      <c r="B272" s="14" t="s">
        <v>119</v>
      </c>
      <c r="C272" s="17">
        <v>42736</v>
      </c>
      <c r="D272" s="14" t="s">
        <v>115</v>
      </c>
      <c r="E272" s="14" t="s">
        <v>80</v>
      </c>
      <c r="F272" s="15" t="s">
        <v>6</v>
      </c>
      <c r="G272" s="14" t="s">
        <v>27</v>
      </c>
      <c r="H272" s="14" t="e">
        <f>SUMIFS('Skills-Training Matrix.AUX'!$D$2:$D$1072,'Skills-Training Matrix.AUX'!$C$2:$C$1072,"="&amp;$G272,'Skills-Training Matrix.AUX'!$A$2:$A$1072,"="&amp;$E272)</f>
        <v>#REF!</v>
      </c>
      <c r="I272" s="14">
        <v>0</v>
      </c>
      <c r="J272" s="14" t="e">
        <f t="shared" si="20"/>
        <v>#REF!</v>
      </c>
      <c r="K272" s="16" t="e">
        <f>IF($J272="","",SUMIFS('Skills-Training Matrix.AUX'!$F$2:$F$1072,'Skills-Training Matrix.AUX'!$C$2:$C$1072,"="&amp;G272,'Skills-Training Matrix.AUX'!$A$2:$A$1072,"="&amp;$E272)*J272)</f>
        <v>#REF!</v>
      </c>
      <c r="L272" s="16" t="e">
        <f t="shared" si="21"/>
        <v>#REF!</v>
      </c>
      <c r="M272" s="14" t="e">
        <f t="shared" si="22"/>
        <v>#REF!</v>
      </c>
      <c r="N272" s="16" t="e">
        <f t="shared" si="23"/>
        <v>#REF!</v>
      </c>
    </row>
    <row r="273" spans="1:14" x14ac:dyDescent="0.25">
      <c r="A273" s="14">
        <v>2687</v>
      </c>
      <c r="B273" s="14" t="s">
        <v>119</v>
      </c>
      <c r="C273" s="17">
        <v>42736</v>
      </c>
      <c r="D273" s="14" t="s">
        <v>115</v>
      </c>
      <c r="E273" s="14" t="s">
        <v>80</v>
      </c>
      <c r="F273" s="15" t="s">
        <v>6</v>
      </c>
      <c r="G273" s="14" t="s">
        <v>28</v>
      </c>
      <c r="H273" s="14" t="e">
        <f>SUMIFS('Skills-Training Matrix.AUX'!$D$2:$D$1072,'Skills-Training Matrix.AUX'!$C$2:$C$1072,"="&amp;$G273,'Skills-Training Matrix.AUX'!$A$2:$A$1072,"="&amp;$E273)</f>
        <v>#N/A</v>
      </c>
      <c r="I273" s="14">
        <v>0</v>
      </c>
      <c r="J273" s="14" t="e">
        <f t="shared" si="20"/>
        <v>#N/A</v>
      </c>
      <c r="K273" s="16" t="e">
        <f>IF($J273="","",SUMIFS('Skills-Training Matrix.AUX'!$F$2:$F$1072,'Skills-Training Matrix.AUX'!$C$2:$C$1072,"="&amp;G273,'Skills-Training Matrix.AUX'!$A$2:$A$1072,"="&amp;$E273)*J273)</f>
        <v>#N/A</v>
      </c>
      <c r="L273" s="16" t="e">
        <f t="shared" si="21"/>
        <v>#N/A</v>
      </c>
      <c r="M273" s="14" t="e">
        <f t="shared" si="22"/>
        <v>#N/A</v>
      </c>
      <c r="N273" s="16" t="e">
        <f t="shared" si="23"/>
        <v>#N/A</v>
      </c>
    </row>
    <row r="274" spans="1:14" x14ac:dyDescent="0.25">
      <c r="A274" s="14">
        <v>2687</v>
      </c>
      <c r="B274" s="14" t="s">
        <v>119</v>
      </c>
      <c r="C274" s="17">
        <v>42736</v>
      </c>
      <c r="D274" s="14" t="s">
        <v>115</v>
      </c>
      <c r="E274" s="14" t="s">
        <v>80</v>
      </c>
      <c r="F274" s="15" t="s">
        <v>6</v>
      </c>
      <c r="G274" s="14" t="s">
        <v>29</v>
      </c>
      <c r="H274" s="14" t="e">
        <f>SUMIFS('Skills-Training Matrix.AUX'!$D$2:$D$1072,'Skills-Training Matrix.AUX'!$C$2:$C$1072,"="&amp;$G274,'Skills-Training Matrix.AUX'!$A$2:$A$1072,"="&amp;$E274)</f>
        <v>#REF!</v>
      </c>
      <c r="I274" s="14">
        <v>0</v>
      </c>
      <c r="J274" s="14" t="e">
        <f t="shared" si="20"/>
        <v>#REF!</v>
      </c>
      <c r="K274" s="16" t="e">
        <f>IF($J274="","",SUMIFS('Skills-Training Matrix.AUX'!$F$2:$F$1072,'Skills-Training Matrix.AUX'!$C$2:$C$1072,"="&amp;G274,'Skills-Training Matrix.AUX'!$A$2:$A$1072,"="&amp;$E274)*J274)</f>
        <v>#REF!</v>
      </c>
      <c r="L274" s="16" t="e">
        <f t="shared" si="21"/>
        <v>#REF!</v>
      </c>
      <c r="M274" s="14" t="e">
        <f t="shared" si="22"/>
        <v>#REF!</v>
      </c>
      <c r="N274" s="16" t="e">
        <f t="shared" si="23"/>
        <v>#REF!</v>
      </c>
    </row>
    <row r="275" spans="1:14" x14ac:dyDescent="0.25">
      <c r="A275" s="14">
        <v>2687</v>
      </c>
      <c r="B275" s="14" t="s">
        <v>119</v>
      </c>
      <c r="C275" s="17">
        <v>42736</v>
      </c>
      <c r="D275" s="14" t="s">
        <v>115</v>
      </c>
      <c r="E275" s="14" t="s">
        <v>80</v>
      </c>
      <c r="F275" s="15" t="s">
        <v>6</v>
      </c>
      <c r="G275" s="14" t="s">
        <v>30</v>
      </c>
      <c r="H275" s="14" t="e">
        <f>SUMIFS('Skills-Training Matrix.AUX'!$D$2:$D$1072,'Skills-Training Matrix.AUX'!$C$2:$C$1072,"="&amp;$G275,'Skills-Training Matrix.AUX'!$A$2:$A$1072,"="&amp;$E275)</f>
        <v>#REF!</v>
      </c>
      <c r="I275" s="14">
        <v>0</v>
      </c>
      <c r="J275" s="14" t="e">
        <f t="shared" si="20"/>
        <v>#REF!</v>
      </c>
      <c r="K275" s="16" t="e">
        <f>IF($J275="","",SUMIFS('Skills-Training Matrix.AUX'!$F$2:$F$1072,'Skills-Training Matrix.AUX'!$C$2:$C$1072,"="&amp;G275,'Skills-Training Matrix.AUX'!$A$2:$A$1072,"="&amp;$E275)*J275)</f>
        <v>#REF!</v>
      </c>
      <c r="L275" s="16" t="e">
        <f t="shared" si="21"/>
        <v>#REF!</v>
      </c>
      <c r="M275" s="14" t="e">
        <f t="shared" si="22"/>
        <v>#REF!</v>
      </c>
      <c r="N275" s="16" t="e">
        <f t="shared" si="23"/>
        <v>#REF!</v>
      </c>
    </row>
    <row r="276" spans="1:14" x14ac:dyDescent="0.25">
      <c r="A276" s="14">
        <v>2687</v>
      </c>
      <c r="B276" s="14" t="s">
        <v>119</v>
      </c>
      <c r="C276" s="17">
        <v>42736</v>
      </c>
      <c r="D276" s="14" t="s">
        <v>115</v>
      </c>
      <c r="E276" s="14" t="s">
        <v>80</v>
      </c>
      <c r="F276" s="15" t="s">
        <v>6</v>
      </c>
      <c r="G276" s="14" t="s">
        <v>31</v>
      </c>
      <c r="H276" s="14" t="e">
        <f>SUMIFS('Skills-Training Matrix.AUX'!$D$2:$D$1072,'Skills-Training Matrix.AUX'!$C$2:$C$1072,"="&amp;$G276,'Skills-Training Matrix.AUX'!$A$2:$A$1072,"="&amp;$E276)</f>
        <v>#REF!</v>
      </c>
      <c r="I276" s="14">
        <v>0</v>
      </c>
      <c r="J276" s="14" t="e">
        <f t="shared" si="20"/>
        <v>#REF!</v>
      </c>
      <c r="K276" s="16" t="e">
        <f>IF($J276="","",SUMIFS('Skills-Training Matrix.AUX'!$F$2:$F$1072,'Skills-Training Matrix.AUX'!$C$2:$C$1072,"="&amp;G276,'Skills-Training Matrix.AUX'!$A$2:$A$1072,"="&amp;$E276)*J276)</f>
        <v>#REF!</v>
      </c>
      <c r="L276" s="16" t="e">
        <f t="shared" si="21"/>
        <v>#REF!</v>
      </c>
      <c r="M276" s="14" t="e">
        <f t="shared" si="22"/>
        <v>#REF!</v>
      </c>
      <c r="N276" s="16" t="e">
        <f t="shared" si="23"/>
        <v>#REF!</v>
      </c>
    </row>
    <row r="277" spans="1:14" x14ac:dyDescent="0.25">
      <c r="A277" s="14">
        <v>2687</v>
      </c>
      <c r="B277" s="14" t="s">
        <v>119</v>
      </c>
      <c r="C277" s="17">
        <v>42736</v>
      </c>
      <c r="D277" s="14" t="s">
        <v>115</v>
      </c>
      <c r="E277" s="14" t="s">
        <v>80</v>
      </c>
      <c r="F277" s="15" t="s">
        <v>6</v>
      </c>
      <c r="G277" s="14" t="s">
        <v>1</v>
      </c>
      <c r="H277" s="14" t="e">
        <f>SUMIFS('Skills-Training Matrix.AUX'!$D$2:$D$1072,'Skills-Training Matrix.AUX'!$C$2:$C$1072,"="&amp;$G277,'Skills-Training Matrix.AUX'!$A$2:$A$1072,"="&amp;$E277)</f>
        <v>#REF!</v>
      </c>
      <c r="I277" s="14">
        <v>0</v>
      </c>
      <c r="J277" s="14" t="e">
        <f t="shared" si="20"/>
        <v>#REF!</v>
      </c>
      <c r="K277" s="16" t="e">
        <f>IF($J277="","",SUMIFS('Skills-Training Matrix.AUX'!$F$2:$F$1072,'Skills-Training Matrix.AUX'!$C$2:$C$1072,"="&amp;G277,'Skills-Training Matrix.AUX'!$A$2:$A$1072,"="&amp;$E277)*J277)</f>
        <v>#REF!</v>
      </c>
      <c r="L277" s="16" t="e">
        <f t="shared" si="21"/>
        <v>#REF!</v>
      </c>
      <c r="M277" s="14" t="e">
        <f t="shared" si="22"/>
        <v>#REF!</v>
      </c>
      <c r="N277" s="16" t="e">
        <f t="shared" si="23"/>
        <v>#REF!</v>
      </c>
    </row>
    <row r="278" spans="1:14" x14ac:dyDescent="0.25">
      <c r="A278" s="14">
        <v>2687</v>
      </c>
      <c r="B278" s="14" t="s">
        <v>119</v>
      </c>
      <c r="C278" s="17">
        <v>42736</v>
      </c>
      <c r="D278" s="14" t="s">
        <v>115</v>
      </c>
      <c r="E278" s="14" t="s">
        <v>80</v>
      </c>
      <c r="F278" s="15" t="s">
        <v>6</v>
      </c>
      <c r="G278" s="14" t="s">
        <v>32</v>
      </c>
      <c r="H278" s="14" t="e">
        <f>SUMIFS('Skills-Training Matrix.AUX'!$D$2:$D$1072,'Skills-Training Matrix.AUX'!$C$2:$C$1072,"="&amp;$G278,'Skills-Training Matrix.AUX'!$A$2:$A$1072,"="&amp;$E278)</f>
        <v>#N/A</v>
      </c>
      <c r="I278" s="14">
        <v>0</v>
      </c>
      <c r="J278" s="14" t="e">
        <f t="shared" si="20"/>
        <v>#N/A</v>
      </c>
      <c r="K278" s="16" t="e">
        <f>IF($J278="","",SUMIFS('Skills-Training Matrix.AUX'!$F$2:$F$1072,'Skills-Training Matrix.AUX'!$C$2:$C$1072,"="&amp;G278,'Skills-Training Matrix.AUX'!$A$2:$A$1072,"="&amp;$E278)*J278)</f>
        <v>#N/A</v>
      </c>
      <c r="L278" s="16" t="e">
        <f t="shared" si="21"/>
        <v>#N/A</v>
      </c>
      <c r="M278" s="14" t="e">
        <f t="shared" si="22"/>
        <v>#N/A</v>
      </c>
      <c r="N278" s="16" t="e">
        <f t="shared" si="23"/>
        <v>#N/A</v>
      </c>
    </row>
    <row r="279" spans="1:14" x14ac:dyDescent="0.25">
      <c r="A279" s="14">
        <v>2687</v>
      </c>
      <c r="B279" s="14" t="s">
        <v>119</v>
      </c>
      <c r="C279" s="17">
        <v>42736</v>
      </c>
      <c r="D279" s="14" t="s">
        <v>115</v>
      </c>
      <c r="E279" s="14" t="s">
        <v>80</v>
      </c>
      <c r="F279" s="15" t="s">
        <v>7</v>
      </c>
      <c r="G279" s="14" t="s">
        <v>33</v>
      </c>
      <c r="H279" s="14" t="e">
        <f>SUMIFS('Skills-Training Matrix.AUX'!$D$2:$D$1072,'Skills-Training Matrix.AUX'!$C$2:$C$1072,"="&amp;$G279,'Skills-Training Matrix.AUX'!$A$2:$A$1072,"="&amp;$E279)</f>
        <v>#N/A</v>
      </c>
      <c r="I279" s="14">
        <v>0</v>
      </c>
      <c r="J279" s="14" t="e">
        <f t="shared" si="20"/>
        <v>#N/A</v>
      </c>
      <c r="K279" s="16" t="e">
        <f>IF($J279="","",SUMIFS('Skills-Training Matrix.AUX'!$F$2:$F$1072,'Skills-Training Matrix.AUX'!$C$2:$C$1072,"="&amp;G279,'Skills-Training Matrix.AUX'!$A$2:$A$1072,"="&amp;$E279)*J279)</f>
        <v>#N/A</v>
      </c>
      <c r="L279" s="16" t="e">
        <f t="shared" si="21"/>
        <v>#N/A</v>
      </c>
      <c r="M279" s="14" t="e">
        <f t="shared" si="22"/>
        <v>#N/A</v>
      </c>
      <c r="N279" s="16" t="e">
        <f t="shared" si="23"/>
        <v>#N/A</v>
      </c>
    </row>
    <row r="280" spans="1:14" x14ac:dyDescent="0.25">
      <c r="A280" s="14">
        <v>2687</v>
      </c>
      <c r="B280" s="14" t="s">
        <v>119</v>
      </c>
      <c r="C280" s="17">
        <v>42736</v>
      </c>
      <c r="D280" s="14" t="s">
        <v>115</v>
      </c>
      <c r="E280" s="14" t="s">
        <v>80</v>
      </c>
      <c r="F280" s="15" t="s">
        <v>7</v>
      </c>
      <c r="G280" s="14" t="s">
        <v>34</v>
      </c>
      <c r="H280" s="14" t="e">
        <f>SUMIFS('Skills-Training Matrix.AUX'!$D$2:$D$1072,'Skills-Training Matrix.AUX'!$C$2:$C$1072,"="&amp;$G280,'Skills-Training Matrix.AUX'!$A$2:$A$1072,"="&amp;$E280)</f>
        <v>#REF!</v>
      </c>
      <c r="I280" s="14">
        <v>0</v>
      </c>
      <c r="J280" s="14" t="e">
        <f t="shared" si="20"/>
        <v>#REF!</v>
      </c>
      <c r="K280" s="16" t="e">
        <f>IF($J280="","",SUMIFS('Skills-Training Matrix.AUX'!$F$2:$F$1072,'Skills-Training Matrix.AUX'!$C$2:$C$1072,"="&amp;G280,'Skills-Training Matrix.AUX'!$A$2:$A$1072,"="&amp;$E280)*J280)</f>
        <v>#REF!</v>
      </c>
      <c r="L280" s="16" t="e">
        <f t="shared" si="21"/>
        <v>#REF!</v>
      </c>
      <c r="M280" s="14" t="e">
        <f t="shared" si="22"/>
        <v>#REF!</v>
      </c>
      <c r="N280" s="16" t="e">
        <f t="shared" si="23"/>
        <v>#REF!</v>
      </c>
    </row>
    <row r="281" spans="1:14" x14ac:dyDescent="0.25">
      <c r="A281" s="14">
        <v>2687</v>
      </c>
      <c r="B281" s="14" t="s">
        <v>119</v>
      </c>
      <c r="C281" s="17">
        <v>42736</v>
      </c>
      <c r="D281" s="14" t="s">
        <v>115</v>
      </c>
      <c r="E281" s="14" t="s">
        <v>80</v>
      </c>
      <c r="F281" s="15" t="s">
        <v>7</v>
      </c>
      <c r="G281" s="14" t="s">
        <v>35</v>
      </c>
      <c r="H281" s="14" t="e">
        <f>SUMIFS('Skills-Training Matrix.AUX'!$D$2:$D$1072,'Skills-Training Matrix.AUX'!$C$2:$C$1072,"="&amp;$G281,'Skills-Training Matrix.AUX'!$A$2:$A$1072,"="&amp;$E281)</f>
        <v>#N/A</v>
      </c>
      <c r="I281" s="14">
        <v>0</v>
      </c>
      <c r="J281" s="14" t="e">
        <f t="shared" si="20"/>
        <v>#N/A</v>
      </c>
      <c r="K281" s="16" t="e">
        <f>IF($J281="","",SUMIFS('Skills-Training Matrix.AUX'!$F$2:$F$1072,'Skills-Training Matrix.AUX'!$C$2:$C$1072,"="&amp;G281,'Skills-Training Matrix.AUX'!$A$2:$A$1072,"="&amp;$E281)*J281)</f>
        <v>#N/A</v>
      </c>
      <c r="L281" s="16" t="e">
        <f t="shared" si="21"/>
        <v>#N/A</v>
      </c>
      <c r="M281" s="14" t="e">
        <f t="shared" si="22"/>
        <v>#N/A</v>
      </c>
      <c r="N281" s="16" t="e">
        <f t="shared" si="23"/>
        <v>#N/A</v>
      </c>
    </row>
    <row r="282" spans="1:14" x14ac:dyDescent="0.25">
      <c r="A282" s="14">
        <v>2687</v>
      </c>
      <c r="B282" s="14" t="s">
        <v>119</v>
      </c>
      <c r="C282" s="17">
        <v>42736</v>
      </c>
      <c r="D282" s="14" t="s">
        <v>115</v>
      </c>
      <c r="E282" s="14" t="s">
        <v>80</v>
      </c>
      <c r="F282" s="15" t="s">
        <v>7</v>
      </c>
      <c r="G282" s="14" t="s">
        <v>36</v>
      </c>
      <c r="H282" s="14" t="e">
        <f>SUMIFS('Skills-Training Matrix.AUX'!$D$2:$D$1072,'Skills-Training Matrix.AUX'!$C$2:$C$1072,"="&amp;$G282,'Skills-Training Matrix.AUX'!$A$2:$A$1072,"="&amp;$E282)</f>
        <v>#N/A</v>
      </c>
      <c r="I282" s="14">
        <v>0</v>
      </c>
      <c r="J282" s="14" t="e">
        <f t="shared" si="20"/>
        <v>#N/A</v>
      </c>
      <c r="K282" s="16" t="e">
        <f>IF($J282="","",SUMIFS('Skills-Training Matrix.AUX'!$F$2:$F$1072,'Skills-Training Matrix.AUX'!$C$2:$C$1072,"="&amp;G282,'Skills-Training Matrix.AUX'!$A$2:$A$1072,"="&amp;$E282)*J282)</f>
        <v>#N/A</v>
      </c>
      <c r="L282" s="16" t="e">
        <f t="shared" si="21"/>
        <v>#N/A</v>
      </c>
      <c r="M282" s="14" t="e">
        <f t="shared" si="22"/>
        <v>#N/A</v>
      </c>
      <c r="N282" s="16" t="e">
        <f t="shared" si="23"/>
        <v>#N/A</v>
      </c>
    </row>
    <row r="283" spans="1:14" x14ac:dyDescent="0.25">
      <c r="A283" s="14">
        <v>2687</v>
      </c>
      <c r="B283" s="14" t="s">
        <v>119</v>
      </c>
      <c r="C283" s="17">
        <v>42736</v>
      </c>
      <c r="D283" s="14" t="s">
        <v>115</v>
      </c>
      <c r="E283" s="14" t="s">
        <v>80</v>
      </c>
      <c r="F283" s="15" t="s">
        <v>7</v>
      </c>
      <c r="G283" s="14" t="s">
        <v>37</v>
      </c>
      <c r="H283" s="14" t="e">
        <f>SUMIFS('Skills-Training Matrix.AUX'!$D$2:$D$1072,'Skills-Training Matrix.AUX'!$C$2:$C$1072,"="&amp;$G283,'Skills-Training Matrix.AUX'!$A$2:$A$1072,"="&amp;$E283)</f>
        <v>#N/A</v>
      </c>
      <c r="I283" s="14">
        <v>0</v>
      </c>
      <c r="J283" s="14" t="e">
        <f t="shared" si="20"/>
        <v>#N/A</v>
      </c>
      <c r="K283" s="16" t="e">
        <f>IF($J283="","",SUMIFS('Skills-Training Matrix.AUX'!$F$2:$F$1072,'Skills-Training Matrix.AUX'!$C$2:$C$1072,"="&amp;G283,'Skills-Training Matrix.AUX'!$A$2:$A$1072,"="&amp;$E283)*J283)</f>
        <v>#N/A</v>
      </c>
      <c r="L283" s="16" t="e">
        <f t="shared" si="21"/>
        <v>#N/A</v>
      </c>
      <c r="M283" s="14" t="e">
        <f t="shared" si="22"/>
        <v>#N/A</v>
      </c>
      <c r="N283" s="16" t="e">
        <f t="shared" si="23"/>
        <v>#N/A</v>
      </c>
    </row>
    <row r="284" spans="1:14" x14ac:dyDescent="0.25">
      <c r="A284" s="14">
        <v>2687</v>
      </c>
      <c r="B284" s="14" t="s">
        <v>119</v>
      </c>
      <c r="C284" s="17">
        <v>42736</v>
      </c>
      <c r="D284" s="14" t="s">
        <v>115</v>
      </c>
      <c r="E284" s="14" t="s">
        <v>80</v>
      </c>
      <c r="F284" s="15" t="s">
        <v>7</v>
      </c>
      <c r="G284" s="14" t="s">
        <v>38</v>
      </c>
      <c r="H284" s="14" t="e">
        <f>SUMIFS('Skills-Training Matrix.AUX'!$D$2:$D$1072,'Skills-Training Matrix.AUX'!$C$2:$C$1072,"="&amp;$G284,'Skills-Training Matrix.AUX'!$A$2:$A$1072,"="&amp;$E284)</f>
        <v>#N/A</v>
      </c>
      <c r="I284" s="14">
        <v>0</v>
      </c>
      <c r="J284" s="14" t="e">
        <f t="shared" si="20"/>
        <v>#N/A</v>
      </c>
      <c r="K284" s="16" t="e">
        <f>IF($J284="","",SUMIFS('Skills-Training Matrix.AUX'!$F$2:$F$1072,'Skills-Training Matrix.AUX'!$C$2:$C$1072,"="&amp;G284,'Skills-Training Matrix.AUX'!$A$2:$A$1072,"="&amp;$E284)*J284)</f>
        <v>#N/A</v>
      </c>
      <c r="L284" s="16" t="e">
        <f t="shared" si="21"/>
        <v>#N/A</v>
      </c>
      <c r="M284" s="14" t="e">
        <f t="shared" si="22"/>
        <v>#N/A</v>
      </c>
      <c r="N284" s="16" t="e">
        <f t="shared" si="23"/>
        <v>#N/A</v>
      </c>
    </row>
    <row r="285" spans="1:14" x14ac:dyDescent="0.25">
      <c r="A285" s="14">
        <v>2687</v>
      </c>
      <c r="B285" s="14" t="s">
        <v>119</v>
      </c>
      <c r="C285" s="17">
        <v>42736</v>
      </c>
      <c r="D285" s="14" t="s">
        <v>115</v>
      </c>
      <c r="E285" s="14" t="s">
        <v>80</v>
      </c>
      <c r="F285" s="15" t="s">
        <v>7</v>
      </c>
      <c r="G285" s="14" t="s">
        <v>39</v>
      </c>
      <c r="H285" s="14" t="e">
        <f>SUMIFS('Skills-Training Matrix.AUX'!$D$2:$D$1072,'Skills-Training Matrix.AUX'!$C$2:$C$1072,"="&amp;$G285,'Skills-Training Matrix.AUX'!$A$2:$A$1072,"="&amp;$E285)</f>
        <v>#N/A</v>
      </c>
      <c r="I285" s="14">
        <v>0</v>
      </c>
      <c r="J285" s="14" t="e">
        <f t="shared" si="20"/>
        <v>#N/A</v>
      </c>
      <c r="K285" s="16" t="e">
        <f>IF($J285="","",SUMIFS('Skills-Training Matrix.AUX'!$F$2:$F$1072,'Skills-Training Matrix.AUX'!$C$2:$C$1072,"="&amp;G285,'Skills-Training Matrix.AUX'!$A$2:$A$1072,"="&amp;$E285)*J285)</f>
        <v>#N/A</v>
      </c>
      <c r="L285" s="16" t="e">
        <f t="shared" si="21"/>
        <v>#N/A</v>
      </c>
      <c r="M285" s="14" t="e">
        <f t="shared" si="22"/>
        <v>#N/A</v>
      </c>
      <c r="N285" s="16" t="e">
        <f t="shared" si="23"/>
        <v>#N/A</v>
      </c>
    </row>
    <row r="286" spans="1:14" x14ac:dyDescent="0.25">
      <c r="A286" s="14">
        <v>2687</v>
      </c>
      <c r="B286" s="14" t="s">
        <v>119</v>
      </c>
      <c r="C286" s="17">
        <v>42736</v>
      </c>
      <c r="D286" s="14" t="s">
        <v>115</v>
      </c>
      <c r="E286" s="14" t="s">
        <v>80</v>
      </c>
      <c r="F286" s="15" t="s">
        <v>7</v>
      </c>
      <c r="G286" s="14" t="s">
        <v>40</v>
      </c>
      <c r="H286" s="14" t="e">
        <f>SUMIFS('Skills-Training Matrix.AUX'!$D$2:$D$1072,'Skills-Training Matrix.AUX'!$C$2:$C$1072,"="&amp;$G286,'Skills-Training Matrix.AUX'!$A$2:$A$1072,"="&amp;$E286)</f>
        <v>#N/A</v>
      </c>
      <c r="I286" s="14">
        <v>0</v>
      </c>
      <c r="J286" s="14" t="e">
        <f t="shared" si="20"/>
        <v>#N/A</v>
      </c>
      <c r="K286" s="16" t="e">
        <f>IF($J286="","",SUMIFS('Skills-Training Matrix.AUX'!$F$2:$F$1072,'Skills-Training Matrix.AUX'!$C$2:$C$1072,"="&amp;G286,'Skills-Training Matrix.AUX'!$A$2:$A$1072,"="&amp;$E286)*J286)</f>
        <v>#N/A</v>
      </c>
      <c r="L286" s="16" t="e">
        <f t="shared" si="21"/>
        <v>#N/A</v>
      </c>
      <c r="M286" s="14" t="e">
        <f t="shared" si="22"/>
        <v>#N/A</v>
      </c>
      <c r="N286" s="16" t="e">
        <f t="shared" si="23"/>
        <v>#N/A</v>
      </c>
    </row>
    <row r="287" spans="1:14" x14ac:dyDescent="0.25">
      <c r="A287" s="14">
        <v>2687</v>
      </c>
      <c r="B287" s="14" t="s">
        <v>119</v>
      </c>
      <c r="C287" s="17">
        <v>42736</v>
      </c>
      <c r="D287" s="14" t="s">
        <v>115</v>
      </c>
      <c r="E287" s="14" t="s">
        <v>80</v>
      </c>
      <c r="F287" s="15" t="s">
        <v>8</v>
      </c>
      <c r="G287" s="14" t="s">
        <v>41</v>
      </c>
      <c r="H287" s="14" t="e">
        <f>SUMIFS('Skills-Training Matrix.AUX'!$D$2:$D$1072,'Skills-Training Matrix.AUX'!$C$2:$C$1072,"="&amp;$G287,'Skills-Training Matrix.AUX'!$A$2:$A$1072,"="&amp;$E287)</f>
        <v>#N/A</v>
      </c>
      <c r="I287" s="14">
        <v>0</v>
      </c>
      <c r="J287" s="14" t="e">
        <f t="shared" si="20"/>
        <v>#N/A</v>
      </c>
      <c r="K287" s="16" t="e">
        <f>IF($J287="","",SUMIFS('Skills-Training Matrix.AUX'!$F$2:$F$1072,'Skills-Training Matrix.AUX'!$C$2:$C$1072,"="&amp;G287,'Skills-Training Matrix.AUX'!$A$2:$A$1072,"="&amp;$E287)*J287)</f>
        <v>#N/A</v>
      </c>
      <c r="L287" s="16" t="e">
        <f t="shared" si="21"/>
        <v>#N/A</v>
      </c>
      <c r="M287" s="14" t="e">
        <f t="shared" si="22"/>
        <v>#N/A</v>
      </c>
      <c r="N287" s="16" t="e">
        <f t="shared" si="23"/>
        <v>#N/A</v>
      </c>
    </row>
    <row r="288" spans="1:14" x14ac:dyDescent="0.25">
      <c r="A288" s="14">
        <v>2687</v>
      </c>
      <c r="B288" s="14" t="s">
        <v>119</v>
      </c>
      <c r="C288" s="17">
        <v>42736</v>
      </c>
      <c r="D288" s="14" t="s">
        <v>115</v>
      </c>
      <c r="E288" s="14" t="s">
        <v>80</v>
      </c>
      <c r="F288" s="15" t="s">
        <v>8</v>
      </c>
      <c r="G288" s="14" t="s">
        <v>42</v>
      </c>
      <c r="H288" s="14" t="e">
        <f>SUMIFS('Skills-Training Matrix.AUX'!$D$2:$D$1072,'Skills-Training Matrix.AUX'!$C$2:$C$1072,"="&amp;$G288,'Skills-Training Matrix.AUX'!$A$2:$A$1072,"="&amp;$E288)</f>
        <v>#N/A</v>
      </c>
      <c r="I288" s="14">
        <v>0</v>
      </c>
      <c r="J288" s="14" t="e">
        <f t="shared" si="20"/>
        <v>#N/A</v>
      </c>
      <c r="K288" s="16" t="e">
        <f>IF($J288="","",SUMIFS('Skills-Training Matrix.AUX'!$F$2:$F$1072,'Skills-Training Matrix.AUX'!$C$2:$C$1072,"="&amp;G288,'Skills-Training Matrix.AUX'!$A$2:$A$1072,"="&amp;$E288)*J288)</f>
        <v>#N/A</v>
      </c>
      <c r="L288" s="16" t="e">
        <f t="shared" si="21"/>
        <v>#N/A</v>
      </c>
      <c r="M288" s="14" t="e">
        <f t="shared" si="22"/>
        <v>#N/A</v>
      </c>
      <c r="N288" s="16" t="e">
        <f t="shared" si="23"/>
        <v>#N/A</v>
      </c>
    </row>
    <row r="289" spans="1:14" x14ac:dyDescent="0.25">
      <c r="A289" s="14">
        <v>2687</v>
      </c>
      <c r="B289" s="14" t="s">
        <v>119</v>
      </c>
      <c r="C289" s="17">
        <v>42736</v>
      </c>
      <c r="D289" s="14" t="s">
        <v>115</v>
      </c>
      <c r="E289" s="14" t="s">
        <v>80</v>
      </c>
      <c r="F289" s="15" t="s">
        <v>8</v>
      </c>
      <c r="G289" s="14" t="s">
        <v>43</v>
      </c>
      <c r="H289" s="14" t="e">
        <f>SUMIFS('Skills-Training Matrix.AUX'!$D$2:$D$1072,'Skills-Training Matrix.AUX'!$C$2:$C$1072,"="&amp;$G289,'Skills-Training Matrix.AUX'!$A$2:$A$1072,"="&amp;$E289)</f>
        <v>#N/A</v>
      </c>
      <c r="I289" s="14">
        <v>0</v>
      </c>
      <c r="J289" s="14" t="e">
        <f t="shared" si="20"/>
        <v>#N/A</v>
      </c>
      <c r="K289" s="16" t="e">
        <f>IF($J289="","",SUMIFS('Skills-Training Matrix.AUX'!$F$2:$F$1072,'Skills-Training Matrix.AUX'!$C$2:$C$1072,"="&amp;G289,'Skills-Training Matrix.AUX'!$A$2:$A$1072,"="&amp;$E289)*J289)</f>
        <v>#N/A</v>
      </c>
      <c r="L289" s="16" t="e">
        <f t="shared" si="21"/>
        <v>#N/A</v>
      </c>
      <c r="M289" s="14" t="e">
        <f t="shared" si="22"/>
        <v>#N/A</v>
      </c>
      <c r="N289" s="16" t="e">
        <f t="shared" si="23"/>
        <v>#N/A</v>
      </c>
    </row>
    <row r="290" spans="1:14" x14ac:dyDescent="0.25">
      <c r="A290" s="14">
        <v>2687</v>
      </c>
      <c r="B290" s="14" t="s">
        <v>119</v>
      </c>
      <c r="C290" s="17">
        <v>42736</v>
      </c>
      <c r="D290" s="14" t="s">
        <v>115</v>
      </c>
      <c r="E290" s="14" t="s">
        <v>80</v>
      </c>
      <c r="F290" s="15" t="s">
        <v>8</v>
      </c>
      <c r="G290" s="14" t="s">
        <v>44</v>
      </c>
      <c r="H290" s="14" t="e">
        <f>SUMIFS('Skills-Training Matrix.AUX'!$D$2:$D$1072,'Skills-Training Matrix.AUX'!$C$2:$C$1072,"="&amp;$G290,'Skills-Training Matrix.AUX'!$A$2:$A$1072,"="&amp;$E290)</f>
        <v>#N/A</v>
      </c>
      <c r="I290" s="14">
        <v>0</v>
      </c>
      <c r="J290" s="14" t="e">
        <f t="shared" si="20"/>
        <v>#N/A</v>
      </c>
      <c r="K290" s="16" t="e">
        <f>IF($J290="","",SUMIFS('Skills-Training Matrix.AUX'!$F$2:$F$1072,'Skills-Training Matrix.AUX'!$C$2:$C$1072,"="&amp;G290,'Skills-Training Matrix.AUX'!$A$2:$A$1072,"="&amp;$E290)*J290)</f>
        <v>#N/A</v>
      </c>
      <c r="L290" s="16" t="e">
        <f t="shared" si="21"/>
        <v>#N/A</v>
      </c>
      <c r="M290" s="14" t="e">
        <f t="shared" si="22"/>
        <v>#N/A</v>
      </c>
      <c r="N290" s="16" t="e">
        <f t="shared" si="23"/>
        <v>#N/A</v>
      </c>
    </row>
    <row r="291" spans="1:14" x14ac:dyDescent="0.25">
      <c r="A291" s="14">
        <v>2687</v>
      </c>
      <c r="B291" s="14" t="s">
        <v>119</v>
      </c>
      <c r="C291" s="17">
        <v>42736</v>
      </c>
      <c r="D291" s="14" t="s">
        <v>115</v>
      </c>
      <c r="E291" s="14" t="s">
        <v>80</v>
      </c>
      <c r="F291" s="15" t="s">
        <v>8</v>
      </c>
      <c r="G291" s="14" t="s">
        <v>45</v>
      </c>
      <c r="H291" s="14" t="e">
        <f>SUMIFS('Skills-Training Matrix.AUX'!$D$2:$D$1072,'Skills-Training Matrix.AUX'!$C$2:$C$1072,"="&amp;$G291,'Skills-Training Matrix.AUX'!$A$2:$A$1072,"="&amp;$E291)</f>
        <v>#N/A</v>
      </c>
      <c r="I291" s="14">
        <v>0</v>
      </c>
      <c r="J291" s="14" t="e">
        <f t="shared" si="20"/>
        <v>#N/A</v>
      </c>
      <c r="K291" s="16" t="e">
        <f>IF($J291="","",SUMIFS('Skills-Training Matrix.AUX'!$F$2:$F$1072,'Skills-Training Matrix.AUX'!$C$2:$C$1072,"="&amp;G291,'Skills-Training Matrix.AUX'!$A$2:$A$1072,"="&amp;$E291)*J291)</f>
        <v>#N/A</v>
      </c>
      <c r="L291" s="16" t="e">
        <f t="shared" si="21"/>
        <v>#N/A</v>
      </c>
      <c r="M291" s="14" t="e">
        <f t="shared" si="22"/>
        <v>#N/A</v>
      </c>
      <c r="N291" s="16" t="e">
        <f t="shared" si="23"/>
        <v>#N/A</v>
      </c>
    </row>
    <row r="292" spans="1:14" x14ac:dyDescent="0.25">
      <c r="A292" s="14">
        <v>2687</v>
      </c>
      <c r="B292" s="14" t="s">
        <v>119</v>
      </c>
      <c r="C292" s="17">
        <v>42736</v>
      </c>
      <c r="D292" s="14" t="s">
        <v>115</v>
      </c>
      <c r="E292" s="14" t="s">
        <v>80</v>
      </c>
      <c r="F292" s="15" t="s">
        <v>2</v>
      </c>
      <c r="G292" s="14" t="s">
        <v>46</v>
      </c>
      <c r="H292" s="14" t="e">
        <f>SUMIFS('Skills-Training Matrix.AUX'!$D$2:$D$1072,'Skills-Training Matrix.AUX'!$C$2:$C$1072,"="&amp;$G292,'Skills-Training Matrix.AUX'!$A$2:$A$1072,"="&amp;$E292)</f>
        <v>#N/A</v>
      </c>
      <c r="I292" s="14">
        <v>0</v>
      </c>
      <c r="J292" s="14" t="e">
        <f t="shared" si="20"/>
        <v>#N/A</v>
      </c>
      <c r="K292" s="16" t="e">
        <f>IF($J292="","",SUMIFS('Skills-Training Matrix.AUX'!$F$2:$F$1072,'Skills-Training Matrix.AUX'!$C$2:$C$1072,"="&amp;G292,'Skills-Training Matrix.AUX'!$A$2:$A$1072,"="&amp;$E292)*J292)</f>
        <v>#N/A</v>
      </c>
      <c r="L292" s="16" t="e">
        <f t="shared" si="21"/>
        <v>#N/A</v>
      </c>
      <c r="M292" s="14" t="e">
        <f t="shared" si="22"/>
        <v>#N/A</v>
      </c>
      <c r="N292" s="16" t="e">
        <f t="shared" si="23"/>
        <v>#N/A</v>
      </c>
    </row>
    <row r="293" spans="1:14" x14ac:dyDescent="0.25">
      <c r="A293" s="14">
        <v>2687</v>
      </c>
      <c r="B293" s="14" t="s">
        <v>119</v>
      </c>
      <c r="C293" s="17">
        <v>42736</v>
      </c>
      <c r="D293" s="14" t="s">
        <v>115</v>
      </c>
      <c r="E293" s="14" t="s">
        <v>80</v>
      </c>
      <c r="F293" s="15" t="s">
        <v>2</v>
      </c>
      <c r="G293" s="14" t="s">
        <v>47</v>
      </c>
      <c r="H293" s="14" t="e">
        <f>SUMIFS('Skills-Training Matrix.AUX'!$D$2:$D$1072,'Skills-Training Matrix.AUX'!$C$2:$C$1072,"="&amp;$G293,'Skills-Training Matrix.AUX'!$A$2:$A$1072,"="&amp;$E293)</f>
        <v>#N/A</v>
      </c>
      <c r="I293" s="14">
        <v>0</v>
      </c>
      <c r="J293" s="14" t="e">
        <f t="shared" si="20"/>
        <v>#N/A</v>
      </c>
      <c r="K293" s="16" t="e">
        <f>IF($J293="","",SUMIFS('Skills-Training Matrix.AUX'!$F$2:$F$1072,'Skills-Training Matrix.AUX'!$C$2:$C$1072,"="&amp;G293,'Skills-Training Matrix.AUX'!$A$2:$A$1072,"="&amp;$E293)*J293)</f>
        <v>#N/A</v>
      </c>
      <c r="L293" s="16" t="e">
        <f t="shared" si="21"/>
        <v>#N/A</v>
      </c>
      <c r="M293" s="14" t="e">
        <f t="shared" si="22"/>
        <v>#N/A</v>
      </c>
      <c r="N293" s="16" t="e">
        <f t="shared" si="23"/>
        <v>#N/A</v>
      </c>
    </row>
    <row r="294" spans="1:14" x14ac:dyDescent="0.25">
      <c r="A294" s="14">
        <v>2687</v>
      </c>
      <c r="B294" s="14" t="s">
        <v>119</v>
      </c>
      <c r="C294" s="17">
        <v>42736</v>
      </c>
      <c r="D294" s="14" t="s">
        <v>115</v>
      </c>
      <c r="E294" s="14" t="s">
        <v>80</v>
      </c>
      <c r="F294" s="15" t="s">
        <v>2</v>
      </c>
      <c r="G294" s="14" t="s">
        <v>48</v>
      </c>
      <c r="H294" s="14" t="e">
        <f>SUMIFS('Skills-Training Matrix.AUX'!$D$2:$D$1072,'Skills-Training Matrix.AUX'!$C$2:$C$1072,"="&amp;$G294,'Skills-Training Matrix.AUX'!$A$2:$A$1072,"="&amp;$E294)</f>
        <v>#N/A</v>
      </c>
      <c r="I294" s="14">
        <v>0</v>
      </c>
      <c r="J294" s="14" t="e">
        <f t="shared" si="20"/>
        <v>#N/A</v>
      </c>
      <c r="K294" s="16" t="e">
        <f>IF($J294="","",SUMIFS('Skills-Training Matrix.AUX'!$F$2:$F$1072,'Skills-Training Matrix.AUX'!$C$2:$C$1072,"="&amp;G294,'Skills-Training Matrix.AUX'!$A$2:$A$1072,"="&amp;$E294)*J294)</f>
        <v>#N/A</v>
      </c>
      <c r="L294" s="16" t="e">
        <f t="shared" si="21"/>
        <v>#N/A</v>
      </c>
      <c r="M294" s="14" t="e">
        <f t="shared" si="22"/>
        <v>#N/A</v>
      </c>
      <c r="N294" s="16" t="e">
        <f t="shared" si="23"/>
        <v>#N/A</v>
      </c>
    </row>
    <row r="295" spans="1:14" x14ac:dyDescent="0.25">
      <c r="A295" s="14">
        <v>2687</v>
      </c>
      <c r="B295" s="14" t="s">
        <v>119</v>
      </c>
      <c r="C295" s="17">
        <v>42736</v>
      </c>
      <c r="D295" s="14" t="s">
        <v>115</v>
      </c>
      <c r="E295" s="14" t="s">
        <v>80</v>
      </c>
      <c r="F295" s="15" t="s">
        <v>2</v>
      </c>
      <c r="G295" s="14" t="s">
        <v>49</v>
      </c>
      <c r="H295" s="14" t="e">
        <f>SUMIFS('Skills-Training Matrix.AUX'!$D$2:$D$1072,'Skills-Training Matrix.AUX'!$C$2:$C$1072,"="&amp;$G295,'Skills-Training Matrix.AUX'!$A$2:$A$1072,"="&amp;$E295)</f>
        <v>#N/A</v>
      </c>
      <c r="I295" s="14">
        <v>0</v>
      </c>
      <c r="J295" s="14" t="e">
        <f t="shared" si="20"/>
        <v>#N/A</v>
      </c>
      <c r="K295" s="16" t="e">
        <f>IF($J295="","",SUMIFS('Skills-Training Matrix.AUX'!$F$2:$F$1072,'Skills-Training Matrix.AUX'!$C$2:$C$1072,"="&amp;G295,'Skills-Training Matrix.AUX'!$A$2:$A$1072,"="&amp;$E295)*J295)</f>
        <v>#N/A</v>
      </c>
      <c r="L295" s="16" t="e">
        <f t="shared" si="21"/>
        <v>#N/A</v>
      </c>
      <c r="M295" s="14" t="e">
        <f t="shared" si="22"/>
        <v>#N/A</v>
      </c>
      <c r="N295" s="16" t="e">
        <f t="shared" si="23"/>
        <v>#N/A</v>
      </c>
    </row>
    <row r="296" spans="1:14" x14ac:dyDescent="0.25">
      <c r="A296" s="14">
        <v>2687</v>
      </c>
      <c r="B296" s="14" t="s">
        <v>119</v>
      </c>
      <c r="C296" s="17">
        <v>42736</v>
      </c>
      <c r="D296" s="14" t="s">
        <v>115</v>
      </c>
      <c r="E296" s="14" t="s">
        <v>80</v>
      </c>
      <c r="F296" s="15" t="s">
        <v>2</v>
      </c>
      <c r="G296" s="14" t="s">
        <v>50</v>
      </c>
      <c r="H296" s="14" t="e">
        <f>SUMIFS('Skills-Training Matrix.AUX'!$D$2:$D$1072,'Skills-Training Matrix.AUX'!$C$2:$C$1072,"="&amp;$G296,'Skills-Training Matrix.AUX'!$A$2:$A$1072,"="&amp;$E296)</f>
        <v>#N/A</v>
      </c>
      <c r="I296" s="14">
        <v>0</v>
      </c>
      <c r="J296" s="14" t="e">
        <f t="shared" si="20"/>
        <v>#N/A</v>
      </c>
      <c r="K296" s="16" t="e">
        <f>IF($J296="","",SUMIFS('Skills-Training Matrix.AUX'!$F$2:$F$1072,'Skills-Training Matrix.AUX'!$C$2:$C$1072,"="&amp;G296,'Skills-Training Matrix.AUX'!$A$2:$A$1072,"="&amp;$E296)*J296)</f>
        <v>#N/A</v>
      </c>
      <c r="L296" s="16" t="e">
        <f t="shared" si="21"/>
        <v>#N/A</v>
      </c>
      <c r="M296" s="14" t="e">
        <f t="shared" si="22"/>
        <v>#N/A</v>
      </c>
      <c r="N296" s="16" t="e">
        <f t="shared" si="23"/>
        <v>#N/A</v>
      </c>
    </row>
    <row r="297" spans="1:14" x14ac:dyDescent="0.25">
      <c r="A297" s="14">
        <v>2687</v>
      </c>
      <c r="B297" s="14" t="s">
        <v>119</v>
      </c>
      <c r="C297" s="17">
        <v>42736</v>
      </c>
      <c r="D297" s="14" t="s">
        <v>115</v>
      </c>
      <c r="E297" s="14" t="s">
        <v>80</v>
      </c>
      <c r="F297" s="15" t="s">
        <v>2</v>
      </c>
      <c r="G297" s="14" t="s">
        <v>51</v>
      </c>
      <c r="H297" s="14" t="e">
        <f>SUMIFS('Skills-Training Matrix.AUX'!$D$2:$D$1072,'Skills-Training Matrix.AUX'!$C$2:$C$1072,"="&amp;$G297,'Skills-Training Matrix.AUX'!$A$2:$A$1072,"="&amp;$E297)</f>
        <v>#N/A</v>
      </c>
      <c r="I297" s="14">
        <v>0</v>
      </c>
      <c r="J297" s="14" t="e">
        <f t="shared" si="20"/>
        <v>#N/A</v>
      </c>
      <c r="K297" s="16" t="e">
        <f>IF($J297="","",SUMIFS('Skills-Training Matrix.AUX'!$F$2:$F$1072,'Skills-Training Matrix.AUX'!$C$2:$C$1072,"="&amp;G297,'Skills-Training Matrix.AUX'!$A$2:$A$1072,"="&amp;$E297)*J297)</f>
        <v>#N/A</v>
      </c>
      <c r="L297" s="16" t="e">
        <f t="shared" si="21"/>
        <v>#N/A</v>
      </c>
      <c r="M297" s="14" t="e">
        <f t="shared" si="22"/>
        <v>#N/A</v>
      </c>
      <c r="N297" s="16" t="e">
        <f t="shared" si="23"/>
        <v>#N/A</v>
      </c>
    </row>
    <row r="298" spans="1:14" x14ac:dyDescent="0.25">
      <c r="A298" s="14">
        <v>2687</v>
      </c>
      <c r="B298" s="14" t="s">
        <v>119</v>
      </c>
      <c r="C298" s="17">
        <v>42736</v>
      </c>
      <c r="D298" s="14" t="s">
        <v>115</v>
      </c>
      <c r="E298" s="14" t="s">
        <v>80</v>
      </c>
      <c r="F298" s="15" t="s">
        <v>2</v>
      </c>
      <c r="G298" s="14" t="s">
        <v>52</v>
      </c>
      <c r="H298" s="14" t="e">
        <f>SUMIFS('Skills-Training Matrix.AUX'!$D$2:$D$1072,'Skills-Training Matrix.AUX'!$C$2:$C$1072,"="&amp;$G298,'Skills-Training Matrix.AUX'!$A$2:$A$1072,"="&amp;$E298)</f>
        <v>#N/A</v>
      </c>
      <c r="I298" s="14">
        <v>0</v>
      </c>
      <c r="J298" s="14" t="e">
        <f t="shared" si="20"/>
        <v>#N/A</v>
      </c>
      <c r="K298" s="16" t="e">
        <f>IF($J298="","",SUMIFS('Skills-Training Matrix.AUX'!$F$2:$F$1072,'Skills-Training Matrix.AUX'!$C$2:$C$1072,"="&amp;G298,'Skills-Training Matrix.AUX'!$A$2:$A$1072,"="&amp;$E298)*J298)</f>
        <v>#N/A</v>
      </c>
      <c r="L298" s="16" t="e">
        <f t="shared" si="21"/>
        <v>#N/A</v>
      </c>
      <c r="M298" s="14" t="e">
        <f t="shared" si="22"/>
        <v>#N/A</v>
      </c>
      <c r="N298" s="16" t="e">
        <f t="shared" si="23"/>
        <v>#N/A</v>
      </c>
    </row>
    <row r="299" spans="1:14" x14ac:dyDescent="0.25">
      <c r="A299" s="14">
        <v>2687</v>
      </c>
      <c r="B299" s="14" t="s">
        <v>119</v>
      </c>
      <c r="C299" s="17">
        <v>42736</v>
      </c>
      <c r="D299" s="14" t="s">
        <v>115</v>
      </c>
      <c r="E299" s="14" t="s">
        <v>80</v>
      </c>
      <c r="F299" s="15" t="s">
        <v>2</v>
      </c>
      <c r="G299" s="14" t="s">
        <v>53</v>
      </c>
      <c r="H299" s="14" t="e">
        <f>SUMIFS('Skills-Training Matrix.AUX'!$D$2:$D$1072,'Skills-Training Matrix.AUX'!$C$2:$C$1072,"="&amp;$G299,'Skills-Training Matrix.AUX'!$A$2:$A$1072,"="&amp;$E299)</f>
        <v>#N/A</v>
      </c>
      <c r="I299" s="14">
        <v>0</v>
      </c>
      <c r="J299" s="14" t="e">
        <f t="shared" si="20"/>
        <v>#N/A</v>
      </c>
      <c r="K299" s="16" t="e">
        <f>IF($J299="","",SUMIFS('Skills-Training Matrix.AUX'!$F$2:$F$1072,'Skills-Training Matrix.AUX'!$C$2:$C$1072,"="&amp;G299,'Skills-Training Matrix.AUX'!$A$2:$A$1072,"="&amp;$E299)*J299)</f>
        <v>#N/A</v>
      </c>
      <c r="L299" s="16" t="e">
        <f t="shared" si="21"/>
        <v>#N/A</v>
      </c>
      <c r="M299" s="14" t="e">
        <f t="shared" si="22"/>
        <v>#N/A</v>
      </c>
      <c r="N299" s="16" t="e">
        <f t="shared" si="23"/>
        <v>#N/A</v>
      </c>
    </row>
    <row r="300" spans="1:14" x14ac:dyDescent="0.25">
      <c r="A300" s="14">
        <v>2687</v>
      </c>
      <c r="B300" s="14" t="s">
        <v>119</v>
      </c>
      <c r="C300" s="17">
        <v>42736</v>
      </c>
      <c r="D300" s="14" t="s">
        <v>115</v>
      </c>
      <c r="E300" s="14" t="s">
        <v>80</v>
      </c>
      <c r="F300" s="15" t="s">
        <v>2</v>
      </c>
      <c r="G300" s="14" t="s">
        <v>54</v>
      </c>
      <c r="H300" s="14" t="e">
        <f>SUMIFS('Skills-Training Matrix.AUX'!$D$2:$D$1072,'Skills-Training Matrix.AUX'!$C$2:$C$1072,"="&amp;$G300,'Skills-Training Matrix.AUX'!$A$2:$A$1072,"="&amp;$E300)</f>
        <v>#N/A</v>
      </c>
      <c r="I300" s="14">
        <v>0</v>
      </c>
      <c r="J300" s="14" t="e">
        <f t="shared" si="20"/>
        <v>#N/A</v>
      </c>
      <c r="K300" s="16" t="e">
        <f>IF($J300="","",SUMIFS('Skills-Training Matrix.AUX'!$F$2:$F$1072,'Skills-Training Matrix.AUX'!$C$2:$C$1072,"="&amp;G300,'Skills-Training Matrix.AUX'!$A$2:$A$1072,"="&amp;$E300)*J300)</f>
        <v>#N/A</v>
      </c>
      <c r="L300" s="16" t="e">
        <f t="shared" si="21"/>
        <v>#N/A</v>
      </c>
      <c r="M300" s="14" t="e">
        <f t="shared" si="22"/>
        <v>#N/A</v>
      </c>
      <c r="N300" s="16" t="e">
        <f t="shared" si="23"/>
        <v>#N/A</v>
      </c>
    </row>
    <row r="301" spans="1:14" x14ac:dyDescent="0.25">
      <c r="A301" s="14">
        <v>2687</v>
      </c>
      <c r="B301" s="14" t="s">
        <v>119</v>
      </c>
      <c r="C301" s="17">
        <v>42736</v>
      </c>
      <c r="D301" s="14" t="s">
        <v>115</v>
      </c>
      <c r="E301" s="14" t="s">
        <v>80</v>
      </c>
      <c r="F301" s="15" t="s">
        <v>2</v>
      </c>
      <c r="G301" s="14" t="s">
        <v>55</v>
      </c>
      <c r="H301" s="14" t="e">
        <f>SUMIFS('Skills-Training Matrix.AUX'!$D$2:$D$1072,'Skills-Training Matrix.AUX'!$C$2:$C$1072,"="&amp;$G301,'Skills-Training Matrix.AUX'!$A$2:$A$1072,"="&amp;$E301)</f>
        <v>#REF!</v>
      </c>
      <c r="I301" s="14">
        <v>0</v>
      </c>
      <c r="J301" s="14" t="e">
        <f t="shared" si="20"/>
        <v>#REF!</v>
      </c>
      <c r="K301" s="16" t="e">
        <f>IF($J301="","",SUMIFS('Skills-Training Matrix.AUX'!$F$2:$F$1072,'Skills-Training Matrix.AUX'!$C$2:$C$1072,"="&amp;G301,'Skills-Training Matrix.AUX'!$A$2:$A$1072,"="&amp;$E301)*J301)</f>
        <v>#REF!</v>
      </c>
      <c r="L301" s="16" t="e">
        <f t="shared" si="21"/>
        <v>#REF!</v>
      </c>
      <c r="M301" s="14" t="e">
        <f t="shared" si="22"/>
        <v>#REF!</v>
      </c>
      <c r="N301" s="16" t="e">
        <f t="shared" si="23"/>
        <v>#REF!</v>
      </c>
    </row>
    <row r="302" spans="1:14" x14ac:dyDescent="0.25">
      <c r="A302" s="14">
        <v>2687</v>
      </c>
      <c r="B302" s="14" t="s">
        <v>119</v>
      </c>
      <c r="C302" s="17">
        <v>42736</v>
      </c>
      <c r="D302" s="14" t="s">
        <v>115</v>
      </c>
      <c r="E302" s="14" t="s">
        <v>80</v>
      </c>
      <c r="F302" s="15" t="s">
        <v>2</v>
      </c>
      <c r="G302" s="14" t="s">
        <v>56</v>
      </c>
      <c r="H302" s="14" t="e">
        <f>SUMIFS('Skills-Training Matrix.AUX'!$D$2:$D$1072,'Skills-Training Matrix.AUX'!$C$2:$C$1072,"="&amp;$G302,'Skills-Training Matrix.AUX'!$A$2:$A$1072,"="&amp;$E302)</f>
        <v>#N/A</v>
      </c>
      <c r="I302" s="14">
        <v>0</v>
      </c>
      <c r="J302" s="14" t="e">
        <f t="shared" si="20"/>
        <v>#N/A</v>
      </c>
      <c r="K302" s="16" t="e">
        <f>IF($J302="","",SUMIFS('Skills-Training Matrix.AUX'!$F$2:$F$1072,'Skills-Training Matrix.AUX'!$C$2:$C$1072,"="&amp;G302,'Skills-Training Matrix.AUX'!$A$2:$A$1072,"="&amp;$E302)*J302)</f>
        <v>#N/A</v>
      </c>
      <c r="L302" s="16" t="e">
        <f t="shared" si="21"/>
        <v>#N/A</v>
      </c>
      <c r="M302" s="14" t="e">
        <f t="shared" si="22"/>
        <v>#N/A</v>
      </c>
      <c r="N302" s="16" t="e">
        <f t="shared" si="23"/>
        <v>#N/A</v>
      </c>
    </row>
    <row r="303" spans="1:14" x14ac:dyDescent="0.25">
      <c r="A303" s="14">
        <v>2687</v>
      </c>
      <c r="B303" s="14" t="s">
        <v>119</v>
      </c>
      <c r="C303" s="17">
        <v>42736</v>
      </c>
      <c r="D303" s="14" t="s">
        <v>115</v>
      </c>
      <c r="E303" s="14" t="s">
        <v>80</v>
      </c>
      <c r="F303" s="15" t="s">
        <v>9</v>
      </c>
      <c r="G303" s="14" t="s">
        <v>57</v>
      </c>
      <c r="H303" s="14" t="e">
        <f>SUMIFS('Skills-Training Matrix.AUX'!$D$2:$D$1072,'Skills-Training Matrix.AUX'!$C$2:$C$1072,"="&amp;$G303,'Skills-Training Matrix.AUX'!$A$2:$A$1072,"="&amp;$E303)</f>
        <v>#N/A</v>
      </c>
      <c r="I303" s="14">
        <v>0</v>
      </c>
      <c r="J303" s="14" t="e">
        <f t="shared" si="20"/>
        <v>#N/A</v>
      </c>
      <c r="K303" s="16" t="e">
        <f>IF($J303="","",SUMIFS('Skills-Training Matrix.AUX'!$F$2:$F$1072,'Skills-Training Matrix.AUX'!$C$2:$C$1072,"="&amp;G303,'Skills-Training Matrix.AUX'!$A$2:$A$1072,"="&amp;$E303)*J303)</f>
        <v>#N/A</v>
      </c>
      <c r="L303" s="16" t="e">
        <f t="shared" si="21"/>
        <v>#N/A</v>
      </c>
      <c r="M303" s="14" t="e">
        <f t="shared" si="22"/>
        <v>#N/A</v>
      </c>
      <c r="N303" s="16" t="e">
        <f t="shared" si="23"/>
        <v>#N/A</v>
      </c>
    </row>
    <row r="304" spans="1:14" x14ac:dyDescent="0.25">
      <c r="A304" s="14">
        <v>2687</v>
      </c>
      <c r="B304" s="14" t="s">
        <v>119</v>
      </c>
      <c r="C304" s="17">
        <v>42736</v>
      </c>
      <c r="D304" s="14" t="s">
        <v>115</v>
      </c>
      <c r="E304" s="14" t="s">
        <v>80</v>
      </c>
      <c r="F304" s="15" t="s">
        <v>9</v>
      </c>
      <c r="G304" s="14" t="s">
        <v>58</v>
      </c>
      <c r="H304" s="14" t="e">
        <f>SUMIFS('Skills-Training Matrix.AUX'!$D$2:$D$1072,'Skills-Training Matrix.AUX'!$C$2:$C$1072,"="&amp;$G304,'Skills-Training Matrix.AUX'!$A$2:$A$1072,"="&amp;$E304)</f>
        <v>#N/A</v>
      </c>
      <c r="I304" s="14">
        <v>0</v>
      </c>
      <c r="J304" s="14" t="e">
        <f t="shared" si="20"/>
        <v>#N/A</v>
      </c>
      <c r="K304" s="16" t="e">
        <f>IF($J304="","",SUMIFS('Skills-Training Matrix.AUX'!$F$2:$F$1072,'Skills-Training Matrix.AUX'!$C$2:$C$1072,"="&amp;G304,'Skills-Training Matrix.AUX'!$A$2:$A$1072,"="&amp;$E304)*J304)</f>
        <v>#N/A</v>
      </c>
      <c r="L304" s="16" t="e">
        <f t="shared" si="21"/>
        <v>#N/A</v>
      </c>
      <c r="M304" s="14" t="e">
        <f t="shared" si="22"/>
        <v>#N/A</v>
      </c>
      <c r="N304" s="16" t="e">
        <f t="shared" si="23"/>
        <v>#N/A</v>
      </c>
    </row>
    <row r="305" spans="1:14" x14ac:dyDescent="0.25">
      <c r="A305" s="14">
        <v>2687</v>
      </c>
      <c r="B305" s="14" t="s">
        <v>119</v>
      </c>
      <c r="C305" s="17">
        <v>42736</v>
      </c>
      <c r="D305" s="14" t="s">
        <v>115</v>
      </c>
      <c r="E305" s="14" t="s">
        <v>80</v>
      </c>
      <c r="F305" s="15" t="s">
        <v>9</v>
      </c>
      <c r="G305" s="14" t="s">
        <v>59</v>
      </c>
      <c r="H305" s="14" t="e">
        <f>SUMIFS('Skills-Training Matrix.AUX'!$D$2:$D$1072,'Skills-Training Matrix.AUX'!$C$2:$C$1072,"="&amp;$G305,'Skills-Training Matrix.AUX'!$A$2:$A$1072,"="&amp;$E305)</f>
        <v>#N/A</v>
      </c>
      <c r="I305" s="14">
        <v>0</v>
      </c>
      <c r="J305" s="14" t="e">
        <f t="shared" si="20"/>
        <v>#N/A</v>
      </c>
      <c r="K305" s="16" t="e">
        <f>IF($J305="","",SUMIFS('Skills-Training Matrix.AUX'!$F$2:$F$1072,'Skills-Training Matrix.AUX'!$C$2:$C$1072,"="&amp;G305,'Skills-Training Matrix.AUX'!$A$2:$A$1072,"="&amp;$E305)*J305)</f>
        <v>#N/A</v>
      </c>
      <c r="L305" s="16" t="e">
        <f t="shared" si="21"/>
        <v>#N/A</v>
      </c>
      <c r="M305" s="14" t="e">
        <f t="shared" si="22"/>
        <v>#N/A</v>
      </c>
      <c r="N305" s="16" t="e">
        <f t="shared" si="23"/>
        <v>#N/A</v>
      </c>
    </row>
    <row r="306" spans="1:14" x14ac:dyDescent="0.25">
      <c r="A306" s="14">
        <v>2687</v>
      </c>
      <c r="B306" s="14" t="s">
        <v>119</v>
      </c>
      <c r="C306" s="17">
        <v>42736</v>
      </c>
      <c r="D306" s="14" t="s">
        <v>115</v>
      </c>
      <c r="E306" s="14" t="s">
        <v>80</v>
      </c>
      <c r="F306" s="15" t="s">
        <v>9</v>
      </c>
      <c r="G306" s="14" t="s">
        <v>60</v>
      </c>
      <c r="H306" s="14" t="e">
        <f>SUMIFS('Skills-Training Matrix.AUX'!$D$2:$D$1072,'Skills-Training Matrix.AUX'!$C$2:$C$1072,"="&amp;$G306,'Skills-Training Matrix.AUX'!$A$2:$A$1072,"="&amp;$E306)</f>
        <v>#N/A</v>
      </c>
      <c r="I306" s="14">
        <v>0</v>
      </c>
      <c r="J306" s="14" t="e">
        <f t="shared" si="20"/>
        <v>#N/A</v>
      </c>
      <c r="K306" s="16" t="e">
        <f>IF($J306="","",SUMIFS('Skills-Training Matrix.AUX'!$F$2:$F$1072,'Skills-Training Matrix.AUX'!$C$2:$C$1072,"="&amp;G306,'Skills-Training Matrix.AUX'!$A$2:$A$1072,"="&amp;$E306)*J306)</f>
        <v>#N/A</v>
      </c>
      <c r="L306" s="16" t="e">
        <f t="shared" si="21"/>
        <v>#N/A</v>
      </c>
      <c r="M306" s="14" t="e">
        <f t="shared" si="22"/>
        <v>#N/A</v>
      </c>
      <c r="N306" s="16" t="e">
        <f t="shared" si="23"/>
        <v>#N/A</v>
      </c>
    </row>
    <row r="307" spans="1:14" x14ac:dyDescent="0.25">
      <c r="A307" s="14">
        <v>2687</v>
      </c>
      <c r="B307" s="14" t="s">
        <v>119</v>
      </c>
      <c r="C307" s="17">
        <v>42736</v>
      </c>
      <c r="D307" s="14" t="s">
        <v>115</v>
      </c>
      <c r="E307" s="14" t="s">
        <v>80</v>
      </c>
      <c r="F307" s="15" t="s">
        <v>9</v>
      </c>
      <c r="G307" s="14" t="s">
        <v>61</v>
      </c>
      <c r="H307" s="14" t="e">
        <f>SUMIFS('Skills-Training Matrix.AUX'!$D$2:$D$1072,'Skills-Training Matrix.AUX'!$C$2:$C$1072,"="&amp;$G307,'Skills-Training Matrix.AUX'!$A$2:$A$1072,"="&amp;$E307)</f>
        <v>#N/A</v>
      </c>
      <c r="I307" s="14">
        <v>0</v>
      </c>
      <c r="J307" s="14" t="e">
        <f t="shared" si="20"/>
        <v>#N/A</v>
      </c>
      <c r="K307" s="16" t="e">
        <f>IF($J307="","",SUMIFS('Skills-Training Matrix.AUX'!$F$2:$F$1072,'Skills-Training Matrix.AUX'!$C$2:$C$1072,"="&amp;G307,'Skills-Training Matrix.AUX'!$A$2:$A$1072,"="&amp;$E307)*J307)</f>
        <v>#N/A</v>
      </c>
      <c r="L307" s="16" t="e">
        <f t="shared" si="21"/>
        <v>#N/A</v>
      </c>
      <c r="M307" s="14" t="e">
        <f t="shared" si="22"/>
        <v>#N/A</v>
      </c>
      <c r="N307" s="16" t="e">
        <f t="shared" si="23"/>
        <v>#N/A</v>
      </c>
    </row>
    <row r="308" spans="1:14" x14ac:dyDescent="0.25">
      <c r="A308" s="14">
        <v>2687</v>
      </c>
      <c r="B308" s="14" t="s">
        <v>119</v>
      </c>
      <c r="C308" s="17">
        <v>42736</v>
      </c>
      <c r="D308" s="14" t="s">
        <v>115</v>
      </c>
      <c r="E308" s="14" t="s">
        <v>80</v>
      </c>
      <c r="F308" s="15" t="s">
        <v>0</v>
      </c>
      <c r="G308" s="14" t="s">
        <v>62</v>
      </c>
      <c r="H308" s="14" t="e">
        <f>SUMIFS('Skills-Training Matrix.AUX'!$D$2:$D$1072,'Skills-Training Matrix.AUX'!$C$2:$C$1072,"="&amp;$G308,'Skills-Training Matrix.AUX'!$A$2:$A$1072,"="&amp;$E308)</f>
        <v>#N/A</v>
      </c>
      <c r="I308" s="14">
        <v>0</v>
      </c>
      <c r="J308" s="14" t="e">
        <f t="shared" si="20"/>
        <v>#N/A</v>
      </c>
      <c r="K308" s="16" t="e">
        <f>IF($J308="","",SUMIFS('Skills-Training Matrix.AUX'!$F$2:$F$1072,'Skills-Training Matrix.AUX'!$C$2:$C$1072,"="&amp;G308,'Skills-Training Matrix.AUX'!$A$2:$A$1072,"="&amp;$E308)*J308)</f>
        <v>#N/A</v>
      </c>
      <c r="L308" s="16" t="e">
        <f t="shared" si="21"/>
        <v>#N/A</v>
      </c>
      <c r="M308" s="14" t="e">
        <f t="shared" si="22"/>
        <v>#N/A</v>
      </c>
      <c r="N308" s="16" t="e">
        <f t="shared" si="23"/>
        <v>#N/A</v>
      </c>
    </row>
    <row r="309" spans="1:14" x14ac:dyDescent="0.25">
      <c r="A309" s="14">
        <v>2687</v>
      </c>
      <c r="B309" s="14" t="s">
        <v>119</v>
      </c>
      <c r="C309" s="17">
        <v>42736</v>
      </c>
      <c r="D309" s="14" t="s">
        <v>115</v>
      </c>
      <c r="E309" s="14" t="s">
        <v>80</v>
      </c>
      <c r="F309" s="15" t="s">
        <v>0</v>
      </c>
      <c r="G309" s="14" t="s">
        <v>63</v>
      </c>
      <c r="H309" s="14" t="e">
        <f>SUMIFS('Skills-Training Matrix.AUX'!$D$2:$D$1072,'Skills-Training Matrix.AUX'!$C$2:$C$1072,"="&amp;$G309,'Skills-Training Matrix.AUX'!$A$2:$A$1072,"="&amp;$E309)</f>
        <v>#REF!</v>
      </c>
      <c r="I309" s="14">
        <v>0</v>
      </c>
      <c r="J309" s="14" t="e">
        <f t="shared" si="20"/>
        <v>#REF!</v>
      </c>
      <c r="K309" s="16" t="e">
        <f>IF($J309="","",SUMIFS('Skills-Training Matrix.AUX'!$F$2:$F$1072,'Skills-Training Matrix.AUX'!$C$2:$C$1072,"="&amp;G309,'Skills-Training Matrix.AUX'!$A$2:$A$1072,"="&amp;$E309)*J309)</f>
        <v>#REF!</v>
      </c>
      <c r="L309" s="16" t="e">
        <f t="shared" si="21"/>
        <v>#REF!</v>
      </c>
      <c r="M309" s="14" t="e">
        <f t="shared" si="22"/>
        <v>#REF!</v>
      </c>
      <c r="N309" s="16" t="e">
        <f t="shared" si="23"/>
        <v>#REF!</v>
      </c>
    </row>
    <row r="310" spans="1:14" x14ac:dyDescent="0.25">
      <c r="A310" s="14">
        <v>2687</v>
      </c>
      <c r="B310" s="14" t="s">
        <v>119</v>
      </c>
      <c r="C310" s="17">
        <v>42736</v>
      </c>
      <c r="D310" s="14" t="s">
        <v>115</v>
      </c>
      <c r="E310" s="14" t="s">
        <v>80</v>
      </c>
      <c r="F310" s="15" t="s">
        <v>0</v>
      </c>
      <c r="G310" s="14" t="s">
        <v>64</v>
      </c>
      <c r="H310" s="14" t="e">
        <f>SUMIFS('Skills-Training Matrix.AUX'!$D$2:$D$1072,'Skills-Training Matrix.AUX'!$C$2:$C$1072,"="&amp;$G310,'Skills-Training Matrix.AUX'!$A$2:$A$1072,"="&amp;$E310)</f>
        <v>#N/A</v>
      </c>
      <c r="I310" s="14">
        <v>0</v>
      </c>
      <c r="J310" s="14" t="e">
        <f t="shared" si="20"/>
        <v>#N/A</v>
      </c>
      <c r="K310" s="16" t="e">
        <f>IF($J310="","",SUMIFS('Skills-Training Matrix.AUX'!$F$2:$F$1072,'Skills-Training Matrix.AUX'!$C$2:$C$1072,"="&amp;G310,'Skills-Training Matrix.AUX'!$A$2:$A$1072,"="&amp;$E310)*J310)</f>
        <v>#N/A</v>
      </c>
      <c r="L310" s="16" t="e">
        <f t="shared" si="21"/>
        <v>#N/A</v>
      </c>
      <c r="M310" s="14" t="e">
        <f t="shared" si="22"/>
        <v>#N/A</v>
      </c>
      <c r="N310" s="16" t="e">
        <f t="shared" si="23"/>
        <v>#N/A</v>
      </c>
    </row>
    <row r="311" spans="1:14" x14ac:dyDescent="0.25">
      <c r="A311" s="14">
        <v>2687</v>
      </c>
      <c r="B311" s="14" t="s">
        <v>119</v>
      </c>
      <c r="C311" s="17">
        <v>42736</v>
      </c>
      <c r="D311" s="14" t="s">
        <v>115</v>
      </c>
      <c r="E311" s="14" t="s">
        <v>80</v>
      </c>
      <c r="F311" s="15" t="s">
        <v>0</v>
      </c>
      <c r="G311" s="14" t="s">
        <v>65</v>
      </c>
      <c r="H311" s="14" t="e">
        <f>SUMIFS('Skills-Training Matrix.AUX'!$D$2:$D$1072,'Skills-Training Matrix.AUX'!$C$2:$C$1072,"="&amp;$G311,'Skills-Training Matrix.AUX'!$A$2:$A$1072,"="&amp;$E311)</f>
        <v>#REF!</v>
      </c>
      <c r="I311" s="14">
        <v>0</v>
      </c>
      <c r="J311" s="14" t="e">
        <f t="shared" si="20"/>
        <v>#REF!</v>
      </c>
      <c r="K311" s="16" t="e">
        <f>IF($J311="","",SUMIFS('Skills-Training Matrix.AUX'!$F$2:$F$1072,'Skills-Training Matrix.AUX'!$C$2:$C$1072,"="&amp;G311,'Skills-Training Matrix.AUX'!$A$2:$A$1072,"="&amp;$E311)*J311)</f>
        <v>#REF!</v>
      </c>
      <c r="L311" s="16" t="e">
        <f t="shared" si="21"/>
        <v>#REF!</v>
      </c>
      <c r="M311" s="14" t="e">
        <f t="shared" si="22"/>
        <v>#REF!</v>
      </c>
      <c r="N311" s="16" t="e">
        <f t="shared" si="23"/>
        <v>#REF!</v>
      </c>
    </row>
    <row r="312" spans="1:14" x14ac:dyDescent="0.25">
      <c r="A312" s="14">
        <v>2687</v>
      </c>
      <c r="B312" s="14" t="s">
        <v>119</v>
      </c>
      <c r="C312" s="17">
        <v>42736</v>
      </c>
      <c r="D312" s="14" t="s">
        <v>115</v>
      </c>
      <c r="E312" s="14" t="s">
        <v>80</v>
      </c>
      <c r="F312" s="15" t="s">
        <v>0</v>
      </c>
      <c r="G312" s="14" t="s">
        <v>66</v>
      </c>
      <c r="H312" s="14" t="e">
        <f>SUMIFS('Skills-Training Matrix.AUX'!$D$2:$D$1072,'Skills-Training Matrix.AUX'!$C$2:$C$1072,"="&amp;$G312,'Skills-Training Matrix.AUX'!$A$2:$A$1072,"="&amp;$E312)</f>
        <v>#REF!</v>
      </c>
      <c r="I312" s="14">
        <v>0</v>
      </c>
      <c r="J312" s="14" t="e">
        <f t="shared" si="20"/>
        <v>#REF!</v>
      </c>
      <c r="K312" s="16" t="e">
        <f>IF($J312="","",SUMIFS('Skills-Training Matrix.AUX'!$F$2:$F$1072,'Skills-Training Matrix.AUX'!$C$2:$C$1072,"="&amp;G312,'Skills-Training Matrix.AUX'!$A$2:$A$1072,"="&amp;$E312)*J312)</f>
        <v>#REF!</v>
      </c>
      <c r="L312" s="16" t="e">
        <f t="shared" si="21"/>
        <v>#REF!</v>
      </c>
      <c r="M312" s="14" t="e">
        <f t="shared" si="22"/>
        <v>#REF!</v>
      </c>
      <c r="N312" s="16" t="e">
        <f t="shared" si="23"/>
        <v>#REF!</v>
      </c>
    </row>
    <row r="313" spans="1:14" x14ac:dyDescent="0.25">
      <c r="A313" s="14">
        <v>2687</v>
      </c>
      <c r="B313" s="14" t="s">
        <v>119</v>
      </c>
      <c r="C313" s="17">
        <v>42736</v>
      </c>
      <c r="D313" s="14" t="s">
        <v>115</v>
      </c>
      <c r="E313" s="14" t="s">
        <v>80</v>
      </c>
      <c r="F313" s="15" t="s">
        <v>0</v>
      </c>
      <c r="G313" s="14" t="s">
        <v>67</v>
      </c>
      <c r="H313" s="14" t="e">
        <f>SUMIFS('Skills-Training Matrix.AUX'!$D$2:$D$1072,'Skills-Training Matrix.AUX'!$C$2:$C$1072,"="&amp;$G313,'Skills-Training Matrix.AUX'!$A$2:$A$1072,"="&amp;$E313)</f>
        <v>#N/A</v>
      </c>
      <c r="I313" s="14">
        <v>0</v>
      </c>
      <c r="J313" s="14" t="e">
        <f t="shared" si="20"/>
        <v>#N/A</v>
      </c>
      <c r="K313" s="16" t="e">
        <f>IF($J313="","",SUMIFS('Skills-Training Matrix.AUX'!$F$2:$F$1072,'Skills-Training Matrix.AUX'!$C$2:$C$1072,"="&amp;G313,'Skills-Training Matrix.AUX'!$A$2:$A$1072,"="&amp;$E313)*J313)</f>
        <v>#N/A</v>
      </c>
      <c r="L313" s="16" t="e">
        <f t="shared" si="21"/>
        <v>#N/A</v>
      </c>
      <c r="M313" s="14" t="e">
        <f t="shared" si="22"/>
        <v>#N/A</v>
      </c>
      <c r="N313" s="16" t="e">
        <f t="shared" si="23"/>
        <v>#N/A</v>
      </c>
    </row>
    <row r="314" spans="1:14" x14ac:dyDescent="0.25">
      <c r="A314" s="14">
        <v>2687</v>
      </c>
      <c r="B314" s="14" t="s">
        <v>119</v>
      </c>
      <c r="C314" s="17">
        <v>42736</v>
      </c>
      <c r="D314" s="14" t="s">
        <v>115</v>
      </c>
      <c r="E314" s="14" t="s">
        <v>80</v>
      </c>
      <c r="F314" s="15" t="s">
        <v>0</v>
      </c>
      <c r="G314" s="14" t="s">
        <v>68</v>
      </c>
      <c r="H314" s="14" t="e">
        <f>SUMIFS('Skills-Training Matrix.AUX'!$D$2:$D$1072,'Skills-Training Matrix.AUX'!$C$2:$C$1072,"="&amp;$G314,'Skills-Training Matrix.AUX'!$A$2:$A$1072,"="&amp;$E314)</f>
        <v>#N/A</v>
      </c>
      <c r="I314" s="14">
        <v>0</v>
      </c>
      <c r="J314" s="14" t="e">
        <f t="shared" si="20"/>
        <v>#N/A</v>
      </c>
      <c r="K314" s="16" t="e">
        <f>IF($J314="","",SUMIFS('Skills-Training Matrix.AUX'!$F$2:$F$1072,'Skills-Training Matrix.AUX'!$C$2:$C$1072,"="&amp;G314,'Skills-Training Matrix.AUX'!$A$2:$A$1072,"="&amp;$E314)*J314)</f>
        <v>#N/A</v>
      </c>
      <c r="L314" s="16" t="e">
        <f t="shared" si="21"/>
        <v>#N/A</v>
      </c>
      <c r="M314" s="14" t="e">
        <f t="shared" si="22"/>
        <v>#N/A</v>
      </c>
      <c r="N314" s="16" t="e">
        <f t="shared" si="23"/>
        <v>#N/A</v>
      </c>
    </row>
    <row r="315" spans="1:14" x14ac:dyDescent="0.25">
      <c r="A315" s="14">
        <v>2687</v>
      </c>
      <c r="B315" s="14" t="s">
        <v>119</v>
      </c>
      <c r="C315" s="17">
        <v>42736</v>
      </c>
      <c r="D315" s="14" t="s">
        <v>115</v>
      </c>
      <c r="E315" s="14" t="s">
        <v>80</v>
      </c>
      <c r="F315" s="15" t="s">
        <v>0</v>
      </c>
      <c r="G315" s="14" t="s">
        <v>69</v>
      </c>
      <c r="H315" s="14" t="e">
        <f>SUMIFS('Skills-Training Matrix.AUX'!$D$2:$D$1072,'Skills-Training Matrix.AUX'!$C$2:$C$1072,"="&amp;$G315,'Skills-Training Matrix.AUX'!$A$2:$A$1072,"="&amp;$E315)</f>
        <v>#N/A</v>
      </c>
      <c r="I315" s="14">
        <v>0</v>
      </c>
      <c r="J315" s="14" t="e">
        <f t="shared" si="20"/>
        <v>#N/A</v>
      </c>
      <c r="K315" s="16" t="e">
        <f>IF($J315="","",SUMIFS('Skills-Training Matrix.AUX'!$F$2:$F$1072,'Skills-Training Matrix.AUX'!$C$2:$C$1072,"="&amp;G315,'Skills-Training Matrix.AUX'!$A$2:$A$1072,"="&amp;$E315)*J315)</f>
        <v>#N/A</v>
      </c>
      <c r="L315" s="16" t="e">
        <f t="shared" si="21"/>
        <v>#N/A</v>
      </c>
      <c r="M315" s="14" t="e">
        <f t="shared" si="22"/>
        <v>#N/A</v>
      </c>
      <c r="N315" s="16" t="e">
        <f t="shared" si="23"/>
        <v>#N/A</v>
      </c>
    </row>
    <row r="316" spans="1:14" x14ac:dyDescent="0.25">
      <c r="A316" s="14">
        <v>2687</v>
      </c>
      <c r="B316" s="14" t="s">
        <v>119</v>
      </c>
      <c r="C316" s="17">
        <v>42736</v>
      </c>
      <c r="D316" s="14" t="s">
        <v>115</v>
      </c>
      <c r="E316" s="14" t="s">
        <v>80</v>
      </c>
      <c r="F316" s="15" t="s">
        <v>0</v>
      </c>
      <c r="G316" s="14" t="s">
        <v>70</v>
      </c>
      <c r="H316" s="14" t="e">
        <f>SUMIFS('Skills-Training Matrix.AUX'!$D$2:$D$1072,'Skills-Training Matrix.AUX'!$C$2:$C$1072,"="&amp;$G316,'Skills-Training Matrix.AUX'!$A$2:$A$1072,"="&amp;$E316)</f>
        <v>#N/A</v>
      </c>
      <c r="I316" s="14">
        <v>0</v>
      </c>
      <c r="J316" s="14" t="e">
        <f t="shared" si="20"/>
        <v>#N/A</v>
      </c>
      <c r="K316" s="16" t="e">
        <f>IF($J316="","",SUMIFS('Skills-Training Matrix.AUX'!$F$2:$F$1072,'Skills-Training Matrix.AUX'!$C$2:$C$1072,"="&amp;G316,'Skills-Training Matrix.AUX'!$A$2:$A$1072,"="&amp;$E316)*J316)</f>
        <v>#N/A</v>
      </c>
      <c r="L316" s="16" t="e">
        <f t="shared" si="21"/>
        <v>#N/A</v>
      </c>
      <c r="M316" s="14" t="e">
        <f t="shared" si="22"/>
        <v>#N/A</v>
      </c>
      <c r="N316" s="16" t="e">
        <f t="shared" si="23"/>
        <v>#N/A</v>
      </c>
    </row>
    <row r="317" spans="1:14" x14ac:dyDescent="0.25">
      <c r="A317" s="14">
        <v>2688</v>
      </c>
      <c r="B317" s="14" t="s">
        <v>120</v>
      </c>
      <c r="C317" s="17">
        <v>42736</v>
      </c>
      <c r="D317" s="14" t="s">
        <v>115</v>
      </c>
      <c r="E317" s="14" t="s">
        <v>80</v>
      </c>
      <c r="F317" s="15" t="s">
        <v>102</v>
      </c>
      <c r="G317" s="14" t="s">
        <v>10</v>
      </c>
      <c r="H317" s="14" t="e">
        <f>SUMIFS('Skills-Training Matrix.AUX'!$D$2:$D$1072,'Skills-Training Matrix.AUX'!$C$2:$C$1072,"="&amp;$G317,'Skills-Training Matrix.AUX'!$A$2:$A$1072,"="&amp;$E317)</f>
        <v>#N/A</v>
      </c>
      <c r="I317" s="14">
        <v>0</v>
      </c>
      <c r="J317" s="14" t="e">
        <f t="shared" si="20"/>
        <v>#N/A</v>
      </c>
      <c r="K317" s="16" t="e">
        <f>IF($J317="","",SUMIFS('Skills-Training Matrix.AUX'!$F$2:$F$1072,'Skills-Training Matrix.AUX'!$C$2:$C$1072,"="&amp;G317,'Skills-Training Matrix.AUX'!$A$2:$A$1072,"="&amp;$E317)*J317)</f>
        <v>#N/A</v>
      </c>
      <c r="L317" s="16" t="e">
        <f t="shared" si="21"/>
        <v>#N/A</v>
      </c>
      <c r="M317" s="14" t="e">
        <f t="shared" si="22"/>
        <v>#N/A</v>
      </c>
      <c r="N317" s="16" t="e">
        <f t="shared" si="23"/>
        <v>#N/A</v>
      </c>
    </row>
    <row r="318" spans="1:14" x14ac:dyDescent="0.25">
      <c r="A318" s="14">
        <v>2688</v>
      </c>
      <c r="B318" s="14" t="s">
        <v>120</v>
      </c>
      <c r="C318" s="17">
        <v>42736</v>
      </c>
      <c r="D318" s="14" t="s">
        <v>115</v>
      </c>
      <c r="E318" s="14" t="s">
        <v>80</v>
      </c>
      <c r="F318" s="15" t="s">
        <v>102</v>
      </c>
      <c r="G318" s="14" t="s">
        <v>11</v>
      </c>
      <c r="H318" s="14" t="e">
        <f>SUMIFS('Skills-Training Matrix.AUX'!$D$2:$D$1072,'Skills-Training Matrix.AUX'!$C$2:$C$1072,"="&amp;$G318,'Skills-Training Matrix.AUX'!$A$2:$A$1072,"="&amp;$E318)</f>
        <v>#N/A</v>
      </c>
      <c r="I318" s="14">
        <v>0</v>
      </c>
      <c r="J318" s="14" t="e">
        <f t="shared" si="20"/>
        <v>#N/A</v>
      </c>
      <c r="K318" s="16" t="e">
        <f>IF($J318="","",SUMIFS('Skills-Training Matrix.AUX'!$F$2:$F$1072,'Skills-Training Matrix.AUX'!$C$2:$C$1072,"="&amp;G318,'Skills-Training Matrix.AUX'!$A$2:$A$1072,"="&amp;$E318)*J318)</f>
        <v>#N/A</v>
      </c>
      <c r="L318" s="16" t="e">
        <f t="shared" si="21"/>
        <v>#N/A</v>
      </c>
      <c r="M318" s="14" t="e">
        <f t="shared" si="22"/>
        <v>#N/A</v>
      </c>
      <c r="N318" s="16" t="e">
        <f t="shared" si="23"/>
        <v>#N/A</v>
      </c>
    </row>
    <row r="319" spans="1:14" x14ac:dyDescent="0.25">
      <c r="A319" s="14">
        <v>2688</v>
      </c>
      <c r="B319" s="14" t="s">
        <v>120</v>
      </c>
      <c r="C319" s="17">
        <v>42736</v>
      </c>
      <c r="D319" s="14" t="s">
        <v>115</v>
      </c>
      <c r="E319" s="14" t="s">
        <v>80</v>
      </c>
      <c r="F319" s="15" t="s">
        <v>102</v>
      </c>
      <c r="G319" s="14" t="s">
        <v>12</v>
      </c>
      <c r="H319" s="14" t="e">
        <f>SUMIFS('Skills-Training Matrix.AUX'!$D$2:$D$1072,'Skills-Training Matrix.AUX'!$C$2:$C$1072,"="&amp;$G319,'Skills-Training Matrix.AUX'!$A$2:$A$1072,"="&amp;$E319)</f>
        <v>#N/A</v>
      </c>
      <c r="I319" s="14">
        <v>0</v>
      </c>
      <c r="J319" s="14" t="e">
        <f t="shared" si="20"/>
        <v>#N/A</v>
      </c>
      <c r="K319" s="16" t="e">
        <f>IF($J319="","",SUMIFS('Skills-Training Matrix.AUX'!$F$2:$F$1072,'Skills-Training Matrix.AUX'!$C$2:$C$1072,"="&amp;G319,'Skills-Training Matrix.AUX'!$A$2:$A$1072,"="&amp;$E319)*J319)</f>
        <v>#N/A</v>
      </c>
      <c r="L319" s="16" t="e">
        <f t="shared" si="21"/>
        <v>#N/A</v>
      </c>
      <c r="M319" s="14" t="e">
        <f t="shared" si="22"/>
        <v>#N/A</v>
      </c>
      <c r="N319" s="16" t="e">
        <f t="shared" si="23"/>
        <v>#N/A</v>
      </c>
    </row>
    <row r="320" spans="1:14" x14ac:dyDescent="0.25">
      <c r="A320" s="14">
        <v>2688</v>
      </c>
      <c r="B320" s="14" t="s">
        <v>120</v>
      </c>
      <c r="C320" s="17">
        <v>42736</v>
      </c>
      <c r="D320" s="14" t="s">
        <v>115</v>
      </c>
      <c r="E320" s="14" t="s">
        <v>80</v>
      </c>
      <c r="F320" s="15" t="s">
        <v>102</v>
      </c>
      <c r="G320" s="14" t="s">
        <v>13</v>
      </c>
      <c r="H320" s="14" t="e">
        <f>SUMIFS('Skills-Training Matrix.AUX'!$D$2:$D$1072,'Skills-Training Matrix.AUX'!$C$2:$C$1072,"="&amp;$G320,'Skills-Training Matrix.AUX'!$A$2:$A$1072,"="&amp;$E320)</f>
        <v>#N/A</v>
      </c>
      <c r="I320" s="14">
        <v>0</v>
      </c>
      <c r="J320" s="14" t="e">
        <f t="shared" si="20"/>
        <v>#N/A</v>
      </c>
      <c r="K320" s="16" t="e">
        <f>IF($J320="","",SUMIFS('Skills-Training Matrix.AUX'!$F$2:$F$1072,'Skills-Training Matrix.AUX'!$C$2:$C$1072,"="&amp;G320,'Skills-Training Matrix.AUX'!$A$2:$A$1072,"="&amp;$E320)*J320)</f>
        <v>#N/A</v>
      </c>
      <c r="L320" s="16" t="e">
        <f t="shared" si="21"/>
        <v>#N/A</v>
      </c>
      <c r="M320" s="14" t="e">
        <f t="shared" si="22"/>
        <v>#N/A</v>
      </c>
      <c r="N320" s="16" t="e">
        <f t="shared" si="23"/>
        <v>#N/A</v>
      </c>
    </row>
    <row r="321" spans="1:14" x14ac:dyDescent="0.25">
      <c r="A321" s="14">
        <v>2688</v>
      </c>
      <c r="B321" s="14" t="s">
        <v>120</v>
      </c>
      <c r="C321" s="17">
        <v>42736</v>
      </c>
      <c r="D321" s="14" t="s">
        <v>115</v>
      </c>
      <c r="E321" s="14" t="s">
        <v>80</v>
      </c>
      <c r="F321" s="15" t="s">
        <v>102</v>
      </c>
      <c r="G321" s="14" t="s">
        <v>14</v>
      </c>
      <c r="H321" s="14" t="e">
        <f>SUMIFS('Skills-Training Matrix.AUX'!$D$2:$D$1072,'Skills-Training Matrix.AUX'!$C$2:$C$1072,"="&amp;$G321,'Skills-Training Matrix.AUX'!$A$2:$A$1072,"="&amp;$E321)</f>
        <v>#N/A</v>
      </c>
      <c r="I321" s="14">
        <v>0</v>
      </c>
      <c r="J321" s="14" t="e">
        <f t="shared" si="20"/>
        <v>#N/A</v>
      </c>
      <c r="K321" s="16" t="e">
        <f>IF($J321="","",SUMIFS('Skills-Training Matrix.AUX'!$F$2:$F$1072,'Skills-Training Matrix.AUX'!$C$2:$C$1072,"="&amp;G321,'Skills-Training Matrix.AUX'!$A$2:$A$1072,"="&amp;$E321)*J321)</f>
        <v>#N/A</v>
      </c>
      <c r="L321" s="16" t="e">
        <f t="shared" si="21"/>
        <v>#N/A</v>
      </c>
      <c r="M321" s="14" t="e">
        <f t="shared" si="22"/>
        <v>#N/A</v>
      </c>
      <c r="N321" s="16" t="e">
        <f t="shared" si="23"/>
        <v>#N/A</v>
      </c>
    </row>
    <row r="322" spans="1:14" x14ac:dyDescent="0.25">
      <c r="A322" s="14">
        <v>2688</v>
      </c>
      <c r="B322" s="14" t="s">
        <v>120</v>
      </c>
      <c r="C322" s="17">
        <v>42736</v>
      </c>
      <c r="D322" s="14" t="s">
        <v>115</v>
      </c>
      <c r="E322" s="14" t="s">
        <v>80</v>
      </c>
      <c r="F322" s="15" t="s">
        <v>102</v>
      </c>
      <c r="G322" s="14" t="s">
        <v>15</v>
      </c>
      <c r="H322" s="14" t="e">
        <f>SUMIFS('Skills-Training Matrix.AUX'!$D$2:$D$1072,'Skills-Training Matrix.AUX'!$C$2:$C$1072,"="&amp;$G322,'Skills-Training Matrix.AUX'!$A$2:$A$1072,"="&amp;$E322)</f>
        <v>#N/A</v>
      </c>
      <c r="I322" s="14">
        <v>0</v>
      </c>
      <c r="J322" s="14" t="e">
        <f t="shared" ref="J322:J385" si="24">IF(($H322-$I322)&gt;0,($H322-$I322),"")</f>
        <v>#N/A</v>
      </c>
      <c r="K322" s="16" t="e">
        <f>IF($J322="","",SUMIFS('Skills-Training Matrix.AUX'!$F$2:$F$1072,'Skills-Training Matrix.AUX'!$C$2:$C$1072,"="&amp;G322,'Skills-Training Matrix.AUX'!$A$2:$A$1072,"="&amp;$E322)*J322)</f>
        <v>#N/A</v>
      </c>
      <c r="L322" s="16" t="e">
        <f t="shared" si="21"/>
        <v>#N/A</v>
      </c>
      <c r="M322" s="14" t="e">
        <f t="shared" si="22"/>
        <v>#N/A</v>
      </c>
      <c r="N322" s="16" t="e">
        <f t="shared" si="23"/>
        <v>#N/A</v>
      </c>
    </row>
    <row r="323" spans="1:14" x14ac:dyDescent="0.25">
      <c r="A323" s="14">
        <v>2688</v>
      </c>
      <c r="B323" s="14" t="s">
        <v>120</v>
      </c>
      <c r="C323" s="17">
        <v>42736</v>
      </c>
      <c r="D323" s="14" t="s">
        <v>115</v>
      </c>
      <c r="E323" s="14" t="s">
        <v>80</v>
      </c>
      <c r="F323" s="15" t="s">
        <v>5</v>
      </c>
      <c r="G323" s="14" t="s">
        <v>16</v>
      </c>
      <c r="H323" s="14" t="e">
        <f>SUMIFS('Skills-Training Matrix.AUX'!$D$2:$D$1072,'Skills-Training Matrix.AUX'!$C$2:$C$1072,"="&amp;$G323,'Skills-Training Matrix.AUX'!$A$2:$A$1072,"="&amp;$E323)</f>
        <v>#N/A</v>
      </c>
      <c r="I323" s="14">
        <v>0</v>
      </c>
      <c r="J323" s="14" t="e">
        <f t="shared" si="24"/>
        <v>#N/A</v>
      </c>
      <c r="K323" s="16" t="e">
        <f>IF($J323="","",SUMIFS('Skills-Training Matrix.AUX'!$F$2:$F$1072,'Skills-Training Matrix.AUX'!$C$2:$C$1072,"="&amp;G323,'Skills-Training Matrix.AUX'!$A$2:$A$1072,"="&amp;$E323)*J323)</f>
        <v>#N/A</v>
      </c>
      <c r="L323" s="16" t="e">
        <f t="shared" ref="L323:L386" si="25">IF(D323="GEM",IF(B323=B322,IF(K323="",L322,K323+L322),IF(K323="",0,K323)),0)</f>
        <v>#N/A</v>
      </c>
      <c r="M323" s="14" t="e">
        <f t="shared" ref="M323:M386" si="26">IF(D323="GEM",IF(I323&gt;H323,I323,IF(IF(L323&lt;$O$1,0,L323)=0,H323,IF(I323=0,IF(H323=0,0,1),I323))),I323)</f>
        <v>#N/A</v>
      </c>
      <c r="N323" s="16" t="e">
        <f t="shared" ref="N323:N386" si="27">IF(M323&lt;H323,K323,"")</f>
        <v>#N/A</v>
      </c>
    </row>
    <row r="324" spans="1:14" x14ac:dyDescent="0.25">
      <c r="A324" s="14">
        <v>2688</v>
      </c>
      <c r="B324" s="14" t="s">
        <v>120</v>
      </c>
      <c r="C324" s="17">
        <v>42736</v>
      </c>
      <c r="D324" s="14" t="s">
        <v>115</v>
      </c>
      <c r="E324" s="14" t="s">
        <v>80</v>
      </c>
      <c r="F324" s="15" t="s">
        <v>5</v>
      </c>
      <c r="G324" s="14" t="s">
        <v>17</v>
      </c>
      <c r="H324" s="14" t="e">
        <f>SUMIFS('Skills-Training Matrix.AUX'!$D$2:$D$1072,'Skills-Training Matrix.AUX'!$C$2:$C$1072,"="&amp;$G324,'Skills-Training Matrix.AUX'!$A$2:$A$1072,"="&amp;$E324)</f>
        <v>#N/A</v>
      </c>
      <c r="I324" s="14">
        <v>0</v>
      </c>
      <c r="J324" s="14" t="e">
        <f t="shared" si="24"/>
        <v>#N/A</v>
      </c>
      <c r="K324" s="16" t="e">
        <f>IF($J324="","",SUMIFS('Skills-Training Matrix.AUX'!$F$2:$F$1072,'Skills-Training Matrix.AUX'!$C$2:$C$1072,"="&amp;G324,'Skills-Training Matrix.AUX'!$A$2:$A$1072,"="&amp;$E324)*J324)</f>
        <v>#N/A</v>
      </c>
      <c r="L324" s="16" t="e">
        <f t="shared" si="25"/>
        <v>#N/A</v>
      </c>
      <c r="M324" s="14" t="e">
        <f t="shared" si="26"/>
        <v>#N/A</v>
      </c>
      <c r="N324" s="16" t="e">
        <f t="shared" si="27"/>
        <v>#N/A</v>
      </c>
    </row>
    <row r="325" spans="1:14" x14ac:dyDescent="0.25">
      <c r="A325" s="14">
        <v>2688</v>
      </c>
      <c r="B325" s="14" t="s">
        <v>120</v>
      </c>
      <c r="C325" s="17">
        <v>42736</v>
      </c>
      <c r="D325" s="14" t="s">
        <v>115</v>
      </c>
      <c r="E325" s="14" t="s">
        <v>80</v>
      </c>
      <c r="F325" s="15" t="s">
        <v>5</v>
      </c>
      <c r="G325" s="14" t="s">
        <v>18</v>
      </c>
      <c r="H325" s="14" t="e">
        <f>SUMIFS('Skills-Training Matrix.AUX'!$D$2:$D$1072,'Skills-Training Matrix.AUX'!$C$2:$C$1072,"="&amp;$G325,'Skills-Training Matrix.AUX'!$A$2:$A$1072,"="&amp;$E325)</f>
        <v>#N/A</v>
      </c>
      <c r="I325" s="14">
        <v>0</v>
      </c>
      <c r="J325" s="14" t="e">
        <f t="shared" si="24"/>
        <v>#N/A</v>
      </c>
      <c r="K325" s="16" t="e">
        <f>IF($J325="","",SUMIFS('Skills-Training Matrix.AUX'!$F$2:$F$1072,'Skills-Training Matrix.AUX'!$C$2:$C$1072,"="&amp;G325,'Skills-Training Matrix.AUX'!$A$2:$A$1072,"="&amp;$E325)*J325)</f>
        <v>#N/A</v>
      </c>
      <c r="L325" s="16" t="e">
        <f t="shared" si="25"/>
        <v>#N/A</v>
      </c>
      <c r="M325" s="14" t="e">
        <f t="shared" si="26"/>
        <v>#N/A</v>
      </c>
      <c r="N325" s="16" t="e">
        <f t="shared" si="27"/>
        <v>#N/A</v>
      </c>
    </row>
    <row r="326" spans="1:14" x14ac:dyDescent="0.25">
      <c r="A326" s="14">
        <v>2688</v>
      </c>
      <c r="B326" s="14" t="s">
        <v>120</v>
      </c>
      <c r="C326" s="17">
        <v>42736</v>
      </c>
      <c r="D326" s="14" t="s">
        <v>115</v>
      </c>
      <c r="E326" s="14" t="s">
        <v>80</v>
      </c>
      <c r="F326" s="15" t="s">
        <v>5</v>
      </c>
      <c r="G326" s="14" t="s">
        <v>3</v>
      </c>
      <c r="H326" s="14" t="e">
        <f>SUMIFS('Skills-Training Matrix.AUX'!$D$2:$D$1072,'Skills-Training Matrix.AUX'!$C$2:$C$1072,"="&amp;$G326,'Skills-Training Matrix.AUX'!$A$2:$A$1072,"="&amp;$E326)</f>
        <v>#N/A</v>
      </c>
      <c r="I326" s="14">
        <v>0</v>
      </c>
      <c r="J326" s="14" t="e">
        <f t="shared" si="24"/>
        <v>#N/A</v>
      </c>
      <c r="K326" s="16" t="e">
        <f>IF($J326="","",SUMIFS('Skills-Training Matrix.AUX'!$F$2:$F$1072,'Skills-Training Matrix.AUX'!$C$2:$C$1072,"="&amp;G326,'Skills-Training Matrix.AUX'!$A$2:$A$1072,"="&amp;$E326)*J326)</f>
        <v>#N/A</v>
      </c>
      <c r="L326" s="16" t="e">
        <f t="shared" si="25"/>
        <v>#N/A</v>
      </c>
      <c r="M326" s="14" t="e">
        <f t="shared" si="26"/>
        <v>#N/A</v>
      </c>
      <c r="N326" s="16" t="e">
        <f t="shared" si="27"/>
        <v>#N/A</v>
      </c>
    </row>
    <row r="327" spans="1:14" x14ac:dyDescent="0.25">
      <c r="A327" s="14">
        <v>2688</v>
      </c>
      <c r="B327" s="14" t="s">
        <v>120</v>
      </c>
      <c r="C327" s="17">
        <v>42736</v>
      </c>
      <c r="D327" s="14" t="s">
        <v>115</v>
      </c>
      <c r="E327" s="14" t="s">
        <v>80</v>
      </c>
      <c r="F327" s="15" t="s">
        <v>5</v>
      </c>
      <c r="G327" s="14" t="s">
        <v>19</v>
      </c>
      <c r="H327" s="14" t="e">
        <f>SUMIFS('Skills-Training Matrix.AUX'!$D$2:$D$1072,'Skills-Training Matrix.AUX'!$C$2:$C$1072,"="&amp;$G327,'Skills-Training Matrix.AUX'!$A$2:$A$1072,"="&amp;$E327)</f>
        <v>#N/A</v>
      </c>
      <c r="I327" s="14">
        <v>0</v>
      </c>
      <c r="J327" s="14" t="e">
        <f t="shared" si="24"/>
        <v>#N/A</v>
      </c>
      <c r="K327" s="16" t="e">
        <f>IF($J327="","",SUMIFS('Skills-Training Matrix.AUX'!$F$2:$F$1072,'Skills-Training Matrix.AUX'!$C$2:$C$1072,"="&amp;G327,'Skills-Training Matrix.AUX'!$A$2:$A$1072,"="&amp;$E327)*J327)</f>
        <v>#N/A</v>
      </c>
      <c r="L327" s="16" t="e">
        <f t="shared" si="25"/>
        <v>#N/A</v>
      </c>
      <c r="M327" s="14" t="e">
        <f t="shared" si="26"/>
        <v>#N/A</v>
      </c>
      <c r="N327" s="16" t="e">
        <f t="shared" si="27"/>
        <v>#N/A</v>
      </c>
    </row>
    <row r="328" spans="1:14" x14ac:dyDescent="0.25">
      <c r="A328" s="14">
        <v>2688</v>
      </c>
      <c r="B328" s="14" t="s">
        <v>120</v>
      </c>
      <c r="C328" s="17">
        <v>42736</v>
      </c>
      <c r="D328" s="14" t="s">
        <v>115</v>
      </c>
      <c r="E328" s="14" t="s">
        <v>80</v>
      </c>
      <c r="F328" s="15" t="s">
        <v>5</v>
      </c>
      <c r="G328" s="14" t="s">
        <v>20</v>
      </c>
      <c r="H328" s="14" t="e">
        <f>SUMIFS('Skills-Training Matrix.AUX'!$D$2:$D$1072,'Skills-Training Matrix.AUX'!$C$2:$C$1072,"="&amp;$G328,'Skills-Training Matrix.AUX'!$A$2:$A$1072,"="&amp;$E328)</f>
        <v>#N/A</v>
      </c>
      <c r="I328" s="14">
        <v>0</v>
      </c>
      <c r="J328" s="14" t="e">
        <f t="shared" si="24"/>
        <v>#N/A</v>
      </c>
      <c r="K328" s="16" t="e">
        <f>IF($J328="","",SUMIFS('Skills-Training Matrix.AUX'!$F$2:$F$1072,'Skills-Training Matrix.AUX'!$C$2:$C$1072,"="&amp;G328,'Skills-Training Matrix.AUX'!$A$2:$A$1072,"="&amp;$E328)*J328)</f>
        <v>#N/A</v>
      </c>
      <c r="L328" s="16" t="e">
        <f t="shared" si="25"/>
        <v>#N/A</v>
      </c>
      <c r="M328" s="14" t="e">
        <f t="shared" si="26"/>
        <v>#N/A</v>
      </c>
      <c r="N328" s="16" t="e">
        <f t="shared" si="27"/>
        <v>#N/A</v>
      </c>
    </row>
    <row r="329" spans="1:14" x14ac:dyDescent="0.25">
      <c r="A329" s="14">
        <v>2688</v>
      </c>
      <c r="B329" s="14" t="s">
        <v>120</v>
      </c>
      <c r="C329" s="17">
        <v>42736</v>
      </c>
      <c r="D329" s="14" t="s">
        <v>115</v>
      </c>
      <c r="E329" s="14" t="s">
        <v>80</v>
      </c>
      <c r="F329" s="15" t="s">
        <v>6</v>
      </c>
      <c r="G329" s="14" t="s">
        <v>21</v>
      </c>
      <c r="H329" s="14" t="e">
        <f>SUMIFS('Skills-Training Matrix.AUX'!$D$2:$D$1072,'Skills-Training Matrix.AUX'!$C$2:$C$1072,"="&amp;$G329,'Skills-Training Matrix.AUX'!$A$2:$A$1072,"="&amp;$E329)</f>
        <v>#REF!</v>
      </c>
      <c r="I329" s="14">
        <v>0</v>
      </c>
      <c r="J329" s="14" t="e">
        <f t="shared" si="24"/>
        <v>#REF!</v>
      </c>
      <c r="K329" s="16" t="e">
        <f>IF($J329="","",SUMIFS('Skills-Training Matrix.AUX'!$F$2:$F$1072,'Skills-Training Matrix.AUX'!$C$2:$C$1072,"="&amp;G329,'Skills-Training Matrix.AUX'!$A$2:$A$1072,"="&amp;$E329)*J329)</f>
        <v>#REF!</v>
      </c>
      <c r="L329" s="16" t="e">
        <f t="shared" si="25"/>
        <v>#REF!</v>
      </c>
      <c r="M329" s="14" t="e">
        <f t="shared" si="26"/>
        <v>#REF!</v>
      </c>
      <c r="N329" s="16" t="e">
        <f t="shared" si="27"/>
        <v>#REF!</v>
      </c>
    </row>
    <row r="330" spans="1:14" x14ac:dyDescent="0.25">
      <c r="A330" s="14">
        <v>2688</v>
      </c>
      <c r="B330" s="14" t="s">
        <v>120</v>
      </c>
      <c r="C330" s="17">
        <v>42736</v>
      </c>
      <c r="D330" s="14" t="s">
        <v>115</v>
      </c>
      <c r="E330" s="14" t="s">
        <v>80</v>
      </c>
      <c r="F330" s="15" t="s">
        <v>6</v>
      </c>
      <c r="G330" s="14" t="s">
        <v>22</v>
      </c>
      <c r="H330" s="14" t="e">
        <f>SUMIFS('Skills-Training Matrix.AUX'!$D$2:$D$1072,'Skills-Training Matrix.AUX'!$C$2:$C$1072,"="&amp;$G330,'Skills-Training Matrix.AUX'!$A$2:$A$1072,"="&amp;$E330)</f>
        <v>#REF!</v>
      </c>
      <c r="I330" s="14">
        <v>0</v>
      </c>
      <c r="J330" s="14" t="e">
        <f t="shared" si="24"/>
        <v>#REF!</v>
      </c>
      <c r="K330" s="16" t="e">
        <f>IF($J330="","",SUMIFS('Skills-Training Matrix.AUX'!$F$2:$F$1072,'Skills-Training Matrix.AUX'!$C$2:$C$1072,"="&amp;G330,'Skills-Training Matrix.AUX'!$A$2:$A$1072,"="&amp;$E330)*J330)</f>
        <v>#REF!</v>
      </c>
      <c r="L330" s="16" t="e">
        <f t="shared" si="25"/>
        <v>#REF!</v>
      </c>
      <c r="M330" s="14" t="e">
        <f t="shared" si="26"/>
        <v>#REF!</v>
      </c>
      <c r="N330" s="16" t="e">
        <f t="shared" si="27"/>
        <v>#REF!</v>
      </c>
    </row>
    <row r="331" spans="1:14" x14ac:dyDescent="0.25">
      <c r="A331" s="14">
        <v>2688</v>
      </c>
      <c r="B331" s="14" t="s">
        <v>120</v>
      </c>
      <c r="C331" s="17">
        <v>42736</v>
      </c>
      <c r="D331" s="14" t="s">
        <v>115</v>
      </c>
      <c r="E331" s="14" t="s">
        <v>80</v>
      </c>
      <c r="F331" s="15" t="s">
        <v>6</v>
      </c>
      <c r="G331" s="14" t="s">
        <v>23</v>
      </c>
      <c r="H331" s="14" t="e">
        <f>SUMIFS('Skills-Training Matrix.AUX'!$D$2:$D$1072,'Skills-Training Matrix.AUX'!$C$2:$C$1072,"="&amp;$G331,'Skills-Training Matrix.AUX'!$A$2:$A$1072,"="&amp;$E331)</f>
        <v>#REF!</v>
      </c>
      <c r="I331" s="14">
        <v>0</v>
      </c>
      <c r="J331" s="14" t="e">
        <f t="shared" si="24"/>
        <v>#REF!</v>
      </c>
      <c r="K331" s="16" t="e">
        <f>IF($J331="","",SUMIFS('Skills-Training Matrix.AUX'!$F$2:$F$1072,'Skills-Training Matrix.AUX'!$C$2:$C$1072,"="&amp;G331,'Skills-Training Matrix.AUX'!$A$2:$A$1072,"="&amp;$E331)*J331)</f>
        <v>#REF!</v>
      </c>
      <c r="L331" s="16" t="e">
        <f t="shared" si="25"/>
        <v>#REF!</v>
      </c>
      <c r="M331" s="14" t="e">
        <f t="shared" si="26"/>
        <v>#REF!</v>
      </c>
      <c r="N331" s="16" t="e">
        <f t="shared" si="27"/>
        <v>#REF!</v>
      </c>
    </row>
    <row r="332" spans="1:14" x14ac:dyDescent="0.25">
      <c r="A332" s="14">
        <v>2688</v>
      </c>
      <c r="B332" s="14" t="s">
        <v>120</v>
      </c>
      <c r="C332" s="17">
        <v>42736</v>
      </c>
      <c r="D332" s="14" t="s">
        <v>115</v>
      </c>
      <c r="E332" s="14" t="s">
        <v>80</v>
      </c>
      <c r="F332" s="15" t="s">
        <v>6</v>
      </c>
      <c r="G332" s="14" t="s">
        <v>24</v>
      </c>
      <c r="H332" s="14" t="e">
        <f>SUMIFS('Skills-Training Matrix.AUX'!$D$2:$D$1072,'Skills-Training Matrix.AUX'!$C$2:$C$1072,"="&amp;$G332,'Skills-Training Matrix.AUX'!$A$2:$A$1072,"="&amp;$E332)</f>
        <v>#REF!</v>
      </c>
      <c r="I332" s="14">
        <v>0</v>
      </c>
      <c r="J332" s="14" t="e">
        <f t="shared" si="24"/>
        <v>#REF!</v>
      </c>
      <c r="K332" s="16" t="e">
        <f>IF($J332="","",SUMIFS('Skills-Training Matrix.AUX'!$F$2:$F$1072,'Skills-Training Matrix.AUX'!$C$2:$C$1072,"="&amp;G332,'Skills-Training Matrix.AUX'!$A$2:$A$1072,"="&amp;$E332)*J332)</f>
        <v>#REF!</v>
      </c>
      <c r="L332" s="16" t="e">
        <f t="shared" si="25"/>
        <v>#REF!</v>
      </c>
      <c r="M332" s="14" t="e">
        <f t="shared" si="26"/>
        <v>#REF!</v>
      </c>
      <c r="N332" s="16" t="e">
        <f t="shared" si="27"/>
        <v>#REF!</v>
      </c>
    </row>
    <row r="333" spans="1:14" x14ac:dyDescent="0.25">
      <c r="A333" s="14">
        <v>2688</v>
      </c>
      <c r="B333" s="14" t="s">
        <v>120</v>
      </c>
      <c r="C333" s="17">
        <v>42736</v>
      </c>
      <c r="D333" s="14" t="s">
        <v>115</v>
      </c>
      <c r="E333" s="14" t="s">
        <v>80</v>
      </c>
      <c r="F333" s="15" t="s">
        <v>6</v>
      </c>
      <c r="G333" s="14" t="s">
        <v>25</v>
      </c>
      <c r="H333" s="14" t="e">
        <f>SUMIFS('Skills-Training Matrix.AUX'!$D$2:$D$1072,'Skills-Training Matrix.AUX'!$C$2:$C$1072,"="&amp;$G333,'Skills-Training Matrix.AUX'!$A$2:$A$1072,"="&amp;$E333)</f>
        <v>#REF!</v>
      </c>
      <c r="I333" s="14">
        <v>0</v>
      </c>
      <c r="J333" s="14" t="e">
        <f t="shared" si="24"/>
        <v>#REF!</v>
      </c>
      <c r="K333" s="16" t="e">
        <f>IF($J333="","",SUMIFS('Skills-Training Matrix.AUX'!$F$2:$F$1072,'Skills-Training Matrix.AUX'!$C$2:$C$1072,"="&amp;G333,'Skills-Training Matrix.AUX'!$A$2:$A$1072,"="&amp;$E333)*J333)</f>
        <v>#REF!</v>
      </c>
      <c r="L333" s="16" t="e">
        <f t="shared" si="25"/>
        <v>#REF!</v>
      </c>
      <c r="M333" s="14" t="e">
        <f t="shared" si="26"/>
        <v>#REF!</v>
      </c>
      <c r="N333" s="16" t="e">
        <f t="shared" si="27"/>
        <v>#REF!</v>
      </c>
    </row>
    <row r="334" spans="1:14" x14ac:dyDescent="0.25">
      <c r="A334" s="14">
        <v>2688</v>
      </c>
      <c r="B334" s="14" t="s">
        <v>120</v>
      </c>
      <c r="C334" s="17">
        <v>42736</v>
      </c>
      <c r="D334" s="14" t="s">
        <v>115</v>
      </c>
      <c r="E334" s="14" t="s">
        <v>80</v>
      </c>
      <c r="F334" s="15" t="s">
        <v>6</v>
      </c>
      <c r="G334" s="14" t="s">
        <v>26</v>
      </c>
      <c r="H334" s="14" t="e">
        <f>SUMIFS('Skills-Training Matrix.AUX'!$D$2:$D$1072,'Skills-Training Matrix.AUX'!$C$2:$C$1072,"="&amp;$G334,'Skills-Training Matrix.AUX'!$A$2:$A$1072,"="&amp;$E334)</f>
        <v>#REF!</v>
      </c>
      <c r="I334" s="14">
        <v>0</v>
      </c>
      <c r="J334" s="14" t="e">
        <f t="shared" si="24"/>
        <v>#REF!</v>
      </c>
      <c r="K334" s="16" t="e">
        <f>IF($J334="","",SUMIFS('Skills-Training Matrix.AUX'!$F$2:$F$1072,'Skills-Training Matrix.AUX'!$C$2:$C$1072,"="&amp;G334,'Skills-Training Matrix.AUX'!$A$2:$A$1072,"="&amp;$E334)*J334)</f>
        <v>#REF!</v>
      </c>
      <c r="L334" s="16" t="e">
        <f t="shared" si="25"/>
        <v>#REF!</v>
      </c>
      <c r="M334" s="14" t="e">
        <f t="shared" si="26"/>
        <v>#REF!</v>
      </c>
      <c r="N334" s="16" t="e">
        <f t="shared" si="27"/>
        <v>#REF!</v>
      </c>
    </row>
    <row r="335" spans="1:14" x14ac:dyDescent="0.25">
      <c r="A335" s="14">
        <v>2688</v>
      </c>
      <c r="B335" s="14" t="s">
        <v>120</v>
      </c>
      <c r="C335" s="17">
        <v>42736</v>
      </c>
      <c r="D335" s="14" t="s">
        <v>115</v>
      </c>
      <c r="E335" s="14" t="s">
        <v>80</v>
      </c>
      <c r="F335" s="15" t="s">
        <v>6</v>
      </c>
      <c r="G335" s="14" t="s">
        <v>27</v>
      </c>
      <c r="H335" s="14" t="e">
        <f>SUMIFS('Skills-Training Matrix.AUX'!$D$2:$D$1072,'Skills-Training Matrix.AUX'!$C$2:$C$1072,"="&amp;$G335,'Skills-Training Matrix.AUX'!$A$2:$A$1072,"="&amp;$E335)</f>
        <v>#REF!</v>
      </c>
      <c r="I335" s="14">
        <v>0</v>
      </c>
      <c r="J335" s="14" t="e">
        <f t="shared" si="24"/>
        <v>#REF!</v>
      </c>
      <c r="K335" s="16" t="e">
        <f>IF($J335="","",SUMIFS('Skills-Training Matrix.AUX'!$F$2:$F$1072,'Skills-Training Matrix.AUX'!$C$2:$C$1072,"="&amp;G335,'Skills-Training Matrix.AUX'!$A$2:$A$1072,"="&amp;$E335)*J335)</f>
        <v>#REF!</v>
      </c>
      <c r="L335" s="16" t="e">
        <f t="shared" si="25"/>
        <v>#REF!</v>
      </c>
      <c r="M335" s="14" t="e">
        <f t="shared" si="26"/>
        <v>#REF!</v>
      </c>
      <c r="N335" s="16" t="e">
        <f t="shared" si="27"/>
        <v>#REF!</v>
      </c>
    </row>
    <row r="336" spans="1:14" x14ac:dyDescent="0.25">
      <c r="A336" s="14">
        <v>2688</v>
      </c>
      <c r="B336" s="14" t="s">
        <v>120</v>
      </c>
      <c r="C336" s="17">
        <v>42736</v>
      </c>
      <c r="D336" s="14" t="s">
        <v>115</v>
      </c>
      <c r="E336" s="14" t="s">
        <v>80</v>
      </c>
      <c r="F336" s="15" t="s">
        <v>6</v>
      </c>
      <c r="G336" s="14" t="s">
        <v>28</v>
      </c>
      <c r="H336" s="14" t="e">
        <f>SUMIFS('Skills-Training Matrix.AUX'!$D$2:$D$1072,'Skills-Training Matrix.AUX'!$C$2:$C$1072,"="&amp;$G336,'Skills-Training Matrix.AUX'!$A$2:$A$1072,"="&amp;$E336)</f>
        <v>#N/A</v>
      </c>
      <c r="I336" s="14">
        <v>0</v>
      </c>
      <c r="J336" s="14" t="e">
        <f t="shared" si="24"/>
        <v>#N/A</v>
      </c>
      <c r="K336" s="16" t="e">
        <f>IF($J336="","",SUMIFS('Skills-Training Matrix.AUX'!$F$2:$F$1072,'Skills-Training Matrix.AUX'!$C$2:$C$1072,"="&amp;G336,'Skills-Training Matrix.AUX'!$A$2:$A$1072,"="&amp;$E336)*J336)</f>
        <v>#N/A</v>
      </c>
      <c r="L336" s="16" t="e">
        <f t="shared" si="25"/>
        <v>#N/A</v>
      </c>
      <c r="M336" s="14" t="e">
        <f t="shared" si="26"/>
        <v>#N/A</v>
      </c>
      <c r="N336" s="16" t="e">
        <f t="shared" si="27"/>
        <v>#N/A</v>
      </c>
    </row>
    <row r="337" spans="1:14" x14ac:dyDescent="0.25">
      <c r="A337" s="14">
        <v>2688</v>
      </c>
      <c r="B337" s="14" t="s">
        <v>120</v>
      </c>
      <c r="C337" s="17">
        <v>42736</v>
      </c>
      <c r="D337" s="14" t="s">
        <v>115</v>
      </c>
      <c r="E337" s="14" t="s">
        <v>80</v>
      </c>
      <c r="F337" s="15" t="s">
        <v>6</v>
      </c>
      <c r="G337" s="14" t="s">
        <v>29</v>
      </c>
      <c r="H337" s="14" t="e">
        <f>SUMIFS('Skills-Training Matrix.AUX'!$D$2:$D$1072,'Skills-Training Matrix.AUX'!$C$2:$C$1072,"="&amp;$G337,'Skills-Training Matrix.AUX'!$A$2:$A$1072,"="&amp;$E337)</f>
        <v>#REF!</v>
      </c>
      <c r="I337" s="14">
        <v>0</v>
      </c>
      <c r="J337" s="14" t="e">
        <f t="shared" si="24"/>
        <v>#REF!</v>
      </c>
      <c r="K337" s="16" t="e">
        <f>IF($J337="","",SUMIFS('Skills-Training Matrix.AUX'!$F$2:$F$1072,'Skills-Training Matrix.AUX'!$C$2:$C$1072,"="&amp;G337,'Skills-Training Matrix.AUX'!$A$2:$A$1072,"="&amp;$E337)*J337)</f>
        <v>#REF!</v>
      </c>
      <c r="L337" s="16" t="e">
        <f t="shared" si="25"/>
        <v>#REF!</v>
      </c>
      <c r="M337" s="14" t="e">
        <f t="shared" si="26"/>
        <v>#REF!</v>
      </c>
      <c r="N337" s="16" t="e">
        <f t="shared" si="27"/>
        <v>#REF!</v>
      </c>
    </row>
    <row r="338" spans="1:14" x14ac:dyDescent="0.25">
      <c r="A338" s="14">
        <v>2688</v>
      </c>
      <c r="B338" s="14" t="s">
        <v>120</v>
      </c>
      <c r="C338" s="17">
        <v>42736</v>
      </c>
      <c r="D338" s="14" t="s">
        <v>115</v>
      </c>
      <c r="E338" s="14" t="s">
        <v>80</v>
      </c>
      <c r="F338" s="15" t="s">
        <v>6</v>
      </c>
      <c r="G338" s="14" t="s">
        <v>30</v>
      </c>
      <c r="H338" s="14" t="e">
        <f>SUMIFS('Skills-Training Matrix.AUX'!$D$2:$D$1072,'Skills-Training Matrix.AUX'!$C$2:$C$1072,"="&amp;$G338,'Skills-Training Matrix.AUX'!$A$2:$A$1072,"="&amp;$E338)</f>
        <v>#REF!</v>
      </c>
      <c r="I338" s="14">
        <v>0</v>
      </c>
      <c r="J338" s="14" t="e">
        <f t="shared" si="24"/>
        <v>#REF!</v>
      </c>
      <c r="K338" s="16" t="e">
        <f>IF($J338="","",SUMIFS('Skills-Training Matrix.AUX'!$F$2:$F$1072,'Skills-Training Matrix.AUX'!$C$2:$C$1072,"="&amp;G338,'Skills-Training Matrix.AUX'!$A$2:$A$1072,"="&amp;$E338)*J338)</f>
        <v>#REF!</v>
      </c>
      <c r="L338" s="16" t="e">
        <f t="shared" si="25"/>
        <v>#REF!</v>
      </c>
      <c r="M338" s="14" t="e">
        <f t="shared" si="26"/>
        <v>#REF!</v>
      </c>
      <c r="N338" s="16" t="e">
        <f t="shared" si="27"/>
        <v>#REF!</v>
      </c>
    </row>
    <row r="339" spans="1:14" x14ac:dyDescent="0.25">
      <c r="A339" s="14">
        <v>2688</v>
      </c>
      <c r="B339" s="14" t="s">
        <v>120</v>
      </c>
      <c r="C339" s="17">
        <v>42736</v>
      </c>
      <c r="D339" s="14" t="s">
        <v>115</v>
      </c>
      <c r="E339" s="14" t="s">
        <v>80</v>
      </c>
      <c r="F339" s="15" t="s">
        <v>6</v>
      </c>
      <c r="G339" s="14" t="s">
        <v>31</v>
      </c>
      <c r="H339" s="14" t="e">
        <f>SUMIFS('Skills-Training Matrix.AUX'!$D$2:$D$1072,'Skills-Training Matrix.AUX'!$C$2:$C$1072,"="&amp;$G339,'Skills-Training Matrix.AUX'!$A$2:$A$1072,"="&amp;$E339)</f>
        <v>#REF!</v>
      </c>
      <c r="I339" s="14">
        <v>0</v>
      </c>
      <c r="J339" s="14" t="e">
        <f t="shared" si="24"/>
        <v>#REF!</v>
      </c>
      <c r="K339" s="16" t="e">
        <f>IF($J339="","",SUMIFS('Skills-Training Matrix.AUX'!$F$2:$F$1072,'Skills-Training Matrix.AUX'!$C$2:$C$1072,"="&amp;G339,'Skills-Training Matrix.AUX'!$A$2:$A$1072,"="&amp;$E339)*J339)</f>
        <v>#REF!</v>
      </c>
      <c r="L339" s="16" t="e">
        <f t="shared" si="25"/>
        <v>#REF!</v>
      </c>
      <c r="M339" s="14" t="e">
        <f t="shared" si="26"/>
        <v>#REF!</v>
      </c>
      <c r="N339" s="16" t="e">
        <f t="shared" si="27"/>
        <v>#REF!</v>
      </c>
    </row>
    <row r="340" spans="1:14" x14ac:dyDescent="0.25">
      <c r="A340" s="14">
        <v>2688</v>
      </c>
      <c r="B340" s="14" t="s">
        <v>120</v>
      </c>
      <c r="C340" s="17">
        <v>42736</v>
      </c>
      <c r="D340" s="14" t="s">
        <v>115</v>
      </c>
      <c r="E340" s="14" t="s">
        <v>80</v>
      </c>
      <c r="F340" s="15" t="s">
        <v>6</v>
      </c>
      <c r="G340" s="14" t="s">
        <v>1</v>
      </c>
      <c r="H340" s="14" t="e">
        <f>SUMIFS('Skills-Training Matrix.AUX'!$D$2:$D$1072,'Skills-Training Matrix.AUX'!$C$2:$C$1072,"="&amp;$G340,'Skills-Training Matrix.AUX'!$A$2:$A$1072,"="&amp;$E340)</f>
        <v>#REF!</v>
      </c>
      <c r="I340" s="14">
        <v>0</v>
      </c>
      <c r="J340" s="14" t="e">
        <f t="shared" si="24"/>
        <v>#REF!</v>
      </c>
      <c r="K340" s="16" t="e">
        <f>IF($J340="","",SUMIFS('Skills-Training Matrix.AUX'!$F$2:$F$1072,'Skills-Training Matrix.AUX'!$C$2:$C$1072,"="&amp;G340,'Skills-Training Matrix.AUX'!$A$2:$A$1072,"="&amp;$E340)*J340)</f>
        <v>#REF!</v>
      </c>
      <c r="L340" s="16" t="e">
        <f t="shared" si="25"/>
        <v>#REF!</v>
      </c>
      <c r="M340" s="14" t="e">
        <f t="shared" si="26"/>
        <v>#REF!</v>
      </c>
      <c r="N340" s="16" t="e">
        <f t="shared" si="27"/>
        <v>#REF!</v>
      </c>
    </row>
    <row r="341" spans="1:14" x14ac:dyDescent="0.25">
      <c r="A341" s="14">
        <v>2688</v>
      </c>
      <c r="B341" s="14" t="s">
        <v>120</v>
      </c>
      <c r="C341" s="17">
        <v>42736</v>
      </c>
      <c r="D341" s="14" t="s">
        <v>115</v>
      </c>
      <c r="E341" s="14" t="s">
        <v>80</v>
      </c>
      <c r="F341" s="15" t="s">
        <v>6</v>
      </c>
      <c r="G341" s="14" t="s">
        <v>32</v>
      </c>
      <c r="H341" s="14" t="e">
        <f>SUMIFS('Skills-Training Matrix.AUX'!$D$2:$D$1072,'Skills-Training Matrix.AUX'!$C$2:$C$1072,"="&amp;$G341,'Skills-Training Matrix.AUX'!$A$2:$A$1072,"="&amp;$E341)</f>
        <v>#N/A</v>
      </c>
      <c r="I341" s="14">
        <v>0</v>
      </c>
      <c r="J341" s="14" t="e">
        <f t="shared" si="24"/>
        <v>#N/A</v>
      </c>
      <c r="K341" s="16" t="e">
        <f>IF($J341="","",SUMIFS('Skills-Training Matrix.AUX'!$F$2:$F$1072,'Skills-Training Matrix.AUX'!$C$2:$C$1072,"="&amp;G341,'Skills-Training Matrix.AUX'!$A$2:$A$1072,"="&amp;$E341)*J341)</f>
        <v>#N/A</v>
      </c>
      <c r="L341" s="16" t="e">
        <f t="shared" si="25"/>
        <v>#N/A</v>
      </c>
      <c r="M341" s="14" t="e">
        <f t="shared" si="26"/>
        <v>#N/A</v>
      </c>
      <c r="N341" s="16" t="e">
        <f t="shared" si="27"/>
        <v>#N/A</v>
      </c>
    </row>
    <row r="342" spans="1:14" x14ac:dyDescent="0.25">
      <c r="A342" s="14">
        <v>2688</v>
      </c>
      <c r="B342" s="14" t="s">
        <v>120</v>
      </c>
      <c r="C342" s="17">
        <v>42736</v>
      </c>
      <c r="D342" s="14" t="s">
        <v>115</v>
      </c>
      <c r="E342" s="14" t="s">
        <v>80</v>
      </c>
      <c r="F342" s="15" t="s">
        <v>7</v>
      </c>
      <c r="G342" s="14" t="s">
        <v>33</v>
      </c>
      <c r="H342" s="14" t="e">
        <f>SUMIFS('Skills-Training Matrix.AUX'!$D$2:$D$1072,'Skills-Training Matrix.AUX'!$C$2:$C$1072,"="&amp;$G342,'Skills-Training Matrix.AUX'!$A$2:$A$1072,"="&amp;$E342)</f>
        <v>#N/A</v>
      </c>
      <c r="I342" s="14">
        <v>0</v>
      </c>
      <c r="J342" s="14" t="e">
        <f t="shared" si="24"/>
        <v>#N/A</v>
      </c>
      <c r="K342" s="16" t="e">
        <f>IF($J342="","",SUMIFS('Skills-Training Matrix.AUX'!$F$2:$F$1072,'Skills-Training Matrix.AUX'!$C$2:$C$1072,"="&amp;G342,'Skills-Training Matrix.AUX'!$A$2:$A$1072,"="&amp;$E342)*J342)</f>
        <v>#N/A</v>
      </c>
      <c r="L342" s="16" t="e">
        <f t="shared" si="25"/>
        <v>#N/A</v>
      </c>
      <c r="M342" s="14" t="e">
        <f t="shared" si="26"/>
        <v>#N/A</v>
      </c>
      <c r="N342" s="16" t="e">
        <f t="shared" si="27"/>
        <v>#N/A</v>
      </c>
    </row>
    <row r="343" spans="1:14" x14ac:dyDescent="0.25">
      <c r="A343" s="14">
        <v>2688</v>
      </c>
      <c r="B343" s="14" t="s">
        <v>120</v>
      </c>
      <c r="C343" s="17">
        <v>42736</v>
      </c>
      <c r="D343" s="14" t="s">
        <v>115</v>
      </c>
      <c r="E343" s="14" t="s">
        <v>80</v>
      </c>
      <c r="F343" s="15" t="s">
        <v>7</v>
      </c>
      <c r="G343" s="14" t="s">
        <v>34</v>
      </c>
      <c r="H343" s="14" t="e">
        <f>SUMIFS('Skills-Training Matrix.AUX'!$D$2:$D$1072,'Skills-Training Matrix.AUX'!$C$2:$C$1072,"="&amp;$G343,'Skills-Training Matrix.AUX'!$A$2:$A$1072,"="&amp;$E343)</f>
        <v>#REF!</v>
      </c>
      <c r="I343" s="14">
        <v>0</v>
      </c>
      <c r="J343" s="14" t="e">
        <f t="shared" si="24"/>
        <v>#REF!</v>
      </c>
      <c r="K343" s="16" t="e">
        <f>IF($J343="","",SUMIFS('Skills-Training Matrix.AUX'!$F$2:$F$1072,'Skills-Training Matrix.AUX'!$C$2:$C$1072,"="&amp;G343,'Skills-Training Matrix.AUX'!$A$2:$A$1072,"="&amp;$E343)*J343)</f>
        <v>#REF!</v>
      </c>
      <c r="L343" s="16" t="e">
        <f t="shared" si="25"/>
        <v>#REF!</v>
      </c>
      <c r="M343" s="14" t="e">
        <f t="shared" si="26"/>
        <v>#REF!</v>
      </c>
      <c r="N343" s="16" t="e">
        <f t="shared" si="27"/>
        <v>#REF!</v>
      </c>
    </row>
    <row r="344" spans="1:14" x14ac:dyDescent="0.25">
      <c r="A344" s="14">
        <v>2688</v>
      </c>
      <c r="B344" s="14" t="s">
        <v>120</v>
      </c>
      <c r="C344" s="17">
        <v>42736</v>
      </c>
      <c r="D344" s="14" t="s">
        <v>115</v>
      </c>
      <c r="E344" s="14" t="s">
        <v>80</v>
      </c>
      <c r="F344" s="15" t="s">
        <v>7</v>
      </c>
      <c r="G344" s="14" t="s">
        <v>35</v>
      </c>
      <c r="H344" s="14" t="e">
        <f>SUMIFS('Skills-Training Matrix.AUX'!$D$2:$D$1072,'Skills-Training Matrix.AUX'!$C$2:$C$1072,"="&amp;$G344,'Skills-Training Matrix.AUX'!$A$2:$A$1072,"="&amp;$E344)</f>
        <v>#N/A</v>
      </c>
      <c r="I344" s="14">
        <v>0</v>
      </c>
      <c r="J344" s="14" t="e">
        <f t="shared" si="24"/>
        <v>#N/A</v>
      </c>
      <c r="K344" s="16" t="e">
        <f>IF($J344="","",SUMIFS('Skills-Training Matrix.AUX'!$F$2:$F$1072,'Skills-Training Matrix.AUX'!$C$2:$C$1072,"="&amp;G344,'Skills-Training Matrix.AUX'!$A$2:$A$1072,"="&amp;$E344)*J344)</f>
        <v>#N/A</v>
      </c>
      <c r="L344" s="16" t="e">
        <f t="shared" si="25"/>
        <v>#N/A</v>
      </c>
      <c r="M344" s="14" t="e">
        <f t="shared" si="26"/>
        <v>#N/A</v>
      </c>
      <c r="N344" s="16" t="e">
        <f t="shared" si="27"/>
        <v>#N/A</v>
      </c>
    </row>
    <row r="345" spans="1:14" x14ac:dyDescent="0.25">
      <c r="A345" s="14">
        <v>2688</v>
      </c>
      <c r="B345" s="14" t="s">
        <v>120</v>
      </c>
      <c r="C345" s="17">
        <v>42736</v>
      </c>
      <c r="D345" s="14" t="s">
        <v>115</v>
      </c>
      <c r="E345" s="14" t="s">
        <v>80</v>
      </c>
      <c r="F345" s="15" t="s">
        <v>7</v>
      </c>
      <c r="G345" s="14" t="s">
        <v>36</v>
      </c>
      <c r="H345" s="14" t="e">
        <f>SUMIFS('Skills-Training Matrix.AUX'!$D$2:$D$1072,'Skills-Training Matrix.AUX'!$C$2:$C$1072,"="&amp;$G345,'Skills-Training Matrix.AUX'!$A$2:$A$1072,"="&amp;$E345)</f>
        <v>#N/A</v>
      </c>
      <c r="I345" s="14">
        <v>0</v>
      </c>
      <c r="J345" s="14" t="e">
        <f t="shared" si="24"/>
        <v>#N/A</v>
      </c>
      <c r="K345" s="16" t="e">
        <f>IF($J345="","",SUMIFS('Skills-Training Matrix.AUX'!$F$2:$F$1072,'Skills-Training Matrix.AUX'!$C$2:$C$1072,"="&amp;G345,'Skills-Training Matrix.AUX'!$A$2:$A$1072,"="&amp;$E345)*J345)</f>
        <v>#N/A</v>
      </c>
      <c r="L345" s="16" t="e">
        <f t="shared" si="25"/>
        <v>#N/A</v>
      </c>
      <c r="M345" s="14" t="e">
        <f t="shared" si="26"/>
        <v>#N/A</v>
      </c>
      <c r="N345" s="16" t="e">
        <f t="shared" si="27"/>
        <v>#N/A</v>
      </c>
    </row>
    <row r="346" spans="1:14" x14ac:dyDescent="0.25">
      <c r="A346" s="14">
        <v>2688</v>
      </c>
      <c r="B346" s="14" t="s">
        <v>120</v>
      </c>
      <c r="C346" s="17">
        <v>42736</v>
      </c>
      <c r="D346" s="14" t="s">
        <v>115</v>
      </c>
      <c r="E346" s="14" t="s">
        <v>80</v>
      </c>
      <c r="F346" s="15" t="s">
        <v>7</v>
      </c>
      <c r="G346" s="14" t="s">
        <v>37</v>
      </c>
      <c r="H346" s="14" t="e">
        <f>SUMIFS('Skills-Training Matrix.AUX'!$D$2:$D$1072,'Skills-Training Matrix.AUX'!$C$2:$C$1072,"="&amp;$G346,'Skills-Training Matrix.AUX'!$A$2:$A$1072,"="&amp;$E346)</f>
        <v>#N/A</v>
      </c>
      <c r="I346" s="14">
        <v>0</v>
      </c>
      <c r="J346" s="14" t="e">
        <f t="shared" si="24"/>
        <v>#N/A</v>
      </c>
      <c r="K346" s="16" t="e">
        <f>IF($J346="","",SUMIFS('Skills-Training Matrix.AUX'!$F$2:$F$1072,'Skills-Training Matrix.AUX'!$C$2:$C$1072,"="&amp;G346,'Skills-Training Matrix.AUX'!$A$2:$A$1072,"="&amp;$E346)*J346)</f>
        <v>#N/A</v>
      </c>
      <c r="L346" s="16" t="e">
        <f t="shared" si="25"/>
        <v>#N/A</v>
      </c>
      <c r="M346" s="14" t="e">
        <f t="shared" si="26"/>
        <v>#N/A</v>
      </c>
      <c r="N346" s="16" t="e">
        <f t="shared" si="27"/>
        <v>#N/A</v>
      </c>
    </row>
    <row r="347" spans="1:14" x14ac:dyDescent="0.25">
      <c r="A347" s="14">
        <v>2688</v>
      </c>
      <c r="B347" s="14" t="s">
        <v>120</v>
      </c>
      <c r="C347" s="17">
        <v>42736</v>
      </c>
      <c r="D347" s="14" t="s">
        <v>115</v>
      </c>
      <c r="E347" s="14" t="s">
        <v>80</v>
      </c>
      <c r="F347" s="15" t="s">
        <v>7</v>
      </c>
      <c r="G347" s="14" t="s">
        <v>38</v>
      </c>
      <c r="H347" s="14" t="e">
        <f>SUMIFS('Skills-Training Matrix.AUX'!$D$2:$D$1072,'Skills-Training Matrix.AUX'!$C$2:$C$1072,"="&amp;$G347,'Skills-Training Matrix.AUX'!$A$2:$A$1072,"="&amp;$E347)</f>
        <v>#N/A</v>
      </c>
      <c r="I347" s="14">
        <v>0</v>
      </c>
      <c r="J347" s="14" t="e">
        <f t="shared" si="24"/>
        <v>#N/A</v>
      </c>
      <c r="K347" s="16" t="e">
        <f>IF($J347="","",SUMIFS('Skills-Training Matrix.AUX'!$F$2:$F$1072,'Skills-Training Matrix.AUX'!$C$2:$C$1072,"="&amp;G347,'Skills-Training Matrix.AUX'!$A$2:$A$1072,"="&amp;$E347)*J347)</f>
        <v>#N/A</v>
      </c>
      <c r="L347" s="16" t="e">
        <f t="shared" si="25"/>
        <v>#N/A</v>
      </c>
      <c r="M347" s="14" t="e">
        <f t="shared" si="26"/>
        <v>#N/A</v>
      </c>
      <c r="N347" s="16" t="e">
        <f t="shared" si="27"/>
        <v>#N/A</v>
      </c>
    </row>
    <row r="348" spans="1:14" x14ac:dyDescent="0.25">
      <c r="A348" s="14">
        <v>2688</v>
      </c>
      <c r="B348" s="14" t="s">
        <v>120</v>
      </c>
      <c r="C348" s="17">
        <v>42736</v>
      </c>
      <c r="D348" s="14" t="s">
        <v>115</v>
      </c>
      <c r="E348" s="14" t="s">
        <v>80</v>
      </c>
      <c r="F348" s="15" t="s">
        <v>7</v>
      </c>
      <c r="G348" s="14" t="s">
        <v>39</v>
      </c>
      <c r="H348" s="14" t="e">
        <f>SUMIFS('Skills-Training Matrix.AUX'!$D$2:$D$1072,'Skills-Training Matrix.AUX'!$C$2:$C$1072,"="&amp;$G348,'Skills-Training Matrix.AUX'!$A$2:$A$1072,"="&amp;$E348)</f>
        <v>#N/A</v>
      </c>
      <c r="I348" s="14">
        <v>0</v>
      </c>
      <c r="J348" s="14" t="e">
        <f t="shared" si="24"/>
        <v>#N/A</v>
      </c>
      <c r="K348" s="16" t="e">
        <f>IF($J348="","",SUMIFS('Skills-Training Matrix.AUX'!$F$2:$F$1072,'Skills-Training Matrix.AUX'!$C$2:$C$1072,"="&amp;G348,'Skills-Training Matrix.AUX'!$A$2:$A$1072,"="&amp;$E348)*J348)</f>
        <v>#N/A</v>
      </c>
      <c r="L348" s="16" t="e">
        <f t="shared" si="25"/>
        <v>#N/A</v>
      </c>
      <c r="M348" s="14" t="e">
        <f t="shared" si="26"/>
        <v>#N/A</v>
      </c>
      <c r="N348" s="16" t="e">
        <f t="shared" si="27"/>
        <v>#N/A</v>
      </c>
    </row>
    <row r="349" spans="1:14" x14ac:dyDescent="0.25">
      <c r="A349" s="14">
        <v>2688</v>
      </c>
      <c r="B349" s="14" t="s">
        <v>120</v>
      </c>
      <c r="C349" s="17">
        <v>42736</v>
      </c>
      <c r="D349" s="14" t="s">
        <v>115</v>
      </c>
      <c r="E349" s="14" t="s">
        <v>80</v>
      </c>
      <c r="F349" s="15" t="s">
        <v>7</v>
      </c>
      <c r="G349" s="14" t="s">
        <v>40</v>
      </c>
      <c r="H349" s="14" t="e">
        <f>SUMIFS('Skills-Training Matrix.AUX'!$D$2:$D$1072,'Skills-Training Matrix.AUX'!$C$2:$C$1072,"="&amp;$G349,'Skills-Training Matrix.AUX'!$A$2:$A$1072,"="&amp;$E349)</f>
        <v>#N/A</v>
      </c>
      <c r="I349" s="14">
        <v>0</v>
      </c>
      <c r="J349" s="14" t="e">
        <f t="shared" si="24"/>
        <v>#N/A</v>
      </c>
      <c r="K349" s="16" t="e">
        <f>IF($J349="","",SUMIFS('Skills-Training Matrix.AUX'!$F$2:$F$1072,'Skills-Training Matrix.AUX'!$C$2:$C$1072,"="&amp;G349,'Skills-Training Matrix.AUX'!$A$2:$A$1072,"="&amp;$E349)*J349)</f>
        <v>#N/A</v>
      </c>
      <c r="L349" s="16" t="e">
        <f t="shared" si="25"/>
        <v>#N/A</v>
      </c>
      <c r="M349" s="14" t="e">
        <f t="shared" si="26"/>
        <v>#N/A</v>
      </c>
      <c r="N349" s="16" t="e">
        <f t="shared" si="27"/>
        <v>#N/A</v>
      </c>
    </row>
    <row r="350" spans="1:14" x14ac:dyDescent="0.25">
      <c r="A350" s="14">
        <v>2688</v>
      </c>
      <c r="B350" s="14" t="s">
        <v>120</v>
      </c>
      <c r="C350" s="17">
        <v>42736</v>
      </c>
      <c r="D350" s="14" t="s">
        <v>115</v>
      </c>
      <c r="E350" s="14" t="s">
        <v>80</v>
      </c>
      <c r="F350" s="15" t="s">
        <v>8</v>
      </c>
      <c r="G350" s="14" t="s">
        <v>41</v>
      </c>
      <c r="H350" s="14" t="e">
        <f>SUMIFS('Skills-Training Matrix.AUX'!$D$2:$D$1072,'Skills-Training Matrix.AUX'!$C$2:$C$1072,"="&amp;$G350,'Skills-Training Matrix.AUX'!$A$2:$A$1072,"="&amp;$E350)</f>
        <v>#N/A</v>
      </c>
      <c r="I350" s="14">
        <v>0</v>
      </c>
      <c r="J350" s="14" t="e">
        <f t="shared" si="24"/>
        <v>#N/A</v>
      </c>
      <c r="K350" s="16" t="e">
        <f>IF($J350="","",SUMIFS('Skills-Training Matrix.AUX'!$F$2:$F$1072,'Skills-Training Matrix.AUX'!$C$2:$C$1072,"="&amp;G350,'Skills-Training Matrix.AUX'!$A$2:$A$1072,"="&amp;$E350)*J350)</f>
        <v>#N/A</v>
      </c>
      <c r="L350" s="16" t="e">
        <f t="shared" si="25"/>
        <v>#N/A</v>
      </c>
      <c r="M350" s="14" t="e">
        <f t="shared" si="26"/>
        <v>#N/A</v>
      </c>
      <c r="N350" s="16" t="e">
        <f t="shared" si="27"/>
        <v>#N/A</v>
      </c>
    </row>
    <row r="351" spans="1:14" x14ac:dyDescent="0.25">
      <c r="A351" s="14">
        <v>2688</v>
      </c>
      <c r="B351" s="14" t="s">
        <v>120</v>
      </c>
      <c r="C351" s="17">
        <v>42736</v>
      </c>
      <c r="D351" s="14" t="s">
        <v>115</v>
      </c>
      <c r="E351" s="14" t="s">
        <v>80</v>
      </c>
      <c r="F351" s="15" t="s">
        <v>8</v>
      </c>
      <c r="G351" s="14" t="s">
        <v>42</v>
      </c>
      <c r="H351" s="14" t="e">
        <f>SUMIFS('Skills-Training Matrix.AUX'!$D$2:$D$1072,'Skills-Training Matrix.AUX'!$C$2:$C$1072,"="&amp;$G351,'Skills-Training Matrix.AUX'!$A$2:$A$1072,"="&amp;$E351)</f>
        <v>#N/A</v>
      </c>
      <c r="I351" s="14">
        <v>0</v>
      </c>
      <c r="J351" s="14" t="e">
        <f t="shared" si="24"/>
        <v>#N/A</v>
      </c>
      <c r="K351" s="16" t="e">
        <f>IF($J351="","",SUMIFS('Skills-Training Matrix.AUX'!$F$2:$F$1072,'Skills-Training Matrix.AUX'!$C$2:$C$1072,"="&amp;G351,'Skills-Training Matrix.AUX'!$A$2:$A$1072,"="&amp;$E351)*J351)</f>
        <v>#N/A</v>
      </c>
      <c r="L351" s="16" t="e">
        <f t="shared" si="25"/>
        <v>#N/A</v>
      </c>
      <c r="M351" s="14" t="e">
        <f t="shared" si="26"/>
        <v>#N/A</v>
      </c>
      <c r="N351" s="16" t="e">
        <f t="shared" si="27"/>
        <v>#N/A</v>
      </c>
    </row>
    <row r="352" spans="1:14" x14ac:dyDescent="0.25">
      <c r="A352" s="14">
        <v>2688</v>
      </c>
      <c r="B352" s="14" t="s">
        <v>120</v>
      </c>
      <c r="C352" s="17">
        <v>42736</v>
      </c>
      <c r="D352" s="14" t="s">
        <v>115</v>
      </c>
      <c r="E352" s="14" t="s">
        <v>80</v>
      </c>
      <c r="F352" s="15" t="s">
        <v>8</v>
      </c>
      <c r="G352" s="14" t="s">
        <v>43</v>
      </c>
      <c r="H352" s="14" t="e">
        <f>SUMIFS('Skills-Training Matrix.AUX'!$D$2:$D$1072,'Skills-Training Matrix.AUX'!$C$2:$C$1072,"="&amp;$G352,'Skills-Training Matrix.AUX'!$A$2:$A$1072,"="&amp;$E352)</f>
        <v>#N/A</v>
      </c>
      <c r="I352" s="14">
        <v>0</v>
      </c>
      <c r="J352" s="14" t="e">
        <f t="shared" si="24"/>
        <v>#N/A</v>
      </c>
      <c r="K352" s="16" t="e">
        <f>IF($J352="","",SUMIFS('Skills-Training Matrix.AUX'!$F$2:$F$1072,'Skills-Training Matrix.AUX'!$C$2:$C$1072,"="&amp;G352,'Skills-Training Matrix.AUX'!$A$2:$A$1072,"="&amp;$E352)*J352)</f>
        <v>#N/A</v>
      </c>
      <c r="L352" s="16" t="e">
        <f t="shared" si="25"/>
        <v>#N/A</v>
      </c>
      <c r="M352" s="14" t="e">
        <f t="shared" si="26"/>
        <v>#N/A</v>
      </c>
      <c r="N352" s="16" t="e">
        <f t="shared" si="27"/>
        <v>#N/A</v>
      </c>
    </row>
    <row r="353" spans="1:14" x14ac:dyDescent="0.25">
      <c r="A353" s="14">
        <v>2688</v>
      </c>
      <c r="B353" s="14" t="s">
        <v>120</v>
      </c>
      <c r="C353" s="17">
        <v>42736</v>
      </c>
      <c r="D353" s="14" t="s">
        <v>115</v>
      </c>
      <c r="E353" s="14" t="s">
        <v>80</v>
      </c>
      <c r="F353" s="15" t="s">
        <v>8</v>
      </c>
      <c r="G353" s="14" t="s">
        <v>44</v>
      </c>
      <c r="H353" s="14" t="e">
        <f>SUMIFS('Skills-Training Matrix.AUX'!$D$2:$D$1072,'Skills-Training Matrix.AUX'!$C$2:$C$1072,"="&amp;$G353,'Skills-Training Matrix.AUX'!$A$2:$A$1072,"="&amp;$E353)</f>
        <v>#N/A</v>
      </c>
      <c r="I353" s="14">
        <v>0</v>
      </c>
      <c r="J353" s="14" t="e">
        <f t="shared" si="24"/>
        <v>#N/A</v>
      </c>
      <c r="K353" s="16" t="e">
        <f>IF($J353="","",SUMIFS('Skills-Training Matrix.AUX'!$F$2:$F$1072,'Skills-Training Matrix.AUX'!$C$2:$C$1072,"="&amp;G353,'Skills-Training Matrix.AUX'!$A$2:$A$1072,"="&amp;$E353)*J353)</f>
        <v>#N/A</v>
      </c>
      <c r="L353" s="16" t="e">
        <f t="shared" si="25"/>
        <v>#N/A</v>
      </c>
      <c r="M353" s="14" t="e">
        <f t="shared" si="26"/>
        <v>#N/A</v>
      </c>
      <c r="N353" s="16" t="e">
        <f t="shared" si="27"/>
        <v>#N/A</v>
      </c>
    </row>
    <row r="354" spans="1:14" x14ac:dyDescent="0.25">
      <c r="A354" s="14">
        <v>2688</v>
      </c>
      <c r="B354" s="14" t="s">
        <v>120</v>
      </c>
      <c r="C354" s="17">
        <v>42736</v>
      </c>
      <c r="D354" s="14" t="s">
        <v>115</v>
      </c>
      <c r="E354" s="14" t="s">
        <v>80</v>
      </c>
      <c r="F354" s="15" t="s">
        <v>8</v>
      </c>
      <c r="G354" s="14" t="s">
        <v>45</v>
      </c>
      <c r="H354" s="14" t="e">
        <f>SUMIFS('Skills-Training Matrix.AUX'!$D$2:$D$1072,'Skills-Training Matrix.AUX'!$C$2:$C$1072,"="&amp;$G354,'Skills-Training Matrix.AUX'!$A$2:$A$1072,"="&amp;$E354)</f>
        <v>#N/A</v>
      </c>
      <c r="I354" s="14">
        <v>0</v>
      </c>
      <c r="J354" s="14" t="e">
        <f t="shared" si="24"/>
        <v>#N/A</v>
      </c>
      <c r="K354" s="16" t="e">
        <f>IF($J354="","",SUMIFS('Skills-Training Matrix.AUX'!$F$2:$F$1072,'Skills-Training Matrix.AUX'!$C$2:$C$1072,"="&amp;G354,'Skills-Training Matrix.AUX'!$A$2:$A$1072,"="&amp;$E354)*J354)</f>
        <v>#N/A</v>
      </c>
      <c r="L354" s="16" t="e">
        <f t="shared" si="25"/>
        <v>#N/A</v>
      </c>
      <c r="M354" s="14" t="e">
        <f t="shared" si="26"/>
        <v>#N/A</v>
      </c>
      <c r="N354" s="16" t="e">
        <f t="shared" si="27"/>
        <v>#N/A</v>
      </c>
    </row>
    <row r="355" spans="1:14" x14ac:dyDescent="0.25">
      <c r="A355" s="14">
        <v>2688</v>
      </c>
      <c r="B355" s="14" t="s">
        <v>120</v>
      </c>
      <c r="C355" s="17">
        <v>42736</v>
      </c>
      <c r="D355" s="14" t="s">
        <v>115</v>
      </c>
      <c r="E355" s="14" t="s">
        <v>80</v>
      </c>
      <c r="F355" s="15" t="s">
        <v>2</v>
      </c>
      <c r="G355" s="14" t="s">
        <v>46</v>
      </c>
      <c r="H355" s="14" t="e">
        <f>SUMIFS('Skills-Training Matrix.AUX'!$D$2:$D$1072,'Skills-Training Matrix.AUX'!$C$2:$C$1072,"="&amp;$G355,'Skills-Training Matrix.AUX'!$A$2:$A$1072,"="&amp;$E355)</f>
        <v>#N/A</v>
      </c>
      <c r="I355" s="14">
        <v>0</v>
      </c>
      <c r="J355" s="14" t="e">
        <f t="shared" si="24"/>
        <v>#N/A</v>
      </c>
      <c r="K355" s="16" t="e">
        <f>IF($J355="","",SUMIFS('Skills-Training Matrix.AUX'!$F$2:$F$1072,'Skills-Training Matrix.AUX'!$C$2:$C$1072,"="&amp;G355,'Skills-Training Matrix.AUX'!$A$2:$A$1072,"="&amp;$E355)*J355)</f>
        <v>#N/A</v>
      </c>
      <c r="L355" s="16" t="e">
        <f t="shared" si="25"/>
        <v>#N/A</v>
      </c>
      <c r="M355" s="14" t="e">
        <f t="shared" si="26"/>
        <v>#N/A</v>
      </c>
      <c r="N355" s="16" t="e">
        <f t="shared" si="27"/>
        <v>#N/A</v>
      </c>
    </row>
    <row r="356" spans="1:14" x14ac:dyDescent="0.25">
      <c r="A356" s="14">
        <v>2688</v>
      </c>
      <c r="B356" s="14" t="s">
        <v>120</v>
      </c>
      <c r="C356" s="17">
        <v>42736</v>
      </c>
      <c r="D356" s="14" t="s">
        <v>115</v>
      </c>
      <c r="E356" s="14" t="s">
        <v>80</v>
      </c>
      <c r="F356" s="15" t="s">
        <v>2</v>
      </c>
      <c r="G356" s="14" t="s">
        <v>47</v>
      </c>
      <c r="H356" s="14" t="e">
        <f>SUMIFS('Skills-Training Matrix.AUX'!$D$2:$D$1072,'Skills-Training Matrix.AUX'!$C$2:$C$1072,"="&amp;$G356,'Skills-Training Matrix.AUX'!$A$2:$A$1072,"="&amp;$E356)</f>
        <v>#N/A</v>
      </c>
      <c r="I356" s="14">
        <v>0</v>
      </c>
      <c r="J356" s="14" t="e">
        <f t="shared" si="24"/>
        <v>#N/A</v>
      </c>
      <c r="K356" s="16" t="e">
        <f>IF($J356="","",SUMIFS('Skills-Training Matrix.AUX'!$F$2:$F$1072,'Skills-Training Matrix.AUX'!$C$2:$C$1072,"="&amp;G356,'Skills-Training Matrix.AUX'!$A$2:$A$1072,"="&amp;$E356)*J356)</f>
        <v>#N/A</v>
      </c>
      <c r="L356" s="16" t="e">
        <f t="shared" si="25"/>
        <v>#N/A</v>
      </c>
      <c r="M356" s="14" t="e">
        <f t="shared" si="26"/>
        <v>#N/A</v>
      </c>
      <c r="N356" s="16" t="e">
        <f t="shared" si="27"/>
        <v>#N/A</v>
      </c>
    </row>
    <row r="357" spans="1:14" x14ac:dyDescent="0.25">
      <c r="A357" s="14">
        <v>2688</v>
      </c>
      <c r="B357" s="14" t="s">
        <v>120</v>
      </c>
      <c r="C357" s="17">
        <v>42736</v>
      </c>
      <c r="D357" s="14" t="s">
        <v>115</v>
      </c>
      <c r="E357" s="14" t="s">
        <v>80</v>
      </c>
      <c r="F357" s="15" t="s">
        <v>2</v>
      </c>
      <c r="G357" s="14" t="s">
        <v>48</v>
      </c>
      <c r="H357" s="14" t="e">
        <f>SUMIFS('Skills-Training Matrix.AUX'!$D$2:$D$1072,'Skills-Training Matrix.AUX'!$C$2:$C$1072,"="&amp;$G357,'Skills-Training Matrix.AUX'!$A$2:$A$1072,"="&amp;$E357)</f>
        <v>#N/A</v>
      </c>
      <c r="I357" s="14">
        <v>0</v>
      </c>
      <c r="J357" s="14" t="e">
        <f t="shared" si="24"/>
        <v>#N/A</v>
      </c>
      <c r="K357" s="16" t="e">
        <f>IF($J357="","",SUMIFS('Skills-Training Matrix.AUX'!$F$2:$F$1072,'Skills-Training Matrix.AUX'!$C$2:$C$1072,"="&amp;G357,'Skills-Training Matrix.AUX'!$A$2:$A$1072,"="&amp;$E357)*J357)</f>
        <v>#N/A</v>
      </c>
      <c r="L357" s="16" t="e">
        <f t="shared" si="25"/>
        <v>#N/A</v>
      </c>
      <c r="M357" s="14" t="e">
        <f t="shared" si="26"/>
        <v>#N/A</v>
      </c>
      <c r="N357" s="16" t="e">
        <f t="shared" si="27"/>
        <v>#N/A</v>
      </c>
    </row>
    <row r="358" spans="1:14" x14ac:dyDescent="0.25">
      <c r="A358" s="14">
        <v>2688</v>
      </c>
      <c r="B358" s="14" t="s">
        <v>120</v>
      </c>
      <c r="C358" s="17">
        <v>42736</v>
      </c>
      <c r="D358" s="14" t="s">
        <v>115</v>
      </c>
      <c r="E358" s="14" t="s">
        <v>80</v>
      </c>
      <c r="F358" s="15" t="s">
        <v>2</v>
      </c>
      <c r="G358" s="14" t="s">
        <v>49</v>
      </c>
      <c r="H358" s="14" t="e">
        <f>SUMIFS('Skills-Training Matrix.AUX'!$D$2:$D$1072,'Skills-Training Matrix.AUX'!$C$2:$C$1072,"="&amp;$G358,'Skills-Training Matrix.AUX'!$A$2:$A$1072,"="&amp;$E358)</f>
        <v>#N/A</v>
      </c>
      <c r="I358" s="14">
        <v>0</v>
      </c>
      <c r="J358" s="14" t="e">
        <f t="shared" si="24"/>
        <v>#N/A</v>
      </c>
      <c r="K358" s="16" t="e">
        <f>IF($J358="","",SUMIFS('Skills-Training Matrix.AUX'!$F$2:$F$1072,'Skills-Training Matrix.AUX'!$C$2:$C$1072,"="&amp;G358,'Skills-Training Matrix.AUX'!$A$2:$A$1072,"="&amp;$E358)*J358)</f>
        <v>#N/A</v>
      </c>
      <c r="L358" s="16" t="e">
        <f t="shared" si="25"/>
        <v>#N/A</v>
      </c>
      <c r="M358" s="14" t="e">
        <f t="shared" si="26"/>
        <v>#N/A</v>
      </c>
      <c r="N358" s="16" t="e">
        <f t="shared" si="27"/>
        <v>#N/A</v>
      </c>
    </row>
    <row r="359" spans="1:14" x14ac:dyDescent="0.25">
      <c r="A359" s="14">
        <v>2688</v>
      </c>
      <c r="B359" s="14" t="s">
        <v>120</v>
      </c>
      <c r="C359" s="17">
        <v>42736</v>
      </c>
      <c r="D359" s="14" t="s">
        <v>115</v>
      </c>
      <c r="E359" s="14" t="s">
        <v>80</v>
      </c>
      <c r="F359" s="15" t="s">
        <v>2</v>
      </c>
      <c r="G359" s="14" t="s">
        <v>50</v>
      </c>
      <c r="H359" s="14" t="e">
        <f>SUMIFS('Skills-Training Matrix.AUX'!$D$2:$D$1072,'Skills-Training Matrix.AUX'!$C$2:$C$1072,"="&amp;$G359,'Skills-Training Matrix.AUX'!$A$2:$A$1072,"="&amp;$E359)</f>
        <v>#N/A</v>
      </c>
      <c r="I359" s="14">
        <v>0</v>
      </c>
      <c r="J359" s="14" t="e">
        <f t="shared" si="24"/>
        <v>#N/A</v>
      </c>
      <c r="K359" s="16" t="e">
        <f>IF($J359="","",SUMIFS('Skills-Training Matrix.AUX'!$F$2:$F$1072,'Skills-Training Matrix.AUX'!$C$2:$C$1072,"="&amp;G359,'Skills-Training Matrix.AUX'!$A$2:$A$1072,"="&amp;$E359)*J359)</f>
        <v>#N/A</v>
      </c>
      <c r="L359" s="16" t="e">
        <f t="shared" si="25"/>
        <v>#N/A</v>
      </c>
      <c r="M359" s="14" t="e">
        <f t="shared" si="26"/>
        <v>#N/A</v>
      </c>
      <c r="N359" s="16" t="e">
        <f t="shared" si="27"/>
        <v>#N/A</v>
      </c>
    </row>
    <row r="360" spans="1:14" x14ac:dyDescent="0.25">
      <c r="A360" s="14">
        <v>2688</v>
      </c>
      <c r="B360" s="14" t="s">
        <v>120</v>
      </c>
      <c r="C360" s="17">
        <v>42736</v>
      </c>
      <c r="D360" s="14" t="s">
        <v>115</v>
      </c>
      <c r="E360" s="14" t="s">
        <v>80</v>
      </c>
      <c r="F360" s="15" t="s">
        <v>2</v>
      </c>
      <c r="G360" s="14" t="s">
        <v>51</v>
      </c>
      <c r="H360" s="14" t="e">
        <f>SUMIFS('Skills-Training Matrix.AUX'!$D$2:$D$1072,'Skills-Training Matrix.AUX'!$C$2:$C$1072,"="&amp;$G360,'Skills-Training Matrix.AUX'!$A$2:$A$1072,"="&amp;$E360)</f>
        <v>#N/A</v>
      </c>
      <c r="I360" s="14">
        <v>0</v>
      </c>
      <c r="J360" s="14" t="e">
        <f t="shared" si="24"/>
        <v>#N/A</v>
      </c>
      <c r="K360" s="16" t="e">
        <f>IF($J360="","",SUMIFS('Skills-Training Matrix.AUX'!$F$2:$F$1072,'Skills-Training Matrix.AUX'!$C$2:$C$1072,"="&amp;G360,'Skills-Training Matrix.AUX'!$A$2:$A$1072,"="&amp;$E360)*J360)</f>
        <v>#N/A</v>
      </c>
      <c r="L360" s="16" t="e">
        <f t="shared" si="25"/>
        <v>#N/A</v>
      </c>
      <c r="M360" s="14" t="e">
        <f t="shared" si="26"/>
        <v>#N/A</v>
      </c>
      <c r="N360" s="16" t="e">
        <f t="shared" si="27"/>
        <v>#N/A</v>
      </c>
    </row>
    <row r="361" spans="1:14" x14ac:dyDescent="0.25">
      <c r="A361" s="14">
        <v>2688</v>
      </c>
      <c r="B361" s="14" t="s">
        <v>120</v>
      </c>
      <c r="C361" s="17">
        <v>42736</v>
      </c>
      <c r="D361" s="14" t="s">
        <v>115</v>
      </c>
      <c r="E361" s="14" t="s">
        <v>80</v>
      </c>
      <c r="F361" s="15" t="s">
        <v>2</v>
      </c>
      <c r="G361" s="14" t="s">
        <v>52</v>
      </c>
      <c r="H361" s="14" t="e">
        <f>SUMIFS('Skills-Training Matrix.AUX'!$D$2:$D$1072,'Skills-Training Matrix.AUX'!$C$2:$C$1072,"="&amp;$G361,'Skills-Training Matrix.AUX'!$A$2:$A$1072,"="&amp;$E361)</f>
        <v>#N/A</v>
      </c>
      <c r="I361" s="14">
        <v>0</v>
      </c>
      <c r="J361" s="14" t="e">
        <f t="shared" si="24"/>
        <v>#N/A</v>
      </c>
      <c r="K361" s="16" t="e">
        <f>IF($J361="","",SUMIFS('Skills-Training Matrix.AUX'!$F$2:$F$1072,'Skills-Training Matrix.AUX'!$C$2:$C$1072,"="&amp;G361,'Skills-Training Matrix.AUX'!$A$2:$A$1072,"="&amp;$E361)*J361)</f>
        <v>#N/A</v>
      </c>
      <c r="L361" s="16" t="e">
        <f t="shared" si="25"/>
        <v>#N/A</v>
      </c>
      <c r="M361" s="14" t="e">
        <f t="shared" si="26"/>
        <v>#N/A</v>
      </c>
      <c r="N361" s="16" t="e">
        <f t="shared" si="27"/>
        <v>#N/A</v>
      </c>
    </row>
    <row r="362" spans="1:14" x14ac:dyDescent="0.25">
      <c r="A362" s="14">
        <v>2688</v>
      </c>
      <c r="B362" s="14" t="s">
        <v>120</v>
      </c>
      <c r="C362" s="17">
        <v>42736</v>
      </c>
      <c r="D362" s="14" t="s">
        <v>115</v>
      </c>
      <c r="E362" s="14" t="s">
        <v>80</v>
      </c>
      <c r="F362" s="15" t="s">
        <v>2</v>
      </c>
      <c r="G362" s="14" t="s">
        <v>53</v>
      </c>
      <c r="H362" s="14" t="e">
        <f>SUMIFS('Skills-Training Matrix.AUX'!$D$2:$D$1072,'Skills-Training Matrix.AUX'!$C$2:$C$1072,"="&amp;$G362,'Skills-Training Matrix.AUX'!$A$2:$A$1072,"="&amp;$E362)</f>
        <v>#N/A</v>
      </c>
      <c r="I362" s="14">
        <v>0</v>
      </c>
      <c r="J362" s="14" t="e">
        <f t="shared" si="24"/>
        <v>#N/A</v>
      </c>
      <c r="K362" s="16" t="e">
        <f>IF($J362="","",SUMIFS('Skills-Training Matrix.AUX'!$F$2:$F$1072,'Skills-Training Matrix.AUX'!$C$2:$C$1072,"="&amp;G362,'Skills-Training Matrix.AUX'!$A$2:$A$1072,"="&amp;$E362)*J362)</f>
        <v>#N/A</v>
      </c>
      <c r="L362" s="16" t="e">
        <f t="shared" si="25"/>
        <v>#N/A</v>
      </c>
      <c r="M362" s="14" t="e">
        <f t="shared" si="26"/>
        <v>#N/A</v>
      </c>
      <c r="N362" s="16" t="e">
        <f t="shared" si="27"/>
        <v>#N/A</v>
      </c>
    </row>
    <row r="363" spans="1:14" x14ac:dyDescent="0.25">
      <c r="A363" s="14">
        <v>2688</v>
      </c>
      <c r="B363" s="14" t="s">
        <v>120</v>
      </c>
      <c r="C363" s="17">
        <v>42736</v>
      </c>
      <c r="D363" s="14" t="s">
        <v>115</v>
      </c>
      <c r="E363" s="14" t="s">
        <v>80</v>
      </c>
      <c r="F363" s="15" t="s">
        <v>2</v>
      </c>
      <c r="G363" s="14" t="s">
        <v>54</v>
      </c>
      <c r="H363" s="14" t="e">
        <f>SUMIFS('Skills-Training Matrix.AUX'!$D$2:$D$1072,'Skills-Training Matrix.AUX'!$C$2:$C$1072,"="&amp;$G363,'Skills-Training Matrix.AUX'!$A$2:$A$1072,"="&amp;$E363)</f>
        <v>#N/A</v>
      </c>
      <c r="I363" s="14">
        <v>0</v>
      </c>
      <c r="J363" s="14" t="e">
        <f t="shared" si="24"/>
        <v>#N/A</v>
      </c>
      <c r="K363" s="16" t="e">
        <f>IF($J363="","",SUMIFS('Skills-Training Matrix.AUX'!$F$2:$F$1072,'Skills-Training Matrix.AUX'!$C$2:$C$1072,"="&amp;G363,'Skills-Training Matrix.AUX'!$A$2:$A$1072,"="&amp;$E363)*J363)</f>
        <v>#N/A</v>
      </c>
      <c r="L363" s="16" t="e">
        <f t="shared" si="25"/>
        <v>#N/A</v>
      </c>
      <c r="M363" s="14" t="e">
        <f t="shared" si="26"/>
        <v>#N/A</v>
      </c>
      <c r="N363" s="16" t="e">
        <f t="shared" si="27"/>
        <v>#N/A</v>
      </c>
    </row>
    <row r="364" spans="1:14" x14ac:dyDescent="0.25">
      <c r="A364" s="14">
        <v>2688</v>
      </c>
      <c r="B364" s="14" t="s">
        <v>120</v>
      </c>
      <c r="C364" s="17">
        <v>42736</v>
      </c>
      <c r="D364" s="14" t="s">
        <v>115</v>
      </c>
      <c r="E364" s="14" t="s">
        <v>80</v>
      </c>
      <c r="F364" s="15" t="s">
        <v>2</v>
      </c>
      <c r="G364" s="14" t="s">
        <v>55</v>
      </c>
      <c r="H364" s="14" t="e">
        <f>SUMIFS('Skills-Training Matrix.AUX'!$D$2:$D$1072,'Skills-Training Matrix.AUX'!$C$2:$C$1072,"="&amp;$G364,'Skills-Training Matrix.AUX'!$A$2:$A$1072,"="&amp;$E364)</f>
        <v>#REF!</v>
      </c>
      <c r="I364" s="14">
        <v>0</v>
      </c>
      <c r="J364" s="14" t="e">
        <f t="shared" si="24"/>
        <v>#REF!</v>
      </c>
      <c r="K364" s="16" t="e">
        <f>IF($J364="","",SUMIFS('Skills-Training Matrix.AUX'!$F$2:$F$1072,'Skills-Training Matrix.AUX'!$C$2:$C$1072,"="&amp;G364,'Skills-Training Matrix.AUX'!$A$2:$A$1072,"="&amp;$E364)*J364)</f>
        <v>#REF!</v>
      </c>
      <c r="L364" s="16" t="e">
        <f t="shared" si="25"/>
        <v>#REF!</v>
      </c>
      <c r="M364" s="14" t="e">
        <f t="shared" si="26"/>
        <v>#REF!</v>
      </c>
      <c r="N364" s="16" t="e">
        <f t="shared" si="27"/>
        <v>#REF!</v>
      </c>
    </row>
    <row r="365" spans="1:14" x14ac:dyDescent="0.25">
      <c r="A365" s="14">
        <v>2688</v>
      </c>
      <c r="B365" s="14" t="s">
        <v>120</v>
      </c>
      <c r="C365" s="17">
        <v>42736</v>
      </c>
      <c r="D365" s="14" t="s">
        <v>115</v>
      </c>
      <c r="E365" s="14" t="s">
        <v>80</v>
      </c>
      <c r="F365" s="15" t="s">
        <v>2</v>
      </c>
      <c r="G365" s="14" t="s">
        <v>56</v>
      </c>
      <c r="H365" s="14" t="e">
        <f>SUMIFS('Skills-Training Matrix.AUX'!$D$2:$D$1072,'Skills-Training Matrix.AUX'!$C$2:$C$1072,"="&amp;$G365,'Skills-Training Matrix.AUX'!$A$2:$A$1072,"="&amp;$E365)</f>
        <v>#N/A</v>
      </c>
      <c r="I365" s="14">
        <v>0</v>
      </c>
      <c r="J365" s="14" t="e">
        <f t="shared" si="24"/>
        <v>#N/A</v>
      </c>
      <c r="K365" s="16" t="e">
        <f>IF($J365="","",SUMIFS('Skills-Training Matrix.AUX'!$F$2:$F$1072,'Skills-Training Matrix.AUX'!$C$2:$C$1072,"="&amp;G365,'Skills-Training Matrix.AUX'!$A$2:$A$1072,"="&amp;$E365)*J365)</f>
        <v>#N/A</v>
      </c>
      <c r="L365" s="16" t="e">
        <f t="shared" si="25"/>
        <v>#N/A</v>
      </c>
      <c r="M365" s="14" t="e">
        <f t="shared" si="26"/>
        <v>#N/A</v>
      </c>
      <c r="N365" s="16" t="e">
        <f t="shared" si="27"/>
        <v>#N/A</v>
      </c>
    </row>
    <row r="366" spans="1:14" x14ac:dyDescent="0.25">
      <c r="A366" s="14">
        <v>2688</v>
      </c>
      <c r="B366" s="14" t="s">
        <v>120</v>
      </c>
      <c r="C366" s="17">
        <v>42736</v>
      </c>
      <c r="D366" s="14" t="s">
        <v>115</v>
      </c>
      <c r="E366" s="14" t="s">
        <v>80</v>
      </c>
      <c r="F366" s="15" t="s">
        <v>9</v>
      </c>
      <c r="G366" s="14" t="s">
        <v>57</v>
      </c>
      <c r="H366" s="14" t="e">
        <f>SUMIFS('Skills-Training Matrix.AUX'!$D$2:$D$1072,'Skills-Training Matrix.AUX'!$C$2:$C$1072,"="&amp;$G366,'Skills-Training Matrix.AUX'!$A$2:$A$1072,"="&amp;$E366)</f>
        <v>#N/A</v>
      </c>
      <c r="I366" s="14">
        <v>0</v>
      </c>
      <c r="J366" s="14" t="e">
        <f t="shared" si="24"/>
        <v>#N/A</v>
      </c>
      <c r="K366" s="16" t="e">
        <f>IF($J366="","",SUMIFS('Skills-Training Matrix.AUX'!$F$2:$F$1072,'Skills-Training Matrix.AUX'!$C$2:$C$1072,"="&amp;G366,'Skills-Training Matrix.AUX'!$A$2:$A$1072,"="&amp;$E366)*J366)</f>
        <v>#N/A</v>
      </c>
      <c r="L366" s="16" t="e">
        <f t="shared" si="25"/>
        <v>#N/A</v>
      </c>
      <c r="M366" s="14" t="e">
        <f t="shared" si="26"/>
        <v>#N/A</v>
      </c>
      <c r="N366" s="16" t="e">
        <f t="shared" si="27"/>
        <v>#N/A</v>
      </c>
    </row>
    <row r="367" spans="1:14" x14ac:dyDescent="0.25">
      <c r="A367" s="14">
        <v>2688</v>
      </c>
      <c r="B367" s="14" t="s">
        <v>120</v>
      </c>
      <c r="C367" s="17">
        <v>42736</v>
      </c>
      <c r="D367" s="14" t="s">
        <v>115</v>
      </c>
      <c r="E367" s="14" t="s">
        <v>80</v>
      </c>
      <c r="F367" s="15" t="s">
        <v>9</v>
      </c>
      <c r="G367" s="14" t="s">
        <v>58</v>
      </c>
      <c r="H367" s="14" t="e">
        <f>SUMIFS('Skills-Training Matrix.AUX'!$D$2:$D$1072,'Skills-Training Matrix.AUX'!$C$2:$C$1072,"="&amp;$G367,'Skills-Training Matrix.AUX'!$A$2:$A$1072,"="&amp;$E367)</f>
        <v>#N/A</v>
      </c>
      <c r="I367" s="14">
        <v>0</v>
      </c>
      <c r="J367" s="14" t="e">
        <f t="shared" si="24"/>
        <v>#N/A</v>
      </c>
      <c r="K367" s="16" t="e">
        <f>IF($J367="","",SUMIFS('Skills-Training Matrix.AUX'!$F$2:$F$1072,'Skills-Training Matrix.AUX'!$C$2:$C$1072,"="&amp;G367,'Skills-Training Matrix.AUX'!$A$2:$A$1072,"="&amp;$E367)*J367)</f>
        <v>#N/A</v>
      </c>
      <c r="L367" s="16" t="e">
        <f t="shared" si="25"/>
        <v>#N/A</v>
      </c>
      <c r="M367" s="14" t="e">
        <f t="shared" si="26"/>
        <v>#N/A</v>
      </c>
      <c r="N367" s="16" t="e">
        <f t="shared" si="27"/>
        <v>#N/A</v>
      </c>
    </row>
    <row r="368" spans="1:14" x14ac:dyDescent="0.25">
      <c r="A368" s="14">
        <v>2688</v>
      </c>
      <c r="B368" s="14" t="s">
        <v>120</v>
      </c>
      <c r="C368" s="17">
        <v>42736</v>
      </c>
      <c r="D368" s="14" t="s">
        <v>115</v>
      </c>
      <c r="E368" s="14" t="s">
        <v>80</v>
      </c>
      <c r="F368" s="15" t="s">
        <v>9</v>
      </c>
      <c r="G368" s="14" t="s">
        <v>59</v>
      </c>
      <c r="H368" s="14" t="e">
        <f>SUMIFS('Skills-Training Matrix.AUX'!$D$2:$D$1072,'Skills-Training Matrix.AUX'!$C$2:$C$1072,"="&amp;$G368,'Skills-Training Matrix.AUX'!$A$2:$A$1072,"="&amp;$E368)</f>
        <v>#N/A</v>
      </c>
      <c r="I368" s="14">
        <v>0</v>
      </c>
      <c r="J368" s="14" t="e">
        <f t="shared" si="24"/>
        <v>#N/A</v>
      </c>
      <c r="K368" s="16" t="e">
        <f>IF($J368="","",SUMIFS('Skills-Training Matrix.AUX'!$F$2:$F$1072,'Skills-Training Matrix.AUX'!$C$2:$C$1072,"="&amp;G368,'Skills-Training Matrix.AUX'!$A$2:$A$1072,"="&amp;$E368)*J368)</f>
        <v>#N/A</v>
      </c>
      <c r="L368" s="16" t="e">
        <f t="shared" si="25"/>
        <v>#N/A</v>
      </c>
      <c r="M368" s="14" t="e">
        <f t="shared" si="26"/>
        <v>#N/A</v>
      </c>
      <c r="N368" s="16" t="e">
        <f t="shared" si="27"/>
        <v>#N/A</v>
      </c>
    </row>
    <row r="369" spans="1:14" x14ac:dyDescent="0.25">
      <c r="A369" s="14">
        <v>2688</v>
      </c>
      <c r="B369" s="14" t="s">
        <v>120</v>
      </c>
      <c r="C369" s="17">
        <v>42736</v>
      </c>
      <c r="D369" s="14" t="s">
        <v>115</v>
      </c>
      <c r="E369" s="14" t="s">
        <v>80</v>
      </c>
      <c r="F369" s="15" t="s">
        <v>9</v>
      </c>
      <c r="G369" s="14" t="s">
        <v>60</v>
      </c>
      <c r="H369" s="14" t="e">
        <f>SUMIFS('Skills-Training Matrix.AUX'!$D$2:$D$1072,'Skills-Training Matrix.AUX'!$C$2:$C$1072,"="&amp;$G369,'Skills-Training Matrix.AUX'!$A$2:$A$1072,"="&amp;$E369)</f>
        <v>#N/A</v>
      </c>
      <c r="I369" s="14">
        <v>0</v>
      </c>
      <c r="J369" s="14" t="e">
        <f t="shared" si="24"/>
        <v>#N/A</v>
      </c>
      <c r="K369" s="16" t="e">
        <f>IF($J369="","",SUMIFS('Skills-Training Matrix.AUX'!$F$2:$F$1072,'Skills-Training Matrix.AUX'!$C$2:$C$1072,"="&amp;G369,'Skills-Training Matrix.AUX'!$A$2:$A$1072,"="&amp;$E369)*J369)</f>
        <v>#N/A</v>
      </c>
      <c r="L369" s="16" t="e">
        <f t="shared" si="25"/>
        <v>#N/A</v>
      </c>
      <c r="M369" s="14" t="e">
        <f t="shared" si="26"/>
        <v>#N/A</v>
      </c>
      <c r="N369" s="16" t="e">
        <f t="shared" si="27"/>
        <v>#N/A</v>
      </c>
    </row>
    <row r="370" spans="1:14" x14ac:dyDescent="0.25">
      <c r="A370" s="14">
        <v>2688</v>
      </c>
      <c r="B370" s="14" t="s">
        <v>120</v>
      </c>
      <c r="C370" s="17">
        <v>42736</v>
      </c>
      <c r="D370" s="14" t="s">
        <v>115</v>
      </c>
      <c r="E370" s="14" t="s">
        <v>80</v>
      </c>
      <c r="F370" s="15" t="s">
        <v>9</v>
      </c>
      <c r="G370" s="14" t="s">
        <v>61</v>
      </c>
      <c r="H370" s="14" t="e">
        <f>SUMIFS('Skills-Training Matrix.AUX'!$D$2:$D$1072,'Skills-Training Matrix.AUX'!$C$2:$C$1072,"="&amp;$G370,'Skills-Training Matrix.AUX'!$A$2:$A$1072,"="&amp;$E370)</f>
        <v>#N/A</v>
      </c>
      <c r="I370" s="14">
        <v>0</v>
      </c>
      <c r="J370" s="14" t="e">
        <f t="shared" si="24"/>
        <v>#N/A</v>
      </c>
      <c r="K370" s="16" t="e">
        <f>IF($J370="","",SUMIFS('Skills-Training Matrix.AUX'!$F$2:$F$1072,'Skills-Training Matrix.AUX'!$C$2:$C$1072,"="&amp;G370,'Skills-Training Matrix.AUX'!$A$2:$A$1072,"="&amp;$E370)*J370)</f>
        <v>#N/A</v>
      </c>
      <c r="L370" s="16" t="e">
        <f t="shared" si="25"/>
        <v>#N/A</v>
      </c>
      <c r="M370" s="14" t="e">
        <f t="shared" si="26"/>
        <v>#N/A</v>
      </c>
      <c r="N370" s="16" t="e">
        <f t="shared" si="27"/>
        <v>#N/A</v>
      </c>
    </row>
    <row r="371" spans="1:14" x14ac:dyDescent="0.25">
      <c r="A371" s="14">
        <v>2688</v>
      </c>
      <c r="B371" s="14" t="s">
        <v>120</v>
      </c>
      <c r="C371" s="17">
        <v>42736</v>
      </c>
      <c r="D371" s="14" t="s">
        <v>115</v>
      </c>
      <c r="E371" s="14" t="s">
        <v>80</v>
      </c>
      <c r="F371" s="15" t="s">
        <v>0</v>
      </c>
      <c r="G371" s="14" t="s">
        <v>62</v>
      </c>
      <c r="H371" s="14" t="e">
        <f>SUMIFS('Skills-Training Matrix.AUX'!$D$2:$D$1072,'Skills-Training Matrix.AUX'!$C$2:$C$1072,"="&amp;$G371,'Skills-Training Matrix.AUX'!$A$2:$A$1072,"="&amp;$E371)</f>
        <v>#N/A</v>
      </c>
      <c r="I371" s="14">
        <v>0</v>
      </c>
      <c r="J371" s="14" t="e">
        <f t="shared" si="24"/>
        <v>#N/A</v>
      </c>
      <c r="K371" s="16" t="e">
        <f>IF($J371="","",SUMIFS('Skills-Training Matrix.AUX'!$F$2:$F$1072,'Skills-Training Matrix.AUX'!$C$2:$C$1072,"="&amp;G371,'Skills-Training Matrix.AUX'!$A$2:$A$1072,"="&amp;$E371)*J371)</f>
        <v>#N/A</v>
      </c>
      <c r="L371" s="16" t="e">
        <f t="shared" si="25"/>
        <v>#N/A</v>
      </c>
      <c r="M371" s="14" t="e">
        <f t="shared" si="26"/>
        <v>#N/A</v>
      </c>
      <c r="N371" s="16" t="e">
        <f t="shared" si="27"/>
        <v>#N/A</v>
      </c>
    </row>
    <row r="372" spans="1:14" x14ac:dyDescent="0.25">
      <c r="A372" s="14">
        <v>2688</v>
      </c>
      <c r="B372" s="14" t="s">
        <v>120</v>
      </c>
      <c r="C372" s="17">
        <v>42736</v>
      </c>
      <c r="D372" s="14" t="s">
        <v>115</v>
      </c>
      <c r="E372" s="14" t="s">
        <v>80</v>
      </c>
      <c r="F372" s="15" t="s">
        <v>0</v>
      </c>
      <c r="G372" s="14" t="s">
        <v>63</v>
      </c>
      <c r="H372" s="14" t="e">
        <f>SUMIFS('Skills-Training Matrix.AUX'!$D$2:$D$1072,'Skills-Training Matrix.AUX'!$C$2:$C$1072,"="&amp;$G372,'Skills-Training Matrix.AUX'!$A$2:$A$1072,"="&amp;$E372)</f>
        <v>#REF!</v>
      </c>
      <c r="I372" s="14">
        <v>0</v>
      </c>
      <c r="J372" s="14" t="e">
        <f t="shared" si="24"/>
        <v>#REF!</v>
      </c>
      <c r="K372" s="16" t="e">
        <f>IF($J372="","",SUMIFS('Skills-Training Matrix.AUX'!$F$2:$F$1072,'Skills-Training Matrix.AUX'!$C$2:$C$1072,"="&amp;G372,'Skills-Training Matrix.AUX'!$A$2:$A$1072,"="&amp;$E372)*J372)</f>
        <v>#REF!</v>
      </c>
      <c r="L372" s="16" t="e">
        <f t="shared" si="25"/>
        <v>#REF!</v>
      </c>
      <c r="M372" s="14" t="e">
        <f t="shared" si="26"/>
        <v>#REF!</v>
      </c>
      <c r="N372" s="16" t="e">
        <f t="shared" si="27"/>
        <v>#REF!</v>
      </c>
    </row>
    <row r="373" spans="1:14" x14ac:dyDescent="0.25">
      <c r="A373" s="14">
        <v>2688</v>
      </c>
      <c r="B373" s="14" t="s">
        <v>120</v>
      </c>
      <c r="C373" s="17">
        <v>42736</v>
      </c>
      <c r="D373" s="14" t="s">
        <v>115</v>
      </c>
      <c r="E373" s="14" t="s">
        <v>80</v>
      </c>
      <c r="F373" s="15" t="s">
        <v>0</v>
      </c>
      <c r="G373" s="14" t="s">
        <v>64</v>
      </c>
      <c r="H373" s="14" t="e">
        <f>SUMIFS('Skills-Training Matrix.AUX'!$D$2:$D$1072,'Skills-Training Matrix.AUX'!$C$2:$C$1072,"="&amp;$G373,'Skills-Training Matrix.AUX'!$A$2:$A$1072,"="&amp;$E373)</f>
        <v>#N/A</v>
      </c>
      <c r="I373" s="14">
        <v>0</v>
      </c>
      <c r="J373" s="14" t="e">
        <f t="shared" si="24"/>
        <v>#N/A</v>
      </c>
      <c r="K373" s="16" t="e">
        <f>IF($J373="","",SUMIFS('Skills-Training Matrix.AUX'!$F$2:$F$1072,'Skills-Training Matrix.AUX'!$C$2:$C$1072,"="&amp;G373,'Skills-Training Matrix.AUX'!$A$2:$A$1072,"="&amp;$E373)*J373)</f>
        <v>#N/A</v>
      </c>
      <c r="L373" s="16" t="e">
        <f t="shared" si="25"/>
        <v>#N/A</v>
      </c>
      <c r="M373" s="14" t="e">
        <f t="shared" si="26"/>
        <v>#N/A</v>
      </c>
      <c r="N373" s="16" t="e">
        <f t="shared" si="27"/>
        <v>#N/A</v>
      </c>
    </row>
    <row r="374" spans="1:14" x14ac:dyDescent="0.25">
      <c r="A374" s="14">
        <v>2688</v>
      </c>
      <c r="B374" s="14" t="s">
        <v>120</v>
      </c>
      <c r="C374" s="17">
        <v>42736</v>
      </c>
      <c r="D374" s="14" t="s">
        <v>115</v>
      </c>
      <c r="E374" s="14" t="s">
        <v>80</v>
      </c>
      <c r="F374" s="15" t="s">
        <v>0</v>
      </c>
      <c r="G374" s="14" t="s">
        <v>65</v>
      </c>
      <c r="H374" s="14" t="e">
        <f>SUMIFS('Skills-Training Matrix.AUX'!$D$2:$D$1072,'Skills-Training Matrix.AUX'!$C$2:$C$1072,"="&amp;$G374,'Skills-Training Matrix.AUX'!$A$2:$A$1072,"="&amp;$E374)</f>
        <v>#REF!</v>
      </c>
      <c r="I374" s="14">
        <v>0</v>
      </c>
      <c r="J374" s="14" t="e">
        <f t="shared" si="24"/>
        <v>#REF!</v>
      </c>
      <c r="K374" s="16" t="e">
        <f>IF($J374="","",SUMIFS('Skills-Training Matrix.AUX'!$F$2:$F$1072,'Skills-Training Matrix.AUX'!$C$2:$C$1072,"="&amp;G374,'Skills-Training Matrix.AUX'!$A$2:$A$1072,"="&amp;$E374)*J374)</f>
        <v>#REF!</v>
      </c>
      <c r="L374" s="16" t="e">
        <f t="shared" si="25"/>
        <v>#REF!</v>
      </c>
      <c r="M374" s="14" t="e">
        <f t="shared" si="26"/>
        <v>#REF!</v>
      </c>
      <c r="N374" s="16" t="e">
        <f t="shared" si="27"/>
        <v>#REF!</v>
      </c>
    </row>
    <row r="375" spans="1:14" x14ac:dyDescent="0.25">
      <c r="A375" s="14">
        <v>2688</v>
      </c>
      <c r="B375" s="14" t="s">
        <v>120</v>
      </c>
      <c r="C375" s="17">
        <v>42736</v>
      </c>
      <c r="D375" s="14" t="s">
        <v>115</v>
      </c>
      <c r="E375" s="14" t="s">
        <v>80</v>
      </c>
      <c r="F375" s="15" t="s">
        <v>0</v>
      </c>
      <c r="G375" s="14" t="s">
        <v>66</v>
      </c>
      <c r="H375" s="14" t="e">
        <f>SUMIFS('Skills-Training Matrix.AUX'!$D$2:$D$1072,'Skills-Training Matrix.AUX'!$C$2:$C$1072,"="&amp;$G375,'Skills-Training Matrix.AUX'!$A$2:$A$1072,"="&amp;$E375)</f>
        <v>#REF!</v>
      </c>
      <c r="I375" s="14">
        <v>0</v>
      </c>
      <c r="J375" s="14" t="e">
        <f t="shared" si="24"/>
        <v>#REF!</v>
      </c>
      <c r="K375" s="16" t="e">
        <f>IF($J375="","",SUMIFS('Skills-Training Matrix.AUX'!$F$2:$F$1072,'Skills-Training Matrix.AUX'!$C$2:$C$1072,"="&amp;G375,'Skills-Training Matrix.AUX'!$A$2:$A$1072,"="&amp;$E375)*J375)</f>
        <v>#REF!</v>
      </c>
      <c r="L375" s="16" t="e">
        <f t="shared" si="25"/>
        <v>#REF!</v>
      </c>
      <c r="M375" s="14" t="e">
        <f t="shared" si="26"/>
        <v>#REF!</v>
      </c>
      <c r="N375" s="16" t="e">
        <f t="shared" si="27"/>
        <v>#REF!</v>
      </c>
    </row>
    <row r="376" spans="1:14" x14ac:dyDescent="0.25">
      <c r="A376" s="14">
        <v>2688</v>
      </c>
      <c r="B376" s="14" t="s">
        <v>120</v>
      </c>
      <c r="C376" s="17">
        <v>42736</v>
      </c>
      <c r="D376" s="14" t="s">
        <v>115</v>
      </c>
      <c r="E376" s="14" t="s">
        <v>80</v>
      </c>
      <c r="F376" s="15" t="s">
        <v>0</v>
      </c>
      <c r="G376" s="14" t="s">
        <v>67</v>
      </c>
      <c r="H376" s="14" t="e">
        <f>SUMIFS('Skills-Training Matrix.AUX'!$D$2:$D$1072,'Skills-Training Matrix.AUX'!$C$2:$C$1072,"="&amp;$G376,'Skills-Training Matrix.AUX'!$A$2:$A$1072,"="&amp;$E376)</f>
        <v>#N/A</v>
      </c>
      <c r="I376" s="14">
        <v>0</v>
      </c>
      <c r="J376" s="14" t="e">
        <f t="shared" si="24"/>
        <v>#N/A</v>
      </c>
      <c r="K376" s="16" t="e">
        <f>IF($J376="","",SUMIFS('Skills-Training Matrix.AUX'!$F$2:$F$1072,'Skills-Training Matrix.AUX'!$C$2:$C$1072,"="&amp;G376,'Skills-Training Matrix.AUX'!$A$2:$A$1072,"="&amp;$E376)*J376)</f>
        <v>#N/A</v>
      </c>
      <c r="L376" s="16" t="e">
        <f t="shared" si="25"/>
        <v>#N/A</v>
      </c>
      <c r="M376" s="14" t="e">
        <f t="shared" si="26"/>
        <v>#N/A</v>
      </c>
      <c r="N376" s="16" t="e">
        <f t="shared" si="27"/>
        <v>#N/A</v>
      </c>
    </row>
    <row r="377" spans="1:14" x14ac:dyDescent="0.25">
      <c r="A377" s="14">
        <v>2688</v>
      </c>
      <c r="B377" s="14" t="s">
        <v>120</v>
      </c>
      <c r="C377" s="17">
        <v>42736</v>
      </c>
      <c r="D377" s="14" t="s">
        <v>115</v>
      </c>
      <c r="E377" s="14" t="s">
        <v>80</v>
      </c>
      <c r="F377" s="15" t="s">
        <v>0</v>
      </c>
      <c r="G377" s="14" t="s">
        <v>68</v>
      </c>
      <c r="H377" s="14" t="e">
        <f>SUMIFS('Skills-Training Matrix.AUX'!$D$2:$D$1072,'Skills-Training Matrix.AUX'!$C$2:$C$1072,"="&amp;$G377,'Skills-Training Matrix.AUX'!$A$2:$A$1072,"="&amp;$E377)</f>
        <v>#N/A</v>
      </c>
      <c r="I377" s="14">
        <v>0</v>
      </c>
      <c r="J377" s="14" t="e">
        <f t="shared" si="24"/>
        <v>#N/A</v>
      </c>
      <c r="K377" s="16" t="e">
        <f>IF($J377="","",SUMIFS('Skills-Training Matrix.AUX'!$F$2:$F$1072,'Skills-Training Matrix.AUX'!$C$2:$C$1072,"="&amp;G377,'Skills-Training Matrix.AUX'!$A$2:$A$1072,"="&amp;$E377)*J377)</f>
        <v>#N/A</v>
      </c>
      <c r="L377" s="16" t="e">
        <f t="shared" si="25"/>
        <v>#N/A</v>
      </c>
      <c r="M377" s="14" t="e">
        <f t="shared" si="26"/>
        <v>#N/A</v>
      </c>
      <c r="N377" s="16" t="e">
        <f t="shared" si="27"/>
        <v>#N/A</v>
      </c>
    </row>
    <row r="378" spans="1:14" x14ac:dyDescent="0.25">
      <c r="A378" s="14">
        <v>2688</v>
      </c>
      <c r="B378" s="14" t="s">
        <v>120</v>
      </c>
      <c r="C378" s="17">
        <v>42736</v>
      </c>
      <c r="D378" s="14" t="s">
        <v>115</v>
      </c>
      <c r="E378" s="14" t="s">
        <v>80</v>
      </c>
      <c r="F378" s="15" t="s">
        <v>0</v>
      </c>
      <c r="G378" s="14" t="s">
        <v>69</v>
      </c>
      <c r="H378" s="14" t="e">
        <f>SUMIFS('Skills-Training Matrix.AUX'!$D$2:$D$1072,'Skills-Training Matrix.AUX'!$C$2:$C$1072,"="&amp;$G378,'Skills-Training Matrix.AUX'!$A$2:$A$1072,"="&amp;$E378)</f>
        <v>#N/A</v>
      </c>
      <c r="I378" s="14">
        <v>0</v>
      </c>
      <c r="J378" s="14" t="e">
        <f t="shared" si="24"/>
        <v>#N/A</v>
      </c>
      <c r="K378" s="16" t="e">
        <f>IF($J378="","",SUMIFS('Skills-Training Matrix.AUX'!$F$2:$F$1072,'Skills-Training Matrix.AUX'!$C$2:$C$1072,"="&amp;G378,'Skills-Training Matrix.AUX'!$A$2:$A$1072,"="&amp;$E378)*J378)</f>
        <v>#N/A</v>
      </c>
      <c r="L378" s="16" t="e">
        <f t="shared" si="25"/>
        <v>#N/A</v>
      </c>
      <c r="M378" s="14" t="e">
        <f t="shared" si="26"/>
        <v>#N/A</v>
      </c>
      <c r="N378" s="16" t="e">
        <f t="shared" si="27"/>
        <v>#N/A</v>
      </c>
    </row>
    <row r="379" spans="1:14" x14ac:dyDescent="0.25">
      <c r="A379" s="14">
        <v>2688</v>
      </c>
      <c r="B379" s="14" t="s">
        <v>120</v>
      </c>
      <c r="C379" s="17">
        <v>42736</v>
      </c>
      <c r="D379" s="14" t="s">
        <v>115</v>
      </c>
      <c r="E379" s="14" t="s">
        <v>80</v>
      </c>
      <c r="F379" s="15" t="s">
        <v>0</v>
      </c>
      <c r="G379" s="14" t="s">
        <v>70</v>
      </c>
      <c r="H379" s="14" t="e">
        <f>SUMIFS('Skills-Training Matrix.AUX'!$D$2:$D$1072,'Skills-Training Matrix.AUX'!$C$2:$C$1072,"="&amp;$G379,'Skills-Training Matrix.AUX'!$A$2:$A$1072,"="&amp;$E379)</f>
        <v>#N/A</v>
      </c>
      <c r="I379" s="14">
        <v>0</v>
      </c>
      <c r="J379" s="14" t="e">
        <f t="shared" si="24"/>
        <v>#N/A</v>
      </c>
      <c r="K379" s="16" t="e">
        <f>IF($J379="","",SUMIFS('Skills-Training Matrix.AUX'!$F$2:$F$1072,'Skills-Training Matrix.AUX'!$C$2:$C$1072,"="&amp;G379,'Skills-Training Matrix.AUX'!$A$2:$A$1072,"="&amp;$E379)*J379)</f>
        <v>#N/A</v>
      </c>
      <c r="L379" s="16" t="e">
        <f t="shared" si="25"/>
        <v>#N/A</v>
      </c>
      <c r="M379" s="14" t="e">
        <f t="shared" si="26"/>
        <v>#N/A</v>
      </c>
      <c r="N379" s="16" t="e">
        <f t="shared" si="27"/>
        <v>#N/A</v>
      </c>
    </row>
    <row r="380" spans="1:14" x14ac:dyDescent="0.25">
      <c r="A380" s="14">
        <v>2689</v>
      </c>
      <c r="B380" s="14" t="s">
        <v>121</v>
      </c>
      <c r="C380" s="17">
        <v>42736</v>
      </c>
      <c r="D380" s="14" t="s">
        <v>115</v>
      </c>
      <c r="E380" s="14" t="s">
        <v>80</v>
      </c>
      <c r="F380" s="15" t="s">
        <v>102</v>
      </c>
      <c r="G380" s="14" t="s">
        <v>10</v>
      </c>
      <c r="H380" s="14" t="e">
        <f>SUMIFS('Skills-Training Matrix.AUX'!$D$2:$D$1072,'Skills-Training Matrix.AUX'!$C$2:$C$1072,"="&amp;$G380,'Skills-Training Matrix.AUX'!$A$2:$A$1072,"="&amp;$E380)</f>
        <v>#N/A</v>
      </c>
      <c r="I380" s="14">
        <v>0</v>
      </c>
      <c r="J380" s="14" t="e">
        <f t="shared" si="24"/>
        <v>#N/A</v>
      </c>
      <c r="K380" s="16" t="e">
        <f>IF($J380="","",SUMIFS('Skills-Training Matrix.AUX'!$F$2:$F$1072,'Skills-Training Matrix.AUX'!$C$2:$C$1072,"="&amp;G380,'Skills-Training Matrix.AUX'!$A$2:$A$1072,"="&amp;$E380)*J380)</f>
        <v>#N/A</v>
      </c>
      <c r="L380" s="16" t="e">
        <f t="shared" si="25"/>
        <v>#N/A</v>
      </c>
      <c r="M380" s="14" t="e">
        <f t="shared" si="26"/>
        <v>#N/A</v>
      </c>
      <c r="N380" s="16" t="e">
        <f t="shared" si="27"/>
        <v>#N/A</v>
      </c>
    </row>
    <row r="381" spans="1:14" x14ac:dyDescent="0.25">
      <c r="A381" s="14">
        <v>2689</v>
      </c>
      <c r="B381" s="14" t="s">
        <v>121</v>
      </c>
      <c r="C381" s="17">
        <v>42736</v>
      </c>
      <c r="D381" s="14" t="s">
        <v>115</v>
      </c>
      <c r="E381" s="14" t="s">
        <v>80</v>
      </c>
      <c r="F381" s="15" t="s">
        <v>102</v>
      </c>
      <c r="G381" s="14" t="s">
        <v>11</v>
      </c>
      <c r="H381" s="14" t="e">
        <f>SUMIFS('Skills-Training Matrix.AUX'!$D$2:$D$1072,'Skills-Training Matrix.AUX'!$C$2:$C$1072,"="&amp;$G381,'Skills-Training Matrix.AUX'!$A$2:$A$1072,"="&amp;$E381)</f>
        <v>#N/A</v>
      </c>
      <c r="I381" s="14">
        <v>0</v>
      </c>
      <c r="J381" s="14" t="e">
        <f t="shared" si="24"/>
        <v>#N/A</v>
      </c>
      <c r="K381" s="16" t="e">
        <f>IF($J381="","",SUMIFS('Skills-Training Matrix.AUX'!$F$2:$F$1072,'Skills-Training Matrix.AUX'!$C$2:$C$1072,"="&amp;G381,'Skills-Training Matrix.AUX'!$A$2:$A$1072,"="&amp;$E381)*J381)</f>
        <v>#N/A</v>
      </c>
      <c r="L381" s="16" t="e">
        <f t="shared" si="25"/>
        <v>#N/A</v>
      </c>
      <c r="M381" s="14" t="e">
        <f t="shared" si="26"/>
        <v>#N/A</v>
      </c>
      <c r="N381" s="16" t="e">
        <f t="shared" si="27"/>
        <v>#N/A</v>
      </c>
    </row>
    <row r="382" spans="1:14" x14ac:dyDescent="0.25">
      <c r="A382" s="14">
        <v>2689</v>
      </c>
      <c r="B382" s="14" t="s">
        <v>121</v>
      </c>
      <c r="C382" s="17">
        <v>42736</v>
      </c>
      <c r="D382" s="14" t="s">
        <v>115</v>
      </c>
      <c r="E382" s="14" t="s">
        <v>80</v>
      </c>
      <c r="F382" s="15" t="s">
        <v>102</v>
      </c>
      <c r="G382" s="14" t="s">
        <v>12</v>
      </c>
      <c r="H382" s="14" t="e">
        <f>SUMIFS('Skills-Training Matrix.AUX'!$D$2:$D$1072,'Skills-Training Matrix.AUX'!$C$2:$C$1072,"="&amp;$G382,'Skills-Training Matrix.AUX'!$A$2:$A$1072,"="&amp;$E382)</f>
        <v>#N/A</v>
      </c>
      <c r="I382" s="14">
        <v>0</v>
      </c>
      <c r="J382" s="14" t="e">
        <f t="shared" si="24"/>
        <v>#N/A</v>
      </c>
      <c r="K382" s="16" t="e">
        <f>IF($J382="","",SUMIFS('Skills-Training Matrix.AUX'!$F$2:$F$1072,'Skills-Training Matrix.AUX'!$C$2:$C$1072,"="&amp;G382,'Skills-Training Matrix.AUX'!$A$2:$A$1072,"="&amp;$E382)*J382)</f>
        <v>#N/A</v>
      </c>
      <c r="L382" s="16" t="e">
        <f t="shared" si="25"/>
        <v>#N/A</v>
      </c>
      <c r="M382" s="14" t="e">
        <f t="shared" si="26"/>
        <v>#N/A</v>
      </c>
      <c r="N382" s="16" t="e">
        <f t="shared" si="27"/>
        <v>#N/A</v>
      </c>
    </row>
    <row r="383" spans="1:14" x14ac:dyDescent="0.25">
      <c r="A383" s="14">
        <v>2689</v>
      </c>
      <c r="B383" s="14" t="s">
        <v>121</v>
      </c>
      <c r="C383" s="17">
        <v>42736</v>
      </c>
      <c r="D383" s="14" t="s">
        <v>115</v>
      </c>
      <c r="E383" s="14" t="s">
        <v>80</v>
      </c>
      <c r="F383" s="15" t="s">
        <v>102</v>
      </c>
      <c r="G383" s="14" t="s">
        <v>13</v>
      </c>
      <c r="H383" s="14" t="e">
        <f>SUMIFS('Skills-Training Matrix.AUX'!$D$2:$D$1072,'Skills-Training Matrix.AUX'!$C$2:$C$1072,"="&amp;$G383,'Skills-Training Matrix.AUX'!$A$2:$A$1072,"="&amp;$E383)</f>
        <v>#N/A</v>
      </c>
      <c r="I383" s="14">
        <v>0</v>
      </c>
      <c r="J383" s="14" t="e">
        <f t="shared" si="24"/>
        <v>#N/A</v>
      </c>
      <c r="K383" s="16" t="e">
        <f>IF($J383="","",SUMIFS('Skills-Training Matrix.AUX'!$F$2:$F$1072,'Skills-Training Matrix.AUX'!$C$2:$C$1072,"="&amp;G383,'Skills-Training Matrix.AUX'!$A$2:$A$1072,"="&amp;$E383)*J383)</f>
        <v>#N/A</v>
      </c>
      <c r="L383" s="16" t="e">
        <f t="shared" si="25"/>
        <v>#N/A</v>
      </c>
      <c r="M383" s="14" t="e">
        <f t="shared" si="26"/>
        <v>#N/A</v>
      </c>
      <c r="N383" s="16" t="e">
        <f t="shared" si="27"/>
        <v>#N/A</v>
      </c>
    </row>
    <row r="384" spans="1:14" x14ac:dyDescent="0.25">
      <c r="A384" s="14">
        <v>2689</v>
      </c>
      <c r="B384" s="14" t="s">
        <v>121</v>
      </c>
      <c r="C384" s="17">
        <v>42736</v>
      </c>
      <c r="D384" s="14" t="s">
        <v>115</v>
      </c>
      <c r="E384" s="14" t="s">
        <v>80</v>
      </c>
      <c r="F384" s="15" t="s">
        <v>102</v>
      </c>
      <c r="G384" s="14" t="s">
        <v>14</v>
      </c>
      <c r="H384" s="14" t="e">
        <f>SUMIFS('Skills-Training Matrix.AUX'!$D$2:$D$1072,'Skills-Training Matrix.AUX'!$C$2:$C$1072,"="&amp;$G384,'Skills-Training Matrix.AUX'!$A$2:$A$1072,"="&amp;$E384)</f>
        <v>#N/A</v>
      </c>
      <c r="I384" s="14">
        <v>0</v>
      </c>
      <c r="J384" s="14" t="e">
        <f t="shared" si="24"/>
        <v>#N/A</v>
      </c>
      <c r="K384" s="16" t="e">
        <f>IF($J384="","",SUMIFS('Skills-Training Matrix.AUX'!$F$2:$F$1072,'Skills-Training Matrix.AUX'!$C$2:$C$1072,"="&amp;G384,'Skills-Training Matrix.AUX'!$A$2:$A$1072,"="&amp;$E384)*J384)</f>
        <v>#N/A</v>
      </c>
      <c r="L384" s="16" t="e">
        <f t="shared" si="25"/>
        <v>#N/A</v>
      </c>
      <c r="M384" s="14" t="e">
        <f t="shared" si="26"/>
        <v>#N/A</v>
      </c>
      <c r="N384" s="16" t="e">
        <f t="shared" si="27"/>
        <v>#N/A</v>
      </c>
    </row>
    <row r="385" spans="1:14" x14ac:dyDescent="0.25">
      <c r="A385" s="14">
        <v>2689</v>
      </c>
      <c r="B385" s="14" t="s">
        <v>121</v>
      </c>
      <c r="C385" s="17">
        <v>42736</v>
      </c>
      <c r="D385" s="14" t="s">
        <v>115</v>
      </c>
      <c r="E385" s="14" t="s">
        <v>80</v>
      </c>
      <c r="F385" s="15" t="s">
        <v>102</v>
      </c>
      <c r="G385" s="14" t="s">
        <v>15</v>
      </c>
      <c r="H385" s="14" t="e">
        <f>SUMIFS('Skills-Training Matrix.AUX'!$D$2:$D$1072,'Skills-Training Matrix.AUX'!$C$2:$C$1072,"="&amp;$G385,'Skills-Training Matrix.AUX'!$A$2:$A$1072,"="&amp;$E385)</f>
        <v>#N/A</v>
      </c>
      <c r="I385" s="14">
        <v>0</v>
      </c>
      <c r="J385" s="14" t="e">
        <f t="shared" si="24"/>
        <v>#N/A</v>
      </c>
      <c r="K385" s="16" t="e">
        <f>IF($J385="","",SUMIFS('Skills-Training Matrix.AUX'!$F$2:$F$1072,'Skills-Training Matrix.AUX'!$C$2:$C$1072,"="&amp;G385,'Skills-Training Matrix.AUX'!$A$2:$A$1072,"="&amp;$E385)*J385)</f>
        <v>#N/A</v>
      </c>
      <c r="L385" s="16" t="e">
        <f t="shared" si="25"/>
        <v>#N/A</v>
      </c>
      <c r="M385" s="14" t="e">
        <f t="shared" si="26"/>
        <v>#N/A</v>
      </c>
      <c r="N385" s="16" t="e">
        <f t="shared" si="27"/>
        <v>#N/A</v>
      </c>
    </row>
    <row r="386" spans="1:14" x14ac:dyDescent="0.25">
      <c r="A386" s="14">
        <v>2689</v>
      </c>
      <c r="B386" s="14" t="s">
        <v>121</v>
      </c>
      <c r="C386" s="17">
        <v>42736</v>
      </c>
      <c r="D386" s="14" t="s">
        <v>115</v>
      </c>
      <c r="E386" s="14" t="s">
        <v>80</v>
      </c>
      <c r="F386" s="15" t="s">
        <v>5</v>
      </c>
      <c r="G386" s="14" t="s">
        <v>16</v>
      </c>
      <c r="H386" s="14" t="e">
        <f>SUMIFS('Skills-Training Matrix.AUX'!$D$2:$D$1072,'Skills-Training Matrix.AUX'!$C$2:$C$1072,"="&amp;$G386,'Skills-Training Matrix.AUX'!$A$2:$A$1072,"="&amp;$E386)</f>
        <v>#N/A</v>
      </c>
      <c r="I386" s="14">
        <v>0</v>
      </c>
      <c r="J386" s="14" t="e">
        <f t="shared" ref="J386:J449" si="28">IF(($H386-$I386)&gt;0,($H386-$I386),"")</f>
        <v>#N/A</v>
      </c>
      <c r="K386" s="16" t="e">
        <f>IF($J386="","",SUMIFS('Skills-Training Matrix.AUX'!$F$2:$F$1072,'Skills-Training Matrix.AUX'!$C$2:$C$1072,"="&amp;G386,'Skills-Training Matrix.AUX'!$A$2:$A$1072,"="&amp;$E386)*J386)</f>
        <v>#N/A</v>
      </c>
      <c r="L386" s="16" t="e">
        <f t="shared" si="25"/>
        <v>#N/A</v>
      </c>
      <c r="M386" s="14" t="e">
        <f t="shared" si="26"/>
        <v>#N/A</v>
      </c>
      <c r="N386" s="16" t="e">
        <f t="shared" si="27"/>
        <v>#N/A</v>
      </c>
    </row>
    <row r="387" spans="1:14" x14ac:dyDescent="0.25">
      <c r="A387" s="14">
        <v>2689</v>
      </c>
      <c r="B387" s="14" t="s">
        <v>121</v>
      </c>
      <c r="C387" s="17">
        <v>42736</v>
      </c>
      <c r="D387" s="14" t="s">
        <v>115</v>
      </c>
      <c r="E387" s="14" t="s">
        <v>80</v>
      </c>
      <c r="F387" s="15" t="s">
        <v>5</v>
      </c>
      <c r="G387" s="14" t="s">
        <v>17</v>
      </c>
      <c r="H387" s="14" t="e">
        <f>SUMIFS('Skills-Training Matrix.AUX'!$D$2:$D$1072,'Skills-Training Matrix.AUX'!$C$2:$C$1072,"="&amp;$G387,'Skills-Training Matrix.AUX'!$A$2:$A$1072,"="&amp;$E387)</f>
        <v>#N/A</v>
      </c>
      <c r="I387" s="14">
        <v>0</v>
      </c>
      <c r="J387" s="14" t="e">
        <f t="shared" si="28"/>
        <v>#N/A</v>
      </c>
      <c r="K387" s="16" t="e">
        <f>IF($J387="","",SUMIFS('Skills-Training Matrix.AUX'!$F$2:$F$1072,'Skills-Training Matrix.AUX'!$C$2:$C$1072,"="&amp;G387,'Skills-Training Matrix.AUX'!$A$2:$A$1072,"="&amp;$E387)*J387)</f>
        <v>#N/A</v>
      </c>
      <c r="L387" s="16" t="e">
        <f t="shared" ref="L387:L450" si="29">IF(D387="GEM",IF(B387=B386,IF(K387="",L386,K387+L386),IF(K387="",0,K387)),0)</f>
        <v>#N/A</v>
      </c>
      <c r="M387" s="14" t="e">
        <f t="shared" ref="M387:M450" si="30">IF(D387="GEM",IF(I387&gt;H387,I387,IF(IF(L387&lt;$O$1,0,L387)=0,H387,IF(I387=0,IF(H387=0,0,1),I387))),I387)</f>
        <v>#N/A</v>
      </c>
      <c r="N387" s="16" t="e">
        <f t="shared" ref="N387:N450" si="31">IF(M387&lt;H387,K387,"")</f>
        <v>#N/A</v>
      </c>
    </row>
    <row r="388" spans="1:14" x14ac:dyDescent="0.25">
      <c r="A388" s="14">
        <v>2689</v>
      </c>
      <c r="B388" s="14" t="s">
        <v>121</v>
      </c>
      <c r="C388" s="17">
        <v>42736</v>
      </c>
      <c r="D388" s="14" t="s">
        <v>115</v>
      </c>
      <c r="E388" s="14" t="s">
        <v>80</v>
      </c>
      <c r="F388" s="15" t="s">
        <v>5</v>
      </c>
      <c r="G388" s="14" t="s">
        <v>18</v>
      </c>
      <c r="H388" s="14" t="e">
        <f>SUMIFS('Skills-Training Matrix.AUX'!$D$2:$D$1072,'Skills-Training Matrix.AUX'!$C$2:$C$1072,"="&amp;$G388,'Skills-Training Matrix.AUX'!$A$2:$A$1072,"="&amp;$E388)</f>
        <v>#N/A</v>
      </c>
      <c r="I388" s="14">
        <v>0</v>
      </c>
      <c r="J388" s="14" t="e">
        <f t="shared" si="28"/>
        <v>#N/A</v>
      </c>
      <c r="K388" s="16" t="e">
        <f>IF($J388="","",SUMIFS('Skills-Training Matrix.AUX'!$F$2:$F$1072,'Skills-Training Matrix.AUX'!$C$2:$C$1072,"="&amp;G388,'Skills-Training Matrix.AUX'!$A$2:$A$1072,"="&amp;$E388)*J388)</f>
        <v>#N/A</v>
      </c>
      <c r="L388" s="16" t="e">
        <f t="shared" si="29"/>
        <v>#N/A</v>
      </c>
      <c r="M388" s="14" t="e">
        <f t="shared" si="30"/>
        <v>#N/A</v>
      </c>
      <c r="N388" s="16" t="e">
        <f t="shared" si="31"/>
        <v>#N/A</v>
      </c>
    </row>
    <row r="389" spans="1:14" x14ac:dyDescent="0.25">
      <c r="A389" s="14">
        <v>2689</v>
      </c>
      <c r="B389" s="14" t="s">
        <v>121</v>
      </c>
      <c r="C389" s="17">
        <v>42736</v>
      </c>
      <c r="D389" s="14" t="s">
        <v>115</v>
      </c>
      <c r="E389" s="14" t="s">
        <v>80</v>
      </c>
      <c r="F389" s="15" t="s">
        <v>5</v>
      </c>
      <c r="G389" s="14" t="s">
        <v>3</v>
      </c>
      <c r="H389" s="14" t="e">
        <f>SUMIFS('Skills-Training Matrix.AUX'!$D$2:$D$1072,'Skills-Training Matrix.AUX'!$C$2:$C$1072,"="&amp;$G389,'Skills-Training Matrix.AUX'!$A$2:$A$1072,"="&amp;$E389)</f>
        <v>#N/A</v>
      </c>
      <c r="I389" s="14">
        <v>0</v>
      </c>
      <c r="J389" s="14" t="e">
        <f t="shared" si="28"/>
        <v>#N/A</v>
      </c>
      <c r="K389" s="16" t="e">
        <f>IF($J389="","",SUMIFS('Skills-Training Matrix.AUX'!$F$2:$F$1072,'Skills-Training Matrix.AUX'!$C$2:$C$1072,"="&amp;G389,'Skills-Training Matrix.AUX'!$A$2:$A$1072,"="&amp;$E389)*J389)</f>
        <v>#N/A</v>
      </c>
      <c r="L389" s="16" t="e">
        <f t="shared" si="29"/>
        <v>#N/A</v>
      </c>
      <c r="M389" s="14" t="e">
        <f t="shared" si="30"/>
        <v>#N/A</v>
      </c>
      <c r="N389" s="16" t="e">
        <f t="shared" si="31"/>
        <v>#N/A</v>
      </c>
    </row>
    <row r="390" spans="1:14" x14ac:dyDescent="0.25">
      <c r="A390" s="14">
        <v>2689</v>
      </c>
      <c r="B390" s="14" t="s">
        <v>121</v>
      </c>
      <c r="C390" s="17">
        <v>42736</v>
      </c>
      <c r="D390" s="14" t="s">
        <v>115</v>
      </c>
      <c r="E390" s="14" t="s">
        <v>80</v>
      </c>
      <c r="F390" s="15" t="s">
        <v>5</v>
      </c>
      <c r="G390" s="14" t="s">
        <v>19</v>
      </c>
      <c r="H390" s="14" t="e">
        <f>SUMIFS('Skills-Training Matrix.AUX'!$D$2:$D$1072,'Skills-Training Matrix.AUX'!$C$2:$C$1072,"="&amp;$G390,'Skills-Training Matrix.AUX'!$A$2:$A$1072,"="&amp;$E390)</f>
        <v>#N/A</v>
      </c>
      <c r="I390" s="14">
        <v>0</v>
      </c>
      <c r="J390" s="14" t="e">
        <f t="shared" si="28"/>
        <v>#N/A</v>
      </c>
      <c r="K390" s="16" t="e">
        <f>IF($J390="","",SUMIFS('Skills-Training Matrix.AUX'!$F$2:$F$1072,'Skills-Training Matrix.AUX'!$C$2:$C$1072,"="&amp;G390,'Skills-Training Matrix.AUX'!$A$2:$A$1072,"="&amp;$E390)*J390)</f>
        <v>#N/A</v>
      </c>
      <c r="L390" s="16" t="e">
        <f t="shared" si="29"/>
        <v>#N/A</v>
      </c>
      <c r="M390" s="14" t="e">
        <f t="shared" si="30"/>
        <v>#N/A</v>
      </c>
      <c r="N390" s="16" t="e">
        <f t="shared" si="31"/>
        <v>#N/A</v>
      </c>
    </row>
    <row r="391" spans="1:14" x14ac:dyDescent="0.25">
      <c r="A391" s="14">
        <v>2689</v>
      </c>
      <c r="B391" s="14" t="s">
        <v>121</v>
      </c>
      <c r="C391" s="17">
        <v>42736</v>
      </c>
      <c r="D391" s="14" t="s">
        <v>115</v>
      </c>
      <c r="E391" s="14" t="s">
        <v>80</v>
      </c>
      <c r="F391" s="15" t="s">
        <v>5</v>
      </c>
      <c r="G391" s="14" t="s">
        <v>20</v>
      </c>
      <c r="H391" s="14" t="e">
        <f>SUMIFS('Skills-Training Matrix.AUX'!$D$2:$D$1072,'Skills-Training Matrix.AUX'!$C$2:$C$1072,"="&amp;$G391,'Skills-Training Matrix.AUX'!$A$2:$A$1072,"="&amp;$E391)</f>
        <v>#N/A</v>
      </c>
      <c r="I391" s="14">
        <v>0</v>
      </c>
      <c r="J391" s="14" t="e">
        <f t="shared" si="28"/>
        <v>#N/A</v>
      </c>
      <c r="K391" s="16" t="e">
        <f>IF($J391="","",SUMIFS('Skills-Training Matrix.AUX'!$F$2:$F$1072,'Skills-Training Matrix.AUX'!$C$2:$C$1072,"="&amp;G391,'Skills-Training Matrix.AUX'!$A$2:$A$1072,"="&amp;$E391)*J391)</f>
        <v>#N/A</v>
      </c>
      <c r="L391" s="16" t="e">
        <f t="shared" si="29"/>
        <v>#N/A</v>
      </c>
      <c r="M391" s="14" t="e">
        <f t="shared" si="30"/>
        <v>#N/A</v>
      </c>
      <c r="N391" s="16" t="e">
        <f t="shared" si="31"/>
        <v>#N/A</v>
      </c>
    </row>
    <row r="392" spans="1:14" x14ac:dyDescent="0.25">
      <c r="A392" s="14">
        <v>2689</v>
      </c>
      <c r="B392" s="14" t="s">
        <v>121</v>
      </c>
      <c r="C392" s="17">
        <v>42736</v>
      </c>
      <c r="D392" s="14" t="s">
        <v>115</v>
      </c>
      <c r="E392" s="14" t="s">
        <v>80</v>
      </c>
      <c r="F392" s="15" t="s">
        <v>6</v>
      </c>
      <c r="G392" s="14" t="s">
        <v>21</v>
      </c>
      <c r="H392" s="14" t="e">
        <f>SUMIFS('Skills-Training Matrix.AUX'!$D$2:$D$1072,'Skills-Training Matrix.AUX'!$C$2:$C$1072,"="&amp;$G392,'Skills-Training Matrix.AUX'!$A$2:$A$1072,"="&amp;$E392)</f>
        <v>#REF!</v>
      </c>
      <c r="I392" s="14">
        <v>0</v>
      </c>
      <c r="J392" s="14" t="e">
        <f t="shared" si="28"/>
        <v>#REF!</v>
      </c>
      <c r="K392" s="16" t="e">
        <f>IF($J392="","",SUMIFS('Skills-Training Matrix.AUX'!$F$2:$F$1072,'Skills-Training Matrix.AUX'!$C$2:$C$1072,"="&amp;G392,'Skills-Training Matrix.AUX'!$A$2:$A$1072,"="&amp;$E392)*J392)</f>
        <v>#REF!</v>
      </c>
      <c r="L392" s="16" t="e">
        <f t="shared" si="29"/>
        <v>#REF!</v>
      </c>
      <c r="M392" s="14" t="e">
        <f t="shared" si="30"/>
        <v>#REF!</v>
      </c>
      <c r="N392" s="16" t="e">
        <f t="shared" si="31"/>
        <v>#REF!</v>
      </c>
    </row>
    <row r="393" spans="1:14" x14ac:dyDescent="0.25">
      <c r="A393" s="14">
        <v>2689</v>
      </c>
      <c r="B393" s="14" t="s">
        <v>121</v>
      </c>
      <c r="C393" s="17">
        <v>42736</v>
      </c>
      <c r="D393" s="14" t="s">
        <v>115</v>
      </c>
      <c r="E393" s="14" t="s">
        <v>80</v>
      </c>
      <c r="F393" s="15" t="s">
        <v>6</v>
      </c>
      <c r="G393" s="14" t="s">
        <v>22</v>
      </c>
      <c r="H393" s="14" t="e">
        <f>SUMIFS('Skills-Training Matrix.AUX'!$D$2:$D$1072,'Skills-Training Matrix.AUX'!$C$2:$C$1072,"="&amp;$G393,'Skills-Training Matrix.AUX'!$A$2:$A$1072,"="&amp;$E393)</f>
        <v>#REF!</v>
      </c>
      <c r="I393" s="14">
        <v>0</v>
      </c>
      <c r="J393" s="14" t="e">
        <f t="shared" si="28"/>
        <v>#REF!</v>
      </c>
      <c r="K393" s="16" t="e">
        <f>IF($J393="","",SUMIFS('Skills-Training Matrix.AUX'!$F$2:$F$1072,'Skills-Training Matrix.AUX'!$C$2:$C$1072,"="&amp;G393,'Skills-Training Matrix.AUX'!$A$2:$A$1072,"="&amp;$E393)*J393)</f>
        <v>#REF!</v>
      </c>
      <c r="L393" s="16" t="e">
        <f t="shared" si="29"/>
        <v>#REF!</v>
      </c>
      <c r="M393" s="14" t="e">
        <f t="shared" si="30"/>
        <v>#REF!</v>
      </c>
      <c r="N393" s="16" t="e">
        <f t="shared" si="31"/>
        <v>#REF!</v>
      </c>
    </row>
    <row r="394" spans="1:14" x14ac:dyDescent="0.25">
      <c r="A394" s="14">
        <v>2689</v>
      </c>
      <c r="B394" s="14" t="s">
        <v>121</v>
      </c>
      <c r="C394" s="17">
        <v>42736</v>
      </c>
      <c r="D394" s="14" t="s">
        <v>115</v>
      </c>
      <c r="E394" s="14" t="s">
        <v>80</v>
      </c>
      <c r="F394" s="15" t="s">
        <v>6</v>
      </c>
      <c r="G394" s="14" t="s">
        <v>23</v>
      </c>
      <c r="H394" s="14" t="e">
        <f>SUMIFS('Skills-Training Matrix.AUX'!$D$2:$D$1072,'Skills-Training Matrix.AUX'!$C$2:$C$1072,"="&amp;$G394,'Skills-Training Matrix.AUX'!$A$2:$A$1072,"="&amp;$E394)</f>
        <v>#REF!</v>
      </c>
      <c r="I394" s="14">
        <v>0</v>
      </c>
      <c r="J394" s="14" t="e">
        <f t="shared" si="28"/>
        <v>#REF!</v>
      </c>
      <c r="K394" s="16" t="e">
        <f>IF($J394="","",SUMIFS('Skills-Training Matrix.AUX'!$F$2:$F$1072,'Skills-Training Matrix.AUX'!$C$2:$C$1072,"="&amp;G394,'Skills-Training Matrix.AUX'!$A$2:$A$1072,"="&amp;$E394)*J394)</f>
        <v>#REF!</v>
      </c>
      <c r="L394" s="16" t="e">
        <f t="shared" si="29"/>
        <v>#REF!</v>
      </c>
      <c r="M394" s="14" t="e">
        <f t="shared" si="30"/>
        <v>#REF!</v>
      </c>
      <c r="N394" s="16" t="e">
        <f t="shared" si="31"/>
        <v>#REF!</v>
      </c>
    </row>
    <row r="395" spans="1:14" x14ac:dyDescent="0.25">
      <c r="A395" s="14">
        <v>2689</v>
      </c>
      <c r="B395" s="14" t="s">
        <v>121</v>
      </c>
      <c r="C395" s="17">
        <v>42736</v>
      </c>
      <c r="D395" s="14" t="s">
        <v>115</v>
      </c>
      <c r="E395" s="14" t="s">
        <v>80</v>
      </c>
      <c r="F395" s="15" t="s">
        <v>6</v>
      </c>
      <c r="G395" s="14" t="s">
        <v>24</v>
      </c>
      <c r="H395" s="14" t="e">
        <f>SUMIFS('Skills-Training Matrix.AUX'!$D$2:$D$1072,'Skills-Training Matrix.AUX'!$C$2:$C$1072,"="&amp;$G395,'Skills-Training Matrix.AUX'!$A$2:$A$1072,"="&amp;$E395)</f>
        <v>#REF!</v>
      </c>
      <c r="I395" s="14">
        <v>0</v>
      </c>
      <c r="J395" s="14" t="e">
        <f t="shared" si="28"/>
        <v>#REF!</v>
      </c>
      <c r="K395" s="16" t="e">
        <f>IF($J395="","",SUMIFS('Skills-Training Matrix.AUX'!$F$2:$F$1072,'Skills-Training Matrix.AUX'!$C$2:$C$1072,"="&amp;G395,'Skills-Training Matrix.AUX'!$A$2:$A$1072,"="&amp;$E395)*J395)</f>
        <v>#REF!</v>
      </c>
      <c r="L395" s="16" t="e">
        <f t="shared" si="29"/>
        <v>#REF!</v>
      </c>
      <c r="M395" s="14" t="e">
        <f t="shared" si="30"/>
        <v>#REF!</v>
      </c>
      <c r="N395" s="16" t="e">
        <f t="shared" si="31"/>
        <v>#REF!</v>
      </c>
    </row>
    <row r="396" spans="1:14" x14ac:dyDescent="0.25">
      <c r="A396" s="14">
        <v>2689</v>
      </c>
      <c r="B396" s="14" t="s">
        <v>121</v>
      </c>
      <c r="C396" s="17">
        <v>42736</v>
      </c>
      <c r="D396" s="14" t="s">
        <v>115</v>
      </c>
      <c r="E396" s="14" t="s">
        <v>80</v>
      </c>
      <c r="F396" s="15" t="s">
        <v>6</v>
      </c>
      <c r="G396" s="14" t="s">
        <v>25</v>
      </c>
      <c r="H396" s="14" t="e">
        <f>SUMIFS('Skills-Training Matrix.AUX'!$D$2:$D$1072,'Skills-Training Matrix.AUX'!$C$2:$C$1072,"="&amp;$G396,'Skills-Training Matrix.AUX'!$A$2:$A$1072,"="&amp;$E396)</f>
        <v>#REF!</v>
      </c>
      <c r="I396" s="14">
        <v>0</v>
      </c>
      <c r="J396" s="14" t="e">
        <f t="shared" si="28"/>
        <v>#REF!</v>
      </c>
      <c r="K396" s="16" t="e">
        <f>IF($J396="","",SUMIFS('Skills-Training Matrix.AUX'!$F$2:$F$1072,'Skills-Training Matrix.AUX'!$C$2:$C$1072,"="&amp;G396,'Skills-Training Matrix.AUX'!$A$2:$A$1072,"="&amp;$E396)*J396)</f>
        <v>#REF!</v>
      </c>
      <c r="L396" s="16" t="e">
        <f t="shared" si="29"/>
        <v>#REF!</v>
      </c>
      <c r="M396" s="14" t="e">
        <f t="shared" si="30"/>
        <v>#REF!</v>
      </c>
      <c r="N396" s="16" t="e">
        <f t="shared" si="31"/>
        <v>#REF!</v>
      </c>
    </row>
    <row r="397" spans="1:14" x14ac:dyDescent="0.25">
      <c r="A397" s="14">
        <v>2689</v>
      </c>
      <c r="B397" s="14" t="s">
        <v>121</v>
      </c>
      <c r="C397" s="17">
        <v>42736</v>
      </c>
      <c r="D397" s="14" t="s">
        <v>115</v>
      </c>
      <c r="E397" s="14" t="s">
        <v>80</v>
      </c>
      <c r="F397" s="15" t="s">
        <v>6</v>
      </c>
      <c r="G397" s="14" t="s">
        <v>26</v>
      </c>
      <c r="H397" s="14" t="e">
        <f>SUMIFS('Skills-Training Matrix.AUX'!$D$2:$D$1072,'Skills-Training Matrix.AUX'!$C$2:$C$1072,"="&amp;$G397,'Skills-Training Matrix.AUX'!$A$2:$A$1072,"="&amp;$E397)</f>
        <v>#REF!</v>
      </c>
      <c r="I397" s="14">
        <v>0</v>
      </c>
      <c r="J397" s="14" t="e">
        <f t="shared" si="28"/>
        <v>#REF!</v>
      </c>
      <c r="K397" s="16" t="e">
        <f>IF($J397="","",SUMIFS('Skills-Training Matrix.AUX'!$F$2:$F$1072,'Skills-Training Matrix.AUX'!$C$2:$C$1072,"="&amp;G397,'Skills-Training Matrix.AUX'!$A$2:$A$1072,"="&amp;$E397)*J397)</f>
        <v>#REF!</v>
      </c>
      <c r="L397" s="16" t="e">
        <f t="shared" si="29"/>
        <v>#REF!</v>
      </c>
      <c r="M397" s="14" t="e">
        <f t="shared" si="30"/>
        <v>#REF!</v>
      </c>
      <c r="N397" s="16" t="e">
        <f t="shared" si="31"/>
        <v>#REF!</v>
      </c>
    </row>
    <row r="398" spans="1:14" x14ac:dyDescent="0.25">
      <c r="A398" s="14">
        <v>2689</v>
      </c>
      <c r="B398" s="14" t="s">
        <v>121</v>
      </c>
      <c r="C398" s="17">
        <v>42736</v>
      </c>
      <c r="D398" s="14" t="s">
        <v>115</v>
      </c>
      <c r="E398" s="14" t="s">
        <v>80</v>
      </c>
      <c r="F398" s="15" t="s">
        <v>6</v>
      </c>
      <c r="G398" s="14" t="s">
        <v>27</v>
      </c>
      <c r="H398" s="14" t="e">
        <f>SUMIFS('Skills-Training Matrix.AUX'!$D$2:$D$1072,'Skills-Training Matrix.AUX'!$C$2:$C$1072,"="&amp;$G398,'Skills-Training Matrix.AUX'!$A$2:$A$1072,"="&amp;$E398)</f>
        <v>#REF!</v>
      </c>
      <c r="I398" s="14">
        <v>0</v>
      </c>
      <c r="J398" s="14" t="e">
        <f t="shared" si="28"/>
        <v>#REF!</v>
      </c>
      <c r="K398" s="16" t="e">
        <f>IF($J398="","",SUMIFS('Skills-Training Matrix.AUX'!$F$2:$F$1072,'Skills-Training Matrix.AUX'!$C$2:$C$1072,"="&amp;G398,'Skills-Training Matrix.AUX'!$A$2:$A$1072,"="&amp;$E398)*J398)</f>
        <v>#REF!</v>
      </c>
      <c r="L398" s="16" t="e">
        <f t="shared" si="29"/>
        <v>#REF!</v>
      </c>
      <c r="M398" s="14" t="e">
        <f t="shared" si="30"/>
        <v>#REF!</v>
      </c>
      <c r="N398" s="16" t="e">
        <f t="shared" si="31"/>
        <v>#REF!</v>
      </c>
    </row>
    <row r="399" spans="1:14" x14ac:dyDescent="0.25">
      <c r="A399" s="14">
        <v>2689</v>
      </c>
      <c r="B399" s="14" t="s">
        <v>121</v>
      </c>
      <c r="C399" s="17">
        <v>42736</v>
      </c>
      <c r="D399" s="14" t="s">
        <v>115</v>
      </c>
      <c r="E399" s="14" t="s">
        <v>80</v>
      </c>
      <c r="F399" s="15" t="s">
        <v>6</v>
      </c>
      <c r="G399" s="14" t="s">
        <v>28</v>
      </c>
      <c r="H399" s="14" t="e">
        <f>SUMIFS('Skills-Training Matrix.AUX'!$D$2:$D$1072,'Skills-Training Matrix.AUX'!$C$2:$C$1072,"="&amp;$G399,'Skills-Training Matrix.AUX'!$A$2:$A$1072,"="&amp;$E399)</f>
        <v>#N/A</v>
      </c>
      <c r="I399" s="14">
        <v>0</v>
      </c>
      <c r="J399" s="14" t="e">
        <f t="shared" si="28"/>
        <v>#N/A</v>
      </c>
      <c r="K399" s="16" t="e">
        <f>IF($J399="","",SUMIFS('Skills-Training Matrix.AUX'!$F$2:$F$1072,'Skills-Training Matrix.AUX'!$C$2:$C$1072,"="&amp;G399,'Skills-Training Matrix.AUX'!$A$2:$A$1072,"="&amp;$E399)*J399)</f>
        <v>#N/A</v>
      </c>
      <c r="L399" s="16" t="e">
        <f t="shared" si="29"/>
        <v>#N/A</v>
      </c>
      <c r="M399" s="14" t="e">
        <f t="shared" si="30"/>
        <v>#N/A</v>
      </c>
      <c r="N399" s="16" t="e">
        <f t="shared" si="31"/>
        <v>#N/A</v>
      </c>
    </row>
    <row r="400" spans="1:14" x14ac:dyDescent="0.25">
      <c r="A400" s="14">
        <v>2689</v>
      </c>
      <c r="B400" s="14" t="s">
        <v>121</v>
      </c>
      <c r="C400" s="17">
        <v>42736</v>
      </c>
      <c r="D400" s="14" t="s">
        <v>115</v>
      </c>
      <c r="E400" s="14" t="s">
        <v>80</v>
      </c>
      <c r="F400" s="15" t="s">
        <v>6</v>
      </c>
      <c r="G400" s="14" t="s">
        <v>29</v>
      </c>
      <c r="H400" s="14" t="e">
        <f>SUMIFS('Skills-Training Matrix.AUX'!$D$2:$D$1072,'Skills-Training Matrix.AUX'!$C$2:$C$1072,"="&amp;$G400,'Skills-Training Matrix.AUX'!$A$2:$A$1072,"="&amp;$E400)</f>
        <v>#REF!</v>
      </c>
      <c r="I400" s="14">
        <v>0</v>
      </c>
      <c r="J400" s="14" t="e">
        <f t="shared" si="28"/>
        <v>#REF!</v>
      </c>
      <c r="K400" s="16" t="e">
        <f>IF($J400="","",SUMIFS('Skills-Training Matrix.AUX'!$F$2:$F$1072,'Skills-Training Matrix.AUX'!$C$2:$C$1072,"="&amp;G400,'Skills-Training Matrix.AUX'!$A$2:$A$1072,"="&amp;$E400)*J400)</f>
        <v>#REF!</v>
      </c>
      <c r="L400" s="16" t="e">
        <f t="shared" si="29"/>
        <v>#REF!</v>
      </c>
      <c r="M400" s="14" t="e">
        <f t="shared" si="30"/>
        <v>#REF!</v>
      </c>
      <c r="N400" s="16" t="e">
        <f t="shared" si="31"/>
        <v>#REF!</v>
      </c>
    </row>
    <row r="401" spans="1:14" x14ac:dyDescent="0.25">
      <c r="A401" s="14">
        <v>2689</v>
      </c>
      <c r="B401" s="14" t="s">
        <v>121</v>
      </c>
      <c r="C401" s="17">
        <v>42736</v>
      </c>
      <c r="D401" s="14" t="s">
        <v>115</v>
      </c>
      <c r="E401" s="14" t="s">
        <v>80</v>
      </c>
      <c r="F401" s="15" t="s">
        <v>6</v>
      </c>
      <c r="G401" s="14" t="s">
        <v>30</v>
      </c>
      <c r="H401" s="14" t="e">
        <f>SUMIFS('Skills-Training Matrix.AUX'!$D$2:$D$1072,'Skills-Training Matrix.AUX'!$C$2:$C$1072,"="&amp;$G401,'Skills-Training Matrix.AUX'!$A$2:$A$1072,"="&amp;$E401)</f>
        <v>#REF!</v>
      </c>
      <c r="I401" s="14">
        <v>0</v>
      </c>
      <c r="J401" s="14" t="e">
        <f t="shared" si="28"/>
        <v>#REF!</v>
      </c>
      <c r="K401" s="16" t="e">
        <f>IF($J401="","",SUMIFS('Skills-Training Matrix.AUX'!$F$2:$F$1072,'Skills-Training Matrix.AUX'!$C$2:$C$1072,"="&amp;G401,'Skills-Training Matrix.AUX'!$A$2:$A$1072,"="&amp;$E401)*J401)</f>
        <v>#REF!</v>
      </c>
      <c r="L401" s="16" t="e">
        <f t="shared" si="29"/>
        <v>#REF!</v>
      </c>
      <c r="M401" s="14" t="e">
        <f t="shared" si="30"/>
        <v>#REF!</v>
      </c>
      <c r="N401" s="16" t="e">
        <f t="shared" si="31"/>
        <v>#REF!</v>
      </c>
    </row>
    <row r="402" spans="1:14" x14ac:dyDescent="0.25">
      <c r="A402" s="14">
        <v>2689</v>
      </c>
      <c r="B402" s="14" t="s">
        <v>121</v>
      </c>
      <c r="C402" s="17">
        <v>42736</v>
      </c>
      <c r="D402" s="14" t="s">
        <v>115</v>
      </c>
      <c r="E402" s="14" t="s">
        <v>80</v>
      </c>
      <c r="F402" s="15" t="s">
        <v>6</v>
      </c>
      <c r="G402" s="14" t="s">
        <v>31</v>
      </c>
      <c r="H402" s="14" t="e">
        <f>SUMIFS('Skills-Training Matrix.AUX'!$D$2:$D$1072,'Skills-Training Matrix.AUX'!$C$2:$C$1072,"="&amp;$G402,'Skills-Training Matrix.AUX'!$A$2:$A$1072,"="&amp;$E402)</f>
        <v>#REF!</v>
      </c>
      <c r="I402" s="14">
        <v>0</v>
      </c>
      <c r="J402" s="14" t="e">
        <f t="shared" si="28"/>
        <v>#REF!</v>
      </c>
      <c r="K402" s="16" t="e">
        <f>IF($J402="","",SUMIFS('Skills-Training Matrix.AUX'!$F$2:$F$1072,'Skills-Training Matrix.AUX'!$C$2:$C$1072,"="&amp;G402,'Skills-Training Matrix.AUX'!$A$2:$A$1072,"="&amp;$E402)*J402)</f>
        <v>#REF!</v>
      </c>
      <c r="L402" s="16" t="e">
        <f t="shared" si="29"/>
        <v>#REF!</v>
      </c>
      <c r="M402" s="14" t="e">
        <f t="shared" si="30"/>
        <v>#REF!</v>
      </c>
      <c r="N402" s="16" t="e">
        <f t="shared" si="31"/>
        <v>#REF!</v>
      </c>
    </row>
    <row r="403" spans="1:14" x14ac:dyDescent="0.25">
      <c r="A403" s="14">
        <v>2689</v>
      </c>
      <c r="B403" s="14" t="s">
        <v>121</v>
      </c>
      <c r="C403" s="17">
        <v>42736</v>
      </c>
      <c r="D403" s="14" t="s">
        <v>115</v>
      </c>
      <c r="E403" s="14" t="s">
        <v>80</v>
      </c>
      <c r="F403" s="15" t="s">
        <v>6</v>
      </c>
      <c r="G403" s="14" t="s">
        <v>1</v>
      </c>
      <c r="H403" s="14" t="e">
        <f>SUMIFS('Skills-Training Matrix.AUX'!$D$2:$D$1072,'Skills-Training Matrix.AUX'!$C$2:$C$1072,"="&amp;$G403,'Skills-Training Matrix.AUX'!$A$2:$A$1072,"="&amp;$E403)</f>
        <v>#REF!</v>
      </c>
      <c r="I403" s="14">
        <v>0</v>
      </c>
      <c r="J403" s="14" t="e">
        <f t="shared" si="28"/>
        <v>#REF!</v>
      </c>
      <c r="K403" s="16" t="e">
        <f>IF($J403="","",SUMIFS('Skills-Training Matrix.AUX'!$F$2:$F$1072,'Skills-Training Matrix.AUX'!$C$2:$C$1072,"="&amp;G403,'Skills-Training Matrix.AUX'!$A$2:$A$1072,"="&amp;$E403)*J403)</f>
        <v>#REF!</v>
      </c>
      <c r="L403" s="16" t="e">
        <f t="shared" si="29"/>
        <v>#REF!</v>
      </c>
      <c r="M403" s="14" t="e">
        <f t="shared" si="30"/>
        <v>#REF!</v>
      </c>
      <c r="N403" s="16" t="e">
        <f t="shared" si="31"/>
        <v>#REF!</v>
      </c>
    </row>
    <row r="404" spans="1:14" x14ac:dyDescent="0.25">
      <c r="A404" s="14">
        <v>2689</v>
      </c>
      <c r="B404" s="14" t="s">
        <v>121</v>
      </c>
      <c r="C404" s="17">
        <v>42736</v>
      </c>
      <c r="D404" s="14" t="s">
        <v>115</v>
      </c>
      <c r="E404" s="14" t="s">
        <v>80</v>
      </c>
      <c r="F404" s="15" t="s">
        <v>6</v>
      </c>
      <c r="G404" s="14" t="s">
        <v>32</v>
      </c>
      <c r="H404" s="14" t="e">
        <f>SUMIFS('Skills-Training Matrix.AUX'!$D$2:$D$1072,'Skills-Training Matrix.AUX'!$C$2:$C$1072,"="&amp;$G404,'Skills-Training Matrix.AUX'!$A$2:$A$1072,"="&amp;$E404)</f>
        <v>#N/A</v>
      </c>
      <c r="I404" s="14">
        <v>0</v>
      </c>
      <c r="J404" s="14" t="e">
        <f t="shared" si="28"/>
        <v>#N/A</v>
      </c>
      <c r="K404" s="16" t="e">
        <f>IF($J404="","",SUMIFS('Skills-Training Matrix.AUX'!$F$2:$F$1072,'Skills-Training Matrix.AUX'!$C$2:$C$1072,"="&amp;G404,'Skills-Training Matrix.AUX'!$A$2:$A$1072,"="&amp;$E404)*J404)</f>
        <v>#N/A</v>
      </c>
      <c r="L404" s="16" t="e">
        <f t="shared" si="29"/>
        <v>#N/A</v>
      </c>
      <c r="M404" s="14" t="e">
        <f t="shared" si="30"/>
        <v>#N/A</v>
      </c>
      <c r="N404" s="16" t="e">
        <f t="shared" si="31"/>
        <v>#N/A</v>
      </c>
    </row>
    <row r="405" spans="1:14" x14ac:dyDescent="0.25">
      <c r="A405" s="14">
        <v>2689</v>
      </c>
      <c r="B405" s="14" t="s">
        <v>121</v>
      </c>
      <c r="C405" s="17">
        <v>42736</v>
      </c>
      <c r="D405" s="14" t="s">
        <v>115</v>
      </c>
      <c r="E405" s="14" t="s">
        <v>80</v>
      </c>
      <c r="F405" s="15" t="s">
        <v>7</v>
      </c>
      <c r="G405" s="14" t="s">
        <v>33</v>
      </c>
      <c r="H405" s="14" t="e">
        <f>SUMIFS('Skills-Training Matrix.AUX'!$D$2:$D$1072,'Skills-Training Matrix.AUX'!$C$2:$C$1072,"="&amp;$G405,'Skills-Training Matrix.AUX'!$A$2:$A$1072,"="&amp;$E405)</f>
        <v>#N/A</v>
      </c>
      <c r="I405" s="14">
        <v>0</v>
      </c>
      <c r="J405" s="14" t="e">
        <f t="shared" si="28"/>
        <v>#N/A</v>
      </c>
      <c r="K405" s="16" t="e">
        <f>IF($J405="","",SUMIFS('Skills-Training Matrix.AUX'!$F$2:$F$1072,'Skills-Training Matrix.AUX'!$C$2:$C$1072,"="&amp;G405,'Skills-Training Matrix.AUX'!$A$2:$A$1072,"="&amp;$E405)*J405)</f>
        <v>#N/A</v>
      </c>
      <c r="L405" s="16" t="e">
        <f t="shared" si="29"/>
        <v>#N/A</v>
      </c>
      <c r="M405" s="14" t="e">
        <f t="shared" si="30"/>
        <v>#N/A</v>
      </c>
      <c r="N405" s="16" t="e">
        <f t="shared" si="31"/>
        <v>#N/A</v>
      </c>
    </row>
    <row r="406" spans="1:14" x14ac:dyDescent="0.25">
      <c r="A406" s="14">
        <v>2689</v>
      </c>
      <c r="B406" s="14" t="s">
        <v>121</v>
      </c>
      <c r="C406" s="17">
        <v>42736</v>
      </c>
      <c r="D406" s="14" t="s">
        <v>115</v>
      </c>
      <c r="E406" s="14" t="s">
        <v>80</v>
      </c>
      <c r="F406" s="15" t="s">
        <v>7</v>
      </c>
      <c r="G406" s="14" t="s">
        <v>34</v>
      </c>
      <c r="H406" s="14" t="e">
        <f>SUMIFS('Skills-Training Matrix.AUX'!$D$2:$D$1072,'Skills-Training Matrix.AUX'!$C$2:$C$1072,"="&amp;$G406,'Skills-Training Matrix.AUX'!$A$2:$A$1072,"="&amp;$E406)</f>
        <v>#REF!</v>
      </c>
      <c r="I406" s="14">
        <v>0</v>
      </c>
      <c r="J406" s="14" t="e">
        <f t="shared" si="28"/>
        <v>#REF!</v>
      </c>
      <c r="K406" s="16" t="e">
        <f>IF($J406="","",SUMIFS('Skills-Training Matrix.AUX'!$F$2:$F$1072,'Skills-Training Matrix.AUX'!$C$2:$C$1072,"="&amp;G406,'Skills-Training Matrix.AUX'!$A$2:$A$1072,"="&amp;$E406)*J406)</f>
        <v>#REF!</v>
      </c>
      <c r="L406" s="16" t="e">
        <f t="shared" si="29"/>
        <v>#REF!</v>
      </c>
      <c r="M406" s="14" t="e">
        <f t="shared" si="30"/>
        <v>#REF!</v>
      </c>
      <c r="N406" s="16" t="e">
        <f t="shared" si="31"/>
        <v>#REF!</v>
      </c>
    </row>
    <row r="407" spans="1:14" x14ac:dyDescent="0.25">
      <c r="A407" s="14">
        <v>2689</v>
      </c>
      <c r="B407" s="14" t="s">
        <v>121</v>
      </c>
      <c r="C407" s="17">
        <v>42736</v>
      </c>
      <c r="D407" s="14" t="s">
        <v>115</v>
      </c>
      <c r="E407" s="14" t="s">
        <v>80</v>
      </c>
      <c r="F407" s="15" t="s">
        <v>7</v>
      </c>
      <c r="G407" s="14" t="s">
        <v>35</v>
      </c>
      <c r="H407" s="14" t="e">
        <f>SUMIFS('Skills-Training Matrix.AUX'!$D$2:$D$1072,'Skills-Training Matrix.AUX'!$C$2:$C$1072,"="&amp;$G407,'Skills-Training Matrix.AUX'!$A$2:$A$1072,"="&amp;$E407)</f>
        <v>#N/A</v>
      </c>
      <c r="I407" s="14">
        <v>0</v>
      </c>
      <c r="J407" s="14" t="e">
        <f t="shared" si="28"/>
        <v>#N/A</v>
      </c>
      <c r="K407" s="16" t="e">
        <f>IF($J407="","",SUMIFS('Skills-Training Matrix.AUX'!$F$2:$F$1072,'Skills-Training Matrix.AUX'!$C$2:$C$1072,"="&amp;G407,'Skills-Training Matrix.AUX'!$A$2:$A$1072,"="&amp;$E407)*J407)</f>
        <v>#N/A</v>
      </c>
      <c r="L407" s="16" t="e">
        <f t="shared" si="29"/>
        <v>#N/A</v>
      </c>
      <c r="M407" s="14" t="e">
        <f t="shared" si="30"/>
        <v>#N/A</v>
      </c>
      <c r="N407" s="16" t="e">
        <f t="shared" si="31"/>
        <v>#N/A</v>
      </c>
    </row>
    <row r="408" spans="1:14" x14ac:dyDescent="0.25">
      <c r="A408" s="14">
        <v>2689</v>
      </c>
      <c r="B408" s="14" t="s">
        <v>121</v>
      </c>
      <c r="C408" s="17">
        <v>42736</v>
      </c>
      <c r="D408" s="14" t="s">
        <v>115</v>
      </c>
      <c r="E408" s="14" t="s">
        <v>80</v>
      </c>
      <c r="F408" s="15" t="s">
        <v>7</v>
      </c>
      <c r="G408" s="14" t="s">
        <v>36</v>
      </c>
      <c r="H408" s="14" t="e">
        <f>SUMIFS('Skills-Training Matrix.AUX'!$D$2:$D$1072,'Skills-Training Matrix.AUX'!$C$2:$C$1072,"="&amp;$G408,'Skills-Training Matrix.AUX'!$A$2:$A$1072,"="&amp;$E408)</f>
        <v>#N/A</v>
      </c>
      <c r="I408" s="14">
        <v>0</v>
      </c>
      <c r="J408" s="14" t="e">
        <f t="shared" si="28"/>
        <v>#N/A</v>
      </c>
      <c r="K408" s="16" t="e">
        <f>IF($J408="","",SUMIFS('Skills-Training Matrix.AUX'!$F$2:$F$1072,'Skills-Training Matrix.AUX'!$C$2:$C$1072,"="&amp;G408,'Skills-Training Matrix.AUX'!$A$2:$A$1072,"="&amp;$E408)*J408)</f>
        <v>#N/A</v>
      </c>
      <c r="L408" s="16" t="e">
        <f t="shared" si="29"/>
        <v>#N/A</v>
      </c>
      <c r="M408" s="14" t="e">
        <f t="shared" si="30"/>
        <v>#N/A</v>
      </c>
      <c r="N408" s="16" t="e">
        <f t="shared" si="31"/>
        <v>#N/A</v>
      </c>
    </row>
    <row r="409" spans="1:14" x14ac:dyDescent="0.25">
      <c r="A409" s="14">
        <v>2689</v>
      </c>
      <c r="B409" s="14" t="s">
        <v>121</v>
      </c>
      <c r="C409" s="17">
        <v>42736</v>
      </c>
      <c r="D409" s="14" t="s">
        <v>115</v>
      </c>
      <c r="E409" s="14" t="s">
        <v>80</v>
      </c>
      <c r="F409" s="15" t="s">
        <v>7</v>
      </c>
      <c r="G409" s="14" t="s">
        <v>37</v>
      </c>
      <c r="H409" s="14" t="e">
        <f>SUMIFS('Skills-Training Matrix.AUX'!$D$2:$D$1072,'Skills-Training Matrix.AUX'!$C$2:$C$1072,"="&amp;$G409,'Skills-Training Matrix.AUX'!$A$2:$A$1072,"="&amp;$E409)</f>
        <v>#N/A</v>
      </c>
      <c r="I409" s="14">
        <v>0</v>
      </c>
      <c r="J409" s="14" t="e">
        <f t="shared" si="28"/>
        <v>#N/A</v>
      </c>
      <c r="K409" s="16" t="e">
        <f>IF($J409="","",SUMIFS('Skills-Training Matrix.AUX'!$F$2:$F$1072,'Skills-Training Matrix.AUX'!$C$2:$C$1072,"="&amp;G409,'Skills-Training Matrix.AUX'!$A$2:$A$1072,"="&amp;$E409)*J409)</f>
        <v>#N/A</v>
      </c>
      <c r="L409" s="16" t="e">
        <f t="shared" si="29"/>
        <v>#N/A</v>
      </c>
      <c r="M409" s="14" t="e">
        <f t="shared" si="30"/>
        <v>#N/A</v>
      </c>
      <c r="N409" s="16" t="e">
        <f t="shared" si="31"/>
        <v>#N/A</v>
      </c>
    </row>
    <row r="410" spans="1:14" x14ac:dyDescent="0.25">
      <c r="A410" s="14">
        <v>2689</v>
      </c>
      <c r="B410" s="14" t="s">
        <v>121</v>
      </c>
      <c r="C410" s="17">
        <v>42736</v>
      </c>
      <c r="D410" s="14" t="s">
        <v>115</v>
      </c>
      <c r="E410" s="14" t="s">
        <v>80</v>
      </c>
      <c r="F410" s="15" t="s">
        <v>7</v>
      </c>
      <c r="G410" s="14" t="s">
        <v>38</v>
      </c>
      <c r="H410" s="14" t="e">
        <f>SUMIFS('Skills-Training Matrix.AUX'!$D$2:$D$1072,'Skills-Training Matrix.AUX'!$C$2:$C$1072,"="&amp;$G410,'Skills-Training Matrix.AUX'!$A$2:$A$1072,"="&amp;$E410)</f>
        <v>#N/A</v>
      </c>
      <c r="I410" s="14">
        <v>0</v>
      </c>
      <c r="J410" s="14" t="e">
        <f t="shared" si="28"/>
        <v>#N/A</v>
      </c>
      <c r="K410" s="16" t="e">
        <f>IF($J410="","",SUMIFS('Skills-Training Matrix.AUX'!$F$2:$F$1072,'Skills-Training Matrix.AUX'!$C$2:$C$1072,"="&amp;G410,'Skills-Training Matrix.AUX'!$A$2:$A$1072,"="&amp;$E410)*J410)</f>
        <v>#N/A</v>
      </c>
      <c r="L410" s="16" t="e">
        <f t="shared" si="29"/>
        <v>#N/A</v>
      </c>
      <c r="M410" s="14" t="e">
        <f t="shared" si="30"/>
        <v>#N/A</v>
      </c>
      <c r="N410" s="16" t="e">
        <f t="shared" si="31"/>
        <v>#N/A</v>
      </c>
    </row>
    <row r="411" spans="1:14" x14ac:dyDescent="0.25">
      <c r="A411" s="14">
        <v>2689</v>
      </c>
      <c r="B411" s="14" t="s">
        <v>121</v>
      </c>
      <c r="C411" s="17">
        <v>42736</v>
      </c>
      <c r="D411" s="14" t="s">
        <v>115</v>
      </c>
      <c r="E411" s="14" t="s">
        <v>80</v>
      </c>
      <c r="F411" s="15" t="s">
        <v>7</v>
      </c>
      <c r="G411" s="14" t="s">
        <v>39</v>
      </c>
      <c r="H411" s="14" t="e">
        <f>SUMIFS('Skills-Training Matrix.AUX'!$D$2:$D$1072,'Skills-Training Matrix.AUX'!$C$2:$C$1072,"="&amp;$G411,'Skills-Training Matrix.AUX'!$A$2:$A$1072,"="&amp;$E411)</f>
        <v>#N/A</v>
      </c>
      <c r="I411" s="14">
        <v>0</v>
      </c>
      <c r="J411" s="14" t="e">
        <f t="shared" si="28"/>
        <v>#N/A</v>
      </c>
      <c r="K411" s="16" t="e">
        <f>IF($J411="","",SUMIFS('Skills-Training Matrix.AUX'!$F$2:$F$1072,'Skills-Training Matrix.AUX'!$C$2:$C$1072,"="&amp;G411,'Skills-Training Matrix.AUX'!$A$2:$A$1072,"="&amp;$E411)*J411)</f>
        <v>#N/A</v>
      </c>
      <c r="L411" s="16" t="e">
        <f t="shared" si="29"/>
        <v>#N/A</v>
      </c>
      <c r="M411" s="14" t="e">
        <f t="shared" si="30"/>
        <v>#N/A</v>
      </c>
      <c r="N411" s="16" t="e">
        <f t="shared" si="31"/>
        <v>#N/A</v>
      </c>
    </row>
    <row r="412" spans="1:14" x14ac:dyDescent="0.25">
      <c r="A412" s="14">
        <v>2689</v>
      </c>
      <c r="B412" s="14" t="s">
        <v>121</v>
      </c>
      <c r="C412" s="17">
        <v>42736</v>
      </c>
      <c r="D412" s="14" t="s">
        <v>115</v>
      </c>
      <c r="E412" s="14" t="s">
        <v>80</v>
      </c>
      <c r="F412" s="15" t="s">
        <v>7</v>
      </c>
      <c r="G412" s="14" t="s">
        <v>40</v>
      </c>
      <c r="H412" s="14" t="e">
        <f>SUMIFS('Skills-Training Matrix.AUX'!$D$2:$D$1072,'Skills-Training Matrix.AUX'!$C$2:$C$1072,"="&amp;$G412,'Skills-Training Matrix.AUX'!$A$2:$A$1072,"="&amp;$E412)</f>
        <v>#N/A</v>
      </c>
      <c r="I412" s="14">
        <v>0</v>
      </c>
      <c r="J412" s="14" t="e">
        <f t="shared" si="28"/>
        <v>#N/A</v>
      </c>
      <c r="K412" s="16" t="e">
        <f>IF($J412="","",SUMIFS('Skills-Training Matrix.AUX'!$F$2:$F$1072,'Skills-Training Matrix.AUX'!$C$2:$C$1072,"="&amp;G412,'Skills-Training Matrix.AUX'!$A$2:$A$1072,"="&amp;$E412)*J412)</f>
        <v>#N/A</v>
      </c>
      <c r="L412" s="16" t="e">
        <f t="shared" si="29"/>
        <v>#N/A</v>
      </c>
      <c r="M412" s="14" t="e">
        <f t="shared" si="30"/>
        <v>#N/A</v>
      </c>
      <c r="N412" s="16" t="e">
        <f t="shared" si="31"/>
        <v>#N/A</v>
      </c>
    </row>
    <row r="413" spans="1:14" x14ac:dyDescent="0.25">
      <c r="A413" s="14">
        <v>2689</v>
      </c>
      <c r="B413" s="14" t="s">
        <v>121</v>
      </c>
      <c r="C413" s="17">
        <v>42736</v>
      </c>
      <c r="D413" s="14" t="s">
        <v>115</v>
      </c>
      <c r="E413" s="14" t="s">
        <v>80</v>
      </c>
      <c r="F413" s="15" t="s">
        <v>8</v>
      </c>
      <c r="G413" s="14" t="s">
        <v>41</v>
      </c>
      <c r="H413" s="14" t="e">
        <f>SUMIFS('Skills-Training Matrix.AUX'!$D$2:$D$1072,'Skills-Training Matrix.AUX'!$C$2:$C$1072,"="&amp;$G413,'Skills-Training Matrix.AUX'!$A$2:$A$1072,"="&amp;$E413)</f>
        <v>#N/A</v>
      </c>
      <c r="I413" s="14">
        <v>0</v>
      </c>
      <c r="J413" s="14" t="e">
        <f t="shared" si="28"/>
        <v>#N/A</v>
      </c>
      <c r="K413" s="16" t="e">
        <f>IF($J413="","",SUMIFS('Skills-Training Matrix.AUX'!$F$2:$F$1072,'Skills-Training Matrix.AUX'!$C$2:$C$1072,"="&amp;G413,'Skills-Training Matrix.AUX'!$A$2:$A$1072,"="&amp;$E413)*J413)</f>
        <v>#N/A</v>
      </c>
      <c r="L413" s="16" t="e">
        <f t="shared" si="29"/>
        <v>#N/A</v>
      </c>
      <c r="M413" s="14" t="e">
        <f t="shared" si="30"/>
        <v>#N/A</v>
      </c>
      <c r="N413" s="16" t="e">
        <f t="shared" si="31"/>
        <v>#N/A</v>
      </c>
    </row>
    <row r="414" spans="1:14" x14ac:dyDescent="0.25">
      <c r="A414" s="14">
        <v>2689</v>
      </c>
      <c r="B414" s="14" t="s">
        <v>121</v>
      </c>
      <c r="C414" s="17">
        <v>42736</v>
      </c>
      <c r="D414" s="14" t="s">
        <v>115</v>
      </c>
      <c r="E414" s="14" t="s">
        <v>80</v>
      </c>
      <c r="F414" s="15" t="s">
        <v>8</v>
      </c>
      <c r="G414" s="14" t="s">
        <v>42</v>
      </c>
      <c r="H414" s="14" t="e">
        <f>SUMIFS('Skills-Training Matrix.AUX'!$D$2:$D$1072,'Skills-Training Matrix.AUX'!$C$2:$C$1072,"="&amp;$G414,'Skills-Training Matrix.AUX'!$A$2:$A$1072,"="&amp;$E414)</f>
        <v>#N/A</v>
      </c>
      <c r="I414" s="14">
        <v>0</v>
      </c>
      <c r="J414" s="14" t="e">
        <f t="shared" si="28"/>
        <v>#N/A</v>
      </c>
      <c r="K414" s="16" t="e">
        <f>IF($J414="","",SUMIFS('Skills-Training Matrix.AUX'!$F$2:$F$1072,'Skills-Training Matrix.AUX'!$C$2:$C$1072,"="&amp;G414,'Skills-Training Matrix.AUX'!$A$2:$A$1072,"="&amp;$E414)*J414)</f>
        <v>#N/A</v>
      </c>
      <c r="L414" s="16" t="e">
        <f t="shared" si="29"/>
        <v>#N/A</v>
      </c>
      <c r="M414" s="14" t="e">
        <f t="shared" si="30"/>
        <v>#N/A</v>
      </c>
      <c r="N414" s="16" t="e">
        <f t="shared" si="31"/>
        <v>#N/A</v>
      </c>
    </row>
    <row r="415" spans="1:14" x14ac:dyDescent="0.25">
      <c r="A415" s="14">
        <v>2689</v>
      </c>
      <c r="B415" s="14" t="s">
        <v>121</v>
      </c>
      <c r="C415" s="17">
        <v>42736</v>
      </c>
      <c r="D415" s="14" t="s">
        <v>115</v>
      </c>
      <c r="E415" s="14" t="s">
        <v>80</v>
      </c>
      <c r="F415" s="15" t="s">
        <v>8</v>
      </c>
      <c r="G415" s="14" t="s">
        <v>43</v>
      </c>
      <c r="H415" s="14" t="e">
        <f>SUMIFS('Skills-Training Matrix.AUX'!$D$2:$D$1072,'Skills-Training Matrix.AUX'!$C$2:$C$1072,"="&amp;$G415,'Skills-Training Matrix.AUX'!$A$2:$A$1072,"="&amp;$E415)</f>
        <v>#N/A</v>
      </c>
      <c r="I415" s="14">
        <v>0</v>
      </c>
      <c r="J415" s="14" t="e">
        <f t="shared" si="28"/>
        <v>#N/A</v>
      </c>
      <c r="K415" s="16" t="e">
        <f>IF($J415="","",SUMIFS('Skills-Training Matrix.AUX'!$F$2:$F$1072,'Skills-Training Matrix.AUX'!$C$2:$C$1072,"="&amp;G415,'Skills-Training Matrix.AUX'!$A$2:$A$1072,"="&amp;$E415)*J415)</f>
        <v>#N/A</v>
      </c>
      <c r="L415" s="16" t="e">
        <f t="shared" si="29"/>
        <v>#N/A</v>
      </c>
      <c r="M415" s="14" t="e">
        <f t="shared" si="30"/>
        <v>#N/A</v>
      </c>
      <c r="N415" s="16" t="e">
        <f t="shared" si="31"/>
        <v>#N/A</v>
      </c>
    </row>
    <row r="416" spans="1:14" x14ac:dyDescent="0.25">
      <c r="A416" s="14">
        <v>2689</v>
      </c>
      <c r="B416" s="14" t="s">
        <v>121</v>
      </c>
      <c r="C416" s="17">
        <v>42736</v>
      </c>
      <c r="D416" s="14" t="s">
        <v>115</v>
      </c>
      <c r="E416" s="14" t="s">
        <v>80</v>
      </c>
      <c r="F416" s="15" t="s">
        <v>8</v>
      </c>
      <c r="G416" s="14" t="s">
        <v>44</v>
      </c>
      <c r="H416" s="14" t="e">
        <f>SUMIFS('Skills-Training Matrix.AUX'!$D$2:$D$1072,'Skills-Training Matrix.AUX'!$C$2:$C$1072,"="&amp;$G416,'Skills-Training Matrix.AUX'!$A$2:$A$1072,"="&amp;$E416)</f>
        <v>#N/A</v>
      </c>
      <c r="I416" s="14">
        <v>0</v>
      </c>
      <c r="J416" s="14" t="e">
        <f t="shared" si="28"/>
        <v>#N/A</v>
      </c>
      <c r="K416" s="16" t="e">
        <f>IF($J416="","",SUMIFS('Skills-Training Matrix.AUX'!$F$2:$F$1072,'Skills-Training Matrix.AUX'!$C$2:$C$1072,"="&amp;G416,'Skills-Training Matrix.AUX'!$A$2:$A$1072,"="&amp;$E416)*J416)</f>
        <v>#N/A</v>
      </c>
      <c r="L416" s="16" t="e">
        <f t="shared" si="29"/>
        <v>#N/A</v>
      </c>
      <c r="M416" s="14" t="e">
        <f t="shared" si="30"/>
        <v>#N/A</v>
      </c>
      <c r="N416" s="16" t="e">
        <f t="shared" si="31"/>
        <v>#N/A</v>
      </c>
    </row>
    <row r="417" spans="1:14" x14ac:dyDescent="0.25">
      <c r="A417" s="14">
        <v>2689</v>
      </c>
      <c r="B417" s="14" t="s">
        <v>121</v>
      </c>
      <c r="C417" s="17">
        <v>42736</v>
      </c>
      <c r="D417" s="14" t="s">
        <v>115</v>
      </c>
      <c r="E417" s="14" t="s">
        <v>80</v>
      </c>
      <c r="F417" s="15" t="s">
        <v>8</v>
      </c>
      <c r="G417" s="14" t="s">
        <v>45</v>
      </c>
      <c r="H417" s="14" t="e">
        <f>SUMIFS('Skills-Training Matrix.AUX'!$D$2:$D$1072,'Skills-Training Matrix.AUX'!$C$2:$C$1072,"="&amp;$G417,'Skills-Training Matrix.AUX'!$A$2:$A$1072,"="&amp;$E417)</f>
        <v>#N/A</v>
      </c>
      <c r="I417" s="14">
        <v>0</v>
      </c>
      <c r="J417" s="14" t="e">
        <f t="shared" si="28"/>
        <v>#N/A</v>
      </c>
      <c r="K417" s="16" t="e">
        <f>IF($J417="","",SUMIFS('Skills-Training Matrix.AUX'!$F$2:$F$1072,'Skills-Training Matrix.AUX'!$C$2:$C$1072,"="&amp;G417,'Skills-Training Matrix.AUX'!$A$2:$A$1072,"="&amp;$E417)*J417)</f>
        <v>#N/A</v>
      </c>
      <c r="L417" s="16" t="e">
        <f t="shared" si="29"/>
        <v>#N/A</v>
      </c>
      <c r="M417" s="14" t="e">
        <f t="shared" si="30"/>
        <v>#N/A</v>
      </c>
      <c r="N417" s="16" t="e">
        <f t="shared" si="31"/>
        <v>#N/A</v>
      </c>
    </row>
    <row r="418" spans="1:14" x14ac:dyDescent="0.25">
      <c r="A418" s="14">
        <v>2689</v>
      </c>
      <c r="B418" s="14" t="s">
        <v>121</v>
      </c>
      <c r="C418" s="17">
        <v>42736</v>
      </c>
      <c r="D418" s="14" t="s">
        <v>115</v>
      </c>
      <c r="E418" s="14" t="s">
        <v>80</v>
      </c>
      <c r="F418" s="15" t="s">
        <v>2</v>
      </c>
      <c r="G418" s="14" t="s">
        <v>46</v>
      </c>
      <c r="H418" s="14" t="e">
        <f>SUMIFS('Skills-Training Matrix.AUX'!$D$2:$D$1072,'Skills-Training Matrix.AUX'!$C$2:$C$1072,"="&amp;$G418,'Skills-Training Matrix.AUX'!$A$2:$A$1072,"="&amp;$E418)</f>
        <v>#N/A</v>
      </c>
      <c r="I418" s="14">
        <v>0</v>
      </c>
      <c r="J418" s="14" t="e">
        <f t="shared" si="28"/>
        <v>#N/A</v>
      </c>
      <c r="K418" s="16" t="e">
        <f>IF($J418="","",SUMIFS('Skills-Training Matrix.AUX'!$F$2:$F$1072,'Skills-Training Matrix.AUX'!$C$2:$C$1072,"="&amp;G418,'Skills-Training Matrix.AUX'!$A$2:$A$1072,"="&amp;$E418)*J418)</f>
        <v>#N/A</v>
      </c>
      <c r="L418" s="16" t="e">
        <f t="shared" si="29"/>
        <v>#N/A</v>
      </c>
      <c r="M418" s="14" t="e">
        <f t="shared" si="30"/>
        <v>#N/A</v>
      </c>
      <c r="N418" s="16" t="e">
        <f t="shared" si="31"/>
        <v>#N/A</v>
      </c>
    </row>
    <row r="419" spans="1:14" x14ac:dyDescent="0.25">
      <c r="A419" s="14">
        <v>2689</v>
      </c>
      <c r="B419" s="14" t="s">
        <v>121</v>
      </c>
      <c r="C419" s="17">
        <v>42736</v>
      </c>
      <c r="D419" s="14" t="s">
        <v>115</v>
      </c>
      <c r="E419" s="14" t="s">
        <v>80</v>
      </c>
      <c r="F419" s="15" t="s">
        <v>2</v>
      </c>
      <c r="G419" s="14" t="s">
        <v>47</v>
      </c>
      <c r="H419" s="14" t="e">
        <f>SUMIFS('Skills-Training Matrix.AUX'!$D$2:$D$1072,'Skills-Training Matrix.AUX'!$C$2:$C$1072,"="&amp;$G419,'Skills-Training Matrix.AUX'!$A$2:$A$1072,"="&amp;$E419)</f>
        <v>#N/A</v>
      </c>
      <c r="I419" s="14">
        <v>0</v>
      </c>
      <c r="J419" s="14" t="e">
        <f t="shared" si="28"/>
        <v>#N/A</v>
      </c>
      <c r="K419" s="16" t="e">
        <f>IF($J419="","",SUMIFS('Skills-Training Matrix.AUX'!$F$2:$F$1072,'Skills-Training Matrix.AUX'!$C$2:$C$1072,"="&amp;G419,'Skills-Training Matrix.AUX'!$A$2:$A$1072,"="&amp;$E419)*J419)</f>
        <v>#N/A</v>
      </c>
      <c r="L419" s="16" t="e">
        <f t="shared" si="29"/>
        <v>#N/A</v>
      </c>
      <c r="M419" s="14" t="e">
        <f t="shared" si="30"/>
        <v>#N/A</v>
      </c>
      <c r="N419" s="16" t="e">
        <f t="shared" si="31"/>
        <v>#N/A</v>
      </c>
    </row>
    <row r="420" spans="1:14" x14ac:dyDescent="0.25">
      <c r="A420" s="14">
        <v>2689</v>
      </c>
      <c r="B420" s="14" t="s">
        <v>121</v>
      </c>
      <c r="C420" s="17">
        <v>42736</v>
      </c>
      <c r="D420" s="14" t="s">
        <v>115</v>
      </c>
      <c r="E420" s="14" t="s">
        <v>80</v>
      </c>
      <c r="F420" s="15" t="s">
        <v>2</v>
      </c>
      <c r="G420" s="14" t="s">
        <v>48</v>
      </c>
      <c r="H420" s="14" t="e">
        <f>SUMIFS('Skills-Training Matrix.AUX'!$D$2:$D$1072,'Skills-Training Matrix.AUX'!$C$2:$C$1072,"="&amp;$G420,'Skills-Training Matrix.AUX'!$A$2:$A$1072,"="&amp;$E420)</f>
        <v>#N/A</v>
      </c>
      <c r="I420" s="14">
        <v>0</v>
      </c>
      <c r="J420" s="14" t="e">
        <f t="shared" si="28"/>
        <v>#N/A</v>
      </c>
      <c r="K420" s="16" t="e">
        <f>IF($J420="","",SUMIFS('Skills-Training Matrix.AUX'!$F$2:$F$1072,'Skills-Training Matrix.AUX'!$C$2:$C$1072,"="&amp;G420,'Skills-Training Matrix.AUX'!$A$2:$A$1072,"="&amp;$E420)*J420)</f>
        <v>#N/A</v>
      </c>
      <c r="L420" s="16" t="e">
        <f t="shared" si="29"/>
        <v>#N/A</v>
      </c>
      <c r="M420" s="14" t="e">
        <f t="shared" si="30"/>
        <v>#N/A</v>
      </c>
      <c r="N420" s="16" t="e">
        <f t="shared" si="31"/>
        <v>#N/A</v>
      </c>
    </row>
    <row r="421" spans="1:14" x14ac:dyDescent="0.25">
      <c r="A421" s="14">
        <v>2689</v>
      </c>
      <c r="B421" s="14" t="s">
        <v>121</v>
      </c>
      <c r="C421" s="17">
        <v>42736</v>
      </c>
      <c r="D421" s="14" t="s">
        <v>115</v>
      </c>
      <c r="E421" s="14" t="s">
        <v>80</v>
      </c>
      <c r="F421" s="15" t="s">
        <v>2</v>
      </c>
      <c r="G421" s="14" t="s">
        <v>49</v>
      </c>
      <c r="H421" s="14" t="e">
        <f>SUMIFS('Skills-Training Matrix.AUX'!$D$2:$D$1072,'Skills-Training Matrix.AUX'!$C$2:$C$1072,"="&amp;$G421,'Skills-Training Matrix.AUX'!$A$2:$A$1072,"="&amp;$E421)</f>
        <v>#N/A</v>
      </c>
      <c r="I421" s="14">
        <v>0</v>
      </c>
      <c r="J421" s="14" t="e">
        <f t="shared" si="28"/>
        <v>#N/A</v>
      </c>
      <c r="K421" s="16" t="e">
        <f>IF($J421="","",SUMIFS('Skills-Training Matrix.AUX'!$F$2:$F$1072,'Skills-Training Matrix.AUX'!$C$2:$C$1072,"="&amp;G421,'Skills-Training Matrix.AUX'!$A$2:$A$1072,"="&amp;$E421)*J421)</f>
        <v>#N/A</v>
      </c>
      <c r="L421" s="16" t="e">
        <f t="shared" si="29"/>
        <v>#N/A</v>
      </c>
      <c r="M421" s="14" t="e">
        <f t="shared" si="30"/>
        <v>#N/A</v>
      </c>
      <c r="N421" s="16" t="e">
        <f t="shared" si="31"/>
        <v>#N/A</v>
      </c>
    </row>
    <row r="422" spans="1:14" x14ac:dyDescent="0.25">
      <c r="A422" s="14">
        <v>2689</v>
      </c>
      <c r="B422" s="14" t="s">
        <v>121</v>
      </c>
      <c r="C422" s="17">
        <v>42736</v>
      </c>
      <c r="D422" s="14" t="s">
        <v>115</v>
      </c>
      <c r="E422" s="14" t="s">
        <v>80</v>
      </c>
      <c r="F422" s="15" t="s">
        <v>2</v>
      </c>
      <c r="G422" s="14" t="s">
        <v>50</v>
      </c>
      <c r="H422" s="14" t="e">
        <f>SUMIFS('Skills-Training Matrix.AUX'!$D$2:$D$1072,'Skills-Training Matrix.AUX'!$C$2:$C$1072,"="&amp;$G422,'Skills-Training Matrix.AUX'!$A$2:$A$1072,"="&amp;$E422)</f>
        <v>#N/A</v>
      </c>
      <c r="I422" s="14">
        <v>0</v>
      </c>
      <c r="J422" s="14" t="e">
        <f t="shared" si="28"/>
        <v>#N/A</v>
      </c>
      <c r="K422" s="16" t="e">
        <f>IF($J422="","",SUMIFS('Skills-Training Matrix.AUX'!$F$2:$F$1072,'Skills-Training Matrix.AUX'!$C$2:$C$1072,"="&amp;G422,'Skills-Training Matrix.AUX'!$A$2:$A$1072,"="&amp;$E422)*J422)</f>
        <v>#N/A</v>
      </c>
      <c r="L422" s="16" t="e">
        <f t="shared" si="29"/>
        <v>#N/A</v>
      </c>
      <c r="M422" s="14" t="e">
        <f t="shared" si="30"/>
        <v>#N/A</v>
      </c>
      <c r="N422" s="16" t="e">
        <f t="shared" si="31"/>
        <v>#N/A</v>
      </c>
    </row>
    <row r="423" spans="1:14" x14ac:dyDescent="0.25">
      <c r="A423" s="14">
        <v>2689</v>
      </c>
      <c r="B423" s="14" t="s">
        <v>121</v>
      </c>
      <c r="C423" s="17">
        <v>42736</v>
      </c>
      <c r="D423" s="14" t="s">
        <v>115</v>
      </c>
      <c r="E423" s="14" t="s">
        <v>80</v>
      </c>
      <c r="F423" s="15" t="s">
        <v>2</v>
      </c>
      <c r="G423" s="14" t="s">
        <v>51</v>
      </c>
      <c r="H423" s="14" t="e">
        <f>SUMIFS('Skills-Training Matrix.AUX'!$D$2:$D$1072,'Skills-Training Matrix.AUX'!$C$2:$C$1072,"="&amp;$G423,'Skills-Training Matrix.AUX'!$A$2:$A$1072,"="&amp;$E423)</f>
        <v>#N/A</v>
      </c>
      <c r="I423" s="14">
        <v>0</v>
      </c>
      <c r="J423" s="14" t="e">
        <f t="shared" si="28"/>
        <v>#N/A</v>
      </c>
      <c r="K423" s="16" t="e">
        <f>IF($J423="","",SUMIFS('Skills-Training Matrix.AUX'!$F$2:$F$1072,'Skills-Training Matrix.AUX'!$C$2:$C$1072,"="&amp;G423,'Skills-Training Matrix.AUX'!$A$2:$A$1072,"="&amp;$E423)*J423)</f>
        <v>#N/A</v>
      </c>
      <c r="L423" s="16" t="e">
        <f t="shared" si="29"/>
        <v>#N/A</v>
      </c>
      <c r="M423" s="14" t="e">
        <f t="shared" si="30"/>
        <v>#N/A</v>
      </c>
      <c r="N423" s="16" t="e">
        <f t="shared" si="31"/>
        <v>#N/A</v>
      </c>
    </row>
    <row r="424" spans="1:14" x14ac:dyDescent="0.25">
      <c r="A424" s="14">
        <v>2689</v>
      </c>
      <c r="B424" s="14" t="s">
        <v>121</v>
      </c>
      <c r="C424" s="17">
        <v>42736</v>
      </c>
      <c r="D424" s="14" t="s">
        <v>115</v>
      </c>
      <c r="E424" s="14" t="s">
        <v>80</v>
      </c>
      <c r="F424" s="15" t="s">
        <v>2</v>
      </c>
      <c r="G424" s="14" t="s">
        <v>52</v>
      </c>
      <c r="H424" s="14" t="e">
        <f>SUMIFS('Skills-Training Matrix.AUX'!$D$2:$D$1072,'Skills-Training Matrix.AUX'!$C$2:$C$1072,"="&amp;$G424,'Skills-Training Matrix.AUX'!$A$2:$A$1072,"="&amp;$E424)</f>
        <v>#N/A</v>
      </c>
      <c r="I424" s="14">
        <v>0</v>
      </c>
      <c r="J424" s="14" t="e">
        <f t="shared" si="28"/>
        <v>#N/A</v>
      </c>
      <c r="K424" s="16" t="e">
        <f>IF($J424="","",SUMIFS('Skills-Training Matrix.AUX'!$F$2:$F$1072,'Skills-Training Matrix.AUX'!$C$2:$C$1072,"="&amp;G424,'Skills-Training Matrix.AUX'!$A$2:$A$1072,"="&amp;$E424)*J424)</f>
        <v>#N/A</v>
      </c>
      <c r="L424" s="16" t="e">
        <f t="shared" si="29"/>
        <v>#N/A</v>
      </c>
      <c r="M424" s="14" t="e">
        <f t="shared" si="30"/>
        <v>#N/A</v>
      </c>
      <c r="N424" s="16" t="e">
        <f t="shared" si="31"/>
        <v>#N/A</v>
      </c>
    </row>
    <row r="425" spans="1:14" x14ac:dyDescent="0.25">
      <c r="A425" s="14">
        <v>2689</v>
      </c>
      <c r="B425" s="14" t="s">
        <v>121</v>
      </c>
      <c r="C425" s="17">
        <v>42736</v>
      </c>
      <c r="D425" s="14" t="s">
        <v>115</v>
      </c>
      <c r="E425" s="14" t="s">
        <v>80</v>
      </c>
      <c r="F425" s="15" t="s">
        <v>2</v>
      </c>
      <c r="G425" s="14" t="s">
        <v>53</v>
      </c>
      <c r="H425" s="14" t="e">
        <f>SUMIFS('Skills-Training Matrix.AUX'!$D$2:$D$1072,'Skills-Training Matrix.AUX'!$C$2:$C$1072,"="&amp;$G425,'Skills-Training Matrix.AUX'!$A$2:$A$1072,"="&amp;$E425)</f>
        <v>#N/A</v>
      </c>
      <c r="I425" s="14">
        <v>0</v>
      </c>
      <c r="J425" s="14" t="e">
        <f t="shared" si="28"/>
        <v>#N/A</v>
      </c>
      <c r="K425" s="16" t="e">
        <f>IF($J425="","",SUMIFS('Skills-Training Matrix.AUX'!$F$2:$F$1072,'Skills-Training Matrix.AUX'!$C$2:$C$1072,"="&amp;G425,'Skills-Training Matrix.AUX'!$A$2:$A$1072,"="&amp;$E425)*J425)</f>
        <v>#N/A</v>
      </c>
      <c r="L425" s="16" t="e">
        <f t="shared" si="29"/>
        <v>#N/A</v>
      </c>
      <c r="M425" s="14" t="e">
        <f t="shared" si="30"/>
        <v>#N/A</v>
      </c>
      <c r="N425" s="16" t="e">
        <f t="shared" si="31"/>
        <v>#N/A</v>
      </c>
    </row>
    <row r="426" spans="1:14" x14ac:dyDescent="0.25">
      <c r="A426" s="14">
        <v>2689</v>
      </c>
      <c r="B426" s="14" t="s">
        <v>121</v>
      </c>
      <c r="C426" s="17">
        <v>42736</v>
      </c>
      <c r="D426" s="14" t="s">
        <v>115</v>
      </c>
      <c r="E426" s="14" t="s">
        <v>80</v>
      </c>
      <c r="F426" s="15" t="s">
        <v>2</v>
      </c>
      <c r="G426" s="14" t="s">
        <v>54</v>
      </c>
      <c r="H426" s="14" t="e">
        <f>SUMIFS('Skills-Training Matrix.AUX'!$D$2:$D$1072,'Skills-Training Matrix.AUX'!$C$2:$C$1072,"="&amp;$G426,'Skills-Training Matrix.AUX'!$A$2:$A$1072,"="&amp;$E426)</f>
        <v>#N/A</v>
      </c>
      <c r="I426" s="14">
        <v>0</v>
      </c>
      <c r="J426" s="14" t="e">
        <f t="shared" si="28"/>
        <v>#N/A</v>
      </c>
      <c r="K426" s="16" t="e">
        <f>IF($J426="","",SUMIFS('Skills-Training Matrix.AUX'!$F$2:$F$1072,'Skills-Training Matrix.AUX'!$C$2:$C$1072,"="&amp;G426,'Skills-Training Matrix.AUX'!$A$2:$A$1072,"="&amp;$E426)*J426)</f>
        <v>#N/A</v>
      </c>
      <c r="L426" s="16" t="e">
        <f t="shared" si="29"/>
        <v>#N/A</v>
      </c>
      <c r="M426" s="14" t="e">
        <f t="shared" si="30"/>
        <v>#N/A</v>
      </c>
      <c r="N426" s="16" t="e">
        <f t="shared" si="31"/>
        <v>#N/A</v>
      </c>
    </row>
    <row r="427" spans="1:14" x14ac:dyDescent="0.25">
      <c r="A427" s="14">
        <v>2689</v>
      </c>
      <c r="B427" s="14" t="s">
        <v>121</v>
      </c>
      <c r="C427" s="17">
        <v>42736</v>
      </c>
      <c r="D427" s="14" t="s">
        <v>115</v>
      </c>
      <c r="E427" s="14" t="s">
        <v>80</v>
      </c>
      <c r="F427" s="15" t="s">
        <v>2</v>
      </c>
      <c r="G427" s="14" t="s">
        <v>55</v>
      </c>
      <c r="H427" s="14" t="e">
        <f>SUMIFS('Skills-Training Matrix.AUX'!$D$2:$D$1072,'Skills-Training Matrix.AUX'!$C$2:$C$1072,"="&amp;$G427,'Skills-Training Matrix.AUX'!$A$2:$A$1072,"="&amp;$E427)</f>
        <v>#REF!</v>
      </c>
      <c r="I427" s="14">
        <v>0</v>
      </c>
      <c r="J427" s="14" t="e">
        <f t="shared" si="28"/>
        <v>#REF!</v>
      </c>
      <c r="K427" s="16" t="e">
        <f>IF($J427="","",SUMIFS('Skills-Training Matrix.AUX'!$F$2:$F$1072,'Skills-Training Matrix.AUX'!$C$2:$C$1072,"="&amp;G427,'Skills-Training Matrix.AUX'!$A$2:$A$1072,"="&amp;$E427)*J427)</f>
        <v>#REF!</v>
      </c>
      <c r="L427" s="16" t="e">
        <f t="shared" si="29"/>
        <v>#REF!</v>
      </c>
      <c r="M427" s="14" t="e">
        <f t="shared" si="30"/>
        <v>#REF!</v>
      </c>
      <c r="N427" s="16" t="e">
        <f t="shared" si="31"/>
        <v>#REF!</v>
      </c>
    </row>
    <row r="428" spans="1:14" x14ac:dyDescent="0.25">
      <c r="A428" s="14">
        <v>2689</v>
      </c>
      <c r="B428" s="14" t="s">
        <v>121</v>
      </c>
      <c r="C428" s="17">
        <v>42736</v>
      </c>
      <c r="D428" s="14" t="s">
        <v>115</v>
      </c>
      <c r="E428" s="14" t="s">
        <v>80</v>
      </c>
      <c r="F428" s="15" t="s">
        <v>2</v>
      </c>
      <c r="G428" s="14" t="s">
        <v>56</v>
      </c>
      <c r="H428" s="14" t="e">
        <f>SUMIFS('Skills-Training Matrix.AUX'!$D$2:$D$1072,'Skills-Training Matrix.AUX'!$C$2:$C$1072,"="&amp;$G428,'Skills-Training Matrix.AUX'!$A$2:$A$1072,"="&amp;$E428)</f>
        <v>#N/A</v>
      </c>
      <c r="I428" s="14">
        <v>0</v>
      </c>
      <c r="J428" s="14" t="e">
        <f t="shared" si="28"/>
        <v>#N/A</v>
      </c>
      <c r="K428" s="16" t="e">
        <f>IF($J428="","",SUMIFS('Skills-Training Matrix.AUX'!$F$2:$F$1072,'Skills-Training Matrix.AUX'!$C$2:$C$1072,"="&amp;G428,'Skills-Training Matrix.AUX'!$A$2:$A$1072,"="&amp;$E428)*J428)</f>
        <v>#N/A</v>
      </c>
      <c r="L428" s="16" t="e">
        <f t="shared" si="29"/>
        <v>#N/A</v>
      </c>
      <c r="M428" s="14" t="e">
        <f t="shared" si="30"/>
        <v>#N/A</v>
      </c>
      <c r="N428" s="16" t="e">
        <f t="shared" si="31"/>
        <v>#N/A</v>
      </c>
    </row>
    <row r="429" spans="1:14" x14ac:dyDescent="0.25">
      <c r="A429" s="14">
        <v>2689</v>
      </c>
      <c r="B429" s="14" t="s">
        <v>121</v>
      </c>
      <c r="C429" s="17">
        <v>42736</v>
      </c>
      <c r="D429" s="14" t="s">
        <v>115</v>
      </c>
      <c r="E429" s="14" t="s">
        <v>80</v>
      </c>
      <c r="F429" s="15" t="s">
        <v>9</v>
      </c>
      <c r="G429" s="14" t="s">
        <v>57</v>
      </c>
      <c r="H429" s="14" t="e">
        <f>SUMIFS('Skills-Training Matrix.AUX'!$D$2:$D$1072,'Skills-Training Matrix.AUX'!$C$2:$C$1072,"="&amp;$G429,'Skills-Training Matrix.AUX'!$A$2:$A$1072,"="&amp;$E429)</f>
        <v>#N/A</v>
      </c>
      <c r="I429" s="14">
        <v>0</v>
      </c>
      <c r="J429" s="14" t="e">
        <f t="shared" si="28"/>
        <v>#N/A</v>
      </c>
      <c r="K429" s="16" t="e">
        <f>IF($J429="","",SUMIFS('Skills-Training Matrix.AUX'!$F$2:$F$1072,'Skills-Training Matrix.AUX'!$C$2:$C$1072,"="&amp;G429,'Skills-Training Matrix.AUX'!$A$2:$A$1072,"="&amp;$E429)*J429)</f>
        <v>#N/A</v>
      </c>
      <c r="L429" s="16" t="e">
        <f t="shared" si="29"/>
        <v>#N/A</v>
      </c>
      <c r="M429" s="14" t="e">
        <f t="shared" si="30"/>
        <v>#N/A</v>
      </c>
      <c r="N429" s="16" t="e">
        <f t="shared" si="31"/>
        <v>#N/A</v>
      </c>
    </row>
    <row r="430" spans="1:14" x14ac:dyDescent="0.25">
      <c r="A430" s="14">
        <v>2689</v>
      </c>
      <c r="B430" s="14" t="s">
        <v>121</v>
      </c>
      <c r="C430" s="17">
        <v>42736</v>
      </c>
      <c r="D430" s="14" t="s">
        <v>115</v>
      </c>
      <c r="E430" s="14" t="s">
        <v>80</v>
      </c>
      <c r="F430" s="15" t="s">
        <v>9</v>
      </c>
      <c r="G430" s="14" t="s">
        <v>58</v>
      </c>
      <c r="H430" s="14" t="e">
        <f>SUMIFS('Skills-Training Matrix.AUX'!$D$2:$D$1072,'Skills-Training Matrix.AUX'!$C$2:$C$1072,"="&amp;$G430,'Skills-Training Matrix.AUX'!$A$2:$A$1072,"="&amp;$E430)</f>
        <v>#N/A</v>
      </c>
      <c r="I430" s="14">
        <v>0</v>
      </c>
      <c r="J430" s="14" t="e">
        <f t="shared" si="28"/>
        <v>#N/A</v>
      </c>
      <c r="K430" s="16" t="e">
        <f>IF($J430="","",SUMIFS('Skills-Training Matrix.AUX'!$F$2:$F$1072,'Skills-Training Matrix.AUX'!$C$2:$C$1072,"="&amp;G430,'Skills-Training Matrix.AUX'!$A$2:$A$1072,"="&amp;$E430)*J430)</f>
        <v>#N/A</v>
      </c>
      <c r="L430" s="16" t="e">
        <f t="shared" si="29"/>
        <v>#N/A</v>
      </c>
      <c r="M430" s="14" t="e">
        <f t="shared" si="30"/>
        <v>#N/A</v>
      </c>
      <c r="N430" s="16" t="e">
        <f t="shared" si="31"/>
        <v>#N/A</v>
      </c>
    </row>
    <row r="431" spans="1:14" x14ac:dyDescent="0.25">
      <c r="A431" s="14">
        <v>2689</v>
      </c>
      <c r="B431" s="14" t="s">
        <v>121</v>
      </c>
      <c r="C431" s="17">
        <v>42736</v>
      </c>
      <c r="D431" s="14" t="s">
        <v>115</v>
      </c>
      <c r="E431" s="14" t="s">
        <v>80</v>
      </c>
      <c r="F431" s="15" t="s">
        <v>9</v>
      </c>
      <c r="G431" s="14" t="s">
        <v>59</v>
      </c>
      <c r="H431" s="14" t="e">
        <f>SUMIFS('Skills-Training Matrix.AUX'!$D$2:$D$1072,'Skills-Training Matrix.AUX'!$C$2:$C$1072,"="&amp;$G431,'Skills-Training Matrix.AUX'!$A$2:$A$1072,"="&amp;$E431)</f>
        <v>#N/A</v>
      </c>
      <c r="I431" s="14">
        <v>0</v>
      </c>
      <c r="J431" s="14" t="e">
        <f t="shared" si="28"/>
        <v>#N/A</v>
      </c>
      <c r="K431" s="16" t="e">
        <f>IF($J431="","",SUMIFS('Skills-Training Matrix.AUX'!$F$2:$F$1072,'Skills-Training Matrix.AUX'!$C$2:$C$1072,"="&amp;G431,'Skills-Training Matrix.AUX'!$A$2:$A$1072,"="&amp;$E431)*J431)</f>
        <v>#N/A</v>
      </c>
      <c r="L431" s="16" t="e">
        <f t="shared" si="29"/>
        <v>#N/A</v>
      </c>
      <c r="M431" s="14" t="e">
        <f t="shared" si="30"/>
        <v>#N/A</v>
      </c>
      <c r="N431" s="16" t="e">
        <f t="shared" si="31"/>
        <v>#N/A</v>
      </c>
    </row>
    <row r="432" spans="1:14" x14ac:dyDescent="0.25">
      <c r="A432" s="14">
        <v>2689</v>
      </c>
      <c r="B432" s="14" t="s">
        <v>121</v>
      </c>
      <c r="C432" s="17">
        <v>42736</v>
      </c>
      <c r="D432" s="14" t="s">
        <v>115</v>
      </c>
      <c r="E432" s="14" t="s">
        <v>80</v>
      </c>
      <c r="F432" s="15" t="s">
        <v>9</v>
      </c>
      <c r="G432" s="14" t="s">
        <v>60</v>
      </c>
      <c r="H432" s="14" t="e">
        <f>SUMIFS('Skills-Training Matrix.AUX'!$D$2:$D$1072,'Skills-Training Matrix.AUX'!$C$2:$C$1072,"="&amp;$G432,'Skills-Training Matrix.AUX'!$A$2:$A$1072,"="&amp;$E432)</f>
        <v>#N/A</v>
      </c>
      <c r="I432" s="14">
        <v>0</v>
      </c>
      <c r="J432" s="14" t="e">
        <f t="shared" si="28"/>
        <v>#N/A</v>
      </c>
      <c r="K432" s="16" t="e">
        <f>IF($J432="","",SUMIFS('Skills-Training Matrix.AUX'!$F$2:$F$1072,'Skills-Training Matrix.AUX'!$C$2:$C$1072,"="&amp;G432,'Skills-Training Matrix.AUX'!$A$2:$A$1072,"="&amp;$E432)*J432)</f>
        <v>#N/A</v>
      </c>
      <c r="L432" s="16" t="e">
        <f t="shared" si="29"/>
        <v>#N/A</v>
      </c>
      <c r="M432" s="14" t="e">
        <f t="shared" si="30"/>
        <v>#N/A</v>
      </c>
      <c r="N432" s="16" t="e">
        <f t="shared" si="31"/>
        <v>#N/A</v>
      </c>
    </row>
    <row r="433" spans="1:14" x14ac:dyDescent="0.25">
      <c r="A433" s="14">
        <v>2689</v>
      </c>
      <c r="B433" s="14" t="s">
        <v>121</v>
      </c>
      <c r="C433" s="17">
        <v>42736</v>
      </c>
      <c r="D433" s="14" t="s">
        <v>115</v>
      </c>
      <c r="E433" s="14" t="s">
        <v>80</v>
      </c>
      <c r="F433" s="15" t="s">
        <v>9</v>
      </c>
      <c r="G433" s="14" t="s">
        <v>61</v>
      </c>
      <c r="H433" s="14" t="e">
        <f>SUMIFS('Skills-Training Matrix.AUX'!$D$2:$D$1072,'Skills-Training Matrix.AUX'!$C$2:$C$1072,"="&amp;$G433,'Skills-Training Matrix.AUX'!$A$2:$A$1072,"="&amp;$E433)</f>
        <v>#N/A</v>
      </c>
      <c r="I433" s="14">
        <v>0</v>
      </c>
      <c r="J433" s="14" t="e">
        <f t="shared" si="28"/>
        <v>#N/A</v>
      </c>
      <c r="K433" s="16" t="e">
        <f>IF($J433="","",SUMIFS('Skills-Training Matrix.AUX'!$F$2:$F$1072,'Skills-Training Matrix.AUX'!$C$2:$C$1072,"="&amp;G433,'Skills-Training Matrix.AUX'!$A$2:$A$1072,"="&amp;$E433)*J433)</f>
        <v>#N/A</v>
      </c>
      <c r="L433" s="16" t="e">
        <f t="shared" si="29"/>
        <v>#N/A</v>
      </c>
      <c r="M433" s="14" t="e">
        <f t="shared" si="30"/>
        <v>#N/A</v>
      </c>
      <c r="N433" s="16" t="e">
        <f t="shared" si="31"/>
        <v>#N/A</v>
      </c>
    </row>
    <row r="434" spans="1:14" x14ac:dyDescent="0.25">
      <c r="A434" s="14">
        <v>2689</v>
      </c>
      <c r="B434" s="14" t="s">
        <v>121</v>
      </c>
      <c r="C434" s="17">
        <v>42736</v>
      </c>
      <c r="D434" s="14" t="s">
        <v>115</v>
      </c>
      <c r="E434" s="14" t="s">
        <v>80</v>
      </c>
      <c r="F434" s="15" t="s">
        <v>0</v>
      </c>
      <c r="G434" s="14" t="s">
        <v>62</v>
      </c>
      <c r="H434" s="14" t="e">
        <f>SUMIFS('Skills-Training Matrix.AUX'!$D$2:$D$1072,'Skills-Training Matrix.AUX'!$C$2:$C$1072,"="&amp;$G434,'Skills-Training Matrix.AUX'!$A$2:$A$1072,"="&amp;$E434)</f>
        <v>#N/A</v>
      </c>
      <c r="I434" s="14">
        <v>0</v>
      </c>
      <c r="J434" s="14" t="e">
        <f t="shared" si="28"/>
        <v>#N/A</v>
      </c>
      <c r="K434" s="16" t="e">
        <f>IF($J434="","",SUMIFS('Skills-Training Matrix.AUX'!$F$2:$F$1072,'Skills-Training Matrix.AUX'!$C$2:$C$1072,"="&amp;G434,'Skills-Training Matrix.AUX'!$A$2:$A$1072,"="&amp;$E434)*J434)</f>
        <v>#N/A</v>
      </c>
      <c r="L434" s="16" t="e">
        <f t="shared" si="29"/>
        <v>#N/A</v>
      </c>
      <c r="M434" s="14" t="e">
        <f t="shared" si="30"/>
        <v>#N/A</v>
      </c>
      <c r="N434" s="16" t="e">
        <f t="shared" si="31"/>
        <v>#N/A</v>
      </c>
    </row>
    <row r="435" spans="1:14" x14ac:dyDescent="0.25">
      <c r="A435" s="14">
        <v>2689</v>
      </c>
      <c r="B435" s="14" t="s">
        <v>121</v>
      </c>
      <c r="C435" s="17">
        <v>42736</v>
      </c>
      <c r="D435" s="14" t="s">
        <v>115</v>
      </c>
      <c r="E435" s="14" t="s">
        <v>80</v>
      </c>
      <c r="F435" s="15" t="s">
        <v>0</v>
      </c>
      <c r="G435" s="14" t="s">
        <v>63</v>
      </c>
      <c r="H435" s="14" t="e">
        <f>SUMIFS('Skills-Training Matrix.AUX'!$D$2:$D$1072,'Skills-Training Matrix.AUX'!$C$2:$C$1072,"="&amp;$G435,'Skills-Training Matrix.AUX'!$A$2:$A$1072,"="&amp;$E435)</f>
        <v>#REF!</v>
      </c>
      <c r="I435" s="14">
        <v>0</v>
      </c>
      <c r="J435" s="14" t="e">
        <f t="shared" si="28"/>
        <v>#REF!</v>
      </c>
      <c r="K435" s="16" t="e">
        <f>IF($J435="","",SUMIFS('Skills-Training Matrix.AUX'!$F$2:$F$1072,'Skills-Training Matrix.AUX'!$C$2:$C$1072,"="&amp;G435,'Skills-Training Matrix.AUX'!$A$2:$A$1072,"="&amp;$E435)*J435)</f>
        <v>#REF!</v>
      </c>
      <c r="L435" s="16" t="e">
        <f t="shared" si="29"/>
        <v>#REF!</v>
      </c>
      <c r="M435" s="14" t="e">
        <f t="shared" si="30"/>
        <v>#REF!</v>
      </c>
      <c r="N435" s="16" t="e">
        <f t="shared" si="31"/>
        <v>#REF!</v>
      </c>
    </row>
    <row r="436" spans="1:14" x14ac:dyDescent="0.25">
      <c r="A436" s="14">
        <v>2689</v>
      </c>
      <c r="B436" s="14" t="s">
        <v>121</v>
      </c>
      <c r="C436" s="17">
        <v>42736</v>
      </c>
      <c r="D436" s="14" t="s">
        <v>115</v>
      </c>
      <c r="E436" s="14" t="s">
        <v>80</v>
      </c>
      <c r="F436" s="15" t="s">
        <v>0</v>
      </c>
      <c r="G436" s="14" t="s">
        <v>64</v>
      </c>
      <c r="H436" s="14" t="e">
        <f>SUMIFS('Skills-Training Matrix.AUX'!$D$2:$D$1072,'Skills-Training Matrix.AUX'!$C$2:$C$1072,"="&amp;$G436,'Skills-Training Matrix.AUX'!$A$2:$A$1072,"="&amp;$E436)</f>
        <v>#N/A</v>
      </c>
      <c r="I436" s="14">
        <v>0</v>
      </c>
      <c r="J436" s="14" t="e">
        <f t="shared" si="28"/>
        <v>#N/A</v>
      </c>
      <c r="K436" s="16" t="e">
        <f>IF($J436="","",SUMIFS('Skills-Training Matrix.AUX'!$F$2:$F$1072,'Skills-Training Matrix.AUX'!$C$2:$C$1072,"="&amp;G436,'Skills-Training Matrix.AUX'!$A$2:$A$1072,"="&amp;$E436)*J436)</f>
        <v>#N/A</v>
      </c>
      <c r="L436" s="16" t="e">
        <f t="shared" si="29"/>
        <v>#N/A</v>
      </c>
      <c r="M436" s="14" t="e">
        <f t="shared" si="30"/>
        <v>#N/A</v>
      </c>
      <c r="N436" s="16" t="e">
        <f t="shared" si="31"/>
        <v>#N/A</v>
      </c>
    </row>
    <row r="437" spans="1:14" x14ac:dyDescent="0.25">
      <c r="A437" s="14">
        <v>2689</v>
      </c>
      <c r="B437" s="14" t="s">
        <v>121</v>
      </c>
      <c r="C437" s="17">
        <v>42736</v>
      </c>
      <c r="D437" s="14" t="s">
        <v>115</v>
      </c>
      <c r="E437" s="14" t="s">
        <v>80</v>
      </c>
      <c r="F437" s="15" t="s">
        <v>0</v>
      </c>
      <c r="G437" s="14" t="s">
        <v>65</v>
      </c>
      <c r="H437" s="14" t="e">
        <f>SUMIFS('Skills-Training Matrix.AUX'!$D$2:$D$1072,'Skills-Training Matrix.AUX'!$C$2:$C$1072,"="&amp;$G437,'Skills-Training Matrix.AUX'!$A$2:$A$1072,"="&amp;$E437)</f>
        <v>#REF!</v>
      </c>
      <c r="I437" s="14">
        <v>0</v>
      </c>
      <c r="J437" s="14" t="e">
        <f t="shared" si="28"/>
        <v>#REF!</v>
      </c>
      <c r="K437" s="16" t="e">
        <f>IF($J437="","",SUMIFS('Skills-Training Matrix.AUX'!$F$2:$F$1072,'Skills-Training Matrix.AUX'!$C$2:$C$1072,"="&amp;G437,'Skills-Training Matrix.AUX'!$A$2:$A$1072,"="&amp;$E437)*J437)</f>
        <v>#REF!</v>
      </c>
      <c r="L437" s="16" t="e">
        <f t="shared" si="29"/>
        <v>#REF!</v>
      </c>
      <c r="M437" s="14" t="e">
        <f t="shared" si="30"/>
        <v>#REF!</v>
      </c>
      <c r="N437" s="16" t="e">
        <f t="shared" si="31"/>
        <v>#REF!</v>
      </c>
    </row>
    <row r="438" spans="1:14" x14ac:dyDescent="0.25">
      <c r="A438" s="14">
        <v>2689</v>
      </c>
      <c r="B438" s="14" t="s">
        <v>121</v>
      </c>
      <c r="C438" s="17">
        <v>42736</v>
      </c>
      <c r="D438" s="14" t="s">
        <v>115</v>
      </c>
      <c r="E438" s="14" t="s">
        <v>80</v>
      </c>
      <c r="F438" s="15" t="s">
        <v>0</v>
      </c>
      <c r="G438" s="14" t="s">
        <v>66</v>
      </c>
      <c r="H438" s="14" t="e">
        <f>SUMIFS('Skills-Training Matrix.AUX'!$D$2:$D$1072,'Skills-Training Matrix.AUX'!$C$2:$C$1072,"="&amp;$G438,'Skills-Training Matrix.AUX'!$A$2:$A$1072,"="&amp;$E438)</f>
        <v>#REF!</v>
      </c>
      <c r="I438" s="14">
        <v>0</v>
      </c>
      <c r="J438" s="14" t="e">
        <f t="shared" si="28"/>
        <v>#REF!</v>
      </c>
      <c r="K438" s="16" t="e">
        <f>IF($J438="","",SUMIFS('Skills-Training Matrix.AUX'!$F$2:$F$1072,'Skills-Training Matrix.AUX'!$C$2:$C$1072,"="&amp;G438,'Skills-Training Matrix.AUX'!$A$2:$A$1072,"="&amp;$E438)*J438)</f>
        <v>#REF!</v>
      </c>
      <c r="L438" s="16" t="e">
        <f t="shared" si="29"/>
        <v>#REF!</v>
      </c>
      <c r="M438" s="14" t="e">
        <f t="shared" si="30"/>
        <v>#REF!</v>
      </c>
      <c r="N438" s="16" t="e">
        <f t="shared" si="31"/>
        <v>#REF!</v>
      </c>
    </row>
    <row r="439" spans="1:14" x14ac:dyDescent="0.25">
      <c r="A439" s="14">
        <v>2689</v>
      </c>
      <c r="B439" s="14" t="s">
        <v>121</v>
      </c>
      <c r="C439" s="17">
        <v>42736</v>
      </c>
      <c r="D439" s="14" t="s">
        <v>115</v>
      </c>
      <c r="E439" s="14" t="s">
        <v>80</v>
      </c>
      <c r="F439" s="15" t="s">
        <v>0</v>
      </c>
      <c r="G439" s="14" t="s">
        <v>67</v>
      </c>
      <c r="H439" s="14" t="e">
        <f>SUMIFS('Skills-Training Matrix.AUX'!$D$2:$D$1072,'Skills-Training Matrix.AUX'!$C$2:$C$1072,"="&amp;$G439,'Skills-Training Matrix.AUX'!$A$2:$A$1072,"="&amp;$E439)</f>
        <v>#N/A</v>
      </c>
      <c r="I439" s="14">
        <v>0</v>
      </c>
      <c r="J439" s="14" t="e">
        <f t="shared" si="28"/>
        <v>#N/A</v>
      </c>
      <c r="K439" s="16" t="e">
        <f>IF($J439="","",SUMIFS('Skills-Training Matrix.AUX'!$F$2:$F$1072,'Skills-Training Matrix.AUX'!$C$2:$C$1072,"="&amp;G439,'Skills-Training Matrix.AUX'!$A$2:$A$1072,"="&amp;$E439)*J439)</f>
        <v>#N/A</v>
      </c>
      <c r="L439" s="16" t="e">
        <f t="shared" si="29"/>
        <v>#N/A</v>
      </c>
      <c r="M439" s="14" t="e">
        <f t="shared" si="30"/>
        <v>#N/A</v>
      </c>
      <c r="N439" s="16" t="e">
        <f t="shared" si="31"/>
        <v>#N/A</v>
      </c>
    </row>
    <row r="440" spans="1:14" x14ac:dyDescent="0.25">
      <c r="A440" s="14">
        <v>2689</v>
      </c>
      <c r="B440" s="14" t="s">
        <v>121</v>
      </c>
      <c r="C440" s="17">
        <v>42736</v>
      </c>
      <c r="D440" s="14" t="s">
        <v>115</v>
      </c>
      <c r="E440" s="14" t="s">
        <v>80</v>
      </c>
      <c r="F440" s="15" t="s">
        <v>0</v>
      </c>
      <c r="G440" s="14" t="s">
        <v>68</v>
      </c>
      <c r="H440" s="14" t="e">
        <f>SUMIFS('Skills-Training Matrix.AUX'!$D$2:$D$1072,'Skills-Training Matrix.AUX'!$C$2:$C$1072,"="&amp;$G440,'Skills-Training Matrix.AUX'!$A$2:$A$1072,"="&amp;$E440)</f>
        <v>#N/A</v>
      </c>
      <c r="I440" s="14">
        <v>0</v>
      </c>
      <c r="J440" s="14" t="e">
        <f t="shared" si="28"/>
        <v>#N/A</v>
      </c>
      <c r="K440" s="16" t="e">
        <f>IF($J440="","",SUMIFS('Skills-Training Matrix.AUX'!$F$2:$F$1072,'Skills-Training Matrix.AUX'!$C$2:$C$1072,"="&amp;G440,'Skills-Training Matrix.AUX'!$A$2:$A$1072,"="&amp;$E440)*J440)</f>
        <v>#N/A</v>
      </c>
      <c r="L440" s="16" t="e">
        <f t="shared" si="29"/>
        <v>#N/A</v>
      </c>
      <c r="M440" s="14" t="e">
        <f t="shared" si="30"/>
        <v>#N/A</v>
      </c>
      <c r="N440" s="16" t="e">
        <f t="shared" si="31"/>
        <v>#N/A</v>
      </c>
    </row>
    <row r="441" spans="1:14" x14ac:dyDescent="0.25">
      <c r="A441" s="14">
        <v>2689</v>
      </c>
      <c r="B441" s="14" t="s">
        <v>121</v>
      </c>
      <c r="C441" s="17">
        <v>42736</v>
      </c>
      <c r="D441" s="14" t="s">
        <v>115</v>
      </c>
      <c r="E441" s="14" t="s">
        <v>80</v>
      </c>
      <c r="F441" s="15" t="s">
        <v>0</v>
      </c>
      <c r="G441" s="14" t="s">
        <v>69</v>
      </c>
      <c r="H441" s="14" t="e">
        <f>SUMIFS('Skills-Training Matrix.AUX'!$D$2:$D$1072,'Skills-Training Matrix.AUX'!$C$2:$C$1072,"="&amp;$G441,'Skills-Training Matrix.AUX'!$A$2:$A$1072,"="&amp;$E441)</f>
        <v>#N/A</v>
      </c>
      <c r="I441" s="14">
        <v>0</v>
      </c>
      <c r="J441" s="14" t="e">
        <f t="shared" si="28"/>
        <v>#N/A</v>
      </c>
      <c r="K441" s="16" t="e">
        <f>IF($J441="","",SUMIFS('Skills-Training Matrix.AUX'!$F$2:$F$1072,'Skills-Training Matrix.AUX'!$C$2:$C$1072,"="&amp;G441,'Skills-Training Matrix.AUX'!$A$2:$A$1072,"="&amp;$E441)*J441)</f>
        <v>#N/A</v>
      </c>
      <c r="L441" s="16" t="e">
        <f t="shared" si="29"/>
        <v>#N/A</v>
      </c>
      <c r="M441" s="14" t="e">
        <f t="shared" si="30"/>
        <v>#N/A</v>
      </c>
      <c r="N441" s="16" t="e">
        <f t="shared" si="31"/>
        <v>#N/A</v>
      </c>
    </row>
    <row r="442" spans="1:14" x14ac:dyDescent="0.25">
      <c r="A442" s="14">
        <v>2689</v>
      </c>
      <c r="B442" s="14" t="s">
        <v>121</v>
      </c>
      <c r="C442" s="17">
        <v>42736</v>
      </c>
      <c r="D442" s="14" t="s">
        <v>115</v>
      </c>
      <c r="E442" s="14" t="s">
        <v>80</v>
      </c>
      <c r="F442" s="15" t="s">
        <v>0</v>
      </c>
      <c r="G442" s="14" t="s">
        <v>70</v>
      </c>
      <c r="H442" s="14" t="e">
        <f>SUMIFS('Skills-Training Matrix.AUX'!$D$2:$D$1072,'Skills-Training Matrix.AUX'!$C$2:$C$1072,"="&amp;$G442,'Skills-Training Matrix.AUX'!$A$2:$A$1072,"="&amp;$E442)</f>
        <v>#N/A</v>
      </c>
      <c r="I442" s="14">
        <v>0</v>
      </c>
      <c r="J442" s="14" t="e">
        <f t="shared" si="28"/>
        <v>#N/A</v>
      </c>
      <c r="K442" s="16" t="e">
        <f>IF($J442="","",SUMIFS('Skills-Training Matrix.AUX'!$F$2:$F$1072,'Skills-Training Matrix.AUX'!$C$2:$C$1072,"="&amp;G442,'Skills-Training Matrix.AUX'!$A$2:$A$1072,"="&amp;$E442)*J442)</f>
        <v>#N/A</v>
      </c>
      <c r="L442" s="16" t="e">
        <f t="shared" si="29"/>
        <v>#N/A</v>
      </c>
      <c r="M442" s="14" t="e">
        <f t="shared" si="30"/>
        <v>#N/A</v>
      </c>
      <c r="N442" s="16" t="e">
        <f t="shared" si="31"/>
        <v>#N/A</v>
      </c>
    </row>
    <row r="443" spans="1:14" x14ac:dyDescent="0.25">
      <c r="A443" s="14">
        <v>2690</v>
      </c>
      <c r="B443" s="14" t="s">
        <v>122</v>
      </c>
      <c r="C443" s="17">
        <v>42736</v>
      </c>
      <c r="D443" s="14" t="s">
        <v>115</v>
      </c>
      <c r="E443" s="14" t="s">
        <v>80</v>
      </c>
      <c r="F443" s="15" t="s">
        <v>102</v>
      </c>
      <c r="G443" s="14" t="s">
        <v>10</v>
      </c>
      <c r="H443" s="14" t="e">
        <f>SUMIFS('Skills-Training Matrix.AUX'!$D$2:$D$1072,'Skills-Training Matrix.AUX'!$C$2:$C$1072,"="&amp;$G443,'Skills-Training Matrix.AUX'!$A$2:$A$1072,"="&amp;$E443)</f>
        <v>#N/A</v>
      </c>
      <c r="I443" s="14">
        <v>0</v>
      </c>
      <c r="J443" s="14" t="e">
        <f t="shared" si="28"/>
        <v>#N/A</v>
      </c>
      <c r="K443" s="16" t="e">
        <f>IF($J443="","",SUMIFS('Skills-Training Matrix.AUX'!$F$2:$F$1072,'Skills-Training Matrix.AUX'!$C$2:$C$1072,"="&amp;G443,'Skills-Training Matrix.AUX'!$A$2:$A$1072,"="&amp;$E443)*J443)</f>
        <v>#N/A</v>
      </c>
      <c r="L443" s="16" t="e">
        <f t="shared" si="29"/>
        <v>#N/A</v>
      </c>
      <c r="M443" s="14" t="e">
        <f t="shared" si="30"/>
        <v>#N/A</v>
      </c>
      <c r="N443" s="16" t="e">
        <f t="shared" si="31"/>
        <v>#N/A</v>
      </c>
    </row>
    <row r="444" spans="1:14" x14ac:dyDescent="0.25">
      <c r="A444" s="14">
        <v>2690</v>
      </c>
      <c r="B444" s="14" t="s">
        <v>122</v>
      </c>
      <c r="C444" s="17">
        <v>42736</v>
      </c>
      <c r="D444" s="14" t="s">
        <v>115</v>
      </c>
      <c r="E444" s="14" t="s">
        <v>80</v>
      </c>
      <c r="F444" s="15" t="s">
        <v>102</v>
      </c>
      <c r="G444" s="14" t="s">
        <v>11</v>
      </c>
      <c r="H444" s="14" t="e">
        <f>SUMIFS('Skills-Training Matrix.AUX'!$D$2:$D$1072,'Skills-Training Matrix.AUX'!$C$2:$C$1072,"="&amp;$G444,'Skills-Training Matrix.AUX'!$A$2:$A$1072,"="&amp;$E444)</f>
        <v>#N/A</v>
      </c>
      <c r="I444" s="14">
        <v>0</v>
      </c>
      <c r="J444" s="14" t="e">
        <f t="shared" si="28"/>
        <v>#N/A</v>
      </c>
      <c r="K444" s="16" t="e">
        <f>IF($J444="","",SUMIFS('Skills-Training Matrix.AUX'!$F$2:$F$1072,'Skills-Training Matrix.AUX'!$C$2:$C$1072,"="&amp;G444,'Skills-Training Matrix.AUX'!$A$2:$A$1072,"="&amp;$E444)*J444)</f>
        <v>#N/A</v>
      </c>
      <c r="L444" s="16" t="e">
        <f t="shared" si="29"/>
        <v>#N/A</v>
      </c>
      <c r="M444" s="14" t="e">
        <f t="shared" si="30"/>
        <v>#N/A</v>
      </c>
      <c r="N444" s="16" t="e">
        <f t="shared" si="31"/>
        <v>#N/A</v>
      </c>
    </row>
    <row r="445" spans="1:14" x14ac:dyDescent="0.25">
      <c r="A445" s="14">
        <v>2690</v>
      </c>
      <c r="B445" s="14" t="s">
        <v>122</v>
      </c>
      <c r="C445" s="17">
        <v>42736</v>
      </c>
      <c r="D445" s="14" t="s">
        <v>115</v>
      </c>
      <c r="E445" s="14" t="s">
        <v>80</v>
      </c>
      <c r="F445" s="15" t="s">
        <v>102</v>
      </c>
      <c r="G445" s="14" t="s">
        <v>12</v>
      </c>
      <c r="H445" s="14" t="e">
        <f>SUMIFS('Skills-Training Matrix.AUX'!$D$2:$D$1072,'Skills-Training Matrix.AUX'!$C$2:$C$1072,"="&amp;$G445,'Skills-Training Matrix.AUX'!$A$2:$A$1072,"="&amp;$E445)</f>
        <v>#N/A</v>
      </c>
      <c r="I445" s="14">
        <v>0</v>
      </c>
      <c r="J445" s="14" t="e">
        <f t="shared" si="28"/>
        <v>#N/A</v>
      </c>
      <c r="K445" s="16" t="e">
        <f>IF($J445="","",SUMIFS('Skills-Training Matrix.AUX'!$F$2:$F$1072,'Skills-Training Matrix.AUX'!$C$2:$C$1072,"="&amp;G445,'Skills-Training Matrix.AUX'!$A$2:$A$1072,"="&amp;$E445)*J445)</f>
        <v>#N/A</v>
      </c>
      <c r="L445" s="16" t="e">
        <f t="shared" si="29"/>
        <v>#N/A</v>
      </c>
      <c r="M445" s="14" t="e">
        <f t="shared" si="30"/>
        <v>#N/A</v>
      </c>
      <c r="N445" s="16" t="e">
        <f t="shared" si="31"/>
        <v>#N/A</v>
      </c>
    </row>
    <row r="446" spans="1:14" x14ac:dyDescent="0.25">
      <c r="A446" s="14">
        <v>2690</v>
      </c>
      <c r="B446" s="14" t="s">
        <v>122</v>
      </c>
      <c r="C446" s="17">
        <v>42736</v>
      </c>
      <c r="D446" s="14" t="s">
        <v>115</v>
      </c>
      <c r="E446" s="14" t="s">
        <v>80</v>
      </c>
      <c r="F446" s="15" t="s">
        <v>102</v>
      </c>
      <c r="G446" s="14" t="s">
        <v>13</v>
      </c>
      <c r="H446" s="14" t="e">
        <f>SUMIFS('Skills-Training Matrix.AUX'!$D$2:$D$1072,'Skills-Training Matrix.AUX'!$C$2:$C$1072,"="&amp;$G446,'Skills-Training Matrix.AUX'!$A$2:$A$1072,"="&amp;$E446)</f>
        <v>#N/A</v>
      </c>
      <c r="I446" s="14">
        <v>0</v>
      </c>
      <c r="J446" s="14" t="e">
        <f t="shared" si="28"/>
        <v>#N/A</v>
      </c>
      <c r="K446" s="16" t="e">
        <f>IF($J446="","",SUMIFS('Skills-Training Matrix.AUX'!$F$2:$F$1072,'Skills-Training Matrix.AUX'!$C$2:$C$1072,"="&amp;G446,'Skills-Training Matrix.AUX'!$A$2:$A$1072,"="&amp;$E446)*J446)</f>
        <v>#N/A</v>
      </c>
      <c r="L446" s="16" t="e">
        <f t="shared" si="29"/>
        <v>#N/A</v>
      </c>
      <c r="M446" s="14" t="e">
        <f t="shared" si="30"/>
        <v>#N/A</v>
      </c>
      <c r="N446" s="16" t="e">
        <f t="shared" si="31"/>
        <v>#N/A</v>
      </c>
    </row>
    <row r="447" spans="1:14" x14ac:dyDescent="0.25">
      <c r="A447" s="14">
        <v>2690</v>
      </c>
      <c r="B447" s="14" t="s">
        <v>122</v>
      </c>
      <c r="C447" s="17">
        <v>42736</v>
      </c>
      <c r="D447" s="14" t="s">
        <v>115</v>
      </c>
      <c r="E447" s="14" t="s">
        <v>80</v>
      </c>
      <c r="F447" s="15" t="s">
        <v>102</v>
      </c>
      <c r="G447" s="14" t="s">
        <v>14</v>
      </c>
      <c r="H447" s="14" t="e">
        <f>SUMIFS('Skills-Training Matrix.AUX'!$D$2:$D$1072,'Skills-Training Matrix.AUX'!$C$2:$C$1072,"="&amp;$G447,'Skills-Training Matrix.AUX'!$A$2:$A$1072,"="&amp;$E447)</f>
        <v>#N/A</v>
      </c>
      <c r="I447" s="14">
        <v>0</v>
      </c>
      <c r="J447" s="14" t="e">
        <f t="shared" si="28"/>
        <v>#N/A</v>
      </c>
      <c r="K447" s="16" t="e">
        <f>IF($J447="","",SUMIFS('Skills-Training Matrix.AUX'!$F$2:$F$1072,'Skills-Training Matrix.AUX'!$C$2:$C$1072,"="&amp;G447,'Skills-Training Matrix.AUX'!$A$2:$A$1072,"="&amp;$E447)*J447)</f>
        <v>#N/A</v>
      </c>
      <c r="L447" s="16" t="e">
        <f t="shared" si="29"/>
        <v>#N/A</v>
      </c>
      <c r="M447" s="14" t="e">
        <f t="shared" si="30"/>
        <v>#N/A</v>
      </c>
      <c r="N447" s="16" t="e">
        <f t="shared" si="31"/>
        <v>#N/A</v>
      </c>
    </row>
    <row r="448" spans="1:14" x14ac:dyDescent="0.25">
      <c r="A448" s="14">
        <v>2690</v>
      </c>
      <c r="B448" s="14" t="s">
        <v>122</v>
      </c>
      <c r="C448" s="17">
        <v>42736</v>
      </c>
      <c r="D448" s="14" t="s">
        <v>115</v>
      </c>
      <c r="E448" s="14" t="s">
        <v>80</v>
      </c>
      <c r="F448" s="15" t="s">
        <v>102</v>
      </c>
      <c r="G448" s="14" t="s">
        <v>15</v>
      </c>
      <c r="H448" s="14" t="e">
        <f>SUMIFS('Skills-Training Matrix.AUX'!$D$2:$D$1072,'Skills-Training Matrix.AUX'!$C$2:$C$1072,"="&amp;$G448,'Skills-Training Matrix.AUX'!$A$2:$A$1072,"="&amp;$E448)</f>
        <v>#N/A</v>
      </c>
      <c r="I448" s="14">
        <v>0</v>
      </c>
      <c r="J448" s="14" t="e">
        <f t="shared" si="28"/>
        <v>#N/A</v>
      </c>
      <c r="K448" s="16" t="e">
        <f>IF($J448="","",SUMIFS('Skills-Training Matrix.AUX'!$F$2:$F$1072,'Skills-Training Matrix.AUX'!$C$2:$C$1072,"="&amp;G448,'Skills-Training Matrix.AUX'!$A$2:$A$1072,"="&amp;$E448)*J448)</f>
        <v>#N/A</v>
      </c>
      <c r="L448" s="16" t="e">
        <f t="shared" si="29"/>
        <v>#N/A</v>
      </c>
      <c r="M448" s="14" t="e">
        <f t="shared" si="30"/>
        <v>#N/A</v>
      </c>
      <c r="N448" s="16" t="e">
        <f t="shared" si="31"/>
        <v>#N/A</v>
      </c>
    </row>
    <row r="449" spans="1:14" x14ac:dyDescent="0.25">
      <c r="A449" s="14">
        <v>2690</v>
      </c>
      <c r="B449" s="14" t="s">
        <v>122</v>
      </c>
      <c r="C449" s="17">
        <v>42736</v>
      </c>
      <c r="D449" s="14" t="s">
        <v>115</v>
      </c>
      <c r="E449" s="14" t="s">
        <v>80</v>
      </c>
      <c r="F449" s="15" t="s">
        <v>5</v>
      </c>
      <c r="G449" s="14" t="s">
        <v>16</v>
      </c>
      <c r="H449" s="14" t="e">
        <f>SUMIFS('Skills-Training Matrix.AUX'!$D$2:$D$1072,'Skills-Training Matrix.AUX'!$C$2:$C$1072,"="&amp;$G449,'Skills-Training Matrix.AUX'!$A$2:$A$1072,"="&amp;$E449)</f>
        <v>#N/A</v>
      </c>
      <c r="I449" s="14">
        <v>0</v>
      </c>
      <c r="J449" s="14" t="e">
        <f t="shared" si="28"/>
        <v>#N/A</v>
      </c>
      <c r="K449" s="16" t="e">
        <f>IF($J449="","",SUMIFS('Skills-Training Matrix.AUX'!$F$2:$F$1072,'Skills-Training Matrix.AUX'!$C$2:$C$1072,"="&amp;G449,'Skills-Training Matrix.AUX'!$A$2:$A$1072,"="&amp;$E449)*J449)</f>
        <v>#N/A</v>
      </c>
      <c r="L449" s="16" t="e">
        <f t="shared" si="29"/>
        <v>#N/A</v>
      </c>
      <c r="M449" s="14" t="e">
        <f t="shared" si="30"/>
        <v>#N/A</v>
      </c>
      <c r="N449" s="16" t="e">
        <f t="shared" si="31"/>
        <v>#N/A</v>
      </c>
    </row>
    <row r="450" spans="1:14" x14ac:dyDescent="0.25">
      <c r="A450" s="14">
        <v>2690</v>
      </c>
      <c r="B450" s="14" t="s">
        <v>122</v>
      </c>
      <c r="C450" s="17">
        <v>42736</v>
      </c>
      <c r="D450" s="14" t="s">
        <v>115</v>
      </c>
      <c r="E450" s="14" t="s">
        <v>80</v>
      </c>
      <c r="F450" s="15" t="s">
        <v>5</v>
      </c>
      <c r="G450" s="14" t="s">
        <v>17</v>
      </c>
      <c r="H450" s="14" t="e">
        <f>SUMIFS('Skills-Training Matrix.AUX'!$D$2:$D$1072,'Skills-Training Matrix.AUX'!$C$2:$C$1072,"="&amp;$G450,'Skills-Training Matrix.AUX'!$A$2:$A$1072,"="&amp;$E450)</f>
        <v>#N/A</v>
      </c>
      <c r="I450" s="14">
        <v>0</v>
      </c>
      <c r="J450" s="14" t="e">
        <f t="shared" ref="J450:J513" si="32">IF(($H450-$I450)&gt;0,($H450-$I450),"")</f>
        <v>#N/A</v>
      </c>
      <c r="K450" s="16" t="e">
        <f>IF($J450="","",SUMIFS('Skills-Training Matrix.AUX'!$F$2:$F$1072,'Skills-Training Matrix.AUX'!$C$2:$C$1072,"="&amp;G450,'Skills-Training Matrix.AUX'!$A$2:$A$1072,"="&amp;$E450)*J450)</f>
        <v>#N/A</v>
      </c>
      <c r="L450" s="16" t="e">
        <f t="shared" si="29"/>
        <v>#N/A</v>
      </c>
      <c r="M450" s="14" t="e">
        <f t="shared" si="30"/>
        <v>#N/A</v>
      </c>
      <c r="N450" s="16" t="e">
        <f t="shared" si="31"/>
        <v>#N/A</v>
      </c>
    </row>
    <row r="451" spans="1:14" x14ac:dyDescent="0.25">
      <c r="A451" s="14">
        <v>2690</v>
      </c>
      <c r="B451" s="14" t="s">
        <v>122</v>
      </c>
      <c r="C451" s="17">
        <v>42736</v>
      </c>
      <c r="D451" s="14" t="s">
        <v>115</v>
      </c>
      <c r="E451" s="14" t="s">
        <v>80</v>
      </c>
      <c r="F451" s="15" t="s">
        <v>5</v>
      </c>
      <c r="G451" s="14" t="s">
        <v>18</v>
      </c>
      <c r="H451" s="14" t="e">
        <f>SUMIFS('Skills-Training Matrix.AUX'!$D$2:$D$1072,'Skills-Training Matrix.AUX'!$C$2:$C$1072,"="&amp;$G451,'Skills-Training Matrix.AUX'!$A$2:$A$1072,"="&amp;$E451)</f>
        <v>#N/A</v>
      </c>
      <c r="I451" s="14">
        <v>0</v>
      </c>
      <c r="J451" s="14" t="e">
        <f t="shared" si="32"/>
        <v>#N/A</v>
      </c>
      <c r="K451" s="16" t="e">
        <f>IF($J451="","",SUMIFS('Skills-Training Matrix.AUX'!$F$2:$F$1072,'Skills-Training Matrix.AUX'!$C$2:$C$1072,"="&amp;G451,'Skills-Training Matrix.AUX'!$A$2:$A$1072,"="&amp;$E451)*J451)</f>
        <v>#N/A</v>
      </c>
      <c r="L451" s="16" t="e">
        <f t="shared" ref="L451:L514" si="33">IF(D451="GEM",IF(B451=B450,IF(K451="",L450,K451+L450),IF(K451="",0,K451)),0)</f>
        <v>#N/A</v>
      </c>
      <c r="M451" s="14" t="e">
        <f t="shared" ref="M451:M514" si="34">IF(D451="GEM",IF(I451&gt;H451,I451,IF(IF(L451&lt;$O$1,0,L451)=0,H451,IF(I451=0,IF(H451=0,0,1),I451))),I451)</f>
        <v>#N/A</v>
      </c>
      <c r="N451" s="16" t="e">
        <f t="shared" ref="N451:N514" si="35">IF(M451&lt;H451,K451,"")</f>
        <v>#N/A</v>
      </c>
    </row>
    <row r="452" spans="1:14" x14ac:dyDescent="0.25">
      <c r="A452" s="14">
        <v>2690</v>
      </c>
      <c r="B452" s="14" t="s">
        <v>122</v>
      </c>
      <c r="C452" s="17">
        <v>42736</v>
      </c>
      <c r="D452" s="14" t="s">
        <v>115</v>
      </c>
      <c r="E452" s="14" t="s">
        <v>80</v>
      </c>
      <c r="F452" s="15" t="s">
        <v>5</v>
      </c>
      <c r="G452" s="14" t="s">
        <v>3</v>
      </c>
      <c r="H452" s="14" t="e">
        <f>SUMIFS('Skills-Training Matrix.AUX'!$D$2:$D$1072,'Skills-Training Matrix.AUX'!$C$2:$C$1072,"="&amp;$G452,'Skills-Training Matrix.AUX'!$A$2:$A$1072,"="&amp;$E452)</f>
        <v>#N/A</v>
      </c>
      <c r="I452" s="14">
        <v>0</v>
      </c>
      <c r="J452" s="14" t="e">
        <f t="shared" si="32"/>
        <v>#N/A</v>
      </c>
      <c r="K452" s="16" t="e">
        <f>IF($J452="","",SUMIFS('Skills-Training Matrix.AUX'!$F$2:$F$1072,'Skills-Training Matrix.AUX'!$C$2:$C$1072,"="&amp;G452,'Skills-Training Matrix.AUX'!$A$2:$A$1072,"="&amp;$E452)*J452)</f>
        <v>#N/A</v>
      </c>
      <c r="L452" s="16" t="e">
        <f t="shared" si="33"/>
        <v>#N/A</v>
      </c>
      <c r="M452" s="14" t="e">
        <f t="shared" si="34"/>
        <v>#N/A</v>
      </c>
      <c r="N452" s="16" t="e">
        <f t="shared" si="35"/>
        <v>#N/A</v>
      </c>
    </row>
    <row r="453" spans="1:14" x14ac:dyDescent="0.25">
      <c r="A453" s="14">
        <v>2690</v>
      </c>
      <c r="B453" s="14" t="s">
        <v>122</v>
      </c>
      <c r="C453" s="17">
        <v>42736</v>
      </c>
      <c r="D453" s="14" t="s">
        <v>115</v>
      </c>
      <c r="E453" s="14" t="s">
        <v>80</v>
      </c>
      <c r="F453" s="15" t="s">
        <v>5</v>
      </c>
      <c r="G453" s="14" t="s">
        <v>19</v>
      </c>
      <c r="H453" s="14" t="e">
        <f>SUMIFS('Skills-Training Matrix.AUX'!$D$2:$D$1072,'Skills-Training Matrix.AUX'!$C$2:$C$1072,"="&amp;$G453,'Skills-Training Matrix.AUX'!$A$2:$A$1072,"="&amp;$E453)</f>
        <v>#N/A</v>
      </c>
      <c r="I453" s="14">
        <v>0</v>
      </c>
      <c r="J453" s="14" t="e">
        <f t="shared" si="32"/>
        <v>#N/A</v>
      </c>
      <c r="K453" s="16" t="e">
        <f>IF($J453="","",SUMIFS('Skills-Training Matrix.AUX'!$F$2:$F$1072,'Skills-Training Matrix.AUX'!$C$2:$C$1072,"="&amp;G453,'Skills-Training Matrix.AUX'!$A$2:$A$1072,"="&amp;$E453)*J453)</f>
        <v>#N/A</v>
      </c>
      <c r="L453" s="16" t="e">
        <f t="shared" si="33"/>
        <v>#N/A</v>
      </c>
      <c r="M453" s="14" t="e">
        <f t="shared" si="34"/>
        <v>#N/A</v>
      </c>
      <c r="N453" s="16" t="e">
        <f t="shared" si="35"/>
        <v>#N/A</v>
      </c>
    </row>
    <row r="454" spans="1:14" x14ac:dyDescent="0.25">
      <c r="A454" s="14">
        <v>2690</v>
      </c>
      <c r="B454" s="14" t="s">
        <v>122</v>
      </c>
      <c r="C454" s="17">
        <v>42736</v>
      </c>
      <c r="D454" s="14" t="s">
        <v>115</v>
      </c>
      <c r="E454" s="14" t="s">
        <v>80</v>
      </c>
      <c r="F454" s="15" t="s">
        <v>5</v>
      </c>
      <c r="G454" s="14" t="s">
        <v>20</v>
      </c>
      <c r="H454" s="14" t="e">
        <f>SUMIFS('Skills-Training Matrix.AUX'!$D$2:$D$1072,'Skills-Training Matrix.AUX'!$C$2:$C$1072,"="&amp;$G454,'Skills-Training Matrix.AUX'!$A$2:$A$1072,"="&amp;$E454)</f>
        <v>#N/A</v>
      </c>
      <c r="I454" s="14">
        <v>0</v>
      </c>
      <c r="J454" s="14" t="e">
        <f t="shared" si="32"/>
        <v>#N/A</v>
      </c>
      <c r="K454" s="16" t="e">
        <f>IF($J454="","",SUMIFS('Skills-Training Matrix.AUX'!$F$2:$F$1072,'Skills-Training Matrix.AUX'!$C$2:$C$1072,"="&amp;G454,'Skills-Training Matrix.AUX'!$A$2:$A$1072,"="&amp;$E454)*J454)</f>
        <v>#N/A</v>
      </c>
      <c r="L454" s="16" t="e">
        <f t="shared" si="33"/>
        <v>#N/A</v>
      </c>
      <c r="M454" s="14" t="e">
        <f t="shared" si="34"/>
        <v>#N/A</v>
      </c>
      <c r="N454" s="16" t="e">
        <f t="shared" si="35"/>
        <v>#N/A</v>
      </c>
    </row>
    <row r="455" spans="1:14" x14ac:dyDescent="0.25">
      <c r="A455" s="14">
        <v>2690</v>
      </c>
      <c r="B455" s="14" t="s">
        <v>122</v>
      </c>
      <c r="C455" s="17">
        <v>42736</v>
      </c>
      <c r="D455" s="14" t="s">
        <v>115</v>
      </c>
      <c r="E455" s="14" t="s">
        <v>80</v>
      </c>
      <c r="F455" s="15" t="s">
        <v>6</v>
      </c>
      <c r="G455" s="14" t="s">
        <v>21</v>
      </c>
      <c r="H455" s="14" t="e">
        <f>SUMIFS('Skills-Training Matrix.AUX'!$D$2:$D$1072,'Skills-Training Matrix.AUX'!$C$2:$C$1072,"="&amp;$G455,'Skills-Training Matrix.AUX'!$A$2:$A$1072,"="&amp;$E455)</f>
        <v>#REF!</v>
      </c>
      <c r="I455" s="14">
        <v>0</v>
      </c>
      <c r="J455" s="14" t="e">
        <f t="shared" si="32"/>
        <v>#REF!</v>
      </c>
      <c r="K455" s="16" t="e">
        <f>IF($J455="","",SUMIFS('Skills-Training Matrix.AUX'!$F$2:$F$1072,'Skills-Training Matrix.AUX'!$C$2:$C$1072,"="&amp;G455,'Skills-Training Matrix.AUX'!$A$2:$A$1072,"="&amp;$E455)*J455)</f>
        <v>#REF!</v>
      </c>
      <c r="L455" s="16" t="e">
        <f t="shared" si="33"/>
        <v>#REF!</v>
      </c>
      <c r="M455" s="14" t="e">
        <f t="shared" si="34"/>
        <v>#REF!</v>
      </c>
      <c r="N455" s="16" t="e">
        <f t="shared" si="35"/>
        <v>#REF!</v>
      </c>
    </row>
    <row r="456" spans="1:14" x14ac:dyDescent="0.25">
      <c r="A456" s="14">
        <v>2690</v>
      </c>
      <c r="B456" s="14" t="s">
        <v>122</v>
      </c>
      <c r="C456" s="17">
        <v>42736</v>
      </c>
      <c r="D456" s="14" t="s">
        <v>115</v>
      </c>
      <c r="E456" s="14" t="s">
        <v>80</v>
      </c>
      <c r="F456" s="15" t="s">
        <v>6</v>
      </c>
      <c r="G456" s="14" t="s">
        <v>22</v>
      </c>
      <c r="H456" s="14" t="e">
        <f>SUMIFS('Skills-Training Matrix.AUX'!$D$2:$D$1072,'Skills-Training Matrix.AUX'!$C$2:$C$1072,"="&amp;$G456,'Skills-Training Matrix.AUX'!$A$2:$A$1072,"="&amp;$E456)</f>
        <v>#REF!</v>
      </c>
      <c r="I456" s="14">
        <v>0</v>
      </c>
      <c r="J456" s="14" t="e">
        <f t="shared" si="32"/>
        <v>#REF!</v>
      </c>
      <c r="K456" s="16" t="e">
        <f>IF($J456="","",SUMIFS('Skills-Training Matrix.AUX'!$F$2:$F$1072,'Skills-Training Matrix.AUX'!$C$2:$C$1072,"="&amp;G456,'Skills-Training Matrix.AUX'!$A$2:$A$1072,"="&amp;$E456)*J456)</f>
        <v>#REF!</v>
      </c>
      <c r="L456" s="16" t="e">
        <f t="shared" si="33"/>
        <v>#REF!</v>
      </c>
      <c r="M456" s="14" t="e">
        <f t="shared" si="34"/>
        <v>#REF!</v>
      </c>
      <c r="N456" s="16" t="e">
        <f t="shared" si="35"/>
        <v>#REF!</v>
      </c>
    </row>
    <row r="457" spans="1:14" x14ac:dyDescent="0.25">
      <c r="A457" s="14">
        <v>2690</v>
      </c>
      <c r="B457" s="14" t="s">
        <v>122</v>
      </c>
      <c r="C457" s="17">
        <v>42736</v>
      </c>
      <c r="D457" s="14" t="s">
        <v>115</v>
      </c>
      <c r="E457" s="14" t="s">
        <v>80</v>
      </c>
      <c r="F457" s="15" t="s">
        <v>6</v>
      </c>
      <c r="G457" s="14" t="s">
        <v>23</v>
      </c>
      <c r="H457" s="14" t="e">
        <f>SUMIFS('Skills-Training Matrix.AUX'!$D$2:$D$1072,'Skills-Training Matrix.AUX'!$C$2:$C$1072,"="&amp;$G457,'Skills-Training Matrix.AUX'!$A$2:$A$1072,"="&amp;$E457)</f>
        <v>#REF!</v>
      </c>
      <c r="I457" s="14">
        <v>0</v>
      </c>
      <c r="J457" s="14" t="e">
        <f t="shared" si="32"/>
        <v>#REF!</v>
      </c>
      <c r="K457" s="16" t="e">
        <f>IF($J457="","",SUMIFS('Skills-Training Matrix.AUX'!$F$2:$F$1072,'Skills-Training Matrix.AUX'!$C$2:$C$1072,"="&amp;G457,'Skills-Training Matrix.AUX'!$A$2:$A$1072,"="&amp;$E457)*J457)</f>
        <v>#REF!</v>
      </c>
      <c r="L457" s="16" t="e">
        <f t="shared" si="33"/>
        <v>#REF!</v>
      </c>
      <c r="M457" s="14" t="e">
        <f t="shared" si="34"/>
        <v>#REF!</v>
      </c>
      <c r="N457" s="16" t="e">
        <f t="shared" si="35"/>
        <v>#REF!</v>
      </c>
    </row>
    <row r="458" spans="1:14" x14ac:dyDescent="0.25">
      <c r="A458" s="14">
        <v>2690</v>
      </c>
      <c r="B458" s="14" t="s">
        <v>122</v>
      </c>
      <c r="C458" s="17">
        <v>42736</v>
      </c>
      <c r="D458" s="14" t="s">
        <v>115</v>
      </c>
      <c r="E458" s="14" t="s">
        <v>80</v>
      </c>
      <c r="F458" s="15" t="s">
        <v>6</v>
      </c>
      <c r="G458" s="14" t="s">
        <v>24</v>
      </c>
      <c r="H458" s="14" t="e">
        <f>SUMIFS('Skills-Training Matrix.AUX'!$D$2:$D$1072,'Skills-Training Matrix.AUX'!$C$2:$C$1072,"="&amp;$G458,'Skills-Training Matrix.AUX'!$A$2:$A$1072,"="&amp;$E458)</f>
        <v>#REF!</v>
      </c>
      <c r="I458" s="14">
        <v>0</v>
      </c>
      <c r="J458" s="14" t="e">
        <f t="shared" si="32"/>
        <v>#REF!</v>
      </c>
      <c r="K458" s="16" t="e">
        <f>IF($J458="","",SUMIFS('Skills-Training Matrix.AUX'!$F$2:$F$1072,'Skills-Training Matrix.AUX'!$C$2:$C$1072,"="&amp;G458,'Skills-Training Matrix.AUX'!$A$2:$A$1072,"="&amp;$E458)*J458)</f>
        <v>#REF!</v>
      </c>
      <c r="L458" s="16" t="e">
        <f t="shared" si="33"/>
        <v>#REF!</v>
      </c>
      <c r="M458" s="14" t="e">
        <f t="shared" si="34"/>
        <v>#REF!</v>
      </c>
      <c r="N458" s="16" t="e">
        <f t="shared" si="35"/>
        <v>#REF!</v>
      </c>
    </row>
    <row r="459" spans="1:14" x14ac:dyDescent="0.25">
      <c r="A459" s="14">
        <v>2690</v>
      </c>
      <c r="B459" s="14" t="s">
        <v>122</v>
      </c>
      <c r="C459" s="17">
        <v>42736</v>
      </c>
      <c r="D459" s="14" t="s">
        <v>115</v>
      </c>
      <c r="E459" s="14" t="s">
        <v>80</v>
      </c>
      <c r="F459" s="15" t="s">
        <v>6</v>
      </c>
      <c r="G459" s="14" t="s">
        <v>25</v>
      </c>
      <c r="H459" s="14" t="e">
        <f>SUMIFS('Skills-Training Matrix.AUX'!$D$2:$D$1072,'Skills-Training Matrix.AUX'!$C$2:$C$1072,"="&amp;$G459,'Skills-Training Matrix.AUX'!$A$2:$A$1072,"="&amp;$E459)</f>
        <v>#REF!</v>
      </c>
      <c r="I459" s="14">
        <v>0</v>
      </c>
      <c r="J459" s="14" t="e">
        <f t="shared" si="32"/>
        <v>#REF!</v>
      </c>
      <c r="K459" s="16" t="e">
        <f>IF($J459="","",SUMIFS('Skills-Training Matrix.AUX'!$F$2:$F$1072,'Skills-Training Matrix.AUX'!$C$2:$C$1072,"="&amp;G459,'Skills-Training Matrix.AUX'!$A$2:$A$1072,"="&amp;$E459)*J459)</f>
        <v>#REF!</v>
      </c>
      <c r="L459" s="16" t="e">
        <f t="shared" si="33"/>
        <v>#REF!</v>
      </c>
      <c r="M459" s="14" t="e">
        <f t="shared" si="34"/>
        <v>#REF!</v>
      </c>
      <c r="N459" s="16" t="e">
        <f t="shared" si="35"/>
        <v>#REF!</v>
      </c>
    </row>
    <row r="460" spans="1:14" x14ac:dyDescent="0.25">
      <c r="A460" s="14">
        <v>2690</v>
      </c>
      <c r="B460" s="14" t="s">
        <v>122</v>
      </c>
      <c r="C460" s="17">
        <v>42736</v>
      </c>
      <c r="D460" s="14" t="s">
        <v>115</v>
      </c>
      <c r="E460" s="14" t="s">
        <v>80</v>
      </c>
      <c r="F460" s="15" t="s">
        <v>6</v>
      </c>
      <c r="G460" s="14" t="s">
        <v>26</v>
      </c>
      <c r="H460" s="14" t="e">
        <f>SUMIFS('Skills-Training Matrix.AUX'!$D$2:$D$1072,'Skills-Training Matrix.AUX'!$C$2:$C$1072,"="&amp;$G460,'Skills-Training Matrix.AUX'!$A$2:$A$1072,"="&amp;$E460)</f>
        <v>#REF!</v>
      </c>
      <c r="I460" s="14">
        <v>0</v>
      </c>
      <c r="J460" s="14" t="e">
        <f t="shared" si="32"/>
        <v>#REF!</v>
      </c>
      <c r="K460" s="16" t="e">
        <f>IF($J460="","",SUMIFS('Skills-Training Matrix.AUX'!$F$2:$F$1072,'Skills-Training Matrix.AUX'!$C$2:$C$1072,"="&amp;G460,'Skills-Training Matrix.AUX'!$A$2:$A$1072,"="&amp;$E460)*J460)</f>
        <v>#REF!</v>
      </c>
      <c r="L460" s="16" t="e">
        <f t="shared" si="33"/>
        <v>#REF!</v>
      </c>
      <c r="M460" s="14" t="e">
        <f t="shared" si="34"/>
        <v>#REF!</v>
      </c>
      <c r="N460" s="16" t="e">
        <f t="shared" si="35"/>
        <v>#REF!</v>
      </c>
    </row>
    <row r="461" spans="1:14" x14ac:dyDescent="0.25">
      <c r="A461" s="14">
        <v>2690</v>
      </c>
      <c r="B461" s="14" t="s">
        <v>122</v>
      </c>
      <c r="C461" s="17">
        <v>42736</v>
      </c>
      <c r="D461" s="14" t="s">
        <v>115</v>
      </c>
      <c r="E461" s="14" t="s">
        <v>80</v>
      </c>
      <c r="F461" s="15" t="s">
        <v>6</v>
      </c>
      <c r="G461" s="14" t="s">
        <v>27</v>
      </c>
      <c r="H461" s="14" t="e">
        <f>SUMIFS('Skills-Training Matrix.AUX'!$D$2:$D$1072,'Skills-Training Matrix.AUX'!$C$2:$C$1072,"="&amp;$G461,'Skills-Training Matrix.AUX'!$A$2:$A$1072,"="&amp;$E461)</f>
        <v>#REF!</v>
      </c>
      <c r="I461" s="14">
        <v>0</v>
      </c>
      <c r="J461" s="14" t="e">
        <f t="shared" si="32"/>
        <v>#REF!</v>
      </c>
      <c r="K461" s="16" t="e">
        <f>IF($J461="","",SUMIFS('Skills-Training Matrix.AUX'!$F$2:$F$1072,'Skills-Training Matrix.AUX'!$C$2:$C$1072,"="&amp;G461,'Skills-Training Matrix.AUX'!$A$2:$A$1072,"="&amp;$E461)*J461)</f>
        <v>#REF!</v>
      </c>
      <c r="L461" s="16" t="e">
        <f t="shared" si="33"/>
        <v>#REF!</v>
      </c>
      <c r="M461" s="14" t="e">
        <f t="shared" si="34"/>
        <v>#REF!</v>
      </c>
      <c r="N461" s="16" t="e">
        <f t="shared" si="35"/>
        <v>#REF!</v>
      </c>
    </row>
    <row r="462" spans="1:14" x14ac:dyDescent="0.25">
      <c r="A462" s="14">
        <v>2690</v>
      </c>
      <c r="B462" s="14" t="s">
        <v>122</v>
      </c>
      <c r="C462" s="17">
        <v>42736</v>
      </c>
      <c r="D462" s="14" t="s">
        <v>115</v>
      </c>
      <c r="E462" s="14" t="s">
        <v>80</v>
      </c>
      <c r="F462" s="15" t="s">
        <v>6</v>
      </c>
      <c r="G462" s="14" t="s">
        <v>28</v>
      </c>
      <c r="H462" s="14" t="e">
        <f>SUMIFS('Skills-Training Matrix.AUX'!$D$2:$D$1072,'Skills-Training Matrix.AUX'!$C$2:$C$1072,"="&amp;$G462,'Skills-Training Matrix.AUX'!$A$2:$A$1072,"="&amp;$E462)</f>
        <v>#N/A</v>
      </c>
      <c r="I462" s="14">
        <v>0</v>
      </c>
      <c r="J462" s="14" t="e">
        <f t="shared" si="32"/>
        <v>#N/A</v>
      </c>
      <c r="K462" s="16" t="e">
        <f>IF($J462="","",SUMIFS('Skills-Training Matrix.AUX'!$F$2:$F$1072,'Skills-Training Matrix.AUX'!$C$2:$C$1072,"="&amp;G462,'Skills-Training Matrix.AUX'!$A$2:$A$1072,"="&amp;$E462)*J462)</f>
        <v>#N/A</v>
      </c>
      <c r="L462" s="16" t="e">
        <f t="shared" si="33"/>
        <v>#N/A</v>
      </c>
      <c r="M462" s="14" t="e">
        <f t="shared" si="34"/>
        <v>#N/A</v>
      </c>
      <c r="N462" s="16" t="e">
        <f t="shared" si="35"/>
        <v>#N/A</v>
      </c>
    </row>
    <row r="463" spans="1:14" x14ac:dyDescent="0.25">
      <c r="A463" s="14">
        <v>2690</v>
      </c>
      <c r="B463" s="14" t="s">
        <v>122</v>
      </c>
      <c r="C463" s="17">
        <v>42736</v>
      </c>
      <c r="D463" s="14" t="s">
        <v>115</v>
      </c>
      <c r="E463" s="14" t="s">
        <v>80</v>
      </c>
      <c r="F463" s="15" t="s">
        <v>6</v>
      </c>
      <c r="G463" s="14" t="s">
        <v>29</v>
      </c>
      <c r="H463" s="14" t="e">
        <f>SUMIFS('Skills-Training Matrix.AUX'!$D$2:$D$1072,'Skills-Training Matrix.AUX'!$C$2:$C$1072,"="&amp;$G463,'Skills-Training Matrix.AUX'!$A$2:$A$1072,"="&amp;$E463)</f>
        <v>#REF!</v>
      </c>
      <c r="I463" s="14">
        <v>0</v>
      </c>
      <c r="J463" s="14" t="e">
        <f t="shared" si="32"/>
        <v>#REF!</v>
      </c>
      <c r="K463" s="16" t="e">
        <f>IF($J463="","",SUMIFS('Skills-Training Matrix.AUX'!$F$2:$F$1072,'Skills-Training Matrix.AUX'!$C$2:$C$1072,"="&amp;G463,'Skills-Training Matrix.AUX'!$A$2:$A$1072,"="&amp;$E463)*J463)</f>
        <v>#REF!</v>
      </c>
      <c r="L463" s="16" t="e">
        <f t="shared" si="33"/>
        <v>#REF!</v>
      </c>
      <c r="M463" s="14" t="e">
        <f t="shared" si="34"/>
        <v>#REF!</v>
      </c>
      <c r="N463" s="16" t="e">
        <f t="shared" si="35"/>
        <v>#REF!</v>
      </c>
    </row>
    <row r="464" spans="1:14" x14ac:dyDescent="0.25">
      <c r="A464" s="14">
        <v>2690</v>
      </c>
      <c r="B464" s="14" t="s">
        <v>122</v>
      </c>
      <c r="C464" s="17">
        <v>42736</v>
      </c>
      <c r="D464" s="14" t="s">
        <v>115</v>
      </c>
      <c r="E464" s="14" t="s">
        <v>80</v>
      </c>
      <c r="F464" s="15" t="s">
        <v>6</v>
      </c>
      <c r="G464" s="14" t="s">
        <v>30</v>
      </c>
      <c r="H464" s="14" t="e">
        <f>SUMIFS('Skills-Training Matrix.AUX'!$D$2:$D$1072,'Skills-Training Matrix.AUX'!$C$2:$C$1072,"="&amp;$G464,'Skills-Training Matrix.AUX'!$A$2:$A$1072,"="&amp;$E464)</f>
        <v>#REF!</v>
      </c>
      <c r="I464" s="14">
        <v>0</v>
      </c>
      <c r="J464" s="14" t="e">
        <f t="shared" si="32"/>
        <v>#REF!</v>
      </c>
      <c r="K464" s="16" t="e">
        <f>IF($J464="","",SUMIFS('Skills-Training Matrix.AUX'!$F$2:$F$1072,'Skills-Training Matrix.AUX'!$C$2:$C$1072,"="&amp;G464,'Skills-Training Matrix.AUX'!$A$2:$A$1072,"="&amp;$E464)*J464)</f>
        <v>#REF!</v>
      </c>
      <c r="L464" s="16" t="e">
        <f t="shared" si="33"/>
        <v>#REF!</v>
      </c>
      <c r="M464" s="14" t="e">
        <f t="shared" si="34"/>
        <v>#REF!</v>
      </c>
      <c r="N464" s="16" t="e">
        <f t="shared" si="35"/>
        <v>#REF!</v>
      </c>
    </row>
    <row r="465" spans="1:14" x14ac:dyDescent="0.25">
      <c r="A465" s="14">
        <v>2690</v>
      </c>
      <c r="B465" s="14" t="s">
        <v>122</v>
      </c>
      <c r="C465" s="17">
        <v>42736</v>
      </c>
      <c r="D465" s="14" t="s">
        <v>115</v>
      </c>
      <c r="E465" s="14" t="s">
        <v>80</v>
      </c>
      <c r="F465" s="15" t="s">
        <v>6</v>
      </c>
      <c r="G465" s="14" t="s">
        <v>31</v>
      </c>
      <c r="H465" s="14" t="e">
        <f>SUMIFS('Skills-Training Matrix.AUX'!$D$2:$D$1072,'Skills-Training Matrix.AUX'!$C$2:$C$1072,"="&amp;$G465,'Skills-Training Matrix.AUX'!$A$2:$A$1072,"="&amp;$E465)</f>
        <v>#REF!</v>
      </c>
      <c r="I465" s="14">
        <v>0</v>
      </c>
      <c r="J465" s="14" t="e">
        <f t="shared" si="32"/>
        <v>#REF!</v>
      </c>
      <c r="K465" s="16" t="e">
        <f>IF($J465="","",SUMIFS('Skills-Training Matrix.AUX'!$F$2:$F$1072,'Skills-Training Matrix.AUX'!$C$2:$C$1072,"="&amp;G465,'Skills-Training Matrix.AUX'!$A$2:$A$1072,"="&amp;$E465)*J465)</f>
        <v>#REF!</v>
      </c>
      <c r="L465" s="16" t="e">
        <f t="shared" si="33"/>
        <v>#REF!</v>
      </c>
      <c r="M465" s="14" t="e">
        <f t="shared" si="34"/>
        <v>#REF!</v>
      </c>
      <c r="N465" s="16" t="e">
        <f t="shared" si="35"/>
        <v>#REF!</v>
      </c>
    </row>
    <row r="466" spans="1:14" x14ac:dyDescent="0.25">
      <c r="A466" s="14">
        <v>2690</v>
      </c>
      <c r="B466" s="14" t="s">
        <v>122</v>
      </c>
      <c r="C466" s="17">
        <v>42736</v>
      </c>
      <c r="D466" s="14" t="s">
        <v>115</v>
      </c>
      <c r="E466" s="14" t="s">
        <v>80</v>
      </c>
      <c r="F466" s="15" t="s">
        <v>6</v>
      </c>
      <c r="G466" s="14" t="s">
        <v>1</v>
      </c>
      <c r="H466" s="14" t="e">
        <f>SUMIFS('Skills-Training Matrix.AUX'!$D$2:$D$1072,'Skills-Training Matrix.AUX'!$C$2:$C$1072,"="&amp;$G466,'Skills-Training Matrix.AUX'!$A$2:$A$1072,"="&amp;$E466)</f>
        <v>#REF!</v>
      </c>
      <c r="I466" s="14">
        <v>0</v>
      </c>
      <c r="J466" s="14" t="e">
        <f t="shared" si="32"/>
        <v>#REF!</v>
      </c>
      <c r="K466" s="16" t="e">
        <f>IF($J466="","",SUMIFS('Skills-Training Matrix.AUX'!$F$2:$F$1072,'Skills-Training Matrix.AUX'!$C$2:$C$1072,"="&amp;G466,'Skills-Training Matrix.AUX'!$A$2:$A$1072,"="&amp;$E466)*J466)</f>
        <v>#REF!</v>
      </c>
      <c r="L466" s="16" t="e">
        <f t="shared" si="33"/>
        <v>#REF!</v>
      </c>
      <c r="M466" s="14" t="e">
        <f t="shared" si="34"/>
        <v>#REF!</v>
      </c>
      <c r="N466" s="16" t="e">
        <f t="shared" si="35"/>
        <v>#REF!</v>
      </c>
    </row>
    <row r="467" spans="1:14" x14ac:dyDescent="0.25">
      <c r="A467" s="14">
        <v>2690</v>
      </c>
      <c r="B467" s="14" t="s">
        <v>122</v>
      </c>
      <c r="C467" s="17">
        <v>42736</v>
      </c>
      <c r="D467" s="14" t="s">
        <v>115</v>
      </c>
      <c r="E467" s="14" t="s">
        <v>80</v>
      </c>
      <c r="F467" s="15" t="s">
        <v>6</v>
      </c>
      <c r="G467" s="14" t="s">
        <v>32</v>
      </c>
      <c r="H467" s="14" t="e">
        <f>SUMIFS('Skills-Training Matrix.AUX'!$D$2:$D$1072,'Skills-Training Matrix.AUX'!$C$2:$C$1072,"="&amp;$G467,'Skills-Training Matrix.AUX'!$A$2:$A$1072,"="&amp;$E467)</f>
        <v>#N/A</v>
      </c>
      <c r="I467" s="14">
        <v>0</v>
      </c>
      <c r="J467" s="14" t="e">
        <f t="shared" si="32"/>
        <v>#N/A</v>
      </c>
      <c r="K467" s="16" t="e">
        <f>IF($J467="","",SUMIFS('Skills-Training Matrix.AUX'!$F$2:$F$1072,'Skills-Training Matrix.AUX'!$C$2:$C$1072,"="&amp;G467,'Skills-Training Matrix.AUX'!$A$2:$A$1072,"="&amp;$E467)*J467)</f>
        <v>#N/A</v>
      </c>
      <c r="L467" s="16" t="e">
        <f t="shared" si="33"/>
        <v>#N/A</v>
      </c>
      <c r="M467" s="14" t="e">
        <f t="shared" si="34"/>
        <v>#N/A</v>
      </c>
      <c r="N467" s="16" t="e">
        <f t="shared" si="35"/>
        <v>#N/A</v>
      </c>
    </row>
    <row r="468" spans="1:14" x14ac:dyDescent="0.25">
      <c r="A468" s="14">
        <v>2690</v>
      </c>
      <c r="B468" s="14" t="s">
        <v>122</v>
      </c>
      <c r="C468" s="17">
        <v>42736</v>
      </c>
      <c r="D468" s="14" t="s">
        <v>115</v>
      </c>
      <c r="E468" s="14" t="s">
        <v>80</v>
      </c>
      <c r="F468" s="15" t="s">
        <v>7</v>
      </c>
      <c r="G468" s="14" t="s">
        <v>33</v>
      </c>
      <c r="H468" s="14" t="e">
        <f>SUMIFS('Skills-Training Matrix.AUX'!$D$2:$D$1072,'Skills-Training Matrix.AUX'!$C$2:$C$1072,"="&amp;$G468,'Skills-Training Matrix.AUX'!$A$2:$A$1072,"="&amp;$E468)</f>
        <v>#N/A</v>
      </c>
      <c r="I468" s="14">
        <v>0</v>
      </c>
      <c r="J468" s="14" t="e">
        <f t="shared" si="32"/>
        <v>#N/A</v>
      </c>
      <c r="K468" s="16" t="e">
        <f>IF($J468="","",SUMIFS('Skills-Training Matrix.AUX'!$F$2:$F$1072,'Skills-Training Matrix.AUX'!$C$2:$C$1072,"="&amp;G468,'Skills-Training Matrix.AUX'!$A$2:$A$1072,"="&amp;$E468)*J468)</f>
        <v>#N/A</v>
      </c>
      <c r="L468" s="16" t="e">
        <f t="shared" si="33"/>
        <v>#N/A</v>
      </c>
      <c r="M468" s="14" t="e">
        <f t="shared" si="34"/>
        <v>#N/A</v>
      </c>
      <c r="N468" s="16" t="e">
        <f t="shared" si="35"/>
        <v>#N/A</v>
      </c>
    </row>
    <row r="469" spans="1:14" x14ac:dyDescent="0.25">
      <c r="A469" s="14">
        <v>2690</v>
      </c>
      <c r="B469" s="14" t="s">
        <v>122</v>
      </c>
      <c r="C469" s="17">
        <v>42736</v>
      </c>
      <c r="D469" s="14" t="s">
        <v>115</v>
      </c>
      <c r="E469" s="14" t="s">
        <v>80</v>
      </c>
      <c r="F469" s="15" t="s">
        <v>7</v>
      </c>
      <c r="G469" s="14" t="s">
        <v>34</v>
      </c>
      <c r="H469" s="14" t="e">
        <f>SUMIFS('Skills-Training Matrix.AUX'!$D$2:$D$1072,'Skills-Training Matrix.AUX'!$C$2:$C$1072,"="&amp;$G469,'Skills-Training Matrix.AUX'!$A$2:$A$1072,"="&amp;$E469)</f>
        <v>#REF!</v>
      </c>
      <c r="I469" s="14">
        <v>0</v>
      </c>
      <c r="J469" s="14" t="e">
        <f t="shared" si="32"/>
        <v>#REF!</v>
      </c>
      <c r="K469" s="16" t="e">
        <f>IF($J469="","",SUMIFS('Skills-Training Matrix.AUX'!$F$2:$F$1072,'Skills-Training Matrix.AUX'!$C$2:$C$1072,"="&amp;G469,'Skills-Training Matrix.AUX'!$A$2:$A$1072,"="&amp;$E469)*J469)</f>
        <v>#REF!</v>
      </c>
      <c r="L469" s="16" t="e">
        <f t="shared" si="33"/>
        <v>#REF!</v>
      </c>
      <c r="M469" s="14" t="e">
        <f t="shared" si="34"/>
        <v>#REF!</v>
      </c>
      <c r="N469" s="16" t="e">
        <f t="shared" si="35"/>
        <v>#REF!</v>
      </c>
    </row>
    <row r="470" spans="1:14" x14ac:dyDescent="0.25">
      <c r="A470" s="14">
        <v>2690</v>
      </c>
      <c r="B470" s="14" t="s">
        <v>122</v>
      </c>
      <c r="C470" s="17">
        <v>42736</v>
      </c>
      <c r="D470" s="14" t="s">
        <v>115</v>
      </c>
      <c r="E470" s="14" t="s">
        <v>80</v>
      </c>
      <c r="F470" s="15" t="s">
        <v>7</v>
      </c>
      <c r="G470" s="14" t="s">
        <v>35</v>
      </c>
      <c r="H470" s="14" t="e">
        <f>SUMIFS('Skills-Training Matrix.AUX'!$D$2:$D$1072,'Skills-Training Matrix.AUX'!$C$2:$C$1072,"="&amp;$G470,'Skills-Training Matrix.AUX'!$A$2:$A$1072,"="&amp;$E470)</f>
        <v>#N/A</v>
      </c>
      <c r="I470" s="14">
        <v>0</v>
      </c>
      <c r="J470" s="14" t="e">
        <f t="shared" si="32"/>
        <v>#N/A</v>
      </c>
      <c r="K470" s="16" t="e">
        <f>IF($J470="","",SUMIFS('Skills-Training Matrix.AUX'!$F$2:$F$1072,'Skills-Training Matrix.AUX'!$C$2:$C$1072,"="&amp;G470,'Skills-Training Matrix.AUX'!$A$2:$A$1072,"="&amp;$E470)*J470)</f>
        <v>#N/A</v>
      </c>
      <c r="L470" s="16" t="e">
        <f t="shared" si="33"/>
        <v>#N/A</v>
      </c>
      <c r="M470" s="14" t="e">
        <f t="shared" si="34"/>
        <v>#N/A</v>
      </c>
      <c r="N470" s="16" t="e">
        <f t="shared" si="35"/>
        <v>#N/A</v>
      </c>
    </row>
    <row r="471" spans="1:14" x14ac:dyDescent="0.25">
      <c r="A471" s="14">
        <v>2690</v>
      </c>
      <c r="B471" s="14" t="s">
        <v>122</v>
      </c>
      <c r="C471" s="17">
        <v>42736</v>
      </c>
      <c r="D471" s="14" t="s">
        <v>115</v>
      </c>
      <c r="E471" s="14" t="s">
        <v>80</v>
      </c>
      <c r="F471" s="15" t="s">
        <v>7</v>
      </c>
      <c r="G471" s="14" t="s">
        <v>36</v>
      </c>
      <c r="H471" s="14" t="e">
        <f>SUMIFS('Skills-Training Matrix.AUX'!$D$2:$D$1072,'Skills-Training Matrix.AUX'!$C$2:$C$1072,"="&amp;$G471,'Skills-Training Matrix.AUX'!$A$2:$A$1072,"="&amp;$E471)</f>
        <v>#N/A</v>
      </c>
      <c r="I471" s="14">
        <v>0</v>
      </c>
      <c r="J471" s="14" t="e">
        <f t="shared" si="32"/>
        <v>#N/A</v>
      </c>
      <c r="K471" s="16" t="e">
        <f>IF($J471="","",SUMIFS('Skills-Training Matrix.AUX'!$F$2:$F$1072,'Skills-Training Matrix.AUX'!$C$2:$C$1072,"="&amp;G471,'Skills-Training Matrix.AUX'!$A$2:$A$1072,"="&amp;$E471)*J471)</f>
        <v>#N/A</v>
      </c>
      <c r="L471" s="16" t="e">
        <f t="shared" si="33"/>
        <v>#N/A</v>
      </c>
      <c r="M471" s="14" t="e">
        <f t="shared" si="34"/>
        <v>#N/A</v>
      </c>
      <c r="N471" s="16" t="e">
        <f t="shared" si="35"/>
        <v>#N/A</v>
      </c>
    </row>
    <row r="472" spans="1:14" x14ac:dyDescent="0.25">
      <c r="A472" s="14">
        <v>2690</v>
      </c>
      <c r="B472" s="14" t="s">
        <v>122</v>
      </c>
      <c r="C472" s="17">
        <v>42736</v>
      </c>
      <c r="D472" s="14" t="s">
        <v>115</v>
      </c>
      <c r="E472" s="14" t="s">
        <v>80</v>
      </c>
      <c r="F472" s="15" t="s">
        <v>7</v>
      </c>
      <c r="G472" s="14" t="s">
        <v>37</v>
      </c>
      <c r="H472" s="14" t="e">
        <f>SUMIFS('Skills-Training Matrix.AUX'!$D$2:$D$1072,'Skills-Training Matrix.AUX'!$C$2:$C$1072,"="&amp;$G472,'Skills-Training Matrix.AUX'!$A$2:$A$1072,"="&amp;$E472)</f>
        <v>#N/A</v>
      </c>
      <c r="I472" s="14">
        <v>0</v>
      </c>
      <c r="J472" s="14" t="e">
        <f t="shared" si="32"/>
        <v>#N/A</v>
      </c>
      <c r="K472" s="16" t="e">
        <f>IF($J472="","",SUMIFS('Skills-Training Matrix.AUX'!$F$2:$F$1072,'Skills-Training Matrix.AUX'!$C$2:$C$1072,"="&amp;G472,'Skills-Training Matrix.AUX'!$A$2:$A$1072,"="&amp;$E472)*J472)</f>
        <v>#N/A</v>
      </c>
      <c r="L472" s="16" t="e">
        <f t="shared" si="33"/>
        <v>#N/A</v>
      </c>
      <c r="M472" s="14" t="e">
        <f t="shared" si="34"/>
        <v>#N/A</v>
      </c>
      <c r="N472" s="16" t="e">
        <f t="shared" si="35"/>
        <v>#N/A</v>
      </c>
    </row>
    <row r="473" spans="1:14" x14ac:dyDescent="0.25">
      <c r="A473" s="14">
        <v>2690</v>
      </c>
      <c r="B473" s="14" t="s">
        <v>122</v>
      </c>
      <c r="C473" s="17">
        <v>42736</v>
      </c>
      <c r="D473" s="14" t="s">
        <v>115</v>
      </c>
      <c r="E473" s="14" t="s">
        <v>80</v>
      </c>
      <c r="F473" s="15" t="s">
        <v>7</v>
      </c>
      <c r="G473" s="14" t="s">
        <v>38</v>
      </c>
      <c r="H473" s="14" t="e">
        <f>SUMIFS('Skills-Training Matrix.AUX'!$D$2:$D$1072,'Skills-Training Matrix.AUX'!$C$2:$C$1072,"="&amp;$G473,'Skills-Training Matrix.AUX'!$A$2:$A$1072,"="&amp;$E473)</f>
        <v>#N/A</v>
      </c>
      <c r="I473" s="14">
        <v>0</v>
      </c>
      <c r="J473" s="14" t="e">
        <f t="shared" si="32"/>
        <v>#N/A</v>
      </c>
      <c r="K473" s="16" t="e">
        <f>IF($J473="","",SUMIFS('Skills-Training Matrix.AUX'!$F$2:$F$1072,'Skills-Training Matrix.AUX'!$C$2:$C$1072,"="&amp;G473,'Skills-Training Matrix.AUX'!$A$2:$A$1072,"="&amp;$E473)*J473)</f>
        <v>#N/A</v>
      </c>
      <c r="L473" s="16" t="e">
        <f t="shared" si="33"/>
        <v>#N/A</v>
      </c>
      <c r="M473" s="14" t="e">
        <f t="shared" si="34"/>
        <v>#N/A</v>
      </c>
      <c r="N473" s="16" t="e">
        <f t="shared" si="35"/>
        <v>#N/A</v>
      </c>
    </row>
    <row r="474" spans="1:14" x14ac:dyDescent="0.25">
      <c r="A474" s="14">
        <v>2690</v>
      </c>
      <c r="B474" s="14" t="s">
        <v>122</v>
      </c>
      <c r="C474" s="17">
        <v>42736</v>
      </c>
      <c r="D474" s="14" t="s">
        <v>115</v>
      </c>
      <c r="E474" s="14" t="s">
        <v>80</v>
      </c>
      <c r="F474" s="15" t="s">
        <v>7</v>
      </c>
      <c r="G474" s="14" t="s">
        <v>39</v>
      </c>
      <c r="H474" s="14" t="e">
        <f>SUMIFS('Skills-Training Matrix.AUX'!$D$2:$D$1072,'Skills-Training Matrix.AUX'!$C$2:$C$1072,"="&amp;$G474,'Skills-Training Matrix.AUX'!$A$2:$A$1072,"="&amp;$E474)</f>
        <v>#N/A</v>
      </c>
      <c r="I474" s="14">
        <v>0</v>
      </c>
      <c r="J474" s="14" t="e">
        <f t="shared" si="32"/>
        <v>#N/A</v>
      </c>
      <c r="K474" s="16" t="e">
        <f>IF($J474="","",SUMIFS('Skills-Training Matrix.AUX'!$F$2:$F$1072,'Skills-Training Matrix.AUX'!$C$2:$C$1072,"="&amp;G474,'Skills-Training Matrix.AUX'!$A$2:$A$1072,"="&amp;$E474)*J474)</f>
        <v>#N/A</v>
      </c>
      <c r="L474" s="16" t="e">
        <f t="shared" si="33"/>
        <v>#N/A</v>
      </c>
      <c r="M474" s="14" t="e">
        <f t="shared" si="34"/>
        <v>#N/A</v>
      </c>
      <c r="N474" s="16" t="e">
        <f t="shared" si="35"/>
        <v>#N/A</v>
      </c>
    </row>
    <row r="475" spans="1:14" x14ac:dyDescent="0.25">
      <c r="A475" s="14">
        <v>2690</v>
      </c>
      <c r="B475" s="14" t="s">
        <v>122</v>
      </c>
      <c r="C475" s="17">
        <v>42736</v>
      </c>
      <c r="D475" s="14" t="s">
        <v>115</v>
      </c>
      <c r="E475" s="14" t="s">
        <v>80</v>
      </c>
      <c r="F475" s="15" t="s">
        <v>7</v>
      </c>
      <c r="G475" s="14" t="s">
        <v>40</v>
      </c>
      <c r="H475" s="14" t="e">
        <f>SUMIFS('Skills-Training Matrix.AUX'!$D$2:$D$1072,'Skills-Training Matrix.AUX'!$C$2:$C$1072,"="&amp;$G475,'Skills-Training Matrix.AUX'!$A$2:$A$1072,"="&amp;$E475)</f>
        <v>#N/A</v>
      </c>
      <c r="I475" s="14">
        <v>0</v>
      </c>
      <c r="J475" s="14" t="e">
        <f t="shared" si="32"/>
        <v>#N/A</v>
      </c>
      <c r="K475" s="16" t="e">
        <f>IF($J475="","",SUMIFS('Skills-Training Matrix.AUX'!$F$2:$F$1072,'Skills-Training Matrix.AUX'!$C$2:$C$1072,"="&amp;G475,'Skills-Training Matrix.AUX'!$A$2:$A$1072,"="&amp;$E475)*J475)</f>
        <v>#N/A</v>
      </c>
      <c r="L475" s="16" t="e">
        <f t="shared" si="33"/>
        <v>#N/A</v>
      </c>
      <c r="M475" s="14" t="e">
        <f t="shared" si="34"/>
        <v>#N/A</v>
      </c>
      <c r="N475" s="16" t="e">
        <f t="shared" si="35"/>
        <v>#N/A</v>
      </c>
    </row>
    <row r="476" spans="1:14" x14ac:dyDescent="0.25">
      <c r="A476" s="14">
        <v>2690</v>
      </c>
      <c r="B476" s="14" t="s">
        <v>122</v>
      </c>
      <c r="C476" s="17">
        <v>42736</v>
      </c>
      <c r="D476" s="14" t="s">
        <v>115</v>
      </c>
      <c r="E476" s="14" t="s">
        <v>80</v>
      </c>
      <c r="F476" s="15" t="s">
        <v>8</v>
      </c>
      <c r="G476" s="14" t="s">
        <v>41</v>
      </c>
      <c r="H476" s="14" t="e">
        <f>SUMIFS('Skills-Training Matrix.AUX'!$D$2:$D$1072,'Skills-Training Matrix.AUX'!$C$2:$C$1072,"="&amp;$G476,'Skills-Training Matrix.AUX'!$A$2:$A$1072,"="&amp;$E476)</f>
        <v>#N/A</v>
      </c>
      <c r="I476" s="14">
        <v>0</v>
      </c>
      <c r="J476" s="14" t="e">
        <f t="shared" si="32"/>
        <v>#N/A</v>
      </c>
      <c r="K476" s="16" t="e">
        <f>IF($J476="","",SUMIFS('Skills-Training Matrix.AUX'!$F$2:$F$1072,'Skills-Training Matrix.AUX'!$C$2:$C$1072,"="&amp;G476,'Skills-Training Matrix.AUX'!$A$2:$A$1072,"="&amp;$E476)*J476)</f>
        <v>#N/A</v>
      </c>
      <c r="L476" s="16" t="e">
        <f t="shared" si="33"/>
        <v>#N/A</v>
      </c>
      <c r="M476" s="14" t="e">
        <f t="shared" si="34"/>
        <v>#N/A</v>
      </c>
      <c r="N476" s="16" t="e">
        <f t="shared" si="35"/>
        <v>#N/A</v>
      </c>
    </row>
    <row r="477" spans="1:14" x14ac:dyDescent="0.25">
      <c r="A477" s="14">
        <v>2690</v>
      </c>
      <c r="B477" s="14" t="s">
        <v>122</v>
      </c>
      <c r="C477" s="17">
        <v>42736</v>
      </c>
      <c r="D477" s="14" t="s">
        <v>115</v>
      </c>
      <c r="E477" s="14" t="s">
        <v>80</v>
      </c>
      <c r="F477" s="15" t="s">
        <v>8</v>
      </c>
      <c r="G477" s="14" t="s">
        <v>42</v>
      </c>
      <c r="H477" s="14" t="e">
        <f>SUMIFS('Skills-Training Matrix.AUX'!$D$2:$D$1072,'Skills-Training Matrix.AUX'!$C$2:$C$1072,"="&amp;$G477,'Skills-Training Matrix.AUX'!$A$2:$A$1072,"="&amp;$E477)</f>
        <v>#N/A</v>
      </c>
      <c r="I477" s="14">
        <v>0</v>
      </c>
      <c r="J477" s="14" t="e">
        <f t="shared" si="32"/>
        <v>#N/A</v>
      </c>
      <c r="K477" s="16" t="e">
        <f>IF($J477="","",SUMIFS('Skills-Training Matrix.AUX'!$F$2:$F$1072,'Skills-Training Matrix.AUX'!$C$2:$C$1072,"="&amp;G477,'Skills-Training Matrix.AUX'!$A$2:$A$1072,"="&amp;$E477)*J477)</f>
        <v>#N/A</v>
      </c>
      <c r="L477" s="16" t="e">
        <f t="shared" si="33"/>
        <v>#N/A</v>
      </c>
      <c r="M477" s="14" t="e">
        <f t="shared" si="34"/>
        <v>#N/A</v>
      </c>
      <c r="N477" s="16" t="e">
        <f t="shared" si="35"/>
        <v>#N/A</v>
      </c>
    </row>
    <row r="478" spans="1:14" x14ac:dyDescent="0.25">
      <c r="A478" s="14">
        <v>2690</v>
      </c>
      <c r="B478" s="14" t="s">
        <v>122</v>
      </c>
      <c r="C478" s="17">
        <v>42736</v>
      </c>
      <c r="D478" s="14" t="s">
        <v>115</v>
      </c>
      <c r="E478" s="14" t="s">
        <v>80</v>
      </c>
      <c r="F478" s="15" t="s">
        <v>8</v>
      </c>
      <c r="G478" s="14" t="s">
        <v>43</v>
      </c>
      <c r="H478" s="14" t="e">
        <f>SUMIFS('Skills-Training Matrix.AUX'!$D$2:$D$1072,'Skills-Training Matrix.AUX'!$C$2:$C$1072,"="&amp;$G478,'Skills-Training Matrix.AUX'!$A$2:$A$1072,"="&amp;$E478)</f>
        <v>#N/A</v>
      </c>
      <c r="I478" s="14">
        <v>0</v>
      </c>
      <c r="J478" s="14" t="e">
        <f t="shared" si="32"/>
        <v>#N/A</v>
      </c>
      <c r="K478" s="16" t="e">
        <f>IF($J478="","",SUMIFS('Skills-Training Matrix.AUX'!$F$2:$F$1072,'Skills-Training Matrix.AUX'!$C$2:$C$1072,"="&amp;G478,'Skills-Training Matrix.AUX'!$A$2:$A$1072,"="&amp;$E478)*J478)</f>
        <v>#N/A</v>
      </c>
      <c r="L478" s="16" t="e">
        <f t="shared" si="33"/>
        <v>#N/A</v>
      </c>
      <c r="M478" s="14" t="e">
        <f t="shared" si="34"/>
        <v>#N/A</v>
      </c>
      <c r="N478" s="16" t="e">
        <f t="shared" si="35"/>
        <v>#N/A</v>
      </c>
    </row>
    <row r="479" spans="1:14" x14ac:dyDescent="0.25">
      <c r="A479" s="14">
        <v>2690</v>
      </c>
      <c r="B479" s="14" t="s">
        <v>122</v>
      </c>
      <c r="C479" s="17">
        <v>42736</v>
      </c>
      <c r="D479" s="14" t="s">
        <v>115</v>
      </c>
      <c r="E479" s="14" t="s">
        <v>80</v>
      </c>
      <c r="F479" s="15" t="s">
        <v>8</v>
      </c>
      <c r="G479" s="14" t="s">
        <v>44</v>
      </c>
      <c r="H479" s="14" t="e">
        <f>SUMIFS('Skills-Training Matrix.AUX'!$D$2:$D$1072,'Skills-Training Matrix.AUX'!$C$2:$C$1072,"="&amp;$G479,'Skills-Training Matrix.AUX'!$A$2:$A$1072,"="&amp;$E479)</f>
        <v>#N/A</v>
      </c>
      <c r="I479" s="14">
        <v>0</v>
      </c>
      <c r="J479" s="14" t="e">
        <f t="shared" si="32"/>
        <v>#N/A</v>
      </c>
      <c r="K479" s="16" t="e">
        <f>IF($J479="","",SUMIFS('Skills-Training Matrix.AUX'!$F$2:$F$1072,'Skills-Training Matrix.AUX'!$C$2:$C$1072,"="&amp;G479,'Skills-Training Matrix.AUX'!$A$2:$A$1072,"="&amp;$E479)*J479)</f>
        <v>#N/A</v>
      </c>
      <c r="L479" s="16" t="e">
        <f t="shared" si="33"/>
        <v>#N/A</v>
      </c>
      <c r="M479" s="14" t="e">
        <f t="shared" si="34"/>
        <v>#N/A</v>
      </c>
      <c r="N479" s="16" t="e">
        <f t="shared" si="35"/>
        <v>#N/A</v>
      </c>
    </row>
    <row r="480" spans="1:14" x14ac:dyDescent="0.25">
      <c r="A480" s="14">
        <v>2690</v>
      </c>
      <c r="B480" s="14" t="s">
        <v>122</v>
      </c>
      <c r="C480" s="17">
        <v>42736</v>
      </c>
      <c r="D480" s="14" t="s">
        <v>115</v>
      </c>
      <c r="E480" s="14" t="s">
        <v>80</v>
      </c>
      <c r="F480" s="15" t="s">
        <v>8</v>
      </c>
      <c r="G480" s="14" t="s">
        <v>45</v>
      </c>
      <c r="H480" s="14" t="e">
        <f>SUMIFS('Skills-Training Matrix.AUX'!$D$2:$D$1072,'Skills-Training Matrix.AUX'!$C$2:$C$1072,"="&amp;$G480,'Skills-Training Matrix.AUX'!$A$2:$A$1072,"="&amp;$E480)</f>
        <v>#N/A</v>
      </c>
      <c r="I480" s="14">
        <v>0</v>
      </c>
      <c r="J480" s="14" t="e">
        <f t="shared" si="32"/>
        <v>#N/A</v>
      </c>
      <c r="K480" s="16" t="e">
        <f>IF($J480="","",SUMIFS('Skills-Training Matrix.AUX'!$F$2:$F$1072,'Skills-Training Matrix.AUX'!$C$2:$C$1072,"="&amp;G480,'Skills-Training Matrix.AUX'!$A$2:$A$1072,"="&amp;$E480)*J480)</f>
        <v>#N/A</v>
      </c>
      <c r="L480" s="16" t="e">
        <f t="shared" si="33"/>
        <v>#N/A</v>
      </c>
      <c r="M480" s="14" t="e">
        <f t="shared" si="34"/>
        <v>#N/A</v>
      </c>
      <c r="N480" s="16" t="e">
        <f t="shared" si="35"/>
        <v>#N/A</v>
      </c>
    </row>
    <row r="481" spans="1:14" x14ac:dyDescent="0.25">
      <c r="A481" s="14">
        <v>2690</v>
      </c>
      <c r="B481" s="14" t="s">
        <v>122</v>
      </c>
      <c r="C481" s="17">
        <v>42736</v>
      </c>
      <c r="D481" s="14" t="s">
        <v>115</v>
      </c>
      <c r="E481" s="14" t="s">
        <v>80</v>
      </c>
      <c r="F481" s="15" t="s">
        <v>2</v>
      </c>
      <c r="G481" s="14" t="s">
        <v>46</v>
      </c>
      <c r="H481" s="14" t="e">
        <f>SUMIFS('Skills-Training Matrix.AUX'!$D$2:$D$1072,'Skills-Training Matrix.AUX'!$C$2:$C$1072,"="&amp;$G481,'Skills-Training Matrix.AUX'!$A$2:$A$1072,"="&amp;$E481)</f>
        <v>#N/A</v>
      </c>
      <c r="I481" s="14">
        <v>0</v>
      </c>
      <c r="J481" s="14" t="e">
        <f t="shared" si="32"/>
        <v>#N/A</v>
      </c>
      <c r="K481" s="16" t="e">
        <f>IF($J481="","",SUMIFS('Skills-Training Matrix.AUX'!$F$2:$F$1072,'Skills-Training Matrix.AUX'!$C$2:$C$1072,"="&amp;G481,'Skills-Training Matrix.AUX'!$A$2:$A$1072,"="&amp;$E481)*J481)</f>
        <v>#N/A</v>
      </c>
      <c r="L481" s="16" t="e">
        <f t="shared" si="33"/>
        <v>#N/A</v>
      </c>
      <c r="M481" s="14" t="e">
        <f t="shared" si="34"/>
        <v>#N/A</v>
      </c>
      <c r="N481" s="16" t="e">
        <f t="shared" si="35"/>
        <v>#N/A</v>
      </c>
    </row>
    <row r="482" spans="1:14" x14ac:dyDescent="0.25">
      <c r="A482" s="14">
        <v>2690</v>
      </c>
      <c r="B482" s="14" t="s">
        <v>122</v>
      </c>
      <c r="C482" s="17">
        <v>42736</v>
      </c>
      <c r="D482" s="14" t="s">
        <v>115</v>
      </c>
      <c r="E482" s="14" t="s">
        <v>80</v>
      </c>
      <c r="F482" s="15" t="s">
        <v>2</v>
      </c>
      <c r="G482" s="14" t="s">
        <v>47</v>
      </c>
      <c r="H482" s="14" t="e">
        <f>SUMIFS('Skills-Training Matrix.AUX'!$D$2:$D$1072,'Skills-Training Matrix.AUX'!$C$2:$C$1072,"="&amp;$G482,'Skills-Training Matrix.AUX'!$A$2:$A$1072,"="&amp;$E482)</f>
        <v>#N/A</v>
      </c>
      <c r="I482" s="14">
        <v>0</v>
      </c>
      <c r="J482" s="14" t="e">
        <f t="shared" si="32"/>
        <v>#N/A</v>
      </c>
      <c r="K482" s="16" t="e">
        <f>IF($J482="","",SUMIFS('Skills-Training Matrix.AUX'!$F$2:$F$1072,'Skills-Training Matrix.AUX'!$C$2:$C$1072,"="&amp;G482,'Skills-Training Matrix.AUX'!$A$2:$A$1072,"="&amp;$E482)*J482)</f>
        <v>#N/A</v>
      </c>
      <c r="L482" s="16" t="e">
        <f t="shared" si="33"/>
        <v>#N/A</v>
      </c>
      <c r="M482" s="14" t="e">
        <f t="shared" si="34"/>
        <v>#N/A</v>
      </c>
      <c r="N482" s="16" t="e">
        <f t="shared" si="35"/>
        <v>#N/A</v>
      </c>
    </row>
    <row r="483" spans="1:14" x14ac:dyDescent="0.25">
      <c r="A483" s="14">
        <v>2690</v>
      </c>
      <c r="B483" s="14" t="s">
        <v>122</v>
      </c>
      <c r="C483" s="17">
        <v>42736</v>
      </c>
      <c r="D483" s="14" t="s">
        <v>115</v>
      </c>
      <c r="E483" s="14" t="s">
        <v>80</v>
      </c>
      <c r="F483" s="15" t="s">
        <v>2</v>
      </c>
      <c r="G483" s="14" t="s">
        <v>48</v>
      </c>
      <c r="H483" s="14" t="e">
        <f>SUMIFS('Skills-Training Matrix.AUX'!$D$2:$D$1072,'Skills-Training Matrix.AUX'!$C$2:$C$1072,"="&amp;$G483,'Skills-Training Matrix.AUX'!$A$2:$A$1072,"="&amp;$E483)</f>
        <v>#N/A</v>
      </c>
      <c r="I483" s="14">
        <v>0</v>
      </c>
      <c r="J483" s="14" t="e">
        <f t="shared" si="32"/>
        <v>#N/A</v>
      </c>
      <c r="K483" s="16" t="e">
        <f>IF($J483="","",SUMIFS('Skills-Training Matrix.AUX'!$F$2:$F$1072,'Skills-Training Matrix.AUX'!$C$2:$C$1072,"="&amp;G483,'Skills-Training Matrix.AUX'!$A$2:$A$1072,"="&amp;$E483)*J483)</f>
        <v>#N/A</v>
      </c>
      <c r="L483" s="16" t="e">
        <f t="shared" si="33"/>
        <v>#N/A</v>
      </c>
      <c r="M483" s="14" t="e">
        <f t="shared" si="34"/>
        <v>#N/A</v>
      </c>
      <c r="N483" s="16" t="e">
        <f t="shared" si="35"/>
        <v>#N/A</v>
      </c>
    </row>
    <row r="484" spans="1:14" x14ac:dyDescent="0.25">
      <c r="A484" s="14">
        <v>2690</v>
      </c>
      <c r="B484" s="14" t="s">
        <v>122</v>
      </c>
      <c r="C484" s="17">
        <v>42736</v>
      </c>
      <c r="D484" s="14" t="s">
        <v>115</v>
      </c>
      <c r="E484" s="14" t="s">
        <v>80</v>
      </c>
      <c r="F484" s="15" t="s">
        <v>2</v>
      </c>
      <c r="G484" s="14" t="s">
        <v>49</v>
      </c>
      <c r="H484" s="14" t="e">
        <f>SUMIFS('Skills-Training Matrix.AUX'!$D$2:$D$1072,'Skills-Training Matrix.AUX'!$C$2:$C$1072,"="&amp;$G484,'Skills-Training Matrix.AUX'!$A$2:$A$1072,"="&amp;$E484)</f>
        <v>#N/A</v>
      </c>
      <c r="I484" s="14">
        <v>0</v>
      </c>
      <c r="J484" s="14" t="e">
        <f t="shared" si="32"/>
        <v>#N/A</v>
      </c>
      <c r="K484" s="16" t="e">
        <f>IF($J484="","",SUMIFS('Skills-Training Matrix.AUX'!$F$2:$F$1072,'Skills-Training Matrix.AUX'!$C$2:$C$1072,"="&amp;G484,'Skills-Training Matrix.AUX'!$A$2:$A$1072,"="&amp;$E484)*J484)</f>
        <v>#N/A</v>
      </c>
      <c r="L484" s="16" t="e">
        <f t="shared" si="33"/>
        <v>#N/A</v>
      </c>
      <c r="M484" s="14" t="e">
        <f t="shared" si="34"/>
        <v>#N/A</v>
      </c>
      <c r="N484" s="16" t="e">
        <f t="shared" si="35"/>
        <v>#N/A</v>
      </c>
    </row>
    <row r="485" spans="1:14" x14ac:dyDescent="0.25">
      <c r="A485" s="14">
        <v>2690</v>
      </c>
      <c r="B485" s="14" t="s">
        <v>122</v>
      </c>
      <c r="C485" s="17">
        <v>42736</v>
      </c>
      <c r="D485" s="14" t="s">
        <v>115</v>
      </c>
      <c r="E485" s="14" t="s">
        <v>80</v>
      </c>
      <c r="F485" s="15" t="s">
        <v>2</v>
      </c>
      <c r="G485" s="14" t="s">
        <v>50</v>
      </c>
      <c r="H485" s="14" t="e">
        <f>SUMIFS('Skills-Training Matrix.AUX'!$D$2:$D$1072,'Skills-Training Matrix.AUX'!$C$2:$C$1072,"="&amp;$G485,'Skills-Training Matrix.AUX'!$A$2:$A$1072,"="&amp;$E485)</f>
        <v>#N/A</v>
      </c>
      <c r="I485" s="14">
        <v>0</v>
      </c>
      <c r="J485" s="14" t="e">
        <f t="shared" si="32"/>
        <v>#N/A</v>
      </c>
      <c r="K485" s="16" t="e">
        <f>IF($J485="","",SUMIFS('Skills-Training Matrix.AUX'!$F$2:$F$1072,'Skills-Training Matrix.AUX'!$C$2:$C$1072,"="&amp;G485,'Skills-Training Matrix.AUX'!$A$2:$A$1072,"="&amp;$E485)*J485)</f>
        <v>#N/A</v>
      </c>
      <c r="L485" s="16" t="e">
        <f t="shared" si="33"/>
        <v>#N/A</v>
      </c>
      <c r="M485" s="14" t="e">
        <f t="shared" si="34"/>
        <v>#N/A</v>
      </c>
      <c r="N485" s="16" t="e">
        <f t="shared" si="35"/>
        <v>#N/A</v>
      </c>
    </row>
    <row r="486" spans="1:14" x14ac:dyDescent="0.25">
      <c r="A486" s="14">
        <v>2690</v>
      </c>
      <c r="B486" s="14" t="s">
        <v>122</v>
      </c>
      <c r="C486" s="17">
        <v>42736</v>
      </c>
      <c r="D486" s="14" t="s">
        <v>115</v>
      </c>
      <c r="E486" s="14" t="s">
        <v>80</v>
      </c>
      <c r="F486" s="15" t="s">
        <v>2</v>
      </c>
      <c r="G486" s="14" t="s">
        <v>51</v>
      </c>
      <c r="H486" s="14" t="e">
        <f>SUMIFS('Skills-Training Matrix.AUX'!$D$2:$D$1072,'Skills-Training Matrix.AUX'!$C$2:$C$1072,"="&amp;$G486,'Skills-Training Matrix.AUX'!$A$2:$A$1072,"="&amp;$E486)</f>
        <v>#N/A</v>
      </c>
      <c r="I486" s="14">
        <v>0</v>
      </c>
      <c r="J486" s="14" t="e">
        <f t="shared" si="32"/>
        <v>#N/A</v>
      </c>
      <c r="K486" s="16" t="e">
        <f>IF($J486="","",SUMIFS('Skills-Training Matrix.AUX'!$F$2:$F$1072,'Skills-Training Matrix.AUX'!$C$2:$C$1072,"="&amp;G486,'Skills-Training Matrix.AUX'!$A$2:$A$1072,"="&amp;$E486)*J486)</f>
        <v>#N/A</v>
      </c>
      <c r="L486" s="16" t="e">
        <f t="shared" si="33"/>
        <v>#N/A</v>
      </c>
      <c r="M486" s="14" t="e">
        <f t="shared" si="34"/>
        <v>#N/A</v>
      </c>
      <c r="N486" s="16" t="e">
        <f t="shared" si="35"/>
        <v>#N/A</v>
      </c>
    </row>
    <row r="487" spans="1:14" x14ac:dyDescent="0.25">
      <c r="A487" s="14">
        <v>2690</v>
      </c>
      <c r="B487" s="14" t="s">
        <v>122</v>
      </c>
      <c r="C487" s="17">
        <v>42736</v>
      </c>
      <c r="D487" s="14" t="s">
        <v>115</v>
      </c>
      <c r="E487" s="14" t="s">
        <v>80</v>
      </c>
      <c r="F487" s="15" t="s">
        <v>2</v>
      </c>
      <c r="G487" s="14" t="s">
        <v>52</v>
      </c>
      <c r="H487" s="14" t="e">
        <f>SUMIFS('Skills-Training Matrix.AUX'!$D$2:$D$1072,'Skills-Training Matrix.AUX'!$C$2:$C$1072,"="&amp;$G487,'Skills-Training Matrix.AUX'!$A$2:$A$1072,"="&amp;$E487)</f>
        <v>#N/A</v>
      </c>
      <c r="I487" s="14">
        <v>0</v>
      </c>
      <c r="J487" s="14" t="e">
        <f t="shared" si="32"/>
        <v>#N/A</v>
      </c>
      <c r="K487" s="16" t="e">
        <f>IF($J487="","",SUMIFS('Skills-Training Matrix.AUX'!$F$2:$F$1072,'Skills-Training Matrix.AUX'!$C$2:$C$1072,"="&amp;G487,'Skills-Training Matrix.AUX'!$A$2:$A$1072,"="&amp;$E487)*J487)</f>
        <v>#N/A</v>
      </c>
      <c r="L487" s="16" t="e">
        <f t="shared" si="33"/>
        <v>#N/A</v>
      </c>
      <c r="M487" s="14" t="e">
        <f t="shared" si="34"/>
        <v>#N/A</v>
      </c>
      <c r="N487" s="16" t="e">
        <f t="shared" si="35"/>
        <v>#N/A</v>
      </c>
    </row>
    <row r="488" spans="1:14" x14ac:dyDescent="0.25">
      <c r="A488" s="14">
        <v>2690</v>
      </c>
      <c r="B488" s="14" t="s">
        <v>122</v>
      </c>
      <c r="C488" s="17">
        <v>42736</v>
      </c>
      <c r="D488" s="14" t="s">
        <v>115</v>
      </c>
      <c r="E488" s="14" t="s">
        <v>80</v>
      </c>
      <c r="F488" s="15" t="s">
        <v>2</v>
      </c>
      <c r="G488" s="14" t="s">
        <v>53</v>
      </c>
      <c r="H488" s="14" t="e">
        <f>SUMIFS('Skills-Training Matrix.AUX'!$D$2:$D$1072,'Skills-Training Matrix.AUX'!$C$2:$C$1072,"="&amp;$G488,'Skills-Training Matrix.AUX'!$A$2:$A$1072,"="&amp;$E488)</f>
        <v>#N/A</v>
      </c>
      <c r="I488" s="14">
        <v>0</v>
      </c>
      <c r="J488" s="14" t="e">
        <f t="shared" si="32"/>
        <v>#N/A</v>
      </c>
      <c r="K488" s="16" t="e">
        <f>IF($J488="","",SUMIFS('Skills-Training Matrix.AUX'!$F$2:$F$1072,'Skills-Training Matrix.AUX'!$C$2:$C$1072,"="&amp;G488,'Skills-Training Matrix.AUX'!$A$2:$A$1072,"="&amp;$E488)*J488)</f>
        <v>#N/A</v>
      </c>
      <c r="L488" s="16" t="e">
        <f t="shared" si="33"/>
        <v>#N/A</v>
      </c>
      <c r="M488" s="14" t="e">
        <f t="shared" si="34"/>
        <v>#N/A</v>
      </c>
      <c r="N488" s="16" t="e">
        <f t="shared" si="35"/>
        <v>#N/A</v>
      </c>
    </row>
    <row r="489" spans="1:14" x14ac:dyDescent="0.25">
      <c r="A489" s="14">
        <v>2690</v>
      </c>
      <c r="B489" s="14" t="s">
        <v>122</v>
      </c>
      <c r="C489" s="17">
        <v>42736</v>
      </c>
      <c r="D489" s="14" t="s">
        <v>115</v>
      </c>
      <c r="E489" s="14" t="s">
        <v>80</v>
      </c>
      <c r="F489" s="15" t="s">
        <v>2</v>
      </c>
      <c r="G489" s="14" t="s">
        <v>54</v>
      </c>
      <c r="H489" s="14" t="e">
        <f>SUMIFS('Skills-Training Matrix.AUX'!$D$2:$D$1072,'Skills-Training Matrix.AUX'!$C$2:$C$1072,"="&amp;$G489,'Skills-Training Matrix.AUX'!$A$2:$A$1072,"="&amp;$E489)</f>
        <v>#N/A</v>
      </c>
      <c r="I489" s="14">
        <v>0</v>
      </c>
      <c r="J489" s="14" t="e">
        <f t="shared" si="32"/>
        <v>#N/A</v>
      </c>
      <c r="K489" s="16" t="e">
        <f>IF($J489="","",SUMIFS('Skills-Training Matrix.AUX'!$F$2:$F$1072,'Skills-Training Matrix.AUX'!$C$2:$C$1072,"="&amp;G489,'Skills-Training Matrix.AUX'!$A$2:$A$1072,"="&amp;$E489)*J489)</f>
        <v>#N/A</v>
      </c>
      <c r="L489" s="16" t="e">
        <f t="shared" si="33"/>
        <v>#N/A</v>
      </c>
      <c r="M489" s="14" t="e">
        <f t="shared" si="34"/>
        <v>#N/A</v>
      </c>
      <c r="N489" s="16" t="e">
        <f t="shared" si="35"/>
        <v>#N/A</v>
      </c>
    </row>
    <row r="490" spans="1:14" x14ac:dyDescent="0.25">
      <c r="A490" s="14">
        <v>2690</v>
      </c>
      <c r="B490" s="14" t="s">
        <v>122</v>
      </c>
      <c r="C490" s="17">
        <v>42736</v>
      </c>
      <c r="D490" s="14" t="s">
        <v>115</v>
      </c>
      <c r="E490" s="14" t="s">
        <v>80</v>
      </c>
      <c r="F490" s="15" t="s">
        <v>2</v>
      </c>
      <c r="G490" s="14" t="s">
        <v>55</v>
      </c>
      <c r="H490" s="14" t="e">
        <f>SUMIFS('Skills-Training Matrix.AUX'!$D$2:$D$1072,'Skills-Training Matrix.AUX'!$C$2:$C$1072,"="&amp;$G490,'Skills-Training Matrix.AUX'!$A$2:$A$1072,"="&amp;$E490)</f>
        <v>#REF!</v>
      </c>
      <c r="I490" s="14">
        <v>0</v>
      </c>
      <c r="J490" s="14" t="e">
        <f t="shared" si="32"/>
        <v>#REF!</v>
      </c>
      <c r="K490" s="16" t="e">
        <f>IF($J490="","",SUMIFS('Skills-Training Matrix.AUX'!$F$2:$F$1072,'Skills-Training Matrix.AUX'!$C$2:$C$1072,"="&amp;G490,'Skills-Training Matrix.AUX'!$A$2:$A$1072,"="&amp;$E490)*J490)</f>
        <v>#REF!</v>
      </c>
      <c r="L490" s="16" t="e">
        <f t="shared" si="33"/>
        <v>#REF!</v>
      </c>
      <c r="M490" s="14" t="e">
        <f t="shared" si="34"/>
        <v>#REF!</v>
      </c>
      <c r="N490" s="16" t="e">
        <f t="shared" si="35"/>
        <v>#REF!</v>
      </c>
    </row>
    <row r="491" spans="1:14" x14ac:dyDescent="0.25">
      <c r="A491" s="14">
        <v>2690</v>
      </c>
      <c r="B491" s="14" t="s">
        <v>122</v>
      </c>
      <c r="C491" s="17">
        <v>42736</v>
      </c>
      <c r="D491" s="14" t="s">
        <v>115</v>
      </c>
      <c r="E491" s="14" t="s">
        <v>80</v>
      </c>
      <c r="F491" s="15" t="s">
        <v>2</v>
      </c>
      <c r="G491" s="14" t="s">
        <v>56</v>
      </c>
      <c r="H491" s="14" t="e">
        <f>SUMIFS('Skills-Training Matrix.AUX'!$D$2:$D$1072,'Skills-Training Matrix.AUX'!$C$2:$C$1072,"="&amp;$G491,'Skills-Training Matrix.AUX'!$A$2:$A$1072,"="&amp;$E491)</f>
        <v>#N/A</v>
      </c>
      <c r="I491" s="14">
        <v>0</v>
      </c>
      <c r="J491" s="14" t="e">
        <f t="shared" si="32"/>
        <v>#N/A</v>
      </c>
      <c r="K491" s="16" t="e">
        <f>IF($J491="","",SUMIFS('Skills-Training Matrix.AUX'!$F$2:$F$1072,'Skills-Training Matrix.AUX'!$C$2:$C$1072,"="&amp;G491,'Skills-Training Matrix.AUX'!$A$2:$A$1072,"="&amp;$E491)*J491)</f>
        <v>#N/A</v>
      </c>
      <c r="L491" s="16" t="e">
        <f t="shared" si="33"/>
        <v>#N/A</v>
      </c>
      <c r="M491" s="14" t="e">
        <f t="shared" si="34"/>
        <v>#N/A</v>
      </c>
      <c r="N491" s="16" t="e">
        <f t="shared" si="35"/>
        <v>#N/A</v>
      </c>
    </row>
    <row r="492" spans="1:14" x14ac:dyDescent="0.25">
      <c r="A492" s="14">
        <v>2690</v>
      </c>
      <c r="B492" s="14" t="s">
        <v>122</v>
      </c>
      <c r="C492" s="17">
        <v>42736</v>
      </c>
      <c r="D492" s="14" t="s">
        <v>115</v>
      </c>
      <c r="E492" s="14" t="s">
        <v>80</v>
      </c>
      <c r="F492" s="15" t="s">
        <v>9</v>
      </c>
      <c r="G492" s="14" t="s">
        <v>57</v>
      </c>
      <c r="H492" s="14" t="e">
        <f>SUMIFS('Skills-Training Matrix.AUX'!$D$2:$D$1072,'Skills-Training Matrix.AUX'!$C$2:$C$1072,"="&amp;$G492,'Skills-Training Matrix.AUX'!$A$2:$A$1072,"="&amp;$E492)</f>
        <v>#N/A</v>
      </c>
      <c r="I492" s="14">
        <v>0</v>
      </c>
      <c r="J492" s="14" t="e">
        <f t="shared" si="32"/>
        <v>#N/A</v>
      </c>
      <c r="K492" s="16" t="e">
        <f>IF($J492="","",SUMIFS('Skills-Training Matrix.AUX'!$F$2:$F$1072,'Skills-Training Matrix.AUX'!$C$2:$C$1072,"="&amp;G492,'Skills-Training Matrix.AUX'!$A$2:$A$1072,"="&amp;$E492)*J492)</f>
        <v>#N/A</v>
      </c>
      <c r="L492" s="16" t="e">
        <f t="shared" si="33"/>
        <v>#N/A</v>
      </c>
      <c r="M492" s="14" t="e">
        <f t="shared" si="34"/>
        <v>#N/A</v>
      </c>
      <c r="N492" s="16" t="e">
        <f t="shared" si="35"/>
        <v>#N/A</v>
      </c>
    </row>
    <row r="493" spans="1:14" x14ac:dyDescent="0.25">
      <c r="A493" s="14">
        <v>2690</v>
      </c>
      <c r="B493" s="14" t="s">
        <v>122</v>
      </c>
      <c r="C493" s="17">
        <v>42736</v>
      </c>
      <c r="D493" s="14" t="s">
        <v>115</v>
      </c>
      <c r="E493" s="14" t="s">
        <v>80</v>
      </c>
      <c r="F493" s="15" t="s">
        <v>9</v>
      </c>
      <c r="G493" s="14" t="s">
        <v>58</v>
      </c>
      <c r="H493" s="14" t="e">
        <f>SUMIFS('Skills-Training Matrix.AUX'!$D$2:$D$1072,'Skills-Training Matrix.AUX'!$C$2:$C$1072,"="&amp;$G493,'Skills-Training Matrix.AUX'!$A$2:$A$1072,"="&amp;$E493)</f>
        <v>#N/A</v>
      </c>
      <c r="I493" s="14">
        <v>0</v>
      </c>
      <c r="J493" s="14" t="e">
        <f t="shared" si="32"/>
        <v>#N/A</v>
      </c>
      <c r="K493" s="16" t="e">
        <f>IF($J493="","",SUMIFS('Skills-Training Matrix.AUX'!$F$2:$F$1072,'Skills-Training Matrix.AUX'!$C$2:$C$1072,"="&amp;G493,'Skills-Training Matrix.AUX'!$A$2:$A$1072,"="&amp;$E493)*J493)</f>
        <v>#N/A</v>
      </c>
      <c r="L493" s="16" t="e">
        <f t="shared" si="33"/>
        <v>#N/A</v>
      </c>
      <c r="M493" s="14" t="e">
        <f t="shared" si="34"/>
        <v>#N/A</v>
      </c>
      <c r="N493" s="16" t="e">
        <f t="shared" si="35"/>
        <v>#N/A</v>
      </c>
    </row>
    <row r="494" spans="1:14" x14ac:dyDescent="0.25">
      <c r="A494" s="14">
        <v>2690</v>
      </c>
      <c r="B494" s="14" t="s">
        <v>122</v>
      </c>
      <c r="C494" s="17">
        <v>42736</v>
      </c>
      <c r="D494" s="14" t="s">
        <v>115</v>
      </c>
      <c r="E494" s="14" t="s">
        <v>80</v>
      </c>
      <c r="F494" s="15" t="s">
        <v>9</v>
      </c>
      <c r="G494" s="14" t="s">
        <v>59</v>
      </c>
      <c r="H494" s="14" t="e">
        <f>SUMIFS('Skills-Training Matrix.AUX'!$D$2:$D$1072,'Skills-Training Matrix.AUX'!$C$2:$C$1072,"="&amp;$G494,'Skills-Training Matrix.AUX'!$A$2:$A$1072,"="&amp;$E494)</f>
        <v>#N/A</v>
      </c>
      <c r="I494" s="14">
        <v>0</v>
      </c>
      <c r="J494" s="14" t="e">
        <f t="shared" si="32"/>
        <v>#N/A</v>
      </c>
      <c r="K494" s="16" t="e">
        <f>IF($J494="","",SUMIFS('Skills-Training Matrix.AUX'!$F$2:$F$1072,'Skills-Training Matrix.AUX'!$C$2:$C$1072,"="&amp;G494,'Skills-Training Matrix.AUX'!$A$2:$A$1072,"="&amp;$E494)*J494)</f>
        <v>#N/A</v>
      </c>
      <c r="L494" s="16" t="e">
        <f t="shared" si="33"/>
        <v>#N/A</v>
      </c>
      <c r="M494" s="14" t="e">
        <f t="shared" si="34"/>
        <v>#N/A</v>
      </c>
      <c r="N494" s="16" t="e">
        <f t="shared" si="35"/>
        <v>#N/A</v>
      </c>
    </row>
    <row r="495" spans="1:14" x14ac:dyDescent="0.25">
      <c r="A495" s="14">
        <v>2690</v>
      </c>
      <c r="B495" s="14" t="s">
        <v>122</v>
      </c>
      <c r="C495" s="17">
        <v>42736</v>
      </c>
      <c r="D495" s="14" t="s">
        <v>115</v>
      </c>
      <c r="E495" s="14" t="s">
        <v>80</v>
      </c>
      <c r="F495" s="15" t="s">
        <v>9</v>
      </c>
      <c r="G495" s="14" t="s">
        <v>60</v>
      </c>
      <c r="H495" s="14" t="e">
        <f>SUMIFS('Skills-Training Matrix.AUX'!$D$2:$D$1072,'Skills-Training Matrix.AUX'!$C$2:$C$1072,"="&amp;$G495,'Skills-Training Matrix.AUX'!$A$2:$A$1072,"="&amp;$E495)</f>
        <v>#N/A</v>
      </c>
      <c r="I495" s="14">
        <v>0</v>
      </c>
      <c r="J495" s="14" t="e">
        <f t="shared" si="32"/>
        <v>#N/A</v>
      </c>
      <c r="K495" s="16" t="e">
        <f>IF($J495="","",SUMIFS('Skills-Training Matrix.AUX'!$F$2:$F$1072,'Skills-Training Matrix.AUX'!$C$2:$C$1072,"="&amp;G495,'Skills-Training Matrix.AUX'!$A$2:$A$1072,"="&amp;$E495)*J495)</f>
        <v>#N/A</v>
      </c>
      <c r="L495" s="16" t="e">
        <f t="shared" si="33"/>
        <v>#N/A</v>
      </c>
      <c r="M495" s="14" t="e">
        <f t="shared" si="34"/>
        <v>#N/A</v>
      </c>
      <c r="N495" s="16" t="e">
        <f t="shared" si="35"/>
        <v>#N/A</v>
      </c>
    </row>
    <row r="496" spans="1:14" x14ac:dyDescent="0.25">
      <c r="A496" s="14">
        <v>2690</v>
      </c>
      <c r="B496" s="14" t="s">
        <v>122</v>
      </c>
      <c r="C496" s="17">
        <v>42736</v>
      </c>
      <c r="D496" s="14" t="s">
        <v>115</v>
      </c>
      <c r="E496" s="14" t="s">
        <v>80</v>
      </c>
      <c r="F496" s="15" t="s">
        <v>9</v>
      </c>
      <c r="G496" s="14" t="s">
        <v>61</v>
      </c>
      <c r="H496" s="14" t="e">
        <f>SUMIFS('Skills-Training Matrix.AUX'!$D$2:$D$1072,'Skills-Training Matrix.AUX'!$C$2:$C$1072,"="&amp;$G496,'Skills-Training Matrix.AUX'!$A$2:$A$1072,"="&amp;$E496)</f>
        <v>#N/A</v>
      </c>
      <c r="I496" s="14">
        <v>0</v>
      </c>
      <c r="J496" s="14" t="e">
        <f t="shared" si="32"/>
        <v>#N/A</v>
      </c>
      <c r="K496" s="16" t="e">
        <f>IF($J496="","",SUMIFS('Skills-Training Matrix.AUX'!$F$2:$F$1072,'Skills-Training Matrix.AUX'!$C$2:$C$1072,"="&amp;G496,'Skills-Training Matrix.AUX'!$A$2:$A$1072,"="&amp;$E496)*J496)</f>
        <v>#N/A</v>
      </c>
      <c r="L496" s="16" t="e">
        <f t="shared" si="33"/>
        <v>#N/A</v>
      </c>
      <c r="M496" s="14" t="e">
        <f t="shared" si="34"/>
        <v>#N/A</v>
      </c>
      <c r="N496" s="16" t="e">
        <f t="shared" si="35"/>
        <v>#N/A</v>
      </c>
    </row>
    <row r="497" spans="1:14" x14ac:dyDescent="0.25">
      <c r="A497" s="14">
        <v>2690</v>
      </c>
      <c r="B497" s="14" t="s">
        <v>122</v>
      </c>
      <c r="C497" s="17">
        <v>42736</v>
      </c>
      <c r="D497" s="14" t="s">
        <v>115</v>
      </c>
      <c r="E497" s="14" t="s">
        <v>80</v>
      </c>
      <c r="F497" s="15" t="s">
        <v>0</v>
      </c>
      <c r="G497" s="14" t="s">
        <v>62</v>
      </c>
      <c r="H497" s="14" t="e">
        <f>SUMIFS('Skills-Training Matrix.AUX'!$D$2:$D$1072,'Skills-Training Matrix.AUX'!$C$2:$C$1072,"="&amp;$G497,'Skills-Training Matrix.AUX'!$A$2:$A$1072,"="&amp;$E497)</f>
        <v>#N/A</v>
      </c>
      <c r="I497" s="14">
        <v>0</v>
      </c>
      <c r="J497" s="14" t="e">
        <f t="shared" si="32"/>
        <v>#N/A</v>
      </c>
      <c r="K497" s="16" t="e">
        <f>IF($J497="","",SUMIFS('Skills-Training Matrix.AUX'!$F$2:$F$1072,'Skills-Training Matrix.AUX'!$C$2:$C$1072,"="&amp;G497,'Skills-Training Matrix.AUX'!$A$2:$A$1072,"="&amp;$E497)*J497)</f>
        <v>#N/A</v>
      </c>
      <c r="L497" s="16" t="e">
        <f t="shared" si="33"/>
        <v>#N/A</v>
      </c>
      <c r="M497" s="14" t="e">
        <f t="shared" si="34"/>
        <v>#N/A</v>
      </c>
      <c r="N497" s="16" t="e">
        <f t="shared" si="35"/>
        <v>#N/A</v>
      </c>
    </row>
    <row r="498" spans="1:14" x14ac:dyDescent="0.25">
      <c r="A498" s="14">
        <v>2690</v>
      </c>
      <c r="B498" s="14" t="s">
        <v>122</v>
      </c>
      <c r="C498" s="17">
        <v>42736</v>
      </c>
      <c r="D498" s="14" t="s">
        <v>115</v>
      </c>
      <c r="E498" s="14" t="s">
        <v>80</v>
      </c>
      <c r="F498" s="15" t="s">
        <v>0</v>
      </c>
      <c r="G498" s="14" t="s">
        <v>63</v>
      </c>
      <c r="H498" s="14" t="e">
        <f>SUMIFS('Skills-Training Matrix.AUX'!$D$2:$D$1072,'Skills-Training Matrix.AUX'!$C$2:$C$1072,"="&amp;$G498,'Skills-Training Matrix.AUX'!$A$2:$A$1072,"="&amp;$E498)</f>
        <v>#REF!</v>
      </c>
      <c r="I498" s="14">
        <v>0</v>
      </c>
      <c r="J498" s="14" t="e">
        <f t="shared" si="32"/>
        <v>#REF!</v>
      </c>
      <c r="K498" s="16" t="e">
        <f>IF($J498="","",SUMIFS('Skills-Training Matrix.AUX'!$F$2:$F$1072,'Skills-Training Matrix.AUX'!$C$2:$C$1072,"="&amp;G498,'Skills-Training Matrix.AUX'!$A$2:$A$1072,"="&amp;$E498)*J498)</f>
        <v>#REF!</v>
      </c>
      <c r="L498" s="16" t="e">
        <f t="shared" si="33"/>
        <v>#REF!</v>
      </c>
      <c r="M498" s="14" t="e">
        <f t="shared" si="34"/>
        <v>#REF!</v>
      </c>
      <c r="N498" s="16" t="e">
        <f t="shared" si="35"/>
        <v>#REF!</v>
      </c>
    </row>
    <row r="499" spans="1:14" x14ac:dyDescent="0.25">
      <c r="A499" s="14">
        <v>2690</v>
      </c>
      <c r="B499" s="14" t="s">
        <v>122</v>
      </c>
      <c r="C499" s="17">
        <v>42736</v>
      </c>
      <c r="D499" s="14" t="s">
        <v>115</v>
      </c>
      <c r="E499" s="14" t="s">
        <v>80</v>
      </c>
      <c r="F499" s="15" t="s">
        <v>0</v>
      </c>
      <c r="G499" s="14" t="s">
        <v>64</v>
      </c>
      <c r="H499" s="14" t="e">
        <f>SUMIFS('Skills-Training Matrix.AUX'!$D$2:$D$1072,'Skills-Training Matrix.AUX'!$C$2:$C$1072,"="&amp;$G499,'Skills-Training Matrix.AUX'!$A$2:$A$1072,"="&amp;$E499)</f>
        <v>#N/A</v>
      </c>
      <c r="I499" s="14">
        <v>0</v>
      </c>
      <c r="J499" s="14" t="e">
        <f t="shared" si="32"/>
        <v>#N/A</v>
      </c>
      <c r="K499" s="16" t="e">
        <f>IF($J499="","",SUMIFS('Skills-Training Matrix.AUX'!$F$2:$F$1072,'Skills-Training Matrix.AUX'!$C$2:$C$1072,"="&amp;G499,'Skills-Training Matrix.AUX'!$A$2:$A$1072,"="&amp;$E499)*J499)</f>
        <v>#N/A</v>
      </c>
      <c r="L499" s="16" t="e">
        <f t="shared" si="33"/>
        <v>#N/A</v>
      </c>
      <c r="M499" s="14" t="e">
        <f t="shared" si="34"/>
        <v>#N/A</v>
      </c>
      <c r="N499" s="16" t="e">
        <f t="shared" si="35"/>
        <v>#N/A</v>
      </c>
    </row>
    <row r="500" spans="1:14" x14ac:dyDescent="0.25">
      <c r="A500" s="14">
        <v>2690</v>
      </c>
      <c r="B500" s="14" t="s">
        <v>122</v>
      </c>
      <c r="C500" s="17">
        <v>42736</v>
      </c>
      <c r="D500" s="14" t="s">
        <v>115</v>
      </c>
      <c r="E500" s="14" t="s">
        <v>80</v>
      </c>
      <c r="F500" s="15" t="s">
        <v>0</v>
      </c>
      <c r="G500" s="14" t="s">
        <v>65</v>
      </c>
      <c r="H500" s="14" t="e">
        <f>SUMIFS('Skills-Training Matrix.AUX'!$D$2:$D$1072,'Skills-Training Matrix.AUX'!$C$2:$C$1072,"="&amp;$G500,'Skills-Training Matrix.AUX'!$A$2:$A$1072,"="&amp;$E500)</f>
        <v>#REF!</v>
      </c>
      <c r="I500" s="14">
        <v>0</v>
      </c>
      <c r="J500" s="14" t="e">
        <f t="shared" si="32"/>
        <v>#REF!</v>
      </c>
      <c r="K500" s="16" t="e">
        <f>IF($J500="","",SUMIFS('Skills-Training Matrix.AUX'!$F$2:$F$1072,'Skills-Training Matrix.AUX'!$C$2:$C$1072,"="&amp;G500,'Skills-Training Matrix.AUX'!$A$2:$A$1072,"="&amp;$E500)*J500)</f>
        <v>#REF!</v>
      </c>
      <c r="L500" s="16" t="e">
        <f t="shared" si="33"/>
        <v>#REF!</v>
      </c>
      <c r="M500" s="14" t="e">
        <f t="shared" si="34"/>
        <v>#REF!</v>
      </c>
      <c r="N500" s="16" t="e">
        <f t="shared" si="35"/>
        <v>#REF!</v>
      </c>
    </row>
    <row r="501" spans="1:14" x14ac:dyDescent="0.25">
      <c r="A501" s="14">
        <v>2690</v>
      </c>
      <c r="B501" s="14" t="s">
        <v>122</v>
      </c>
      <c r="C501" s="17">
        <v>42736</v>
      </c>
      <c r="D501" s="14" t="s">
        <v>115</v>
      </c>
      <c r="E501" s="14" t="s">
        <v>80</v>
      </c>
      <c r="F501" s="15" t="s">
        <v>0</v>
      </c>
      <c r="G501" s="14" t="s">
        <v>66</v>
      </c>
      <c r="H501" s="14" t="e">
        <f>SUMIFS('Skills-Training Matrix.AUX'!$D$2:$D$1072,'Skills-Training Matrix.AUX'!$C$2:$C$1072,"="&amp;$G501,'Skills-Training Matrix.AUX'!$A$2:$A$1072,"="&amp;$E501)</f>
        <v>#REF!</v>
      </c>
      <c r="I501" s="14">
        <v>0</v>
      </c>
      <c r="J501" s="14" t="e">
        <f t="shared" si="32"/>
        <v>#REF!</v>
      </c>
      <c r="K501" s="16" t="e">
        <f>IF($J501="","",SUMIFS('Skills-Training Matrix.AUX'!$F$2:$F$1072,'Skills-Training Matrix.AUX'!$C$2:$C$1072,"="&amp;G501,'Skills-Training Matrix.AUX'!$A$2:$A$1072,"="&amp;$E501)*J501)</f>
        <v>#REF!</v>
      </c>
      <c r="L501" s="16" t="e">
        <f t="shared" si="33"/>
        <v>#REF!</v>
      </c>
      <c r="M501" s="14" t="e">
        <f t="shared" si="34"/>
        <v>#REF!</v>
      </c>
      <c r="N501" s="16" t="e">
        <f t="shared" si="35"/>
        <v>#REF!</v>
      </c>
    </row>
    <row r="502" spans="1:14" x14ac:dyDescent="0.25">
      <c r="A502" s="14">
        <v>2690</v>
      </c>
      <c r="B502" s="14" t="s">
        <v>122</v>
      </c>
      <c r="C502" s="17">
        <v>42736</v>
      </c>
      <c r="D502" s="14" t="s">
        <v>115</v>
      </c>
      <c r="E502" s="14" t="s">
        <v>80</v>
      </c>
      <c r="F502" s="15" t="s">
        <v>0</v>
      </c>
      <c r="G502" s="14" t="s">
        <v>67</v>
      </c>
      <c r="H502" s="14" t="e">
        <f>SUMIFS('Skills-Training Matrix.AUX'!$D$2:$D$1072,'Skills-Training Matrix.AUX'!$C$2:$C$1072,"="&amp;$G502,'Skills-Training Matrix.AUX'!$A$2:$A$1072,"="&amp;$E502)</f>
        <v>#N/A</v>
      </c>
      <c r="I502" s="14">
        <v>0</v>
      </c>
      <c r="J502" s="14" t="e">
        <f t="shared" si="32"/>
        <v>#N/A</v>
      </c>
      <c r="K502" s="16" t="e">
        <f>IF($J502="","",SUMIFS('Skills-Training Matrix.AUX'!$F$2:$F$1072,'Skills-Training Matrix.AUX'!$C$2:$C$1072,"="&amp;G502,'Skills-Training Matrix.AUX'!$A$2:$A$1072,"="&amp;$E502)*J502)</f>
        <v>#N/A</v>
      </c>
      <c r="L502" s="16" t="e">
        <f t="shared" si="33"/>
        <v>#N/A</v>
      </c>
      <c r="M502" s="14" t="e">
        <f t="shared" si="34"/>
        <v>#N/A</v>
      </c>
      <c r="N502" s="16" t="e">
        <f t="shared" si="35"/>
        <v>#N/A</v>
      </c>
    </row>
    <row r="503" spans="1:14" x14ac:dyDescent="0.25">
      <c r="A503" s="14">
        <v>2690</v>
      </c>
      <c r="B503" s="14" t="s">
        <v>122</v>
      </c>
      <c r="C503" s="17">
        <v>42736</v>
      </c>
      <c r="D503" s="14" t="s">
        <v>115</v>
      </c>
      <c r="E503" s="14" t="s">
        <v>80</v>
      </c>
      <c r="F503" s="15" t="s">
        <v>0</v>
      </c>
      <c r="G503" s="14" t="s">
        <v>68</v>
      </c>
      <c r="H503" s="14" t="e">
        <f>SUMIFS('Skills-Training Matrix.AUX'!$D$2:$D$1072,'Skills-Training Matrix.AUX'!$C$2:$C$1072,"="&amp;$G503,'Skills-Training Matrix.AUX'!$A$2:$A$1072,"="&amp;$E503)</f>
        <v>#N/A</v>
      </c>
      <c r="I503" s="14">
        <v>0</v>
      </c>
      <c r="J503" s="14" t="e">
        <f t="shared" si="32"/>
        <v>#N/A</v>
      </c>
      <c r="K503" s="16" t="e">
        <f>IF($J503="","",SUMIFS('Skills-Training Matrix.AUX'!$F$2:$F$1072,'Skills-Training Matrix.AUX'!$C$2:$C$1072,"="&amp;G503,'Skills-Training Matrix.AUX'!$A$2:$A$1072,"="&amp;$E503)*J503)</f>
        <v>#N/A</v>
      </c>
      <c r="L503" s="16" t="e">
        <f t="shared" si="33"/>
        <v>#N/A</v>
      </c>
      <c r="M503" s="14" t="e">
        <f t="shared" si="34"/>
        <v>#N/A</v>
      </c>
      <c r="N503" s="16" t="e">
        <f t="shared" si="35"/>
        <v>#N/A</v>
      </c>
    </row>
    <row r="504" spans="1:14" x14ac:dyDescent="0.25">
      <c r="A504" s="14">
        <v>2690</v>
      </c>
      <c r="B504" s="14" t="s">
        <v>122</v>
      </c>
      <c r="C504" s="17">
        <v>42736</v>
      </c>
      <c r="D504" s="14" t="s">
        <v>115</v>
      </c>
      <c r="E504" s="14" t="s">
        <v>80</v>
      </c>
      <c r="F504" s="15" t="s">
        <v>0</v>
      </c>
      <c r="G504" s="14" t="s">
        <v>69</v>
      </c>
      <c r="H504" s="14" t="e">
        <f>SUMIFS('Skills-Training Matrix.AUX'!$D$2:$D$1072,'Skills-Training Matrix.AUX'!$C$2:$C$1072,"="&amp;$G504,'Skills-Training Matrix.AUX'!$A$2:$A$1072,"="&amp;$E504)</f>
        <v>#N/A</v>
      </c>
      <c r="I504" s="14">
        <v>0</v>
      </c>
      <c r="J504" s="14" t="e">
        <f t="shared" si="32"/>
        <v>#N/A</v>
      </c>
      <c r="K504" s="16" t="e">
        <f>IF($J504="","",SUMIFS('Skills-Training Matrix.AUX'!$F$2:$F$1072,'Skills-Training Matrix.AUX'!$C$2:$C$1072,"="&amp;G504,'Skills-Training Matrix.AUX'!$A$2:$A$1072,"="&amp;$E504)*J504)</f>
        <v>#N/A</v>
      </c>
      <c r="L504" s="16" t="e">
        <f t="shared" si="33"/>
        <v>#N/A</v>
      </c>
      <c r="M504" s="14" t="e">
        <f t="shared" si="34"/>
        <v>#N/A</v>
      </c>
      <c r="N504" s="16" t="e">
        <f t="shared" si="35"/>
        <v>#N/A</v>
      </c>
    </row>
    <row r="505" spans="1:14" x14ac:dyDescent="0.25">
      <c r="A505" s="14">
        <v>2690</v>
      </c>
      <c r="B505" s="14" t="s">
        <v>122</v>
      </c>
      <c r="C505" s="17">
        <v>42736</v>
      </c>
      <c r="D505" s="14" t="s">
        <v>115</v>
      </c>
      <c r="E505" s="14" t="s">
        <v>80</v>
      </c>
      <c r="F505" s="15" t="s">
        <v>0</v>
      </c>
      <c r="G505" s="14" t="s">
        <v>70</v>
      </c>
      <c r="H505" s="14" t="e">
        <f>SUMIFS('Skills-Training Matrix.AUX'!$D$2:$D$1072,'Skills-Training Matrix.AUX'!$C$2:$C$1072,"="&amp;$G505,'Skills-Training Matrix.AUX'!$A$2:$A$1072,"="&amp;$E505)</f>
        <v>#N/A</v>
      </c>
      <c r="I505" s="14">
        <v>0</v>
      </c>
      <c r="J505" s="14" t="e">
        <f t="shared" si="32"/>
        <v>#N/A</v>
      </c>
      <c r="K505" s="16" t="e">
        <f>IF($J505="","",SUMIFS('Skills-Training Matrix.AUX'!$F$2:$F$1072,'Skills-Training Matrix.AUX'!$C$2:$C$1072,"="&amp;G505,'Skills-Training Matrix.AUX'!$A$2:$A$1072,"="&amp;$E505)*J505)</f>
        <v>#N/A</v>
      </c>
      <c r="L505" s="16" t="e">
        <f t="shared" si="33"/>
        <v>#N/A</v>
      </c>
      <c r="M505" s="14" t="e">
        <f t="shared" si="34"/>
        <v>#N/A</v>
      </c>
      <c r="N505" s="16" t="e">
        <f t="shared" si="35"/>
        <v>#N/A</v>
      </c>
    </row>
    <row r="506" spans="1:14" x14ac:dyDescent="0.25">
      <c r="A506" s="14">
        <v>2691</v>
      </c>
      <c r="B506" s="14" t="s">
        <v>123</v>
      </c>
      <c r="C506" s="17">
        <v>42736</v>
      </c>
      <c r="D506" s="14" t="s">
        <v>115</v>
      </c>
      <c r="E506" s="14" t="s">
        <v>84</v>
      </c>
      <c r="F506" s="15" t="s">
        <v>102</v>
      </c>
      <c r="G506" s="14" t="s">
        <v>10</v>
      </c>
      <c r="H506" s="14" t="e">
        <f>SUMIFS('Skills-Training Matrix.AUX'!$D$2:$D$1072,'Skills-Training Matrix.AUX'!$C$2:$C$1072,"="&amp;$G506,'Skills-Training Matrix.AUX'!$A$2:$A$1072,"="&amp;$E506)</f>
        <v>#N/A</v>
      </c>
      <c r="I506" s="14">
        <v>0</v>
      </c>
      <c r="J506" s="14" t="e">
        <f t="shared" si="32"/>
        <v>#N/A</v>
      </c>
      <c r="K506" s="16" t="e">
        <f>IF($J506="","",SUMIFS('Skills-Training Matrix.AUX'!$F$2:$F$1072,'Skills-Training Matrix.AUX'!$C$2:$C$1072,"="&amp;G506,'Skills-Training Matrix.AUX'!$A$2:$A$1072,"="&amp;$E506)*J506)</f>
        <v>#N/A</v>
      </c>
      <c r="L506" s="16" t="e">
        <f t="shared" si="33"/>
        <v>#N/A</v>
      </c>
      <c r="M506" s="14" t="e">
        <f t="shared" si="34"/>
        <v>#N/A</v>
      </c>
      <c r="N506" s="16" t="e">
        <f t="shared" si="35"/>
        <v>#N/A</v>
      </c>
    </row>
    <row r="507" spans="1:14" x14ac:dyDescent="0.25">
      <c r="A507" s="14">
        <v>2691</v>
      </c>
      <c r="B507" s="14" t="s">
        <v>123</v>
      </c>
      <c r="C507" s="17">
        <v>42736</v>
      </c>
      <c r="D507" s="14" t="s">
        <v>115</v>
      </c>
      <c r="E507" s="14" t="s">
        <v>84</v>
      </c>
      <c r="F507" s="15" t="s">
        <v>102</v>
      </c>
      <c r="G507" s="14" t="s">
        <v>11</v>
      </c>
      <c r="H507" s="14" t="e">
        <f>SUMIFS('Skills-Training Matrix.AUX'!$D$2:$D$1072,'Skills-Training Matrix.AUX'!$C$2:$C$1072,"="&amp;$G507,'Skills-Training Matrix.AUX'!$A$2:$A$1072,"="&amp;$E507)</f>
        <v>#N/A</v>
      </c>
      <c r="I507" s="14">
        <v>0</v>
      </c>
      <c r="J507" s="14" t="e">
        <f t="shared" si="32"/>
        <v>#N/A</v>
      </c>
      <c r="K507" s="16" t="e">
        <f>IF($J507="","",SUMIFS('Skills-Training Matrix.AUX'!$F$2:$F$1072,'Skills-Training Matrix.AUX'!$C$2:$C$1072,"="&amp;G507,'Skills-Training Matrix.AUX'!$A$2:$A$1072,"="&amp;$E507)*J507)</f>
        <v>#N/A</v>
      </c>
      <c r="L507" s="16" t="e">
        <f t="shared" si="33"/>
        <v>#N/A</v>
      </c>
      <c r="M507" s="14" t="e">
        <f t="shared" si="34"/>
        <v>#N/A</v>
      </c>
      <c r="N507" s="16" t="e">
        <f t="shared" si="35"/>
        <v>#N/A</v>
      </c>
    </row>
    <row r="508" spans="1:14" x14ac:dyDescent="0.25">
      <c r="A508" s="14">
        <v>2691</v>
      </c>
      <c r="B508" s="14" t="s">
        <v>123</v>
      </c>
      <c r="C508" s="17">
        <v>42736</v>
      </c>
      <c r="D508" s="14" t="s">
        <v>115</v>
      </c>
      <c r="E508" s="14" t="s">
        <v>84</v>
      </c>
      <c r="F508" s="15" t="s">
        <v>102</v>
      </c>
      <c r="G508" s="14" t="s">
        <v>12</v>
      </c>
      <c r="H508" s="14" t="e">
        <f>SUMIFS('Skills-Training Matrix.AUX'!$D$2:$D$1072,'Skills-Training Matrix.AUX'!$C$2:$C$1072,"="&amp;$G508,'Skills-Training Matrix.AUX'!$A$2:$A$1072,"="&amp;$E508)</f>
        <v>#N/A</v>
      </c>
      <c r="I508" s="14">
        <v>0</v>
      </c>
      <c r="J508" s="14" t="e">
        <f t="shared" si="32"/>
        <v>#N/A</v>
      </c>
      <c r="K508" s="16" t="e">
        <f>IF($J508="","",SUMIFS('Skills-Training Matrix.AUX'!$F$2:$F$1072,'Skills-Training Matrix.AUX'!$C$2:$C$1072,"="&amp;G508,'Skills-Training Matrix.AUX'!$A$2:$A$1072,"="&amp;$E508)*J508)</f>
        <v>#N/A</v>
      </c>
      <c r="L508" s="16" t="e">
        <f t="shared" si="33"/>
        <v>#N/A</v>
      </c>
      <c r="M508" s="14" t="e">
        <f t="shared" si="34"/>
        <v>#N/A</v>
      </c>
      <c r="N508" s="16" t="e">
        <f t="shared" si="35"/>
        <v>#N/A</v>
      </c>
    </row>
    <row r="509" spans="1:14" x14ac:dyDescent="0.25">
      <c r="A509" s="14">
        <v>2691</v>
      </c>
      <c r="B509" s="14" t="s">
        <v>123</v>
      </c>
      <c r="C509" s="17">
        <v>42736</v>
      </c>
      <c r="D509" s="14" t="s">
        <v>115</v>
      </c>
      <c r="E509" s="14" t="s">
        <v>84</v>
      </c>
      <c r="F509" s="15" t="s">
        <v>102</v>
      </c>
      <c r="G509" s="14" t="s">
        <v>13</v>
      </c>
      <c r="H509" s="14" t="e">
        <f>SUMIFS('Skills-Training Matrix.AUX'!$D$2:$D$1072,'Skills-Training Matrix.AUX'!$C$2:$C$1072,"="&amp;$G509,'Skills-Training Matrix.AUX'!$A$2:$A$1072,"="&amp;$E509)</f>
        <v>#N/A</v>
      </c>
      <c r="I509" s="14">
        <v>0</v>
      </c>
      <c r="J509" s="14" t="e">
        <f t="shared" si="32"/>
        <v>#N/A</v>
      </c>
      <c r="K509" s="16" t="e">
        <f>IF($J509="","",SUMIFS('Skills-Training Matrix.AUX'!$F$2:$F$1072,'Skills-Training Matrix.AUX'!$C$2:$C$1072,"="&amp;G509,'Skills-Training Matrix.AUX'!$A$2:$A$1072,"="&amp;$E509)*J509)</f>
        <v>#N/A</v>
      </c>
      <c r="L509" s="16" t="e">
        <f t="shared" si="33"/>
        <v>#N/A</v>
      </c>
      <c r="M509" s="14" t="e">
        <f t="shared" si="34"/>
        <v>#N/A</v>
      </c>
      <c r="N509" s="16" t="e">
        <f t="shared" si="35"/>
        <v>#N/A</v>
      </c>
    </row>
    <row r="510" spans="1:14" x14ac:dyDescent="0.25">
      <c r="A510" s="14">
        <v>2691</v>
      </c>
      <c r="B510" s="14" t="s">
        <v>123</v>
      </c>
      <c r="C510" s="17">
        <v>42736</v>
      </c>
      <c r="D510" s="14" t="s">
        <v>115</v>
      </c>
      <c r="E510" s="14" t="s">
        <v>84</v>
      </c>
      <c r="F510" s="15" t="s">
        <v>102</v>
      </c>
      <c r="G510" s="14" t="s">
        <v>14</v>
      </c>
      <c r="H510" s="14" t="e">
        <f>SUMIFS('Skills-Training Matrix.AUX'!$D$2:$D$1072,'Skills-Training Matrix.AUX'!$C$2:$C$1072,"="&amp;$G510,'Skills-Training Matrix.AUX'!$A$2:$A$1072,"="&amp;$E510)</f>
        <v>#N/A</v>
      </c>
      <c r="I510" s="14">
        <v>0</v>
      </c>
      <c r="J510" s="14" t="e">
        <f t="shared" si="32"/>
        <v>#N/A</v>
      </c>
      <c r="K510" s="16" t="e">
        <f>IF($J510="","",SUMIFS('Skills-Training Matrix.AUX'!$F$2:$F$1072,'Skills-Training Matrix.AUX'!$C$2:$C$1072,"="&amp;G510,'Skills-Training Matrix.AUX'!$A$2:$A$1072,"="&amp;$E510)*J510)</f>
        <v>#N/A</v>
      </c>
      <c r="L510" s="16" t="e">
        <f t="shared" si="33"/>
        <v>#N/A</v>
      </c>
      <c r="M510" s="14" t="e">
        <f t="shared" si="34"/>
        <v>#N/A</v>
      </c>
      <c r="N510" s="16" t="e">
        <f t="shared" si="35"/>
        <v>#N/A</v>
      </c>
    </row>
    <row r="511" spans="1:14" x14ac:dyDescent="0.25">
      <c r="A511" s="14">
        <v>2691</v>
      </c>
      <c r="B511" s="14" t="s">
        <v>123</v>
      </c>
      <c r="C511" s="17">
        <v>42736</v>
      </c>
      <c r="D511" s="14" t="s">
        <v>115</v>
      </c>
      <c r="E511" s="14" t="s">
        <v>84</v>
      </c>
      <c r="F511" s="15" t="s">
        <v>102</v>
      </c>
      <c r="G511" s="14" t="s">
        <v>15</v>
      </c>
      <c r="H511" s="14" t="e">
        <f>SUMIFS('Skills-Training Matrix.AUX'!$D$2:$D$1072,'Skills-Training Matrix.AUX'!$C$2:$C$1072,"="&amp;$G511,'Skills-Training Matrix.AUX'!$A$2:$A$1072,"="&amp;$E511)</f>
        <v>#N/A</v>
      </c>
      <c r="I511" s="14">
        <v>0</v>
      </c>
      <c r="J511" s="14" t="e">
        <f t="shared" si="32"/>
        <v>#N/A</v>
      </c>
      <c r="K511" s="16" t="e">
        <f>IF($J511="","",SUMIFS('Skills-Training Matrix.AUX'!$F$2:$F$1072,'Skills-Training Matrix.AUX'!$C$2:$C$1072,"="&amp;G511,'Skills-Training Matrix.AUX'!$A$2:$A$1072,"="&amp;$E511)*J511)</f>
        <v>#N/A</v>
      </c>
      <c r="L511" s="16" t="e">
        <f t="shared" si="33"/>
        <v>#N/A</v>
      </c>
      <c r="M511" s="14" t="e">
        <f t="shared" si="34"/>
        <v>#N/A</v>
      </c>
      <c r="N511" s="16" t="e">
        <f t="shared" si="35"/>
        <v>#N/A</v>
      </c>
    </row>
    <row r="512" spans="1:14" x14ac:dyDescent="0.25">
      <c r="A512" s="14">
        <v>2691</v>
      </c>
      <c r="B512" s="14" t="s">
        <v>123</v>
      </c>
      <c r="C512" s="17">
        <v>42736</v>
      </c>
      <c r="D512" s="14" t="s">
        <v>115</v>
      </c>
      <c r="E512" s="14" t="s">
        <v>84</v>
      </c>
      <c r="F512" s="15" t="s">
        <v>5</v>
      </c>
      <c r="G512" s="14" t="s">
        <v>16</v>
      </c>
      <c r="H512" s="14" t="e">
        <f>SUMIFS('Skills-Training Matrix.AUX'!$D$2:$D$1072,'Skills-Training Matrix.AUX'!$C$2:$C$1072,"="&amp;$G512,'Skills-Training Matrix.AUX'!$A$2:$A$1072,"="&amp;$E512)</f>
        <v>#N/A</v>
      </c>
      <c r="I512" s="14">
        <v>0</v>
      </c>
      <c r="J512" s="14" t="e">
        <f t="shared" si="32"/>
        <v>#N/A</v>
      </c>
      <c r="K512" s="16" t="e">
        <f>IF($J512="","",SUMIFS('Skills-Training Matrix.AUX'!$F$2:$F$1072,'Skills-Training Matrix.AUX'!$C$2:$C$1072,"="&amp;G512,'Skills-Training Matrix.AUX'!$A$2:$A$1072,"="&amp;$E512)*J512)</f>
        <v>#N/A</v>
      </c>
      <c r="L512" s="16" t="e">
        <f t="shared" si="33"/>
        <v>#N/A</v>
      </c>
      <c r="M512" s="14" t="e">
        <f t="shared" si="34"/>
        <v>#N/A</v>
      </c>
      <c r="N512" s="16" t="e">
        <f t="shared" si="35"/>
        <v>#N/A</v>
      </c>
    </row>
    <row r="513" spans="1:14" x14ac:dyDescent="0.25">
      <c r="A513" s="14">
        <v>2691</v>
      </c>
      <c r="B513" s="14" t="s">
        <v>123</v>
      </c>
      <c r="C513" s="17">
        <v>42736</v>
      </c>
      <c r="D513" s="14" t="s">
        <v>115</v>
      </c>
      <c r="E513" s="14" t="s">
        <v>84</v>
      </c>
      <c r="F513" s="15" t="s">
        <v>5</v>
      </c>
      <c r="G513" s="14" t="s">
        <v>17</v>
      </c>
      <c r="H513" s="14" t="e">
        <f>SUMIFS('Skills-Training Matrix.AUX'!$D$2:$D$1072,'Skills-Training Matrix.AUX'!$C$2:$C$1072,"="&amp;$G513,'Skills-Training Matrix.AUX'!$A$2:$A$1072,"="&amp;$E513)</f>
        <v>#N/A</v>
      </c>
      <c r="I513" s="14">
        <v>0</v>
      </c>
      <c r="J513" s="14" t="e">
        <f t="shared" si="32"/>
        <v>#N/A</v>
      </c>
      <c r="K513" s="16" t="e">
        <f>IF($J513="","",SUMIFS('Skills-Training Matrix.AUX'!$F$2:$F$1072,'Skills-Training Matrix.AUX'!$C$2:$C$1072,"="&amp;G513,'Skills-Training Matrix.AUX'!$A$2:$A$1072,"="&amp;$E513)*J513)</f>
        <v>#N/A</v>
      </c>
      <c r="L513" s="16" t="e">
        <f t="shared" si="33"/>
        <v>#N/A</v>
      </c>
      <c r="M513" s="14" t="e">
        <f t="shared" si="34"/>
        <v>#N/A</v>
      </c>
      <c r="N513" s="16" t="e">
        <f t="shared" si="35"/>
        <v>#N/A</v>
      </c>
    </row>
    <row r="514" spans="1:14" x14ac:dyDescent="0.25">
      <c r="A514" s="14">
        <v>2691</v>
      </c>
      <c r="B514" s="14" t="s">
        <v>123</v>
      </c>
      <c r="C514" s="17">
        <v>42736</v>
      </c>
      <c r="D514" s="14" t="s">
        <v>115</v>
      </c>
      <c r="E514" s="14" t="s">
        <v>84</v>
      </c>
      <c r="F514" s="15" t="s">
        <v>5</v>
      </c>
      <c r="G514" s="14" t="s">
        <v>18</v>
      </c>
      <c r="H514" s="14" t="e">
        <f>SUMIFS('Skills-Training Matrix.AUX'!$D$2:$D$1072,'Skills-Training Matrix.AUX'!$C$2:$C$1072,"="&amp;$G514,'Skills-Training Matrix.AUX'!$A$2:$A$1072,"="&amp;$E514)</f>
        <v>#N/A</v>
      </c>
      <c r="I514" s="14">
        <v>0</v>
      </c>
      <c r="J514" s="14" t="e">
        <f t="shared" ref="J514:J577" si="36">IF(($H514-$I514)&gt;0,($H514-$I514),"")</f>
        <v>#N/A</v>
      </c>
      <c r="K514" s="16" t="e">
        <f>IF($J514="","",SUMIFS('Skills-Training Matrix.AUX'!$F$2:$F$1072,'Skills-Training Matrix.AUX'!$C$2:$C$1072,"="&amp;G514,'Skills-Training Matrix.AUX'!$A$2:$A$1072,"="&amp;$E514)*J514)</f>
        <v>#N/A</v>
      </c>
      <c r="L514" s="16" t="e">
        <f t="shared" si="33"/>
        <v>#N/A</v>
      </c>
      <c r="M514" s="14" t="e">
        <f t="shared" si="34"/>
        <v>#N/A</v>
      </c>
      <c r="N514" s="16" t="e">
        <f t="shared" si="35"/>
        <v>#N/A</v>
      </c>
    </row>
    <row r="515" spans="1:14" x14ac:dyDescent="0.25">
      <c r="A515" s="14">
        <v>2691</v>
      </c>
      <c r="B515" s="14" t="s">
        <v>123</v>
      </c>
      <c r="C515" s="17">
        <v>42736</v>
      </c>
      <c r="D515" s="14" t="s">
        <v>115</v>
      </c>
      <c r="E515" s="14" t="s">
        <v>84</v>
      </c>
      <c r="F515" s="15" t="s">
        <v>5</v>
      </c>
      <c r="G515" s="14" t="s">
        <v>3</v>
      </c>
      <c r="H515" s="14" t="e">
        <f>SUMIFS('Skills-Training Matrix.AUX'!$D$2:$D$1072,'Skills-Training Matrix.AUX'!$C$2:$C$1072,"="&amp;$G515,'Skills-Training Matrix.AUX'!$A$2:$A$1072,"="&amp;$E515)</f>
        <v>#N/A</v>
      </c>
      <c r="I515" s="14">
        <v>0</v>
      </c>
      <c r="J515" s="14" t="e">
        <f t="shared" si="36"/>
        <v>#N/A</v>
      </c>
      <c r="K515" s="16" t="e">
        <f>IF($J515="","",SUMIFS('Skills-Training Matrix.AUX'!$F$2:$F$1072,'Skills-Training Matrix.AUX'!$C$2:$C$1072,"="&amp;G515,'Skills-Training Matrix.AUX'!$A$2:$A$1072,"="&amp;$E515)*J515)</f>
        <v>#N/A</v>
      </c>
      <c r="L515" s="16" t="e">
        <f t="shared" ref="L515:L578" si="37">IF(D515="GEM",IF(B515=B514,IF(K515="",L514,K515+L514),IF(K515="",0,K515)),0)</f>
        <v>#N/A</v>
      </c>
      <c r="M515" s="14" t="e">
        <f t="shared" ref="M515:M578" si="38">IF(D515="GEM",IF(I515&gt;H515,I515,IF(IF(L515&lt;$O$1,0,L515)=0,H515,IF(I515=0,IF(H515=0,0,1),I515))),I515)</f>
        <v>#N/A</v>
      </c>
      <c r="N515" s="16" t="e">
        <f t="shared" ref="N515:N578" si="39">IF(M515&lt;H515,K515,"")</f>
        <v>#N/A</v>
      </c>
    </row>
    <row r="516" spans="1:14" x14ac:dyDescent="0.25">
      <c r="A516" s="14">
        <v>2691</v>
      </c>
      <c r="B516" s="14" t="s">
        <v>123</v>
      </c>
      <c r="C516" s="17">
        <v>42736</v>
      </c>
      <c r="D516" s="14" t="s">
        <v>115</v>
      </c>
      <c r="E516" s="14" t="s">
        <v>84</v>
      </c>
      <c r="F516" s="15" t="s">
        <v>5</v>
      </c>
      <c r="G516" s="14" t="s">
        <v>19</v>
      </c>
      <c r="H516" s="14" t="e">
        <f>SUMIFS('Skills-Training Matrix.AUX'!$D$2:$D$1072,'Skills-Training Matrix.AUX'!$C$2:$C$1072,"="&amp;$G516,'Skills-Training Matrix.AUX'!$A$2:$A$1072,"="&amp;$E516)</f>
        <v>#N/A</v>
      </c>
      <c r="I516" s="14">
        <v>0</v>
      </c>
      <c r="J516" s="14" t="e">
        <f t="shared" si="36"/>
        <v>#N/A</v>
      </c>
      <c r="K516" s="16" t="e">
        <f>IF($J516="","",SUMIFS('Skills-Training Matrix.AUX'!$F$2:$F$1072,'Skills-Training Matrix.AUX'!$C$2:$C$1072,"="&amp;G516,'Skills-Training Matrix.AUX'!$A$2:$A$1072,"="&amp;$E516)*J516)</f>
        <v>#N/A</v>
      </c>
      <c r="L516" s="16" t="e">
        <f t="shared" si="37"/>
        <v>#N/A</v>
      </c>
      <c r="M516" s="14" t="e">
        <f t="shared" si="38"/>
        <v>#N/A</v>
      </c>
      <c r="N516" s="16" t="e">
        <f t="shared" si="39"/>
        <v>#N/A</v>
      </c>
    </row>
    <row r="517" spans="1:14" x14ac:dyDescent="0.25">
      <c r="A517" s="14">
        <v>2691</v>
      </c>
      <c r="B517" s="14" t="s">
        <v>123</v>
      </c>
      <c r="C517" s="17">
        <v>42736</v>
      </c>
      <c r="D517" s="14" t="s">
        <v>115</v>
      </c>
      <c r="E517" s="14" t="s">
        <v>84</v>
      </c>
      <c r="F517" s="15" t="s">
        <v>5</v>
      </c>
      <c r="G517" s="14" t="s">
        <v>20</v>
      </c>
      <c r="H517" s="14" t="e">
        <f>SUMIFS('Skills-Training Matrix.AUX'!$D$2:$D$1072,'Skills-Training Matrix.AUX'!$C$2:$C$1072,"="&amp;$G517,'Skills-Training Matrix.AUX'!$A$2:$A$1072,"="&amp;$E517)</f>
        <v>#N/A</v>
      </c>
      <c r="I517" s="14">
        <v>0</v>
      </c>
      <c r="J517" s="14" t="e">
        <f t="shared" si="36"/>
        <v>#N/A</v>
      </c>
      <c r="K517" s="16" t="e">
        <f>IF($J517="","",SUMIFS('Skills-Training Matrix.AUX'!$F$2:$F$1072,'Skills-Training Matrix.AUX'!$C$2:$C$1072,"="&amp;G517,'Skills-Training Matrix.AUX'!$A$2:$A$1072,"="&amp;$E517)*J517)</f>
        <v>#N/A</v>
      </c>
      <c r="L517" s="16" t="e">
        <f t="shared" si="37"/>
        <v>#N/A</v>
      </c>
      <c r="M517" s="14" t="e">
        <f t="shared" si="38"/>
        <v>#N/A</v>
      </c>
      <c r="N517" s="16" t="e">
        <f t="shared" si="39"/>
        <v>#N/A</v>
      </c>
    </row>
    <row r="518" spans="1:14" x14ac:dyDescent="0.25">
      <c r="A518" s="14">
        <v>2691</v>
      </c>
      <c r="B518" s="14" t="s">
        <v>123</v>
      </c>
      <c r="C518" s="17">
        <v>42736</v>
      </c>
      <c r="D518" s="14" t="s">
        <v>115</v>
      </c>
      <c r="E518" s="14" t="s">
        <v>84</v>
      </c>
      <c r="F518" s="15" t="s">
        <v>6</v>
      </c>
      <c r="G518" s="14" t="s">
        <v>21</v>
      </c>
      <c r="H518" s="14" t="e">
        <f>SUMIFS('Skills-Training Matrix.AUX'!$D$2:$D$1072,'Skills-Training Matrix.AUX'!$C$2:$C$1072,"="&amp;$G518,'Skills-Training Matrix.AUX'!$A$2:$A$1072,"="&amp;$E518)</f>
        <v>#REF!</v>
      </c>
      <c r="I518" s="14">
        <v>0</v>
      </c>
      <c r="J518" s="14" t="e">
        <f t="shared" si="36"/>
        <v>#REF!</v>
      </c>
      <c r="K518" s="16" t="e">
        <f>IF($J518="","",SUMIFS('Skills-Training Matrix.AUX'!$F$2:$F$1072,'Skills-Training Matrix.AUX'!$C$2:$C$1072,"="&amp;G518,'Skills-Training Matrix.AUX'!$A$2:$A$1072,"="&amp;$E518)*J518)</f>
        <v>#REF!</v>
      </c>
      <c r="L518" s="16" t="e">
        <f t="shared" si="37"/>
        <v>#REF!</v>
      </c>
      <c r="M518" s="14" t="e">
        <f t="shared" si="38"/>
        <v>#REF!</v>
      </c>
      <c r="N518" s="16" t="e">
        <f t="shared" si="39"/>
        <v>#REF!</v>
      </c>
    </row>
    <row r="519" spans="1:14" x14ac:dyDescent="0.25">
      <c r="A519" s="14">
        <v>2691</v>
      </c>
      <c r="B519" s="14" t="s">
        <v>123</v>
      </c>
      <c r="C519" s="17">
        <v>42736</v>
      </c>
      <c r="D519" s="14" t="s">
        <v>115</v>
      </c>
      <c r="E519" s="14" t="s">
        <v>84</v>
      </c>
      <c r="F519" s="15" t="s">
        <v>6</v>
      </c>
      <c r="G519" s="14" t="s">
        <v>22</v>
      </c>
      <c r="H519" s="14" t="e">
        <f>SUMIFS('Skills-Training Matrix.AUX'!$D$2:$D$1072,'Skills-Training Matrix.AUX'!$C$2:$C$1072,"="&amp;$G519,'Skills-Training Matrix.AUX'!$A$2:$A$1072,"="&amp;$E519)</f>
        <v>#REF!</v>
      </c>
      <c r="I519" s="14">
        <v>0</v>
      </c>
      <c r="J519" s="14" t="e">
        <f t="shared" si="36"/>
        <v>#REF!</v>
      </c>
      <c r="K519" s="16" t="e">
        <f>IF($J519="","",SUMIFS('Skills-Training Matrix.AUX'!$F$2:$F$1072,'Skills-Training Matrix.AUX'!$C$2:$C$1072,"="&amp;G519,'Skills-Training Matrix.AUX'!$A$2:$A$1072,"="&amp;$E519)*J519)</f>
        <v>#REF!</v>
      </c>
      <c r="L519" s="16" t="e">
        <f t="shared" si="37"/>
        <v>#REF!</v>
      </c>
      <c r="M519" s="14" t="e">
        <f t="shared" si="38"/>
        <v>#REF!</v>
      </c>
      <c r="N519" s="16" t="e">
        <f t="shared" si="39"/>
        <v>#REF!</v>
      </c>
    </row>
    <row r="520" spans="1:14" x14ac:dyDescent="0.25">
      <c r="A520" s="14">
        <v>2691</v>
      </c>
      <c r="B520" s="14" t="s">
        <v>123</v>
      </c>
      <c r="C520" s="17">
        <v>42736</v>
      </c>
      <c r="D520" s="14" t="s">
        <v>115</v>
      </c>
      <c r="E520" s="14" t="s">
        <v>84</v>
      </c>
      <c r="F520" s="15" t="s">
        <v>6</v>
      </c>
      <c r="G520" s="14" t="s">
        <v>23</v>
      </c>
      <c r="H520" s="14" t="e">
        <f>SUMIFS('Skills-Training Matrix.AUX'!$D$2:$D$1072,'Skills-Training Matrix.AUX'!$C$2:$C$1072,"="&amp;$G520,'Skills-Training Matrix.AUX'!$A$2:$A$1072,"="&amp;$E520)</f>
        <v>#REF!</v>
      </c>
      <c r="I520" s="14">
        <v>0</v>
      </c>
      <c r="J520" s="14" t="e">
        <f t="shared" si="36"/>
        <v>#REF!</v>
      </c>
      <c r="K520" s="16" t="e">
        <f>IF($J520="","",SUMIFS('Skills-Training Matrix.AUX'!$F$2:$F$1072,'Skills-Training Matrix.AUX'!$C$2:$C$1072,"="&amp;G520,'Skills-Training Matrix.AUX'!$A$2:$A$1072,"="&amp;$E520)*J520)</f>
        <v>#REF!</v>
      </c>
      <c r="L520" s="16" t="e">
        <f t="shared" si="37"/>
        <v>#REF!</v>
      </c>
      <c r="M520" s="14" t="e">
        <f t="shared" si="38"/>
        <v>#REF!</v>
      </c>
      <c r="N520" s="16" t="e">
        <f t="shared" si="39"/>
        <v>#REF!</v>
      </c>
    </row>
    <row r="521" spans="1:14" x14ac:dyDescent="0.25">
      <c r="A521" s="14">
        <v>2691</v>
      </c>
      <c r="B521" s="14" t="s">
        <v>123</v>
      </c>
      <c r="C521" s="17">
        <v>42736</v>
      </c>
      <c r="D521" s="14" t="s">
        <v>115</v>
      </c>
      <c r="E521" s="14" t="s">
        <v>84</v>
      </c>
      <c r="F521" s="15" t="s">
        <v>6</v>
      </c>
      <c r="G521" s="14" t="s">
        <v>24</v>
      </c>
      <c r="H521" s="14" t="e">
        <f>SUMIFS('Skills-Training Matrix.AUX'!$D$2:$D$1072,'Skills-Training Matrix.AUX'!$C$2:$C$1072,"="&amp;$G521,'Skills-Training Matrix.AUX'!$A$2:$A$1072,"="&amp;$E521)</f>
        <v>#REF!</v>
      </c>
      <c r="I521" s="14">
        <v>0</v>
      </c>
      <c r="J521" s="14" t="e">
        <f t="shared" si="36"/>
        <v>#REF!</v>
      </c>
      <c r="K521" s="16" t="e">
        <f>IF($J521="","",SUMIFS('Skills-Training Matrix.AUX'!$F$2:$F$1072,'Skills-Training Matrix.AUX'!$C$2:$C$1072,"="&amp;G521,'Skills-Training Matrix.AUX'!$A$2:$A$1072,"="&amp;$E521)*J521)</f>
        <v>#REF!</v>
      </c>
      <c r="L521" s="16" t="e">
        <f t="shared" si="37"/>
        <v>#REF!</v>
      </c>
      <c r="M521" s="14" t="e">
        <f t="shared" si="38"/>
        <v>#REF!</v>
      </c>
      <c r="N521" s="16" t="e">
        <f t="shared" si="39"/>
        <v>#REF!</v>
      </c>
    </row>
    <row r="522" spans="1:14" x14ac:dyDescent="0.25">
      <c r="A522" s="14">
        <v>2691</v>
      </c>
      <c r="B522" s="14" t="s">
        <v>123</v>
      </c>
      <c r="C522" s="17">
        <v>42736</v>
      </c>
      <c r="D522" s="14" t="s">
        <v>115</v>
      </c>
      <c r="E522" s="14" t="s">
        <v>84</v>
      </c>
      <c r="F522" s="15" t="s">
        <v>6</v>
      </c>
      <c r="G522" s="14" t="s">
        <v>25</v>
      </c>
      <c r="H522" s="14" t="e">
        <f>SUMIFS('Skills-Training Matrix.AUX'!$D$2:$D$1072,'Skills-Training Matrix.AUX'!$C$2:$C$1072,"="&amp;$G522,'Skills-Training Matrix.AUX'!$A$2:$A$1072,"="&amp;$E522)</f>
        <v>#REF!</v>
      </c>
      <c r="I522" s="14">
        <v>0</v>
      </c>
      <c r="J522" s="14" t="e">
        <f t="shared" si="36"/>
        <v>#REF!</v>
      </c>
      <c r="K522" s="16" t="e">
        <f>IF($J522="","",SUMIFS('Skills-Training Matrix.AUX'!$F$2:$F$1072,'Skills-Training Matrix.AUX'!$C$2:$C$1072,"="&amp;G522,'Skills-Training Matrix.AUX'!$A$2:$A$1072,"="&amp;$E522)*J522)</f>
        <v>#REF!</v>
      </c>
      <c r="L522" s="16" t="e">
        <f t="shared" si="37"/>
        <v>#REF!</v>
      </c>
      <c r="M522" s="14" t="e">
        <f t="shared" si="38"/>
        <v>#REF!</v>
      </c>
      <c r="N522" s="16" t="e">
        <f t="shared" si="39"/>
        <v>#REF!</v>
      </c>
    </row>
    <row r="523" spans="1:14" x14ac:dyDescent="0.25">
      <c r="A523" s="14">
        <v>2691</v>
      </c>
      <c r="B523" s="14" t="s">
        <v>123</v>
      </c>
      <c r="C523" s="17">
        <v>42736</v>
      </c>
      <c r="D523" s="14" t="s">
        <v>115</v>
      </c>
      <c r="E523" s="14" t="s">
        <v>84</v>
      </c>
      <c r="F523" s="15" t="s">
        <v>6</v>
      </c>
      <c r="G523" s="14" t="s">
        <v>26</v>
      </c>
      <c r="H523" s="14" t="e">
        <f>SUMIFS('Skills-Training Matrix.AUX'!$D$2:$D$1072,'Skills-Training Matrix.AUX'!$C$2:$C$1072,"="&amp;$G523,'Skills-Training Matrix.AUX'!$A$2:$A$1072,"="&amp;$E523)</f>
        <v>#REF!</v>
      </c>
      <c r="I523" s="14">
        <v>0</v>
      </c>
      <c r="J523" s="14" t="e">
        <f t="shared" si="36"/>
        <v>#REF!</v>
      </c>
      <c r="K523" s="16" t="e">
        <f>IF($J523="","",SUMIFS('Skills-Training Matrix.AUX'!$F$2:$F$1072,'Skills-Training Matrix.AUX'!$C$2:$C$1072,"="&amp;G523,'Skills-Training Matrix.AUX'!$A$2:$A$1072,"="&amp;$E523)*J523)</f>
        <v>#REF!</v>
      </c>
      <c r="L523" s="16" t="e">
        <f t="shared" si="37"/>
        <v>#REF!</v>
      </c>
      <c r="M523" s="14" t="e">
        <f t="shared" si="38"/>
        <v>#REF!</v>
      </c>
      <c r="N523" s="16" t="e">
        <f t="shared" si="39"/>
        <v>#REF!</v>
      </c>
    </row>
    <row r="524" spans="1:14" x14ac:dyDescent="0.25">
      <c r="A524" s="14">
        <v>2691</v>
      </c>
      <c r="B524" s="14" t="s">
        <v>123</v>
      </c>
      <c r="C524" s="17">
        <v>42736</v>
      </c>
      <c r="D524" s="14" t="s">
        <v>115</v>
      </c>
      <c r="E524" s="14" t="s">
        <v>84</v>
      </c>
      <c r="F524" s="15" t="s">
        <v>6</v>
      </c>
      <c r="G524" s="14" t="s">
        <v>27</v>
      </c>
      <c r="H524" s="14" t="e">
        <f>SUMIFS('Skills-Training Matrix.AUX'!$D$2:$D$1072,'Skills-Training Matrix.AUX'!$C$2:$C$1072,"="&amp;$G524,'Skills-Training Matrix.AUX'!$A$2:$A$1072,"="&amp;$E524)</f>
        <v>#REF!</v>
      </c>
      <c r="I524" s="14">
        <v>0</v>
      </c>
      <c r="J524" s="14" t="e">
        <f t="shared" si="36"/>
        <v>#REF!</v>
      </c>
      <c r="K524" s="16" t="e">
        <f>IF($J524="","",SUMIFS('Skills-Training Matrix.AUX'!$F$2:$F$1072,'Skills-Training Matrix.AUX'!$C$2:$C$1072,"="&amp;G524,'Skills-Training Matrix.AUX'!$A$2:$A$1072,"="&amp;$E524)*J524)</f>
        <v>#REF!</v>
      </c>
      <c r="L524" s="16" t="e">
        <f t="shared" si="37"/>
        <v>#REF!</v>
      </c>
      <c r="M524" s="14" t="e">
        <f t="shared" si="38"/>
        <v>#REF!</v>
      </c>
      <c r="N524" s="16" t="e">
        <f t="shared" si="39"/>
        <v>#REF!</v>
      </c>
    </row>
    <row r="525" spans="1:14" x14ac:dyDescent="0.25">
      <c r="A525" s="14">
        <v>2691</v>
      </c>
      <c r="B525" s="14" t="s">
        <v>123</v>
      </c>
      <c r="C525" s="17">
        <v>42736</v>
      </c>
      <c r="D525" s="14" t="s">
        <v>115</v>
      </c>
      <c r="E525" s="14" t="s">
        <v>84</v>
      </c>
      <c r="F525" s="15" t="s">
        <v>6</v>
      </c>
      <c r="G525" s="14" t="s">
        <v>28</v>
      </c>
      <c r="H525" s="14" t="e">
        <f>SUMIFS('Skills-Training Matrix.AUX'!$D$2:$D$1072,'Skills-Training Matrix.AUX'!$C$2:$C$1072,"="&amp;$G525,'Skills-Training Matrix.AUX'!$A$2:$A$1072,"="&amp;$E525)</f>
        <v>#N/A</v>
      </c>
      <c r="I525" s="14">
        <v>0</v>
      </c>
      <c r="J525" s="14" t="e">
        <f t="shared" si="36"/>
        <v>#N/A</v>
      </c>
      <c r="K525" s="16" t="e">
        <f>IF($J525="","",SUMIFS('Skills-Training Matrix.AUX'!$F$2:$F$1072,'Skills-Training Matrix.AUX'!$C$2:$C$1072,"="&amp;G525,'Skills-Training Matrix.AUX'!$A$2:$A$1072,"="&amp;$E525)*J525)</f>
        <v>#N/A</v>
      </c>
      <c r="L525" s="16" t="e">
        <f t="shared" si="37"/>
        <v>#N/A</v>
      </c>
      <c r="M525" s="14" t="e">
        <f t="shared" si="38"/>
        <v>#N/A</v>
      </c>
      <c r="N525" s="16" t="e">
        <f t="shared" si="39"/>
        <v>#N/A</v>
      </c>
    </row>
    <row r="526" spans="1:14" x14ac:dyDescent="0.25">
      <c r="A526" s="14">
        <v>2691</v>
      </c>
      <c r="B526" s="14" t="s">
        <v>123</v>
      </c>
      <c r="C526" s="17">
        <v>42736</v>
      </c>
      <c r="D526" s="14" t="s">
        <v>115</v>
      </c>
      <c r="E526" s="14" t="s">
        <v>84</v>
      </c>
      <c r="F526" s="15" t="s">
        <v>6</v>
      </c>
      <c r="G526" s="14" t="s">
        <v>29</v>
      </c>
      <c r="H526" s="14" t="e">
        <f>SUMIFS('Skills-Training Matrix.AUX'!$D$2:$D$1072,'Skills-Training Matrix.AUX'!$C$2:$C$1072,"="&amp;$G526,'Skills-Training Matrix.AUX'!$A$2:$A$1072,"="&amp;$E526)</f>
        <v>#REF!</v>
      </c>
      <c r="I526" s="14">
        <v>0</v>
      </c>
      <c r="J526" s="14" t="e">
        <f t="shared" si="36"/>
        <v>#REF!</v>
      </c>
      <c r="K526" s="16" t="e">
        <f>IF($J526="","",SUMIFS('Skills-Training Matrix.AUX'!$F$2:$F$1072,'Skills-Training Matrix.AUX'!$C$2:$C$1072,"="&amp;G526,'Skills-Training Matrix.AUX'!$A$2:$A$1072,"="&amp;$E526)*J526)</f>
        <v>#REF!</v>
      </c>
      <c r="L526" s="16" t="e">
        <f t="shared" si="37"/>
        <v>#REF!</v>
      </c>
      <c r="M526" s="14" t="e">
        <f t="shared" si="38"/>
        <v>#REF!</v>
      </c>
      <c r="N526" s="16" t="e">
        <f t="shared" si="39"/>
        <v>#REF!</v>
      </c>
    </row>
    <row r="527" spans="1:14" x14ac:dyDescent="0.25">
      <c r="A527" s="14">
        <v>2691</v>
      </c>
      <c r="B527" s="14" t="s">
        <v>123</v>
      </c>
      <c r="C527" s="17">
        <v>42736</v>
      </c>
      <c r="D527" s="14" t="s">
        <v>115</v>
      </c>
      <c r="E527" s="14" t="s">
        <v>84</v>
      </c>
      <c r="F527" s="15" t="s">
        <v>6</v>
      </c>
      <c r="G527" s="14" t="s">
        <v>30</v>
      </c>
      <c r="H527" s="14" t="e">
        <f>SUMIFS('Skills-Training Matrix.AUX'!$D$2:$D$1072,'Skills-Training Matrix.AUX'!$C$2:$C$1072,"="&amp;$G527,'Skills-Training Matrix.AUX'!$A$2:$A$1072,"="&amp;$E527)</f>
        <v>#REF!</v>
      </c>
      <c r="I527" s="14">
        <v>0</v>
      </c>
      <c r="J527" s="14" t="e">
        <f t="shared" si="36"/>
        <v>#REF!</v>
      </c>
      <c r="K527" s="16" t="e">
        <f>IF($J527="","",SUMIFS('Skills-Training Matrix.AUX'!$F$2:$F$1072,'Skills-Training Matrix.AUX'!$C$2:$C$1072,"="&amp;G527,'Skills-Training Matrix.AUX'!$A$2:$A$1072,"="&amp;$E527)*J527)</f>
        <v>#REF!</v>
      </c>
      <c r="L527" s="16" t="e">
        <f t="shared" si="37"/>
        <v>#REF!</v>
      </c>
      <c r="M527" s="14" t="e">
        <f t="shared" si="38"/>
        <v>#REF!</v>
      </c>
      <c r="N527" s="16" t="e">
        <f t="shared" si="39"/>
        <v>#REF!</v>
      </c>
    </row>
    <row r="528" spans="1:14" x14ac:dyDescent="0.25">
      <c r="A528" s="14">
        <v>2691</v>
      </c>
      <c r="B528" s="14" t="s">
        <v>123</v>
      </c>
      <c r="C528" s="17">
        <v>42736</v>
      </c>
      <c r="D528" s="14" t="s">
        <v>115</v>
      </c>
      <c r="E528" s="14" t="s">
        <v>84</v>
      </c>
      <c r="F528" s="15" t="s">
        <v>6</v>
      </c>
      <c r="G528" s="14" t="s">
        <v>31</v>
      </c>
      <c r="H528" s="14" t="e">
        <f>SUMIFS('Skills-Training Matrix.AUX'!$D$2:$D$1072,'Skills-Training Matrix.AUX'!$C$2:$C$1072,"="&amp;$G528,'Skills-Training Matrix.AUX'!$A$2:$A$1072,"="&amp;$E528)</f>
        <v>#REF!</v>
      </c>
      <c r="I528" s="14">
        <v>0</v>
      </c>
      <c r="J528" s="14" t="e">
        <f t="shared" si="36"/>
        <v>#REF!</v>
      </c>
      <c r="K528" s="16" t="e">
        <f>IF($J528="","",SUMIFS('Skills-Training Matrix.AUX'!$F$2:$F$1072,'Skills-Training Matrix.AUX'!$C$2:$C$1072,"="&amp;G528,'Skills-Training Matrix.AUX'!$A$2:$A$1072,"="&amp;$E528)*J528)</f>
        <v>#REF!</v>
      </c>
      <c r="L528" s="16" t="e">
        <f t="shared" si="37"/>
        <v>#REF!</v>
      </c>
      <c r="M528" s="14" t="e">
        <f t="shared" si="38"/>
        <v>#REF!</v>
      </c>
      <c r="N528" s="16" t="e">
        <f t="shared" si="39"/>
        <v>#REF!</v>
      </c>
    </row>
    <row r="529" spans="1:14" x14ac:dyDescent="0.25">
      <c r="A529" s="14">
        <v>2691</v>
      </c>
      <c r="B529" s="14" t="s">
        <v>123</v>
      </c>
      <c r="C529" s="17">
        <v>42736</v>
      </c>
      <c r="D529" s="14" t="s">
        <v>115</v>
      </c>
      <c r="E529" s="14" t="s">
        <v>84</v>
      </c>
      <c r="F529" s="15" t="s">
        <v>6</v>
      </c>
      <c r="G529" s="14" t="s">
        <v>1</v>
      </c>
      <c r="H529" s="14" t="e">
        <f>SUMIFS('Skills-Training Matrix.AUX'!$D$2:$D$1072,'Skills-Training Matrix.AUX'!$C$2:$C$1072,"="&amp;$G529,'Skills-Training Matrix.AUX'!$A$2:$A$1072,"="&amp;$E529)</f>
        <v>#REF!</v>
      </c>
      <c r="I529" s="14">
        <v>0</v>
      </c>
      <c r="J529" s="14" t="e">
        <f t="shared" si="36"/>
        <v>#REF!</v>
      </c>
      <c r="K529" s="16" t="e">
        <f>IF($J529="","",SUMIFS('Skills-Training Matrix.AUX'!$F$2:$F$1072,'Skills-Training Matrix.AUX'!$C$2:$C$1072,"="&amp;G529,'Skills-Training Matrix.AUX'!$A$2:$A$1072,"="&amp;$E529)*J529)</f>
        <v>#REF!</v>
      </c>
      <c r="L529" s="16" t="e">
        <f t="shared" si="37"/>
        <v>#REF!</v>
      </c>
      <c r="M529" s="14" t="e">
        <f t="shared" si="38"/>
        <v>#REF!</v>
      </c>
      <c r="N529" s="16" t="e">
        <f t="shared" si="39"/>
        <v>#REF!</v>
      </c>
    </row>
    <row r="530" spans="1:14" x14ac:dyDescent="0.25">
      <c r="A530" s="14">
        <v>2691</v>
      </c>
      <c r="B530" s="14" t="s">
        <v>123</v>
      </c>
      <c r="C530" s="17">
        <v>42736</v>
      </c>
      <c r="D530" s="14" t="s">
        <v>115</v>
      </c>
      <c r="E530" s="14" t="s">
        <v>84</v>
      </c>
      <c r="F530" s="15" t="s">
        <v>6</v>
      </c>
      <c r="G530" s="14" t="s">
        <v>32</v>
      </c>
      <c r="H530" s="14" t="e">
        <f>SUMIFS('Skills-Training Matrix.AUX'!$D$2:$D$1072,'Skills-Training Matrix.AUX'!$C$2:$C$1072,"="&amp;$G530,'Skills-Training Matrix.AUX'!$A$2:$A$1072,"="&amp;$E530)</f>
        <v>#N/A</v>
      </c>
      <c r="I530" s="14">
        <v>0</v>
      </c>
      <c r="J530" s="14" t="e">
        <f t="shared" si="36"/>
        <v>#N/A</v>
      </c>
      <c r="K530" s="16" t="e">
        <f>IF($J530="","",SUMIFS('Skills-Training Matrix.AUX'!$F$2:$F$1072,'Skills-Training Matrix.AUX'!$C$2:$C$1072,"="&amp;G530,'Skills-Training Matrix.AUX'!$A$2:$A$1072,"="&amp;$E530)*J530)</f>
        <v>#N/A</v>
      </c>
      <c r="L530" s="16" t="e">
        <f t="shared" si="37"/>
        <v>#N/A</v>
      </c>
      <c r="M530" s="14" t="e">
        <f t="shared" si="38"/>
        <v>#N/A</v>
      </c>
      <c r="N530" s="16" t="e">
        <f t="shared" si="39"/>
        <v>#N/A</v>
      </c>
    </row>
    <row r="531" spans="1:14" x14ac:dyDescent="0.25">
      <c r="A531" s="14">
        <v>2691</v>
      </c>
      <c r="B531" s="14" t="s">
        <v>123</v>
      </c>
      <c r="C531" s="17">
        <v>42736</v>
      </c>
      <c r="D531" s="14" t="s">
        <v>115</v>
      </c>
      <c r="E531" s="14" t="s">
        <v>84</v>
      </c>
      <c r="F531" s="15" t="s">
        <v>7</v>
      </c>
      <c r="G531" s="14" t="s">
        <v>33</v>
      </c>
      <c r="H531" s="14" t="e">
        <f>SUMIFS('Skills-Training Matrix.AUX'!$D$2:$D$1072,'Skills-Training Matrix.AUX'!$C$2:$C$1072,"="&amp;$G531,'Skills-Training Matrix.AUX'!$A$2:$A$1072,"="&amp;$E531)</f>
        <v>#N/A</v>
      </c>
      <c r="I531" s="14">
        <v>0</v>
      </c>
      <c r="J531" s="14" t="e">
        <f t="shared" si="36"/>
        <v>#N/A</v>
      </c>
      <c r="K531" s="16" t="e">
        <f>IF($J531="","",SUMIFS('Skills-Training Matrix.AUX'!$F$2:$F$1072,'Skills-Training Matrix.AUX'!$C$2:$C$1072,"="&amp;G531,'Skills-Training Matrix.AUX'!$A$2:$A$1072,"="&amp;$E531)*J531)</f>
        <v>#N/A</v>
      </c>
      <c r="L531" s="16" t="e">
        <f t="shared" si="37"/>
        <v>#N/A</v>
      </c>
      <c r="M531" s="14" t="e">
        <f t="shared" si="38"/>
        <v>#N/A</v>
      </c>
      <c r="N531" s="16" t="e">
        <f t="shared" si="39"/>
        <v>#N/A</v>
      </c>
    </row>
    <row r="532" spans="1:14" x14ac:dyDescent="0.25">
      <c r="A532" s="14">
        <v>2691</v>
      </c>
      <c r="B532" s="14" t="s">
        <v>123</v>
      </c>
      <c r="C532" s="17">
        <v>42736</v>
      </c>
      <c r="D532" s="14" t="s">
        <v>115</v>
      </c>
      <c r="E532" s="14" t="s">
        <v>84</v>
      </c>
      <c r="F532" s="15" t="s">
        <v>7</v>
      </c>
      <c r="G532" s="14" t="s">
        <v>34</v>
      </c>
      <c r="H532" s="14" t="e">
        <f>SUMIFS('Skills-Training Matrix.AUX'!$D$2:$D$1072,'Skills-Training Matrix.AUX'!$C$2:$C$1072,"="&amp;$G532,'Skills-Training Matrix.AUX'!$A$2:$A$1072,"="&amp;$E532)</f>
        <v>#REF!</v>
      </c>
      <c r="I532" s="14">
        <v>0</v>
      </c>
      <c r="J532" s="14" t="e">
        <f t="shared" si="36"/>
        <v>#REF!</v>
      </c>
      <c r="K532" s="16" t="e">
        <f>IF($J532="","",SUMIFS('Skills-Training Matrix.AUX'!$F$2:$F$1072,'Skills-Training Matrix.AUX'!$C$2:$C$1072,"="&amp;G532,'Skills-Training Matrix.AUX'!$A$2:$A$1072,"="&amp;$E532)*J532)</f>
        <v>#REF!</v>
      </c>
      <c r="L532" s="16" t="e">
        <f t="shared" si="37"/>
        <v>#REF!</v>
      </c>
      <c r="M532" s="14" t="e">
        <f t="shared" si="38"/>
        <v>#REF!</v>
      </c>
      <c r="N532" s="16" t="e">
        <f t="shared" si="39"/>
        <v>#REF!</v>
      </c>
    </row>
    <row r="533" spans="1:14" x14ac:dyDescent="0.25">
      <c r="A533" s="14">
        <v>2691</v>
      </c>
      <c r="B533" s="14" t="s">
        <v>123</v>
      </c>
      <c r="C533" s="17">
        <v>42736</v>
      </c>
      <c r="D533" s="14" t="s">
        <v>115</v>
      </c>
      <c r="E533" s="14" t="s">
        <v>84</v>
      </c>
      <c r="F533" s="15" t="s">
        <v>7</v>
      </c>
      <c r="G533" s="14" t="s">
        <v>35</v>
      </c>
      <c r="H533" s="14" t="e">
        <f>SUMIFS('Skills-Training Matrix.AUX'!$D$2:$D$1072,'Skills-Training Matrix.AUX'!$C$2:$C$1072,"="&amp;$G533,'Skills-Training Matrix.AUX'!$A$2:$A$1072,"="&amp;$E533)</f>
        <v>#N/A</v>
      </c>
      <c r="I533" s="14">
        <v>0</v>
      </c>
      <c r="J533" s="14" t="e">
        <f t="shared" si="36"/>
        <v>#N/A</v>
      </c>
      <c r="K533" s="16" t="e">
        <f>IF($J533="","",SUMIFS('Skills-Training Matrix.AUX'!$F$2:$F$1072,'Skills-Training Matrix.AUX'!$C$2:$C$1072,"="&amp;G533,'Skills-Training Matrix.AUX'!$A$2:$A$1072,"="&amp;$E533)*J533)</f>
        <v>#N/A</v>
      </c>
      <c r="L533" s="16" t="e">
        <f t="shared" si="37"/>
        <v>#N/A</v>
      </c>
      <c r="M533" s="14" t="e">
        <f t="shared" si="38"/>
        <v>#N/A</v>
      </c>
      <c r="N533" s="16" t="e">
        <f t="shared" si="39"/>
        <v>#N/A</v>
      </c>
    </row>
    <row r="534" spans="1:14" x14ac:dyDescent="0.25">
      <c r="A534" s="14">
        <v>2691</v>
      </c>
      <c r="B534" s="14" t="s">
        <v>123</v>
      </c>
      <c r="C534" s="17">
        <v>42736</v>
      </c>
      <c r="D534" s="14" t="s">
        <v>115</v>
      </c>
      <c r="E534" s="14" t="s">
        <v>84</v>
      </c>
      <c r="F534" s="15" t="s">
        <v>7</v>
      </c>
      <c r="G534" s="14" t="s">
        <v>36</v>
      </c>
      <c r="H534" s="14" t="e">
        <f>SUMIFS('Skills-Training Matrix.AUX'!$D$2:$D$1072,'Skills-Training Matrix.AUX'!$C$2:$C$1072,"="&amp;$G534,'Skills-Training Matrix.AUX'!$A$2:$A$1072,"="&amp;$E534)</f>
        <v>#N/A</v>
      </c>
      <c r="I534" s="14">
        <v>0</v>
      </c>
      <c r="J534" s="14" t="e">
        <f t="shared" si="36"/>
        <v>#N/A</v>
      </c>
      <c r="K534" s="16" t="e">
        <f>IF($J534="","",SUMIFS('Skills-Training Matrix.AUX'!$F$2:$F$1072,'Skills-Training Matrix.AUX'!$C$2:$C$1072,"="&amp;G534,'Skills-Training Matrix.AUX'!$A$2:$A$1072,"="&amp;$E534)*J534)</f>
        <v>#N/A</v>
      </c>
      <c r="L534" s="16" t="e">
        <f t="shared" si="37"/>
        <v>#N/A</v>
      </c>
      <c r="M534" s="14" t="e">
        <f t="shared" si="38"/>
        <v>#N/A</v>
      </c>
      <c r="N534" s="16" t="e">
        <f t="shared" si="39"/>
        <v>#N/A</v>
      </c>
    </row>
    <row r="535" spans="1:14" x14ac:dyDescent="0.25">
      <c r="A535" s="14">
        <v>2691</v>
      </c>
      <c r="B535" s="14" t="s">
        <v>123</v>
      </c>
      <c r="C535" s="17">
        <v>42736</v>
      </c>
      <c r="D535" s="14" t="s">
        <v>115</v>
      </c>
      <c r="E535" s="14" t="s">
        <v>84</v>
      </c>
      <c r="F535" s="15" t="s">
        <v>7</v>
      </c>
      <c r="G535" s="14" t="s">
        <v>37</v>
      </c>
      <c r="H535" s="14" t="e">
        <f>SUMIFS('Skills-Training Matrix.AUX'!$D$2:$D$1072,'Skills-Training Matrix.AUX'!$C$2:$C$1072,"="&amp;$G535,'Skills-Training Matrix.AUX'!$A$2:$A$1072,"="&amp;$E535)</f>
        <v>#N/A</v>
      </c>
      <c r="I535" s="14">
        <v>0</v>
      </c>
      <c r="J535" s="14" t="e">
        <f t="shared" si="36"/>
        <v>#N/A</v>
      </c>
      <c r="K535" s="16" t="e">
        <f>IF($J535="","",SUMIFS('Skills-Training Matrix.AUX'!$F$2:$F$1072,'Skills-Training Matrix.AUX'!$C$2:$C$1072,"="&amp;G535,'Skills-Training Matrix.AUX'!$A$2:$A$1072,"="&amp;$E535)*J535)</f>
        <v>#N/A</v>
      </c>
      <c r="L535" s="16" t="e">
        <f t="shared" si="37"/>
        <v>#N/A</v>
      </c>
      <c r="M535" s="14" t="e">
        <f t="shared" si="38"/>
        <v>#N/A</v>
      </c>
      <c r="N535" s="16" t="e">
        <f t="shared" si="39"/>
        <v>#N/A</v>
      </c>
    </row>
    <row r="536" spans="1:14" x14ac:dyDescent="0.25">
      <c r="A536" s="14">
        <v>2691</v>
      </c>
      <c r="B536" s="14" t="s">
        <v>123</v>
      </c>
      <c r="C536" s="17">
        <v>42736</v>
      </c>
      <c r="D536" s="14" t="s">
        <v>115</v>
      </c>
      <c r="E536" s="14" t="s">
        <v>84</v>
      </c>
      <c r="F536" s="15" t="s">
        <v>7</v>
      </c>
      <c r="G536" s="14" t="s">
        <v>38</v>
      </c>
      <c r="H536" s="14" t="e">
        <f>SUMIFS('Skills-Training Matrix.AUX'!$D$2:$D$1072,'Skills-Training Matrix.AUX'!$C$2:$C$1072,"="&amp;$G536,'Skills-Training Matrix.AUX'!$A$2:$A$1072,"="&amp;$E536)</f>
        <v>#N/A</v>
      </c>
      <c r="I536" s="14">
        <v>0</v>
      </c>
      <c r="J536" s="14" t="e">
        <f t="shared" si="36"/>
        <v>#N/A</v>
      </c>
      <c r="K536" s="16" t="e">
        <f>IF($J536="","",SUMIFS('Skills-Training Matrix.AUX'!$F$2:$F$1072,'Skills-Training Matrix.AUX'!$C$2:$C$1072,"="&amp;G536,'Skills-Training Matrix.AUX'!$A$2:$A$1072,"="&amp;$E536)*J536)</f>
        <v>#N/A</v>
      </c>
      <c r="L536" s="16" t="e">
        <f t="shared" si="37"/>
        <v>#N/A</v>
      </c>
      <c r="M536" s="14" t="e">
        <f t="shared" si="38"/>
        <v>#N/A</v>
      </c>
      <c r="N536" s="16" t="e">
        <f t="shared" si="39"/>
        <v>#N/A</v>
      </c>
    </row>
    <row r="537" spans="1:14" x14ac:dyDescent="0.25">
      <c r="A537" s="14">
        <v>2691</v>
      </c>
      <c r="B537" s="14" t="s">
        <v>123</v>
      </c>
      <c r="C537" s="17">
        <v>42736</v>
      </c>
      <c r="D537" s="14" t="s">
        <v>115</v>
      </c>
      <c r="E537" s="14" t="s">
        <v>84</v>
      </c>
      <c r="F537" s="15" t="s">
        <v>7</v>
      </c>
      <c r="G537" s="14" t="s">
        <v>39</v>
      </c>
      <c r="H537" s="14" t="e">
        <f>SUMIFS('Skills-Training Matrix.AUX'!$D$2:$D$1072,'Skills-Training Matrix.AUX'!$C$2:$C$1072,"="&amp;$G537,'Skills-Training Matrix.AUX'!$A$2:$A$1072,"="&amp;$E537)</f>
        <v>#N/A</v>
      </c>
      <c r="I537" s="14">
        <v>0</v>
      </c>
      <c r="J537" s="14" t="e">
        <f t="shared" si="36"/>
        <v>#N/A</v>
      </c>
      <c r="K537" s="16" t="e">
        <f>IF($J537="","",SUMIFS('Skills-Training Matrix.AUX'!$F$2:$F$1072,'Skills-Training Matrix.AUX'!$C$2:$C$1072,"="&amp;G537,'Skills-Training Matrix.AUX'!$A$2:$A$1072,"="&amp;$E537)*J537)</f>
        <v>#N/A</v>
      </c>
      <c r="L537" s="16" t="e">
        <f t="shared" si="37"/>
        <v>#N/A</v>
      </c>
      <c r="M537" s="14" t="e">
        <f t="shared" si="38"/>
        <v>#N/A</v>
      </c>
      <c r="N537" s="16" t="e">
        <f t="shared" si="39"/>
        <v>#N/A</v>
      </c>
    </row>
    <row r="538" spans="1:14" x14ac:dyDescent="0.25">
      <c r="A538" s="14">
        <v>2691</v>
      </c>
      <c r="B538" s="14" t="s">
        <v>123</v>
      </c>
      <c r="C538" s="17">
        <v>42736</v>
      </c>
      <c r="D538" s="14" t="s">
        <v>115</v>
      </c>
      <c r="E538" s="14" t="s">
        <v>84</v>
      </c>
      <c r="F538" s="15" t="s">
        <v>7</v>
      </c>
      <c r="G538" s="14" t="s">
        <v>40</v>
      </c>
      <c r="H538" s="14" t="e">
        <f>SUMIFS('Skills-Training Matrix.AUX'!$D$2:$D$1072,'Skills-Training Matrix.AUX'!$C$2:$C$1072,"="&amp;$G538,'Skills-Training Matrix.AUX'!$A$2:$A$1072,"="&amp;$E538)</f>
        <v>#N/A</v>
      </c>
      <c r="I538" s="14">
        <v>0</v>
      </c>
      <c r="J538" s="14" t="e">
        <f t="shared" si="36"/>
        <v>#N/A</v>
      </c>
      <c r="K538" s="16" t="e">
        <f>IF($J538="","",SUMIFS('Skills-Training Matrix.AUX'!$F$2:$F$1072,'Skills-Training Matrix.AUX'!$C$2:$C$1072,"="&amp;G538,'Skills-Training Matrix.AUX'!$A$2:$A$1072,"="&amp;$E538)*J538)</f>
        <v>#N/A</v>
      </c>
      <c r="L538" s="16" t="e">
        <f t="shared" si="37"/>
        <v>#N/A</v>
      </c>
      <c r="M538" s="14" t="e">
        <f t="shared" si="38"/>
        <v>#N/A</v>
      </c>
      <c r="N538" s="16" t="e">
        <f t="shared" si="39"/>
        <v>#N/A</v>
      </c>
    </row>
    <row r="539" spans="1:14" x14ac:dyDescent="0.25">
      <c r="A539" s="14">
        <v>2691</v>
      </c>
      <c r="B539" s="14" t="s">
        <v>123</v>
      </c>
      <c r="C539" s="17">
        <v>42736</v>
      </c>
      <c r="D539" s="14" t="s">
        <v>115</v>
      </c>
      <c r="E539" s="14" t="s">
        <v>84</v>
      </c>
      <c r="F539" s="15" t="s">
        <v>8</v>
      </c>
      <c r="G539" s="14" t="s">
        <v>41</v>
      </c>
      <c r="H539" s="14" t="e">
        <f>SUMIFS('Skills-Training Matrix.AUX'!$D$2:$D$1072,'Skills-Training Matrix.AUX'!$C$2:$C$1072,"="&amp;$G539,'Skills-Training Matrix.AUX'!$A$2:$A$1072,"="&amp;$E539)</f>
        <v>#N/A</v>
      </c>
      <c r="I539" s="14">
        <v>0</v>
      </c>
      <c r="J539" s="14" t="e">
        <f t="shared" si="36"/>
        <v>#N/A</v>
      </c>
      <c r="K539" s="16" t="e">
        <f>IF($J539="","",SUMIFS('Skills-Training Matrix.AUX'!$F$2:$F$1072,'Skills-Training Matrix.AUX'!$C$2:$C$1072,"="&amp;G539,'Skills-Training Matrix.AUX'!$A$2:$A$1072,"="&amp;$E539)*J539)</f>
        <v>#N/A</v>
      </c>
      <c r="L539" s="16" t="e">
        <f t="shared" si="37"/>
        <v>#N/A</v>
      </c>
      <c r="M539" s="14" t="e">
        <f t="shared" si="38"/>
        <v>#N/A</v>
      </c>
      <c r="N539" s="16" t="e">
        <f t="shared" si="39"/>
        <v>#N/A</v>
      </c>
    </row>
    <row r="540" spans="1:14" x14ac:dyDescent="0.25">
      <c r="A540" s="14">
        <v>2691</v>
      </c>
      <c r="B540" s="14" t="s">
        <v>123</v>
      </c>
      <c r="C540" s="17">
        <v>42736</v>
      </c>
      <c r="D540" s="14" t="s">
        <v>115</v>
      </c>
      <c r="E540" s="14" t="s">
        <v>84</v>
      </c>
      <c r="F540" s="15" t="s">
        <v>8</v>
      </c>
      <c r="G540" s="14" t="s">
        <v>42</v>
      </c>
      <c r="H540" s="14" t="e">
        <f>SUMIFS('Skills-Training Matrix.AUX'!$D$2:$D$1072,'Skills-Training Matrix.AUX'!$C$2:$C$1072,"="&amp;$G540,'Skills-Training Matrix.AUX'!$A$2:$A$1072,"="&amp;$E540)</f>
        <v>#N/A</v>
      </c>
      <c r="I540" s="14">
        <v>0</v>
      </c>
      <c r="J540" s="14" t="e">
        <f t="shared" si="36"/>
        <v>#N/A</v>
      </c>
      <c r="K540" s="16" t="e">
        <f>IF($J540="","",SUMIFS('Skills-Training Matrix.AUX'!$F$2:$F$1072,'Skills-Training Matrix.AUX'!$C$2:$C$1072,"="&amp;G540,'Skills-Training Matrix.AUX'!$A$2:$A$1072,"="&amp;$E540)*J540)</f>
        <v>#N/A</v>
      </c>
      <c r="L540" s="16" t="e">
        <f t="shared" si="37"/>
        <v>#N/A</v>
      </c>
      <c r="M540" s="14" t="e">
        <f t="shared" si="38"/>
        <v>#N/A</v>
      </c>
      <c r="N540" s="16" t="e">
        <f t="shared" si="39"/>
        <v>#N/A</v>
      </c>
    </row>
    <row r="541" spans="1:14" x14ac:dyDescent="0.25">
      <c r="A541" s="14">
        <v>2691</v>
      </c>
      <c r="B541" s="14" t="s">
        <v>123</v>
      </c>
      <c r="C541" s="17">
        <v>42736</v>
      </c>
      <c r="D541" s="14" t="s">
        <v>115</v>
      </c>
      <c r="E541" s="14" t="s">
        <v>84</v>
      </c>
      <c r="F541" s="15" t="s">
        <v>8</v>
      </c>
      <c r="G541" s="14" t="s">
        <v>43</v>
      </c>
      <c r="H541" s="14" t="e">
        <f>SUMIFS('Skills-Training Matrix.AUX'!$D$2:$D$1072,'Skills-Training Matrix.AUX'!$C$2:$C$1072,"="&amp;$G541,'Skills-Training Matrix.AUX'!$A$2:$A$1072,"="&amp;$E541)</f>
        <v>#N/A</v>
      </c>
      <c r="I541" s="14">
        <v>0</v>
      </c>
      <c r="J541" s="14" t="e">
        <f t="shared" si="36"/>
        <v>#N/A</v>
      </c>
      <c r="K541" s="16" t="e">
        <f>IF($J541="","",SUMIFS('Skills-Training Matrix.AUX'!$F$2:$F$1072,'Skills-Training Matrix.AUX'!$C$2:$C$1072,"="&amp;G541,'Skills-Training Matrix.AUX'!$A$2:$A$1072,"="&amp;$E541)*J541)</f>
        <v>#N/A</v>
      </c>
      <c r="L541" s="16" t="e">
        <f t="shared" si="37"/>
        <v>#N/A</v>
      </c>
      <c r="M541" s="14" t="e">
        <f t="shared" si="38"/>
        <v>#N/A</v>
      </c>
      <c r="N541" s="16" t="e">
        <f t="shared" si="39"/>
        <v>#N/A</v>
      </c>
    </row>
    <row r="542" spans="1:14" x14ac:dyDescent="0.25">
      <c r="A542" s="14">
        <v>2691</v>
      </c>
      <c r="B542" s="14" t="s">
        <v>123</v>
      </c>
      <c r="C542" s="17">
        <v>42736</v>
      </c>
      <c r="D542" s="14" t="s">
        <v>115</v>
      </c>
      <c r="E542" s="14" t="s">
        <v>84</v>
      </c>
      <c r="F542" s="15" t="s">
        <v>8</v>
      </c>
      <c r="G542" s="14" t="s">
        <v>44</v>
      </c>
      <c r="H542" s="14" t="e">
        <f>SUMIFS('Skills-Training Matrix.AUX'!$D$2:$D$1072,'Skills-Training Matrix.AUX'!$C$2:$C$1072,"="&amp;$G542,'Skills-Training Matrix.AUX'!$A$2:$A$1072,"="&amp;$E542)</f>
        <v>#N/A</v>
      </c>
      <c r="I542" s="14">
        <v>0</v>
      </c>
      <c r="J542" s="14" t="e">
        <f t="shared" si="36"/>
        <v>#N/A</v>
      </c>
      <c r="K542" s="16" t="e">
        <f>IF($J542="","",SUMIFS('Skills-Training Matrix.AUX'!$F$2:$F$1072,'Skills-Training Matrix.AUX'!$C$2:$C$1072,"="&amp;G542,'Skills-Training Matrix.AUX'!$A$2:$A$1072,"="&amp;$E542)*J542)</f>
        <v>#N/A</v>
      </c>
      <c r="L542" s="16" t="e">
        <f t="shared" si="37"/>
        <v>#N/A</v>
      </c>
      <c r="M542" s="14" t="e">
        <f t="shared" si="38"/>
        <v>#N/A</v>
      </c>
      <c r="N542" s="16" t="e">
        <f t="shared" si="39"/>
        <v>#N/A</v>
      </c>
    </row>
    <row r="543" spans="1:14" x14ac:dyDescent="0.25">
      <c r="A543" s="14">
        <v>2691</v>
      </c>
      <c r="B543" s="14" t="s">
        <v>123</v>
      </c>
      <c r="C543" s="17">
        <v>42736</v>
      </c>
      <c r="D543" s="14" t="s">
        <v>115</v>
      </c>
      <c r="E543" s="14" t="s">
        <v>84</v>
      </c>
      <c r="F543" s="15" t="s">
        <v>8</v>
      </c>
      <c r="G543" s="14" t="s">
        <v>45</v>
      </c>
      <c r="H543" s="14" t="e">
        <f>SUMIFS('Skills-Training Matrix.AUX'!$D$2:$D$1072,'Skills-Training Matrix.AUX'!$C$2:$C$1072,"="&amp;$G543,'Skills-Training Matrix.AUX'!$A$2:$A$1072,"="&amp;$E543)</f>
        <v>#N/A</v>
      </c>
      <c r="I543" s="14">
        <v>0</v>
      </c>
      <c r="J543" s="14" t="e">
        <f t="shared" si="36"/>
        <v>#N/A</v>
      </c>
      <c r="K543" s="16" t="e">
        <f>IF($J543="","",SUMIFS('Skills-Training Matrix.AUX'!$F$2:$F$1072,'Skills-Training Matrix.AUX'!$C$2:$C$1072,"="&amp;G543,'Skills-Training Matrix.AUX'!$A$2:$A$1072,"="&amp;$E543)*J543)</f>
        <v>#N/A</v>
      </c>
      <c r="L543" s="16" t="e">
        <f t="shared" si="37"/>
        <v>#N/A</v>
      </c>
      <c r="M543" s="14" t="e">
        <f t="shared" si="38"/>
        <v>#N/A</v>
      </c>
      <c r="N543" s="16" t="e">
        <f t="shared" si="39"/>
        <v>#N/A</v>
      </c>
    </row>
    <row r="544" spans="1:14" x14ac:dyDescent="0.25">
      <c r="A544" s="14">
        <v>2691</v>
      </c>
      <c r="B544" s="14" t="s">
        <v>123</v>
      </c>
      <c r="C544" s="17">
        <v>42736</v>
      </c>
      <c r="D544" s="14" t="s">
        <v>115</v>
      </c>
      <c r="E544" s="14" t="s">
        <v>84</v>
      </c>
      <c r="F544" s="15" t="s">
        <v>2</v>
      </c>
      <c r="G544" s="14" t="s">
        <v>46</v>
      </c>
      <c r="H544" s="14" t="e">
        <f>SUMIFS('Skills-Training Matrix.AUX'!$D$2:$D$1072,'Skills-Training Matrix.AUX'!$C$2:$C$1072,"="&amp;$G544,'Skills-Training Matrix.AUX'!$A$2:$A$1072,"="&amp;$E544)</f>
        <v>#N/A</v>
      </c>
      <c r="I544" s="14">
        <v>0</v>
      </c>
      <c r="J544" s="14" t="e">
        <f t="shared" si="36"/>
        <v>#N/A</v>
      </c>
      <c r="K544" s="16" t="e">
        <f>IF($J544="","",SUMIFS('Skills-Training Matrix.AUX'!$F$2:$F$1072,'Skills-Training Matrix.AUX'!$C$2:$C$1072,"="&amp;G544,'Skills-Training Matrix.AUX'!$A$2:$A$1072,"="&amp;$E544)*J544)</f>
        <v>#N/A</v>
      </c>
      <c r="L544" s="16" t="e">
        <f t="shared" si="37"/>
        <v>#N/A</v>
      </c>
      <c r="M544" s="14" t="e">
        <f t="shared" si="38"/>
        <v>#N/A</v>
      </c>
      <c r="N544" s="16" t="e">
        <f t="shared" si="39"/>
        <v>#N/A</v>
      </c>
    </row>
    <row r="545" spans="1:14" x14ac:dyDescent="0.25">
      <c r="A545" s="14">
        <v>2691</v>
      </c>
      <c r="B545" s="14" t="s">
        <v>123</v>
      </c>
      <c r="C545" s="17">
        <v>42736</v>
      </c>
      <c r="D545" s="14" t="s">
        <v>115</v>
      </c>
      <c r="E545" s="14" t="s">
        <v>84</v>
      </c>
      <c r="F545" s="15" t="s">
        <v>2</v>
      </c>
      <c r="G545" s="14" t="s">
        <v>47</v>
      </c>
      <c r="H545" s="14" t="e">
        <f>SUMIFS('Skills-Training Matrix.AUX'!$D$2:$D$1072,'Skills-Training Matrix.AUX'!$C$2:$C$1072,"="&amp;$G545,'Skills-Training Matrix.AUX'!$A$2:$A$1072,"="&amp;$E545)</f>
        <v>#N/A</v>
      </c>
      <c r="I545" s="14">
        <v>0</v>
      </c>
      <c r="J545" s="14" t="e">
        <f t="shared" si="36"/>
        <v>#N/A</v>
      </c>
      <c r="K545" s="16" t="e">
        <f>IF($J545="","",SUMIFS('Skills-Training Matrix.AUX'!$F$2:$F$1072,'Skills-Training Matrix.AUX'!$C$2:$C$1072,"="&amp;G545,'Skills-Training Matrix.AUX'!$A$2:$A$1072,"="&amp;$E545)*J545)</f>
        <v>#N/A</v>
      </c>
      <c r="L545" s="16" t="e">
        <f t="shared" si="37"/>
        <v>#N/A</v>
      </c>
      <c r="M545" s="14" t="e">
        <f t="shared" si="38"/>
        <v>#N/A</v>
      </c>
      <c r="N545" s="16" t="e">
        <f t="shared" si="39"/>
        <v>#N/A</v>
      </c>
    </row>
    <row r="546" spans="1:14" x14ac:dyDescent="0.25">
      <c r="A546" s="14">
        <v>2691</v>
      </c>
      <c r="B546" s="14" t="s">
        <v>123</v>
      </c>
      <c r="C546" s="17">
        <v>42736</v>
      </c>
      <c r="D546" s="14" t="s">
        <v>115</v>
      </c>
      <c r="E546" s="14" t="s">
        <v>84</v>
      </c>
      <c r="F546" s="15" t="s">
        <v>2</v>
      </c>
      <c r="G546" s="14" t="s">
        <v>48</v>
      </c>
      <c r="H546" s="14" t="e">
        <f>SUMIFS('Skills-Training Matrix.AUX'!$D$2:$D$1072,'Skills-Training Matrix.AUX'!$C$2:$C$1072,"="&amp;$G546,'Skills-Training Matrix.AUX'!$A$2:$A$1072,"="&amp;$E546)</f>
        <v>#N/A</v>
      </c>
      <c r="I546" s="14">
        <v>0</v>
      </c>
      <c r="J546" s="14" t="e">
        <f t="shared" si="36"/>
        <v>#N/A</v>
      </c>
      <c r="K546" s="16" t="e">
        <f>IF($J546="","",SUMIFS('Skills-Training Matrix.AUX'!$F$2:$F$1072,'Skills-Training Matrix.AUX'!$C$2:$C$1072,"="&amp;G546,'Skills-Training Matrix.AUX'!$A$2:$A$1072,"="&amp;$E546)*J546)</f>
        <v>#N/A</v>
      </c>
      <c r="L546" s="16" t="e">
        <f t="shared" si="37"/>
        <v>#N/A</v>
      </c>
      <c r="M546" s="14" t="e">
        <f t="shared" si="38"/>
        <v>#N/A</v>
      </c>
      <c r="N546" s="16" t="e">
        <f t="shared" si="39"/>
        <v>#N/A</v>
      </c>
    </row>
    <row r="547" spans="1:14" x14ac:dyDescent="0.25">
      <c r="A547" s="14">
        <v>2691</v>
      </c>
      <c r="B547" s="14" t="s">
        <v>123</v>
      </c>
      <c r="C547" s="17">
        <v>42736</v>
      </c>
      <c r="D547" s="14" t="s">
        <v>115</v>
      </c>
      <c r="E547" s="14" t="s">
        <v>84</v>
      </c>
      <c r="F547" s="15" t="s">
        <v>2</v>
      </c>
      <c r="G547" s="14" t="s">
        <v>49</v>
      </c>
      <c r="H547" s="14" t="e">
        <f>SUMIFS('Skills-Training Matrix.AUX'!$D$2:$D$1072,'Skills-Training Matrix.AUX'!$C$2:$C$1072,"="&amp;$G547,'Skills-Training Matrix.AUX'!$A$2:$A$1072,"="&amp;$E547)</f>
        <v>#N/A</v>
      </c>
      <c r="I547" s="14">
        <v>0</v>
      </c>
      <c r="J547" s="14" t="e">
        <f t="shared" si="36"/>
        <v>#N/A</v>
      </c>
      <c r="K547" s="16" t="e">
        <f>IF($J547="","",SUMIFS('Skills-Training Matrix.AUX'!$F$2:$F$1072,'Skills-Training Matrix.AUX'!$C$2:$C$1072,"="&amp;G547,'Skills-Training Matrix.AUX'!$A$2:$A$1072,"="&amp;$E547)*J547)</f>
        <v>#N/A</v>
      </c>
      <c r="L547" s="16" t="e">
        <f t="shared" si="37"/>
        <v>#N/A</v>
      </c>
      <c r="M547" s="14" t="e">
        <f t="shared" si="38"/>
        <v>#N/A</v>
      </c>
      <c r="N547" s="16" t="e">
        <f t="shared" si="39"/>
        <v>#N/A</v>
      </c>
    </row>
    <row r="548" spans="1:14" x14ac:dyDescent="0.25">
      <c r="A548" s="14">
        <v>2691</v>
      </c>
      <c r="B548" s="14" t="s">
        <v>123</v>
      </c>
      <c r="C548" s="17">
        <v>42736</v>
      </c>
      <c r="D548" s="14" t="s">
        <v>115</v>
      </c>
      <c r="E548" s="14" t="s">
        <v>84</v>
      </c>
      <c r="F548" s="15" t="s">
        <v>2</v>
      </c>
      <c r="G548" s="14" t="s">
        <v>50</v>
      </c>
      <c r="H548" s="14" t="e">
        <f>SUMIFS('Skills-Training Matrix.AUX'!$D$2:$D$1072,'Skills-Training Matrix.AUX'!$C$2:$C$1072,"="&amp;$G548,'Skills-Training Matrix.AUX'!$A$2:$A$1072,"="&amp;$E548)</f>
        <v>#N/A</v>
      </c>
      <c r="I548" s="14">
        <v>0</v>
      </c>
      <c r="J548" s="14" t="e">
        <f t="shared" si="36"/>
        <v>#N/A</v>
      </c>
      <c r="K548" s="16" t="e">
        <f>IF($J548="","",SUMIFS('Skills-Training Matrix.AUX'!$F$2:$F$1072,'Skills-Training Matrix.AUX'!$C$2:$C$1072,"="&amp;G548,'Skills-Training Matrix.AUX'!$A$2:$A$1072,"="&amp;$E548)*J548)</f>
        <v>#N/A</v>
      </c>
      <c r="L548" s="16" t="e">
        <f t="shared" si="37"/>
        <v>#N/A</v>
      </c>
      <c r="M548" s="14" t="e">
        <f t="shared" si="38"/>
        <v>#N/A</v>
      </c>
      <c r="N548" s="16" t="e">
        <f t="shared" si="39"/>
        <v>#N/A</v>
      </c>
    </row>
    <row r="549" spans="1:14" x14ac:dyDescent="0.25">
      <c r="A549" s="14">
        <v>2691</v>
      </c>
      <c r="B549" s="14" t="s">
        <v>123</v>
      </c>
      <c r="C549" s="17">
        <v>42736</v>
      </c>
      <c r="D549" s="14" t="s">
        <v>115</v>
      </c>
      <c r="E549" s="14" t="s">
        <v>84</v>
      </c>
      <c r="F549" s="15" t="s">
        <v>2</v>
      </c>
      <c r="G549" s="14" t="s">
        <v>51</v>
      </c>
      <c r="H549" s="14" t="e">
        <f>SUMIFS('Skills-Training Matrix.AUX'!$D$2:$D$1072,'Skills-Training Matrix.AUX'!$C$2:$C$1072,"="&amp;$G549,'Skills-Training Matrix.AUX'!$A$2:$A$1072,"="&amp;$E549)</f>
        <v>#N/A</v>
      </c>
      <c r="I549" s="14">
        <v>0</v>
      </c>
      <c r="J549" s="14" t="e">
        <f t="shared" si="36"/>
        <v>#N/A</v>
      </c>
      <c r="K549" s="16" t="e">
        <f>IF($J549="","",SUMIFS('Skills-Training Matrix.AUX'!$F$2:$F$1072,'Skills-Training Matrix.AUX'!$C$2:$C$1072,"="&amp;G549,'Skills-Training Matrix.AUX'!$A$2:$A$1072,"="&amp;$E549)*J549)</f>
        <v>#N/A</v>
      </c>
      <c r="L549" s="16" t="e">
        <f t="shared" si="37"/>
        <v>#N/A</v>
      </c>
      <c r="M549" s="14" t="e">
        <f t="shared" si="38"/>
        <v>#N/A</v>
      </c>
      <c r="N549" s="16" t="e">
        <f t="shared" si="39"/>
        <v>#N/A</v>
      </c>
    </row>
    <row r="550" spans="1:14" x14ac:dyDescent="0.25">
      <c r="A550" s="14">
        <v>2691</v>
      </c>
      <c r="B550" s="14" t="s">
        <v>123</v>
      </c>
      <c r="C550" s="17">
        <v>42736</v>
      </c>
      <c r="D550" s="14" t="s">
        <v>115</v>
      </c>
      <c r="E550" s="14" t="s">
        <v>84</v>
      </c>
      <c r="F550" s="15" t="s">
        <v>2</v>
      </c>
      <c r="G550" s="14" t="s">
        <v>52</v>
      </c>
      <c r="H550" s="14" t="e">
        <f>SUMIFS('Skills-Training Matrix.AUX'!$D$2:$D$1072,'Skills-Training Matrix.AUX'!$C$2:$C$1072,"="&amp;$G550,'Skills-Training Matrix.AUX'!$A$2:$A$1072,"="&amp;$E550)</f>
        <v>#N/A</v>
      </c>
      <c r="I550" s="14">
        <v>0</v>
      </c>
      <c r="J550" s="14" t="e">
        <f t="shared" si="36"/>
        <v>#N/A</v>
      </c>
      <c r="K550" s="16" t="e">
        <f>IF($J550="","",SUMIFS('Skills-Training Matrix.AUX'!$F$2:$F$1072,'Skills-Training Matrix.AUX'!$C$2:$C$1072,"="&amp;G550,'Skills-Training Matrix.AUX'!$A$2:$A$1072,"="&amp;$E550)*J550)</f>
        <v>#N/A</v>
      </c>
      <c r="L550" s="16" t="e">
        <f t="shared" si="37"/>
        <v>#N/A</v>
      </c>
      <c r="M550" s="14" t="e">
        <f t="shared" si="38"/>
        <v>#N/A</v>
      </c>
      <c r="N550" s="16" t="e">
        <f t="shared" si="39"/>
        <v>#N/A</v>
      </c>
    </row>
    <row r="551" spans="1:14" x14ac:dyDescent="0.25">
      <c r="A551" s="14">
        <v>2691</v>
      </c>
      <c r="B551" s="14" t="s">
        <v>123</v>
      </c>
      <c r="C551" s="17">
        <v>42736</v>
      </c>
      <c r="D551" s="14" t="s">
        <v>115</v>
      </c>
      <c r="E551" s="14" t="s">
        <v>84</v>
      </c>
      <c r="F551" s="15" t="s">
        <v>2</v>
      </c>
      <c r="G551" s="14" t="s">
        <v>53</v>
      </c>
      <c r="H551" s="14" t="e">
        <f>SUMIFS('Skills-Training Matrix.AUX'!$D$2:$D$1072,'Skills-Training Matrix.AUX'!$C$2:$C$1072,"="&amp;$G551,'Skills-Training Matrix.AUX'!$A$2:$A$1072,"="&amp;$E551)</f>
        <v>#N/A</v>
      </c>
      <c r="I551" s="14">
        <v>0</v>
      </c>
      <c r="J551" s="14" t="e">
        <f t="shared" si="36"/>
        <v>#N/A</v>
      </c>
      <c r="K551" s="16" t="e">
        <f>IF($J551="","",SUMIFS('Skills-Training Matrix.AUX'!$F$2:$F$1072,'Skills-Training Matrix.AUX'!$C$2:$C$1072,"="&amp;G551,'Skills-Training Matrix.AUX'!$A$2:$A$1072,"="&amp;$E551)*J551)</f>
        <v>#N/A</v>
      </c>
      <c r="L551" s="16" t="e">
        <f t="shared" si="37"/>
        <v>#N/A</v>
      </c>
      <c r="M551" s="14" t="e">
        <f t="shared" si="38"/>
        <v>#N/A</v>
      </c>
      <c r="N551" s="16" t="e">
        <f t="shared" si="39"/>
        <v>#N/A</v>
      </c>
    </row>
    <row r="552" spans="1:14" x14ac:dyDescent="0.25">
      <c r="A552" s="14">
        <v>2691</v>
      </c>
      <c r="B552" s="14" t="s">
        <v>123</v>
      </c>
      <c r="C552" s="17">
        <v>42736</v>
      </c>
      <c r="D552" s="14" t="s">
        <v>115</v>
      </c>
      <c r="E552" s="14" t="s">
        <v>84</v>
      </c>
      <c r="F552" s="15" t="s">
        <v>2</v>
      </c>
      <c r="G552" s="14" t="s">
        <v>54</v>
      </c>
      <c r="H552" s="14" t="e">
        <f>SUMIFS('Skills-Training Matrix.AUX'!$D$2:$D$1072,'Skills-Training Matrix.AUX'!$C$2:$C$1072,"="&amp;$G552,'Skills-Training Matrix.AUX'!$A$2:$A$1072,"="&amp;$E552)</f>
        <v>#N/A</v>
      </c>
      <c r="I552" s="14">
        <v>0</v>
      </c>
      <c r="J552" s="14" t="e">
        <f t="shared" si="36"/>
        <v>#N/A</v>
      </c>
      <c r="K552" s="16" t="e">
        <f>IF($J552="","",SUMIFS('Skills-Training Matrix.AUX'!$F$2:$F$1072,'Skills-Training Matrix.AUX'!$C$2:$C$1072,"="&amp;G552,'Skills-Training Matrix.AUX'!$A$2:$A$1072,"="&amp;$E552)*J552)</f>
        <v>#N/A</v>
      </c>
      <c r="L552" s="16" t="e">
        <f t="shared" si="37"/>
        <v>#N/A</v>
      </c>
      <c r="M552" s="14" t="e">
        <f t="shared" si="38"/>
        <v>#N/A</v>
      </c>
      <c r="N552" s="16" t="e">
        <f t="shared" si="39"/>
        <v>#N/A</v>
      </c>
    </row>
    <row r="553" spans="1:14" x14ac:dyDescent="0.25">
      <c r="A553" s="14">
        <v>2691</v>
      </c>
      <c r="B553" s="14" t="s">
        <v>123</v>
      </c>
      <c r="C553" s="17">
        <v>42736</v>
      </c>
      <c r="D553" s="14" t="s">
        <v>115</v>
      </c>
      <c r="E553" s="14" t="s">
        <v>84</v>
      </c>
      <c r="F553" s="15" t="s">
        <v>2</v>
      </c>
      <c r="G553" s="14" t="s">
        <v>55</v>
      </c>
      <c r="H553" s="14" t="e">
        <f>SUMIFS('Skills-Training Matrix.AUX'!$D$2:$D$1072,'Skills-Training Matrix.AUX'!$C$2:$C$1072,"="&amp;$G553,'Skills-Training Matrix.AUX'!$A$2:$A$1072,"="&amp;$E553)</f>
        <v>#REF!</v>
      </c>
      <c r="I553" s="14">
        <v>0</v>
      </c>
      <c r="J553" s="14" t="e">
        <f t="shared" si="36"/>
        <v>#REF!</v>
      </c>
      <c r="K553" s="16" t="e">
        <f>IF($J553="","",SUMIFS('Skills-Training Matrix.AUX'!$F$2:$F$1072,'Skills-Training Matrix.AUX'!$C$2:$C$1072,"="&amp;G553,'Skills-Training Matrix.AUX'!$A$2:$A$1072,"="&amp;$E553)*J553)</f>
        <v>#REF!</v>
      </c>
      <c r="L553" s="16" t="e">
        <f t="shared" si="37"/>
        <v>#REF!</v>
      </c>
      <c r="M553" s="14" t="e">
        <f t="shared" si="38"/>
        <v>#REF!</v>
      </c>
      <c r="N553" s="16" t="e">
        <f t="shared" si="39"/>
        <v>#REF!</v>
      </c>
    </row>
    <row r="554" spans="1:14" x14ac:dyDescent="0.25">
      <c r="A554" s="14">
        <v>2691</v>
      </c>
      <c r="B554" s="14" t="s">
        <v>123</v>
      </c>
      <c r="C554" s="17">
        <v>42736</v>
      </c>
      <c r="D554" s="14" t="s">
        <v>115</v>
      </c>
      <c r="E554" s="14" t="s">
        <v>84</v>
      </c>
      <c r="F554" s="15" t="s">
        <v>2</v>
      </c>
      <c r="G554" s="14" t="s">
        <v>56</v>
      </c>
      <c r="H554" s="14" t="e">
        <f>SUMIFS('Skills-Training Matrix.AUX'!$D$2:$D$1072,'Skills-Training Matrix.AUX'!$C$2:$C$1072,"="&amp;$G554,'Skills-Training Matrix.AUX'!$A$2:$A$1072,"="&amp;$E554)</f>
        <v>#N/A</v>
      </c>
      <c r="I554" s="14">
        <v>0</v>
      </c>
      <c r="J554" s="14" t="e">
        <f t="shared" si="36"/>
        <v>#N/A</v>
      </c>
      <c r="K554" s="16" t="e">
        <f>IF($J554="","",SUMIFS('Skills-Training Matrix.AUX'!$F$2:$F$1072,'Skills-Training Matrix.AUX'!$C$2:$C$1072,"="&amp;G554,'Skills-Training Matrix.AUX'!$A$2:$A$1072,"="&amp;$E554)*J554)</f>
        <v>#N/A</v>
      </c>
      <c r="L554" s="16" t="e">
        <f t="shared" si="37"/>
        <v>#N/A</v>
      </c>
      <c r="M554" s="14" t="e">
        <f t="shared" si="38"/>
        <v>#N/A</v>
      </c>
      <c r="N554" s="16" t="e">
        <f t="shared" si="39"/>
        <v>#N/A</v>
      </c>
    </row>
    <row r="555" spans="1:14" x14ac:dyDescent="0.25">
      <c r="A555" s="14">
        <v>2691</v>
      </c>
      <c r="B555" s="14" t="s">
        <v>123</v>
      </c>
      <c r="C555" s="17">
        <v>42736</v>
      </c>
      <c r="D555" s="14" t="s">
        <v>115</v>
      </c>
      <c r="E555" s="14" t="s">
        <v>84</v>
      </c>
      <c r="F555" s="15" t="s">
        <v>9</v>
      </c>
      <c r="G555" s="14" t="s">
        <v>57</v>
      </c>
      <c r="H555" s="14" t="e">
        <f>SUMIFS('Skills-Training Matrix.AUX'!$D$2:$D$1072,'Skills-Training Matrix.AUX'!$C$2:$C$1072,"="&amp;$G555,'Skills-Training Matrix.AUX'!$A$2:$A$1072,"="&amp;$E555)</f>
        <v>#N/A</v>
      </c>
      <c r="I555" s="14">
        <v>0</v>
      </c>
      <c r="J555" s="14" t="e">
        <f t="shared" si="36"/>
        <v>#N/A</v>
      </c>
      <c r="K555" s="16" t="e">
        <f>IF($J555="","",SUMIFS('Skills-Training Matrix.AUX'!$F$2:$F$1072,'Skills-Training Matrix.AUX'!$C$2:$C$1072,"="&amp;G555,'Skills-Training Matrix.AUX'!$A$2:$A$1072,"="&amp;$E555)*J555)</f>
        <v>#N/A</v>
      </c>
      <c r="L555" s="16" t="e">
        <f t="shared" si="37"/>
        <v>#N/A</v>
      </c>
      <c r="M555" s="14" t="e">
        <f t="shared" si="38"/>
        <v>#N/A</v>
      </c>
      <c r="N555" s="16" t="e">
        <f t="shared" si="39"/>
        <v>#N/A</v>
      </c>
    </row>
    <row r="556" spans="1:14" x14ac:dyDescent="0.25">
      <c r="A556" s="14">
        <v>2691</v>
      </c>
      <c r="B556" s="14" t="s">
        <v>123</v>
      </c>
      <c r="C556" s="17">
        <v>42736</v>
      </c>
      <c r="D556" s="14" t="s">
        <v>115</v>
      </c>
      <c r="E556" s="14" t="s">
        <v>84</v>
      </c>
      <c r="F556" s="15" t="s">
        <v>9</v>
      </c>
      <c r="G556" s="14" t="s">
        <v>58</v>
      </c>
      <c r="H556" s="14" t="e">
        <f>SUMIFS('Skills-Training Matrix.AUX'!$D$2:$D$1072,'Skills-Training Matrix.AUX'!$C$2:$C$1072,"="&amp;$G556,'Skills-Training Matrix.AUX'!$A$2:$A$1072,"="&amp;$E556)</f>
        <v>#N/A</v>
      </c>
      <c r="I556" s="14">
        <v>0</v>
      </c>
      <c r="J556" s="14" t="e">
        <f t="shared" si="36"/>
        <v>#N/A</v>
      </c>
      <c r="K556" s="16" t="e">
        <f>IF($J556="","",SUMIFS('Skills-Training Matrix.AUX'!$F$2:$F$1072,'Skills-Training Matrix.AUX'!$C$2:$C$1072,"="&amp;G556,'Skills-Training Matrix.AUX'!$A$2:$A$1072,"="&amp;$E556)*J556)</f>
        <v>#N/A</v>
      </c>
      <c r="L556" s="16" t="e">
        <f t="shared" si="37"/>
        <v>#N/A</v>
      </c>
      <c r="M556" s="14" t="e">
        <f t="shared" si="38"/>
        <v>#N/A</v>
      </c>
      <c r="N556" s="16" t="e">
        <f t="shared" si="39"/>
        <v>#N/A</v>
      </c>
    </row>
    <row r="557" spans="1:14" x14ac:dyDescent="0.25">
      <c r="A557" s="14">
        <v>2691</v>
      </c>
      <c r="B557" s="14" t="s">
        <v>123</v>
      </c>
      <c r="C557" s="17">
        <v>42736</v>
      </c>
      <c r="D557" s="14" t="s">
        <v>115</v>
      </c>
      <c r="E557" s="14" t="s">
        <v>84</v>
      </c>
      <c r="F557" s="15" t="s">
        <v>9</v>
      </c>
      <c r="G557" s="14" t="s">
        <v>59</v>
      </c>
      <c r="H557" s="14" t="e">
        <f>SUMIFS('Skills-Training Matrix.AUX'!$D$2:$D$1072,'Skills-Training Matrix.AUX'!$C$2:$C$1072,"="&amp;$G557,'Skills-Training Matrix.AUX'!$A$2:$A$1072,"="&amp;$E557)</f>
        <v>#N/A</v>
      </c>
      <c r="I557" s="14">
        <v>0</v>
      </c>
      <c r="J557" s="14" t="e">
        <f t="shared" si="36"/>
        <v>#N/A</v>
      </c>
      <c r="K557" s="16" t="e">
        <f>IF($J557="","",SUMIFS('Skills-Training Matrix.AUX'!$F$2:$F$1072,'Skills-Training Matrix.AUX'!$C$2:$C$1072,"="&amp;G557,'Skills-Training Matrix.AUX'!$A$2:$A$1072,"="&amp;$E557)*J557)</f>
        <v>#N/A</v>
      </c>
      <c r="L557" s="16" t="e">
        <f t="shared" si="37"/>
        <v>#N/A</v>
      </c>
      <c r="M557" s="14" t="e">
        <f t="shared" si="38"/>
        <v>#N/A</v>
      </c>
      <c r="N557" s="16" t="e">
        <f t="shared" si="39"/>
        <v>#N/A</v>
      </c>
    </row>
    <row r="558" spans="1:14" x14ac:dyDescent="0.25">
      <c r="A558" s="14">
        <v>2691</v>
      </c>
      <c r="B558" s="14" t="s">
        <v>123</v>
      </c>
      <c r="C558" s="17">
        <v>42736</v>
      </c>
      <c r="D558" s="14" t="s">
        <v>115</v>
      </c>
      <c r="E558" s="14" t="s">
        <v>84</v>
      </c>
      <c r="F558" s="15" t="s">
        <v>9</v>
      </c>
      <c r="G558" s="14" t="s">
        <v>60</v>
      </c>
      <c r="H558" s="14" t="e">
        <f>SUMIFS('Skills-Training Matrix.AUX'!$D$2:$D$1072,'Skills-Training Matrix.AUX'!$C$2:$C$1072,"="&amp;$G558,'Skills-Training Matrix.AUX'!$A$2:$A$1072,"="&amp;$E558)</f>
        <v>#N/A</v>
      </c>
      <c r="I558" s="14">
        <v>0</v>
      </c>
      <c r="J558" s="14" t="e">
        <f t="shared" si="36"/>
        <v>#N/A</v>
      </c>
      <c r="K558" s="16" t="e">
        <f>IF($J558="","",SUMIFS('Skills-Training Matrix.AUX'!$F$2:$F$1072,'Skills-Training Matrix.AUX'!$C$2:$C$1072,"="&amp;G558,'Skills-Training Matrix.AUX'!$A$2:$A$1072,"="&amp;$E558)*J558)</f>
        <v>#N/A</v>
      </c>
      <c r="L558" s="16" t="e">
        <f t="shared" si="37"/>
        <v>#N/A</v>
      </c>
      <c r="M558" s="14" t="e">
        <f t="shared" si="38"/>
        <v>#N/A</v>
      </c>
      <c r="N558" s="16" t="e">
        <f t="shared" si="39"/>
        <v>#N/A</v>
      </c>
    </row>
    <row r="559" spans="1:14" x14ac:dyDescent="0.25">
      <c r="A559" s="14">
        <v>2691</v>
      </c>
      <c r="B559" s="14" t="s">
        <v>123</v>
      </c>
      <c r="C559" s="17">
        <v>42736</v>
      </c>
      <c r="D559" s="14" t="s">
        <v>115</v>
      </c>
      <c r="E559" s="14" t="s">
        <v>84</v>
      </c>
      <c r="F559" s="15" t="s">
        <v>9</v>
      </c>
      <c r="G559" s="14" t="s">
        <v>61</v>
      </c>
      <c r="H559" s="14" t="e">
        <f>SUMIFS('Skills-Training Matrix.AUX'!$D$2:$D$1072,'Skills-Training Matrix.AUX'!$C$2:$C$1072,"="&amp;$G559,'Skills-Training Matrix.AUX'!$A$2:$A$1072,"="&amp;$E559)</f>
        <v>#N/A</v>
      </c>
      <c r="I559" s="14">
        <v>0</v>
      </c>
      <c r="J559" s="14" t="e">
        <f t="shared" si="36"/>
        <v>#N/A</v>
      </c>
      <c r="K559" s="16" t="e">
        <f>IF($J559="","",SUMIFS('Skills-Training Matrix.AUX'!$F$2:$F$1072,'Skills-Training Matrix.AUX'!$C$2:$C$1072,"="&amp;G559,'Skills-Training Matrix.AUX'!$A$2:$A$1072,"="&amp;$E559)*J559)</f>
        <v>#N/A</v>
      </c>
      <c r="L559" s="16" t="e">
        <f t="shared" si="37"/>
        <v>#N/A</v>
      </c>
      <c r="M559" s="14" t="e">
        <f t="shared" si="38"/>
        <v>#N/A</v>
      </c>
      <c r="N559" s="16" t="e">
        <f t="shared" si="39"/>
        <v>#N/A</v>
      </c>
    </row>
    <row r="560" spans="1:14" x14ac:dyDescent="0.25">
      <c r="A560" s="14">
        <v>2691</v>
      </c>
      <c r="B560" s="14" t="s">
        <v>123</v>
      </c>
      <c r="C560" s="17">
        <v>42736</v>
      </c>
      <c r="D560" s="14" t="s">
        <v>115</v>
      </c>
      <c r="E560" s="14" t="s">
        <v>84</v>
      </c>
      <c r="F560" s="15" t="s">
        <v>0</v>
      </c>
      <c r="G560" s="14" t="s">
        <v>62</v>
      </c>
      <c r="H560" s="14" t="e">
        <f>SUMIFS('Skills-Training Matrix.AUX'!$D$2:$D$1072,'Skills-Training Matrix.AUX'!$C$2:$C$1072,"="&amp;$G560,'Skills-Training Matrix.AUX'!$A$2:$A$1072,"="&amp;$E560)</f>
        <v>#N/A</v>
      </c>
      <c r="I560" s="14">
        <v>0</v>
      </c>
      <c r="J560" s="14" t="e">
        <f t="shared" si="36"/>
        <v>#N/A</v>
      </c>
      <c r="K560" s="16" t="e">
        <f>IF($J560="","",SUMIFS('Skills-Training Matrix.AUX'!$F$2:$F$1072,'Skills-Training Matrix.AUX'!$C$2:$C$1072,"="&amp;G560,'Skills-Training Matrix.AUX'!$A$2:$A$1072,"="&amp;$E560)*J560)</f>
        <v>#N/A</v>
      </c>
      <c r="L560" s="16" t="e">
        <f t="shared" si="37"/>
        <v>#N/A</v>
      </c>
      <c r="M560" s="14" t="e">
        <f t="shared" si="38"/>
        <v>#N/A</v>
      </c>
      <c r="N560" s="16" t="e">
        <f t="shared" si="39"/>
        <v>#N/A</v>
      </c>
    </row>
    <row r="561" spans="1:14" x14ac:dyDescent="0.25">
      <c r="A561" s="14">
        <v>2691</v>
      </c>
      <c r="B561" s="14" t="s">
        <v>123</v>
      </c>
      <c r="C561" s="17">
        <v>42736</v>
      </c>
      <c r="D561" s="14" t="s">
        <v>115</v>
      </c>
      <c r="E561" s="14" t="s">
        <v>84</v>
      </c>
      <c r="F561" s="15" t="s">
        <v>0</v>
      </c>
      <c r="G561" s="14" t="s">
        <v>63</v>
      </c>
      <c r="H561" s="14" t="e">
        <f>SUMIFS('Skills-Training Matrix.AUX'!$D$2:$D$1072,'Skills-Training Matrix.AUX'!$C$2:$C$1072,"="&amp;$G561,'Skills-Training Matrix.AUX'!$A$2:$A$1072,"="&amp;$E561)</f>
        <v>#REF!</v>
      </c>
      <c r="I561" s="14">
        <v>0</v>
      </c>
      <c r="J561" s="14" t="e">
        <f t="shared" si="36"/>
        <v>#REF!</v>
      </c>
      <c r="K561" s="16" t="e">
        <f>IF($J561="","",SUMIFS('Skills-Training Matrix.AUX'!$F$2:$F$1072,'Skills-Training Matrix.AUX'!$C$2:$C$1072,"="&amp;G561,'Skills-Training Matrix.AUX'!$A$2:$A$1072,"="&amp;$E561)*J561)</f>
        <v>#REF!</v>
      </c>
      <c r="L561" s="16" t="e">
        <f t="shared" si="37"/>
        <v>#REF!</v>
      </c>
      <c r="M561" s="14" t="e">
        <f t="shared" si="38"/>
        <v>#REF!</v>
      </c>
      <c r="N561" s="16" t="e">
        <f t="shared" si="39"/>
        <v>#REF!</v>
      </c>
    </row>
    <row r="562" spans="1:14" x14ac:dyDescent="0.25">
      <c r="A562" s="14">
        <v>2691</v>
      </c>
      <c r="B562" s="14" t="s">
        <v>123</v>
      </c>
      <c r="C562" s="17">
        <v>42736</v>
      </c>
      <c r="D562" s="14" t="s">
        <v>115</v>
      </c>
      <c r="E562" s="14" t="s">
        <v>84</v>
      </c>
      <c r="F562" s="15" t="s">
        <v>0</v>
      </c>
      <c r="G562" s="14" t="s">
        <v>64</v>
      </c>
      <c r="H562" s="14" t="e">
        <f>SUMIFS('Skills-Training Matrix.AUX'!$D$2:$D$1072,'Skills-Training Matrix.AUX'!$C$2:$C$1072,"="&amp;$G562,'Skills-Training Matrix.AUX'!$A$2:$A$1072,"="&amp;$E562)</f>
        <v>#N/A</v>
      </c>
      <c r="I562" s="14">
        <v>0</v>
      </c>
      <c r="J562" s="14" t="e">
        <f t="shared" si="36"/>
        <v>#N/A</v>
      </c>
      <c r="K562" s="16" t="e">
        <f>IF($J562="","",SUMIFS('Skills-Training Matrix.AUX'!$F$2:$F$1072,'Skills-Training Matrix.AUX'!$C$2:$C$1072,"="&amp;G562,'Skills-Training Matrix.AUX'!$A$2:$A$1072,"="&amp;$E562)*J562)</f>
        <v>#N/A</v>
      </c>
      <c r="L562" s="16" t="e">
        <f t="shared" si="37"/>
        <v>#N/A</v>
      </c>
      <c r="M562" s="14" t="e">
        <f t="shared" si="38"/>
        <v>#N/A</v>
      </c>
      <c r="N562" s="16" t="e">
        <f t="shared" si="39"/>
        <v>#N/A</v>
      </c>
    </row>
    <row r="563" spans="1:14" x14ac:dyDescent="0.25">
      <c r="A563" s="14">
        <v>2691</v>
      </c>
      <c r="B563" s="14" t="s">
        <v>123</v>
      </c>
      <c r="C563" s="17">
        <v>42736</v>
      </c>
      <c r="D563" s="14" t="s">
        <v>115</v>
      </c>
      <c r="E563" s="14" t="s">
        <v>84</v>
      </c>
      <c r="F563" s="15" t="s">
        <v>0</v>
      </c>
      <c r="G563" s="14" t="s">
        <v>65</v>
      </c>
      <c r="H563" s="14" t="e">
        <f>SUMIFS('Skills-Training Matrix.AUX'!$D$2:$D$1072,'Skills-Training Matrix.AUX'!$C$2:$C$1072,"="&amp;$G563,'Skills-Training Matrix.AUX'!$A$2:$A$1072,"="&amp;$E563)</f>
        <v>#REF!</v>
      </c>
      <c r="I563" s="14">
        <v>0</v>
      </c>
      <c r="J563" s="14" t="e">
        <f t="shared" si="36"/>
        <v>#REF!</v>
      </c>
      <c r="K563" s="16" t="e">
        <f>IF($J563="","",SUMIFS('Skills-Training Matrix.AUX'!$F$2:$F$1072,'Skills-Training Matrix.AUX'!$C$2:$C$1072,"="&amp;G563,'Skills-Training Matrix.AUX'!$A$2:$A$1072,"="&amp;$E563)*J563)</f>
        <v>#REF!</v>
      </c>
      <c r="L563" s="16" t="e">
        <f t="shared" si="37"/>
        <v>#REF!</v>
      </c>
      <c r="M563" s="14" t="e">
        <f t="shared" si="38"/>
        <v>#REF!</v>
      </c>
      <c r="N563" s="16" t="e">
        <f t="shared" si="39"/>
        <v>#REF!</v>
      </c>
    </row>
    <row r="564" spans="1:14" x14ac:dyDescent="0.25">
      <c r="A564" s="14">
        <v>2691</v>
      </c>
      <c r="B564" s="14" t="s">
        <v>123</v>
      </c>
      <c r="C564" s="17">
        <v>42736</v>
      </c>
      <c r="D564" s="14" t="s">
        <v>115</v>
      </c>
      <c r="E564" s="14" t="s">
        <v>84</v>
      </c>
      <c r="F564" s="15" t="s">
        <v>0</v>
      </c>
      <c r="G564" s="14" t="s">
        <v>66</v>
      </c>
      <c r="H564" s="14" t="e">
        <f>SUMIFS('Skills-Training Matrix.AUX'!$D$2:$D$1072,'Skills-Training Matrix.AUX'!$C$2:$C$1072,"="&amp;$G564,'Skills-Training Matrix.AUX'!$A$2:$A$1072,"="&amp;$E564)</f>
        <v>#REF!</v>
      </c>
      <c r="I564" s="14">
        <v>0</v>
      </c>
      <c r="J564" s="14" t="e">
        <f t="shared" si="36"/>
        <v>#REF!</v>
      </c>
      <c r="K564" s="16" t="e">
        <f>IF($J564="","",SUMIFS('Skills-Training Matrix.AUX'!$F$2:$F$1072,'Skills-Training Matrix.AUX'!$C$2:$C$1072,"="&amp;G564,'Skills-Training Matrix.AUX'!$A$2:$A$1072,"="&amp;$E564)*J564)</f>
        <v>#REF!</v>
      </c>
      <c r="L564" s="16" t="e">
        <f t="shared" si="37"/>
        <v>#REF!</v>
      </c>
      <c r="M564" s="14" t="e">
        <f t="shared" si="38"/>
        <v>#REF!</v>
      </c>
      <c r="N564" s="16" t="e">
        <f t="shared" si="39"/>
        <v>#REF!</v>
      </c>
    </row>
    <row r="565" spans="1:14" x14ac:dyDescent="0.25">
      <c r="A565" s="14">
        <v>2691</v>
      </c>
      <c r="B565" s="14" t="s">
        <v>123</v>
      </c>
      <c r="C565" s="17">
        <v>42736</v>
      </c>
      <c r="D565" s="14" t="s">
        <v>115</v>
      </c>
      <c r="E565" s="14" t="s">
        <v>84</v>
      </c>
      <c r="F565" s="15" t="s">
        <v>0</v>
      </c>
      <c r="G565" s="14" t="s">
        <v>67</v>
      </c>
      <c r="H565" s="14" t="e">
        <f>SUMIFS('Skills-Training Matrix.AUX'!$D$2:$D$1072,'Skills-Training Matrix.AUX'!$C$2:$C$1072,"="&amp;$G565,'Skills-Training Matrix.AUX'!$A$2:$A$1072,"="&amp;$E565)</f>
        <v>#N/A</v>
      </c>
      <c r="I565" s="14">
        <v>0</v>
      </c>
      <c r="J565" s="14" t="e">
        <f t="shared" si="36"/>
        <v>#N/A</v>
      </c>
      <c r="K565" s="16" t="e">
        <f>IF($J565="","",SUMIFS('Skills-Training Matrix.AUX'!$F$2:$F$1072,'Skills-Training Matrix.AUX'!$C$2:$C$1072,"="&amp;G565,'Skills-Training Matrix.AUX'!$A$2:$A$1072,"="&amp;$E565)*J565)</f>
        <v>#N/A</v>
      </c>
      <c r="L565" s="16" t="e">
        <f t="shared" si="37"/>
        <v>#N/A</v>
      </c>
      <c r="M565" s="14" t="e">
        <f t="shared" si="38"/>
        <v>#N/A</v>
      </c>
      <c r="N565" s="16" t="e">
        <f t="shared" si="39"/>
        <v>#N/A</v>
      </c>
    </row>
    <row r="566" spans="1:14" x14ac:dyDescent="0.25">
      <c r="A566" s="14">
        <v>2691</v>
      </c>
      <c r="B566" s="14" t="s">
        <v>123</v>
      </c>
      <c r="C566" s="17">
        <v>42736</v>
      </c>
      <c r="D566" s="14" t="s">
        <v>115</v>
      </c>
      <c r="E566" s="14" t="s">
        <v>84</v>
      </c>
      <c r="F566" s="15" t="s">
        <v>0</v>
      </c>
      <c r="G566" s="14" t="s">
        <v>68</v>
      </c>
      <c r="H566" s="14" t="e">
        <f>SUMIFS('Skills-Training Matrix.AUX'!$D$2:$D$1072,'Skills-Training Matrix.AUX'!$C$2:$C$1072,"="&amp;$G566,'Skills-Training Matrix.AUX'!$A$2:$A$1072,"="&amp;$E566)</f>
        <v>#N/A</v>
      </c>
      <c r="I566" s="14">
        <v>0</v>
      </c>
      <c r="J566" s="14" t="e">
        <f t="shared" si="36"/>
        <v>#N/A</v>
      </c>
      <c r="K566" s="16" t="e">
        <f>IF($J566="","",SUMIFS('Skills-Training Matrix.AUX'!$F$2:$F$1072,'Skills-Training Matrix.AUX'!$C$2:$C$1072,"="&amp;G566,'Skills-Training Matrix.AUX'!$A$2:$A$1072,"="&amp;$E566)*J566)</f>
        <v>#N/A</v>
      </c>
      <c r="L566" s="16" t="e">
        <f t="shared" si="37"/>
        <v>#N/A</v>
      </c>
      <c r="M566" s="14" t="e">
        <f t="shared" si="38"/>
        <v>#N/A</v>
      </c>
      <c r="N566" s="16" t="e">
        <f t="shared" si="39"/>
        <v>#N/A</v>
      </c>
    </row>
    <row r="567" spans="1:14" x14ac:dyDescent="0.25">
      <c r="A567" s="14">
        <v>2691</v>
      </c>
      <c r="B567" s="14" t="s">
        <v>123</v>
      </c>
      <c r="C567" s="17">
        <v>42736</v>
      </c>
      <c r="D567" s="14" t="s">
        <v>115</v>
      </c>
      <c r="E567" s="14" t="s">
        <v>84</v>
      </c>
      <c r="F567" s="15" t="s">
        <v>0</v>
      </c>
      <c r="G567" s="14" t="s">
        <v>69</v>
      </c>
      <c r="H567" s="14" t="e">
        <f>SUMIFS('Skills-Training Matrix.AUX'!$D$2:$D$1072,'Skills-Training Matrix.AUX'!$C$2:$C$1072,"="&amp;$G567,'Skills-Training Matrix.AUX'!$A$2:$A$1072,"="&amp;$E567)</f>
        <v>#N/A</v>
      </c>
      <c r="I567" s="14">
        <v>0</v>
      </c>
      <c r="J567" s="14" t="e">
        <f t="shared" si="36"/>
        <v>#N/A</v>
      </c>
      <c r="K567" s="16" t="e">
        <f>IF($J567="","",SUMIFS('Skills-Training Matrix.AUX'!$F$2:$F$1072,'Skills-Training Matrix.AUX'!$C$2:$C$1072,"="&amp;G567,'Skills-Training Matrix.AUX'!$A$2:$A$1072,"="&amp;$E567)*J567)</f>
        <v>#N/A</v>
      </c>
      <c r="L567" s="16" t="e">
        <f t="shared" si="37"/>
        <v>#N/A</v>
      </c>
      <c r="M567" s="14" t="e">
        <f t="shared" si="38"/>
        <v>#N/A</v>
      </c>
      <c r="N567" s="16" t="e">
        <f t="shared" si="39"/>
        <v>#N/A</v>
      </c>
    </row>
    <row r="568" spans="1:14" x14ac:dyDescent="0.25">
      <c r="A568" s="14">
        <v>2691</v>
      </c>
      <c r="B568" s="14" t="s">
        <v>123</v>
      </c>
      <c r="C568" s="17">
        <v>42736</v>
      </c>
      <c r="D568" s="14" t="s">
        <v>115</v>
      </c>
      <c r="E568" s="14" t="s">
        <v>84</v>
      </c>
      <c r="F568" s="15" t="s">
        <v>0</v>
      </c>
      <c r="G568" s="14" t="s">
        <v>70</v>
      </c>
      <c r="H568" s="14" t="e">
        <f>SUMIFS('Skills-Training Matrix.AUX'!$D$2:$D$1072,'Skills-Training Matrix.AUX'!$C$2:$C$1072,"="&amp;$G568,'Skills-Training Matrix.AUX'!$A$2:$A$1072,"="&amp;$E568)</f>
        <v>#N/A</v>
      </c>
      <c r="I568" s="14">
        <v>0</v>
      </c>
      <c r="J568" s="14" t="e">
        <f t="shared" si="36"/>
        <v>#N/A</v>
      </c>
      <c r="K568" s="16" t="e">
        <f>IF($J568="","",SUMIFS('Skills-Training Matrix.AUX'!$F$2:$F$1072,'Skills-Training Matrix.AUX'!$C$2:$C$1072,"="&amp;G568,'Skills-Training Matrix.AUX'!$A$2:$A$1072,"="&amp;$E568)*J568)</f>
        <v>#N/A</v>
      </c>
      <c r="L568" s="16" t="e">
        <f t="shared" si="37"/>
        <v>#N/A</v>
      </c>
      <c r="M568" s="14" t="e">
        <f t="shared" si="38"/>
        <v>#N/A</v>
      </c>
      <c r="N568" s="16" t="e">
        <f t="shared" si="39"/>
        <v>#N/A</v>
      </c>
    </row>
    <row r="569" spans="1:14" x14ac:dyDescent="0.25">
      <c r="A569" s="14">
        <v>2692</v>
      </c>
      <c r="B569" s="14" t="s">
        <v>124</v>
      </c>
      <c r="C569" s="17">
        <v>42736</v>
      </c>
      <c r="D569" s="14" t="s">
        <v>115</v>
      </c>
      <c r="E569" s="14" t="s">
        <v>84</v>
      </c>
      <c r="F569" s="15" t="s">
        <v>102</v>
      </c>
      <c r="G569" s="14" t="s">
        <v>10</v>
      </c>
      <c r="H569" s="14" t="e">
        <f>SUMIFS('Skills-Training Matrix.AUX'!$D$2:$D$1072,'Skills-Training Matrix.AUX'!$C$2:$C$1072,"="&amp;$G569,'Skills-Training Matrix.AUX'!$A$2:$A$1072,"="&amp;$E569)</f>
        <v>#N/A</v>
      </c>
      <c r="I569" s="14">
        <v>0</v>
      </c>
      <c r="J569" s="14" t="e">
        <f t="shared" si="36"/>
        <v>#N/A</v>
      </c>
      <c r="K569" s="16" t="e">
        <f>IF($J569="","",SUMIFS('Skills-Training Matrix.AUX'!$F$2:$F$1072,'Skills-Training Matrix.AUX'!$C$2:$C$1072,"="&amp;G569,'Skills-Training Matrix.AUX'!$A$2:$A$1072,"="&amp;$E569)*J569)</f>
        <v>#N/A</v>
      </c>
      <c r="L569" s="16" t="e">
        <f t="shared" si="37"/>
        <v>#N/A</v>
      </c>
      <c r="M569" s="14" t="e">
        <f t="shared" si="38"/>
        <v>#N/A</v>
      </c>
      <c r="N569" s="16" t="e">
        <f t="shared" si="39"/>
        <v>#N/A</v>
      </c>
    </row>
    <row r="570" spans="1:14" x14ac:dyDescent="0.25">
      <c r="A570" s="14">
        <v>2692</v>
      </c>
      <c r="B570" s="14" t="s">
        <v>124</v>
      </c>
      <c r="C570" s="17">
        <v>42736</v>
      </c>
      <c r="D570" s="14" t="s">
        <v>115</v>
      </c>
      <c r="E570" s="14" t="s">
        <v>84</v>
      </c>
      <c r="F570" s="15" t="s">
        <v>102</v>
      </c>
      <c r="G570" s="14" t="s">
        <v>11</v>
      </c>
      <c r="H570" s="14" t="e">
        <f>SUMIFS('Skills-Training Matrix.AUX'!$D$2:$D$1072,'Skills-Training Matrix.AUX'!$C$2:$C$1072,"="&amp;$G570,'Skills-Training Matrix.AUX'!$A$2:$A$1072,"="&amp;$E570)</f>
        <v>#N/A</v>
      </c>
      <c r="I570" s="14">
        <v>0</v>
      </c>
      <c r="J570" s="14" t="e">
        <f t="shared" si="36"/>
        <v>#N/A</v>
      </c>
      <c r="K570" s="16" t="e">
        <f>IF($J570="","",SUMIFS('Skills-Training Matrix.AUX'!$F$2:$F$1072,'Skills-Training Matrix.AUX'!$C$2:$C$1072,"="&amp;G570,'Skills-Training Matrix.AUX'!$A$2:$A$1072,"="&amp;$E570)*J570)</f>
        <v>#N/A</v>
      </c>
      <c r="L570" s="16" t="e">
        <f t="shared" si="37"/>
        <v>#N/A</v>
      </c>
      <c r="M570" s="14" t="e">
        <f t="shared" si="38"/>
        <v>#N/A</v>
      </c>
      <c r="N570" s="16" t="e">
        <f t="shared" si="39"/>
        <v>#N/A</v>
      </c>
    </row>
    <row r="571" spans="1:14" x14ac:dyDescent="0.25">
      <c r="A571" s="14">
        <v>2692</v>
      </c>
      <c r="B571" s="14" t="s">
        <v>124</v>
      </c>
      <c r="C571" s="17">
        <v>42736</v>
      </c>
      <c r="D571" s="14" t="s">
        <v>115</v>
      </c>
      <c r="E571" s="14" t="s">
        <v>84</v>
      </c>
      <c r="F571" s="15" t="s">
        <v>102</v>
      </c>
      <c r="G571" s="14" t="s">
        <v>12</v>
      </c>
      <c r="H571" s="14" t="e">
        <f>SUMIFS('Skills-Training Matrix.AUX'!$D$2:$D$1072,'Skills-Training Matrix.AUX'!$C$2:$C$1072,"="&amp;$G571,'Skills-Training Matrix.AUX'!$A$2:$A$1072,"="&amp;$E571)</f>
        <v>#N/A</v>
      </c>
      <c r="I571" s="14">
        <v>0</v>
      </c>
      <c r="J571" s="14" t="e">
        <f t="shared" si="36"/>
        <v>#N/A</v>
      </c>
      <c r="K571" s="16" t="e">
        <f>IF($J571="","",SUMIFS('Skills-Training Matrix.AUX'!$F$2:$F$1072,'Skills-Training Matrix.AUX'!$C$2:$C$1072,"="&amp;G571,'Skills-Training Matrix.AUX'!$A$2:$A$1072,"="&amp;$E571)*J571)</f>
        <v>#N/A</v>
      </c>
      <c r="L571" s="16" t="e">
        <f t="shared" si="37"/>
        <v>#N/A</v>
      </c>
      <c r="M571" s="14" t="e">
        <f t="shared" si="38"/>
        <v>#N/A</v>
      </c>
      <c r="N571" s="16" t="e">
        <f t="shared" si="39"/>
        <v>#N/A</v>
      </c>
    </row>
    <row r="572" spans="1:14" x14ac:dyDescent="0.25">
      <c r="A572" s="14">
        <v>2692</v>
      </c>
      <c r="B572" s="14" t="s">
        <v>124</v>
      </c>
      <c r="C572" s="17">
        <v>42736</v>
      </c>
      <c r="D572" s="14" t="s">
        <v>115</v>
      </c>
      <c r="E572" s="14" t="s">
        <v>84</v>
      </c>
      <c r="F572" s="15" t="s">
        <v>102</v>
      </c>
      <c r="G572" s="14" t="s">
        <v>13</v>
      </c>
      <c r="H572" s="14" t="e">
        <f>SUMIFS('Skills-Training Matrix.AUX'!$D$2:$D$1072,'Skills-Training Matrix.AUX'!$C$2:$C$1072,"="&amp;$G572,'Skills-Training Matrix.AUX'!$A$2:$A$1072,"="&amp;$E572)</f>
        <v>#N/A</v>
      </c>
      <c r="I572" s="14">
        <v>0</v>
      </c>
      <c r="J572" s="14" t="e">
        <f t="shared" si="36"/>
        <v>#N/A</v>
      </c>
      <c r="K572" s="16" t="e">
        <f>IF($J572="","",SUMIFS('Skills-Training Matrix.AUX'!$F$2:$F$1072,'Skills-Training Matrix.AUX'!$C$2:$C$1072,"="&amp;G572,'Skills-Training Matrix.AUX'!$A$2:$A$1072,"="&amp;$E572)*J572)</f>
        <v>#N/A</v>
      </c>
      <c r="L572" s="16" t="e">
        <f t="shared" si="37"/>
        <v>#N/A</v>
      </c>
      <c r="M572" s="14" t="e">
        <f t="shared" si="38"/>
        <v>#N/A</v>
      </c>
      <c r="N572" s="16" t="e">
        <f t="shared" si="39"/>
        <v>#N/A</v>
      </c>
    </row>
    <row r="573" spans="1:14" x14ac:dyDescent="0.25">
      <c r="A573" s="14">
        <v>2692</v>
      </c>
      <c r="B573" s="14" t="s">
        <v>124</v>
      </c>
      <c r="C573" s="17">
        <v>42736</v>
      </c>
      <c r="D573" s="14" t="s">
        <v>115</v>
      </c>
      <c r="E573" s="14" t="s">
        <v>84</v>
      </c>
      <c r="F573" s="15" t="s">
        <v>102</v>
      </c>
      <c r="G573" s="14" t="s">
        <v>14</v>
      </c>
      <c r="H573" s="14" t="e">
        <f>SUMIFS('Skills-Training Matrix.AUX'!$D$2:$D$1072,'Skills-Training Matrix.AUX'!$C$2:$C$1072,"="&amp;$G573,'Skills-Training Matrix.AUX'!$A$2:$A$1072,"="&amp;$E573)</f>
        <v>#N/A</v>
      </c>
      <c r="I573" s="14">
        <v>0</v>
      </c>
      <c r="J573" s="14" t="e">
        <f t="shared" si="36"/>
        <v>#N/A</v>
      </c>
      <c r="K573" s="16" t="e">
        <f>IF($J573="","",SUMIFS('Skills-Training Matrix.AUX'!$F$2:$F$1072,'Skills-Training Matrix.AUX'!$C$2:$C$1072,"="&amp;G573,'Skills-Training Matrix.AUX'!$A$2:$A$1072,"="&amp;$E573)*J573)</f>
        <v>#N/A</v>
      </c>
      <c r="L573" s="16" t="e">
        <f t="shared" si="37"/>
        <v>#N/A</v>
      </c>
      <c r="M573" s="14" t="e">
        <f t="shared" si="38"/>
        <v>#N/A</v>
      </c>
      <c r="N573" s="16" t="e">
        <f t="shared" si="39"/>
        <v>#N/A</v>
      </c>
    </row>
    <row r="574" spans="1:14" x14ac:dyDescent="0.25">
      <c r="A574" s="14">
        <v>2692</v>
      </c>
      <c r="B574" s="14" t="s">
        <v>124</v>
      </c>
      <c r="C574" s="17">
        <v>42736</v>
      </c>
      <c r="D574" s="14" t="s">
        <v>115</v>
      </c>
      <c r="E574" s="14" t="s">
        <v>84</v>
      </c>
      <c r="F574" s="15" t="s">
        <v>102</v>
      </c>
      <c r="G574" s="14" t="s">
        <v>15</v>
      </c>
      <c r="H574" s="14" t="e">
        <f>SUMIFS('Skills-Training Matrix.AUX'!$D$2:$D$1072,'Skills-Training Matrix.AUX'!$C$2:$C$1072,"="&amp;$G574,'Skills-Training Matrix.AUX'!$A$2:$A$1072,"="&amp;$E574)</f>
        <v>#N/A</v>
      </c>
      <c r="I574" s="14">
        <v>0</v>
      </c>
      <c r="J574" s="14" t="e">
        <f t="shared" si="36"/>
        <v>#N/A</v>
      </c>
      <c r="K574" s="16" t="e">
        <f>IF($J574="","",SUMIFS('Skills-Training Matrix.AUX'!$F$2:$F$1072,'Skills-Training Matrix.AUX'!$C$2:$C$1072,"="&amp;G574,'Skills-Training Matrix.AUX'!$A$2:$A$1072,"="&amp;$E574)*J574)</f>
        <v>#N/A</v>
      </c>
      <c r="L574" s="16" t="e">
        <f t="shared" si="37"/>
        <v>#N/A</v>
      </c>
      <c r="M574" s="14" t="e">
        <f t="shared" si="38"/>
        <v>#N/A</v>
      </c>
      <c r="N574" s="16" t="e">
        <f t="shared" si="39"/>
        <v>#N/A</v>
      </c>
    </row>
    <row r="575" spans="1:14" x14ac:dyDescent="0.25">
      <c r="A575" s="14">
        <v>2692</v>
      </c>
      <c r="B575" s="14" t="s">
        <v>124</v>
      </c>
      <c r="C575" s="17">
        <v>42736</v>
      </c>
      <c r="D575" s="14" t="s">
        <v>115</v>
      </c>
      <c r="E575" s="14" t="s">
        <v>84</v>
      </c>
      <c r="F575" s="15" t="s">
        <v>5</v>
      </c>
      <c r="G575" s="14" t="s">
        <v>16</v>
      </c>
      <c r="H575" s="14" t="e">
        <f>SUMIFS('Skills-Training Matrix.AUX'!$D$2:$D$1072,'Skills-Training Matrix.AUX'!$C$2:$C$1072,"="&amp;$G575,'Skills-Training Matrix.AUX'!$A$2:$A$1072,"="&amp;$E575)</f>
        <v>#N/A</v>
      </c>
      <c r="I575" s="14">
        <v>0</v>
      </c>
      <c r="J575" s="14" t="e">
        <f t="shared" si="36"/>
        <v>#N/A</v>
      </c>
      <c r="K575" s="16" t="e">
        <f>IF($J575="","",SUMIFS('Skills-Training Matrix.AUX'!$F$2:$F$1072,'Skills-Training Matrix.AUX'!$C$2:$C$1072,"="&amp;G575,'Skills-Training Matrix.AUX'!$A$2:$A$1072,"="&amp;$E575)*J575)</f>
        <v>#N/A</v>
      </c>
      <c r="L575" s="16" t="e">
        <f t="shared" si="37"/>
        <v>#N/A</v>
      </c>
      <c r="M575" s="14" t="e">
        <f t="shared" si="38"/>
        <v>#N/A</v>
      </c>
      <c r="N575" s="16" t="e">
        <f t="shared" si="39"/>
        <v>#N/A</v>
      </c>
    </row>
    <row r="576" spans="1:14" x14ac:dyDescent="0.25">
      <c r="A576" s="14">
        <v>2692</v>
      </c>
      <c r="B576" s="14" t="s">
        <v>124</v>
      </c>
      <c r="C576" s="17">
        <v>42736</v>
      </c>
      <c r="D576" s="14" t="s">
        <v>115</v>
      </c>
      <c r="E576" s="14" t="s">
        <v>84</v>
      </c>
      <c r="F576" s="15" t="s">
        <v>5</v>
      </c>
      <c r="G576" s="14" t="s">
        <v>17</v>
      </c>
      <c r="H576" s="14" t="e">
        <f>SUMIFS('Skills-Training Matrix.AUX'!$D$2:$D$1072,'Skills-Training Matrix.AUX'!$C$2:$C$1072,"="&amp;$G576,'Skills-Training Matrix.AUX'!$A$2:$A$1072,"="&amp;$E576)</f>
        <v>#N/A</v>
      </c>
      <c r="I576" s="14">
        <v>0</v>
      </c>
      <c r="J576" s="14" t="e">
        <f t="shared" si="36"/>
        <v>#N/A</v>
      </c>
      <c r="K576" s="16" t="e">
        <f>IF($J576="","",SUMIFS('Skills-Training Matrix.AUX'!$F$2:$F$1072,'Skills-Training Matrix.AUX'!$C$2:$C$1072,"="&amp;G576,'Skills-Training Matrix.AUX'!$A$2:$A$1072,"="&amp;$E576)*J576)</f>
        <v>#N/A</v>
      </c>
      <c r="L576" s="16" t="e">
        <f t="shared" si="37"/>
        <v>#N/A</v>
      </c>
      <c r="M576" s="14" t="e">
        <f t="shared" si="38"/>
        <v>#N/A</v>
      </c>
      <c r="N576" s="16" t="e">
        <f t="shared" si="39"/>
        <v>#N/A</v>
      </c>
    </row>
    <row r="577" spans="1:14" x14ac:dyDescent="0.25">
      <c r="A577" s="14">
        <v>2692</v>
      </c>
      <c r="B577" s="14" t="s">
        <v>124</v>
      </c>
      <c r="C577" s="17">
        <v>42736</v>
      </c>
      <c r="D577" s="14" t="s">
        <v>115</v>
      </c>
      <c r="E577" s="14" t="s">
        <v>84</v>
      </c>
      <c r="F577" s="15" t="s">
        <v>5</v>
      </c>
      <c r="G577" s="14" t="s">
        <v>18</v>
      </c>
      <c r="H577" s="14" t="e">
        <f>SUMIFS('Skills-Training Matrix.AUX'!$D$2:$D$1072,'Skills-Training Matrix.AUX'!$C$2:$C$1072,"="&amp;$G577,'Skills-Training Matrix.AUX'!$A$2:$A$1072,"="&amp;$E577)</f>
        <v>#N/A</v>
      </c>
      <c r="I577" s="14">
        <v>0</v>
      </c>
      <c r="J577" s="14" t="e">
        <f t="shared" si="36"/>
        <v>#N/A</v>
      </c>
      <c r="K577" s="16" t="e">
        <f>IF($J577="","",SUMIFS('Skills-Training Matrix.AUX'!$F$2:$F$1072,'Skills-Training Matrix.AUX'!$C$2:$C$1072,"="&amp;G577,'Skills-Training Matrix.AUX'!$A$2:$A$1072,"="&amp;$E577)*J577)</f>
        <v>#N/A</v>
      </c>
      <c r="L577" s="16" t="e">
        <f t="shared" si="37"/>
        <v>#N/A</v>
      </c>
      <c r="M577" s="14" t="e">
        <f t="shared" si="38"/>
        <v>#N/A</v>
      </c>
      <c r="N577" s="16" t="e">
        <f t="shared" si="39"/>
        <v>#N/A</v>
      </c>
    </row>
    <row r="578" spans="1:14" x14ac:dyDescent="0.25">
      <c r="A578" s="14">
        <v>2692</v>
      </c>
      <c r="B578" s="14" t="s">
        <v>124</v>
      </c>
      <c r="C578" s="17">
        <v>42736</v>
      </c>
      <c r="D578" s="14" t="s">
        <v>115</v>
      </c>
      <c r="E578" s="14" t="s">
        <v>84</v>
      </c>
      <c r="F578" s="15" t="s">
        <v>5</v>
      </c>
      <c r="G578" s="14" t="s">
        <v>3</v>
      </c>
      <c r="H578" s="14" t="e">
        <f>SUMIFS('Skills-Training Matrix.AUX'!$D$2:$D$1072,'Skills-Training Matrix.AUX'!$C$2:$C$1072,"="&amp;$G578,'Skills-Training Matrix.AUX'!$A$2:$A$1072,"="&amp;$E578)</f>
        <v>#N/A</v>
      </c>
      <c r="I578" s="14">
        <v>0</v>
      </c>
      <c r="J578" s="14" t="e">
        <f t="shared" ref="J578:J641" si="40">IF(($H578-$I578)&gt;0,($H578-$I578),"")</f>
        <v>#N/A</v>
      </c>
      <c r="K578" s="16" t="e">
        <f>IF($J578="","",SUMIFS('Skills-Training Matrix.AUX'!$F$2:$F$1072,'Skills-Training Matrix.AUX'!$C$2:$C$1072,"="&amp;G578,'Skills-Training Matrix.AUX'!$A$2:$A$1072,"="&amp;$E578)*J578)</f>
        <v>#N/A</v>
      </c>
      <c r="L578" s="16" t="e">
        <f t="shared" si="37"/>
        <v>#N/A</v>
      </c>
      <c r="M578" s="14" t="e">
        <f t="shared" si="38"/>
        <v>#N/A</v>
      </c>
      <c r="N578" s="16" t="e">
        <f t="shared" si="39"/>
        <v>#N/A</v>
      </c>
    </row>
    <row r="579" spans="1:14" x14ac:dyDescent="0.25">
      <c r="A579" s="14">
        <v>2692</v>
      </c>
      <c r="B579" s="14" t="s">
        <v>124</v>
      </c>
      <c r="C579" s="17">
        <v>42736</v>
      </c>
      <c r="D579" s="14" t="s">
        <v>115</v>
      </c>
      <c r="E579" s="14" t="s">
        <v>84</v>
      </c>
      <c r="F579" s="15" t="s">
        <v>5</v>
      </c>
      <c r="G579" s="14" t="s">
        <v>19</v>
      </c>
      <c r="H579" s="14" t="e">
        <f>SUMIFS('Skills-Training Matrix.AUX'!$D$2:$D$1072,'Skills-Training Matrix.AUX'!$C$2:$C$1072,"="&amp;$G579,'Skills-Training Matrix.AUX'!$A$2:$A$1072,"="&amp;$E579)</f>
        <v>#N/A</v>
      </c>
      <c r="I579" s="14">
        <v>0</v>
      </c>
      <c r="J579" s="14" t="e">
        <f t="shared" si="40"/>
        <v>#N/A</v>
      </c>
      <c r="K579" s="16" t="e">
        <f>IF($J579="","",SUMIFS('Skills-Training Matrix.AUX'!$F$2:$F$1072,'Skills-Training Matrix.AUX'!$C$2:$C$1072,"="&amp;G579,'Skills-Training Matrix.AUX'!$A$2:$A$1072,"="&amp;$E579)*J579)</f>
        <v>#N/A</v>
      </c>
      <c r="L579" s="16" t="e">
        <f t="shared" ref="L579:L642" si="41">IF(D579="GEM",IF(B579=B578,IF(K579="",L578,K579+L578),IF(K579="",0,K579)),0)</f>
        <v>#N/A</v>
      </c>
      <c r="M579" s="14" t="e">
        <f t="shared" ref="M579:M642" si="42">IF(D579="GEM",IF(I579&gt;H579,I579,IF(IF(L579&lt;$O$1,0,L579)=0,H579,IF(I579=0,IF(H579=0,0,1),I579))),I579)</f>
        <v>#N/A</v>
      </c>
      <c r="N579" s="16" t="e">
        <f t="shared" ref="N579:N642" si="43">IF(M579&lt;H579,K579,"")</f>
        <v>#N/A</v>
      </c>
    </row>
    <row r="580" spans="1:14" x14ac:dyDescent="0.25">
      <c r="A580" s="14">
        <v>2692</v>
      </c>
      <c r="B580" s="14" t="s">
        <v>124</v>
      </c>
      <c r="C580" s="17">
        <v>42736</v>
      </c>
      <c r="D580" s="14" t="s">
        <v>115</v>
      </c>
      <c r="E580" s="14" t="s">
        <v>84</v>
      </c>
      <c r="F580" s="15" t="s">
        <v>5</v>
      </c>
      <c r="G580" s="14" t="s">
        <v>20</v>
      </c>
      <c r="H580" s="14" t="e">
        <f>SUMIFS('Skills-Training Matrix.AUX'!$D$2:$D$1072,'Skills-Training Matrix.AUX'!$C$2:$C$1072,"="&amp;$G580,'Skills-Training Matrix.AUX'!$A$2:$A$1072,"="&amp;$E580)</f>
        <v>#N/A</v>
      </c>
      <c r="I580" s="14">
        <v>0</v>
      </c>
      <c r="J580" s="14" t="e">
        <f t="shared" si="40"/>
        <v>#N/A</v>
      </c>
      <c r="K580" s="16" t="e">
        <f>IF($J580="","",SUMIFS('Skills-Training Matrix.AUX'!$F$2:$F$1072,'Skills-Training Matrix.AUX'!$C$2:$C$1072,"="&amp;G580,'Skills-Training Matrix.AUX'!$A$2:$A$1072,"="&amp;$E580)*J580)</f>
        <v>#N/A</v>
      </c>
      <c r="L580" s="16" t="e">
        <f t="shared" si="41"/>
        <v>#N/A</v>
      </c>
      <c r="M580" s="14" t="e">
        <f t="shared" si="42"/>
        <v>#N/A</v>
      </c>
      <c r="N580" s="16" t="e">
        <f t="shared" si="43"/>
        <v>#N/A</v>
      </c>
    </row>
    <row r="581" spans="1:14" x14ac:dyDescent="0.25">
      <c r="A581" s="14">
        <v>2692</v>
      </c>
      <c r="B581" s="14" t="s">
        <v>124</v>
      </c>
      <c r="C581" s="17">
        <v>42736</v>
      </c>
      <c r="D581" s="14" t="s">
        <v>115</v>
      </c>
      <c r="E581" s="14" t="s">
        <v>84</v>
      </c>
      <c r="F581" s="15" t="s">
        <v>6</v>
      </c>
      <c r="G581" s="14" t="s">
        <v>21</v>
      </c>
      <c r="H581" s="14" t="e">
        <f>SUMIFS('Skills-Training Matrix.AUX'!$D$2:$D$1072,'Skills-Training Matrix.AUX'!$C$2:$C$1072,"="&amp;$G581,'Skills-Training Matrix.AUX'!$A$2:$A$1072,"="&amp;$E581)</f>
        <v>#REF!</v>
      </c>
      <c r="I581" s="14">
        <v>0</v>
      </c>
      <c r="J581" s="14" t="e">
        <f t="shared" si="40"/>
        <v>#REF!</v>
      </c>
      <c r="K581" s="16" t="e">
        <f>IF($J581="","",SUMIFS('Skills-Training Matrix.AUX'!$F$2:$F$1072,'Skills-Training Matrix.AUX'!$C$2:$C$1072,"="&amp;G581,'Skills-Training Matrix.AUX'!$A$2:$A$1072,"="&amp;$E581)*J581)</f>
        <v>#REF!</v>
      </c>
      <c r="L581" s="16" t="e">
        <f t="shared" si="41"/>
        <v>#REF!</v>
      </c>
      <c r="M581" s="14" t="e">
        <f t="shared" si="42"/>
        <v>#REF!</v>
      </c>
      <c r="N581" s="16" t="e">
        <f t="shared" si="43"/>
        <v>#REF!</v>
      </c>
    </row>
    <row r="582" spans="1:14" x14ac:dyDescent="0.25">
      <c r="A582" s="14">
        <v>2692</v>
      </c>
      <c r="B582" s="14" t="s">
        <v>124</v>
      </c>
      <c r="C582" s="17">
        <v>42736</v>
      </c>
      <c r="D582" s="14" t="s">
        <v>115</v>
      </c>
      <c r="E582" s="14" t="s">
        <v>84</v>
      </c>
      <c r="F582" s="15" t="s">
        <v>6</v>
      </c>
      <c r="G582" s="14" t="s">
        <v>22</v>
      </c>
      <c r="H582" s="14" t="e">
        <f>SUMIFS('Skills-Training Matrix.AUX'!$D$2:$D$1072,'Skills-Training Matrix.AUX'!$C$2:$C$1072,"="&amp;$G582,'Skills-Training Matrix.AUX'!$A$2:$A$1072,"="&amp;$E582)</f>
        <v>#REF!</v>
      </c>
      <c r="I582" s="14">
        <v>0</v>
      </c>
      <c r="J582" s="14" t="e">
        <f t="shared" si="40"/>
        <v>#REF!</v>
      </c>
      <c r="K582" s="16" t="e">
        <f>IF($J582="","",SUMIFS('Skills-Training Matrix.AUX'!$F$2:$F$1072,'Skills-Training Matrix.AUX'!$C$2:$C$1072,"="&amp;G582,'Skills-Training Matrix.AUX'!$A$2:$A$1072,"="&amp;$E582)*J582)</f>
        <v>#REF!</v>
      </c>
      <c r="L582" s="16" t="e">
        <f t="shared" si="41"/>
        <v>#REF!</v>
      </c>
      <c r="M582" s="14" t="e">
        <f t="shared" si="42"/>
        <v>#REF!</v>
      </c>
      <c r="N582" s="16" t="e">
        <f t="shared" si="43"/>
        <v>#REF!</v>
      </c>
    </row>
    <row r="583" spans="1:14" x14ac:dyDescent="0.25">
      <c r="A583" s="14">
        <v>2692</v>
      </c>
      <c r="B583" s="14" t="s">
        <v>124</v>
      </c>
      <c r="C583" s="17">
        <v>42736</v>
      </c>
      <c r="D583" s="14" t="s">
        <v>115</v>
      </c>
      <c r="E583" s="14" t="s">
        <v>84</v>
      </c>
      <c r="F583" s="15" t="s">
        <v>6</v>
      </c>
      <c r="G583" s="14" t="s">
        <v>23</v>
      </c>
      <c r="H583" s="14" t="e">
        <f>SUMIFS('Skills-Training Matrix.AUX'!$D$2:$D$1072,'Skills-Training Matrix.AUX'!$C$2:$C$1072,"="&amp;$G583,'Skills-Training Matrix.AUX'!$A$2:$A$1072,"="&amp;$E583)</f>
        <v>#REF!</v>
      </c>
      <c r="I583" s="14">
        <v>0</v>
      </c>
      <c r="J583" s="14" t="e">
        <f t="shared" si="40"/>
        <v>#REF!</v>
      </c>
      <c r="K583" s="16" t="e">
        <f>IF($J583="","",SUMIFS('Skills-Training Matrix.AUX'!$F$2:$F$1072,'Skills-Training Matrix.AUX'!$C$2:$C$1072,"="&amp;G583,'Skills-Training Matrix.AUX'!$A$2:$A$1072,"="&amp;$E583)*J583)</f>
        <v>#REF!</v>
      </c>
      <c r="L583" s="16" t="e">
        <f t="shared" si="41"/>
        <v>#REF!</v>
      </c>
      <c r="M583" s="14" t="e">
        <f t="shared" si="42"/>
        <v>#REF!</v>
      </c>
      <c r="N583" s="16" t="e">
        <f t="shared" si="43"/>
        <v>#REF!</v>
      </c>
    </row>
    <row r="584" spans="1:14" x14ac:dyDescent="0.25">
      <c r="A584" s="14">
        <v>2692</v>
      </c>
      <c r="B584" s="14" t="s">
        <v>124</v>
      </c>
      <c r="C584" s="17">
        <v>42736</v>
      </c>
      <c r="D584" s="14" t="s">
        <v>115</v>
      </c>
      <c r="E584" s="14" t="s">
        <v>84</v>
      </c>
      <c r="F584" s="15" t="s">
        <v>6</v>
      </c>
      <c r="G584" s="14" t="s">
        <v>24</v>
      </c>
      <c r="H584" s="14" t="e">
        <f>SUMIFS('Skills-Training Matrix.AUX'!$D$2:$D$1072,'Skills-Training Matrix.AUX'!$C$2:$C$1072,"="&amp;$G584,'Skills-Training Matrix.AUX'!$A$2:$A$1072,"="&amp;$E584)</f>
        <v>#REF!</v>
      </c>
      <c r="I584" s="14">
        <v>0</v>
      </c>
      <c r="J584" s="14" t="e">
        <f t="shared" si="40"/>
        <v>#REF!</v>
      </c>
      <c r="K584" s="16" t="e">
        <f>IF($J584="","",SUMIFS('Skills-Training Matrix.AUX'!$F$2:$F$1072,'Skills-Training Matrix.AUX'!$C$2:$C$1072,"="&amp;G584,'Skills-Training Matrix.AUX'!$A$2:$A$1072,"="&amp;$E584)*J584)</f>
        <v>#REF!</v>
      </c>
      <c r="L584" s="16" t="e">
        <f t="shared" si="41"/>
        <v>#REF!</v>
      </c>
      <c r="M584" s="14" t="e">
        <f t="shared" si="42"/>
        <v>#REF!</v>
      </c>
      <c r="N584" s="16" t="e">
        <f t="shared" si="43"/>
        <v>#REF!</v>
      </c>
    </row>
    <row r="585" spans="1:14" x14ac:dyDescent="0.25">
      <c r="A585" s="14">
        <v>2692</v>
      </c>
      <c r="B585" s="14" t="s">
        <v>124</v>
      </c>
      <c r="C585" s="17">
        <v>42736</v>
      </c>
      <c r="D585" s="14" t="s">
        <v>115</v>
      </c>
      <c r="E585" s="14" t="s">
        <v>84</v>
      </c>
      <c r="F585" s="15" t="s">
        <v>6</v>
      </c>
      <c r="G585" s="14" t="s">
        <v>25</v>
      </c>
      <c r="H585" s="14" t="e">
        <f>SUMIFS('Skills-Training Matrix.AUX'!$D$2:$D$1072,'Skills-Training Matrix.AUX'!$C$2:$C$1072,"="&amp;$G585,'Skills-Training Matrix.AUX'!$A$2:$A$1072,"="&amp;$E585)</f>
        <v>#REF!</v>
      </c>
      <c r="I585" s="14">
        <v>0</v>
      </c>
      <c r="J585" s="14" t="e">
        <f t="shared" si="40"/>
        <v>#REF!</v>
      </c>
      <c r="K585" s="16" t="e">
        <f>IF($J585="","",SUMIFS('Skills-Training Matrix.AUX'!$F$2:$F$1072,'Skills-Training Matrix.AUX'!$C$2:$C$1072,"="&amp;G585,'Skills-Training Matrix.AUX'!$A$2:$A$1072,"="&amp;$E585)*J585)</f>
        <v>#REF!</v>
      </c>
      <c r="L585" s="16" t="e">
        <f t="shared" si="41"/>
        <v>#REF!</v>
      </c>
      <c r="M585" s="14" t="e">
        <f t="shared" si="42"/>
        <v>#REF!</v>
      </c>
      <c r="N585" s="16" t="e">
        <f t="shared" si="43"/>
        <v>#REF!</v>
      </c>
    </row>
    <row r="586" spans="1:14" x14ac:dyDescent="0.25">
      <c r="A586" s="14">
        <v>2692</v>
      </c>
      <c r="B586" s="14" t="s">
        <v>124</v>
      </c>
      <c r="C586" s="17">
        <v>42736</v>
      </c>
      <c r="D586" s="14" t="s">
        <v>115</v>
      </c>
      <c r="E586" s="14" t="s">
        <v>84</v>
      </c>
      <c r="F586" s="15" t="s">
        <v>6</v>
      </c>
      <c r="G586" s="14" t="s">
        <v>26</v>
      </c>
      <c r="H586" s="14" t="e">
        <f>SUMIFS('Skills-Training Matrix.AUX'!$D$2:$D$1072,'Skills-Training Matrix.AUX'!$C$2:$C$1072,"="&amp;$G586,'Skills-Training Matrix.AUX'!$A$2:$A$1072,"="&amp;$E586)</f>
        <v>#REF!</v>
      </c>
      <c r="I586" s="14">
        <v>0</v>
      </c>
      <c r="J586" s="14" t="e">
        <f t="shared" si="40"/>
        <v>#REF!</v>
      </c>
      <c r="K586" s="16" t="e">
        <f>IF($J586="","",SUMIFS('Skills-Training Matrix.AUX'!$F$2:$F$1072,'Skills-Training Matrix.AUX'!$C$2:$C$1072,"="&amp;G586,'Skills-Training Matrix.AUX'!$A$2:$A$1072,"="&amp;$E586)*J586)</f>
        <v>#REF!</v>
      </c>
      <c r="L586" s="16" t="e">
        <f t="shared" si="41"/>
        <v>#REF!</v>
      </c>
      <c r="M586" s="14" t="e">
        <f t="shared" si="42"/>
        <v>#REF!</v>
      </c>
      <c r="N586" s="16" t="e">
        <f t="shared" si="43"/>
        <v>#REF!</v>
      </c>
    </row>
    <row r="587" spans="1:14" x14ac:dyDescent="0.25">
      <c r="A587" s="14">
        <v>2692</v>
      </c>
      <c r="B587" s="14" t="s">
        <v>124</v>
      </c>
      <c r="C587" s="17">
        <v>42736</v>
      </c>
      <c r="D587" s="14" t="s">
        <v>115</v>
      </c>
      <c r="E587" s="14" t="s">
        <v>84</v>
      </c>
      <c r="F587" s="15" t="s">
        <v>6</v>
      </c>
      <c r="G587" s="14" t="s">
        <v>27</v>
      </c>
      <c r="H587" s="14" t="e">
        <f>SUMIFS('Skills-Training Matrix.AUX'!$D$2:$D$1072,'Skills-Training Matrix.AUX'!$C$2:$C$1072,"="&amp;$G587,'Skills-Training Matrix.AUX'!$A$2:$A$1072,"="&amp;$E587)</f>
        <v>#REF!</v>
      </c>
      <c r="I587" s="14">
        <v>0</v>
      </c>
      <c r="J587" s="14" t="e">
        <f t="shared" si="40"/>
        <v>#REF!</v>
      </c>
      <c r="K587" s="16" t="e">
        <f>IF($J587="","",SUMIFS('Skills-Training Matrix.AUX'!$F$2:$F$1072,'Skills-Training Matrix.AUX'!$C$2:$C$1072,"="&amp;G587,'Skills-Training Matrix.AUX'!$A$2:$A$1072,"="&amp;$E587)*J587)</f>
        <v>#REF!</v>
      </c>
      <c r="L587" s="16" t="e">
        <f t="shared" si="41"/>
        <v>#REF!</v>
      </c>
      <c r="M587" s="14" t="e">
        <f t="shared" si="42"/>
        <v>#REF!</v>
      </c>
      <c r="N587" s="16" t="e">
        <f t="shared" si="43"/>
        <v>#REF!</v>
      </c>
    </row>
    <row r="588" spans="1:14" x14ac:dyDescent="0.25">
      <c r="A588" s="14">
        <v>2692</v>
      </c>
      <c r="B588" s="14" t="s">
        <v>124</v>
      </c>
      <c r="C588" s="17">
        <v>42736</v>
      </c>
      <c r="D588" s="14" t="s">
        <v>115</v>
      </c>
      <c r="E588" s="14" t="s">
        <v>84</v>
      </c>
      <c r="F588" s="15" t="s">
        <v>6</v>
      </c>
      <c r="G588" s="14" t="s">
        <v>28</v>
      </c>
      <c r="H588" s="14" t="e">
        <f>SUMIFS('Skills-Training Matrix.AUX'!$D$2:$D$1072,'Skills-Training Matrix.AUX'!$C$2:$C$1072,"="&amp;$G588,'Skills-Training Matrix.AUX'!$A$2:$A$1072,"="&amp;$E588)</f>
        <v>#N/A</v>
      </c>
      <c r="I588" s="14">
        <v>0</v>
      </c>
      <c r="J588" s="14" t="e">
        <f t="shared" si="40"/>
        <v>#N/A</v>
      </c>
      <c r="K588" s="16" t="e">
        <f>IF($J588="","",SUMIFS('Skills-Training Matrix.AUX'!$F$2:$F$1072,'Skills-Training Matrix.AUX'!$C$2:$C$1072,"="&amp;G588,'Skills-Training Matrix.AUX'!$A$2:$A$1072,"="&amp;$E588)*J588)</f>
        <v>#N/A</v>
      </c>
      <c r="L588" s="16" t="e">
        <f t="shared" si="41"/>
        <v>#N/A</v>
      </c>
      <c r="M588" s="14" t="e">
        <f t="shared" si="42"/>
        <v>#N/A</v>
      </c>
      <c r="N588" s="16" t="e">
        <f t="shared" si="43"/>
        <v>#N/A</v>
      </c>
    </row>
    <row r="589" spans="1:14" x14ac:dyDescent="0.25">
      <c r="A589" s="14">
        <v>2692</v>
      </c>
      <c r="B589" s="14" t="s">
        <v>124</v>
      </c>
      <c r="C589" s="17">
        <v>42736</v>
      </c>
      <c r="D589" s="14" t="s">
        <v>115</v>
      </c>
      <c r="E589" s="14" t="s">
        <v>84</v>
      </c>
      <c r="F589" s="15" t="s">
        <v>6</v>
      </c>
      <c r="G589" s="14" t="s">
        <v>29</v>
      </c>
      <c r="H589" s="14" t="e">
        <f>SUMIFS('Skills-Training Matrix.AUX'!$D$2:$D$1072,'Skills-Training Matrix.AUX'!$C$2:$C$1072,"="&amp;$G589,'Skills-Training Matrix.AUX'!$A$2:$A$1072,"="&amp;$E589)</f>
        <v>#REF!</v>
      </c>
      <c r="I589" s="14">
        <v>0</v>
      </c>
      <c r="J589" s="14" t="e">
        <f t="shared" si="40"/>
        <v>#REF!</v>
      </c>
      <c r="K589" s="16" t="e">
        <f>IF($J589="","",SUMIFS('Skills-Training Matrix.AUX'!$F$2:$F$1072,'Skills-Training Matrix.AUX'!$C$2:$C$1072,"="&amp;G589,'Skills-Training Matrix.AUX'!$A$2:$A$1072,"="&amp;$E589)*J589)</f>
        <v>#REF!</v>
      </c>
      <c r="L589" s="16" t="e">
        <f t="shared" si="41"/>
        <v>#REF!</v>
      </c>
      <c r="M589" s="14" t="e">
        <f t="shared" si="42"/>
        <v>#REF!</v>
      </c>
      <c r="N589" s="16" t="e">
        <f t="shared" si="43"/>
        <v>#REF!</v>
      </c>
    </row>
    <row r="590" spans="1:14" x14ac:dyDescent="0.25">
      <c r="A590" s="14">
        <v>2692</v>
      </c>
      <c r="B590" s="14" t="s">
        <v>124</v>
      </c>
      <c r="C590" s="17">
        <v>42736</v>
      </c>
      <c r="D590" s="14" t="s">
        <v>115</v>
      </c>
      <c r="E590" s="14" t="s">
        <v>84</v>
      </c>
      <c r="F590" s="15" t="s">
        <v>6</v>
      </c>
      <c r="G590" s="14" t="s">
        <v>30</v>
      </c>
      <c r="H590" s="14" t="e">
        <f>SUMIFS('Skills-Training Matrix.AUX'!$D$2:$D$1072,'Skills-Training Matrix.AUX'!$C$2:$C$1072,"="&amp;$G590,'Skills-Training Matrix.AUX'!$A$2:$A$1072,"="&amp;$E590)</f>
        <v>#REF!</v>
      </c>
      <c r="I590" s="14">
        <v>0</v>
      </c>
      <c r="J590" s="14" t="e">
        <f t="shared" si="40"/>
        <v>#REF!</v>
      </c>
      <c r="K590" s="16" t="e">
        <f>IF($J590="","",SUMIFS('Skills-Training Matrix.AUX'!$F$2:$F$1072,'Skills-Training Matrix.AUX'!$C$2:$C$1072,"="&amp;G590,'Skills-Training Matrix.AUX'!$A$2:$A$1072,"="&amp;$E590)*J590)</f>
        <v>#REF!</v>
      </c>
      <c r="L590" s="16" t="e">
        <f t="shared" si="41"/>
        <v>#REF!</v>
      </c>
      <c r="M590" s="14" t="e">
        <f t="shared" si="42"/>
        <v>#REF!</v>
      </c>
      <c r="N590" s="16" t="e">
        <f t="shared" si="43"/>
        <v>#REF!</v>
      </c>
    </row>
    <row r="591" spans="1:14" x14ac:dyDescent="0.25">
      <c r="A591" s="14">
        <v>2692</v>
      </c>
      <c r="B591" s="14" t="s">
        <v>124</v>
      </c>
      <c r="C591" s="17">
        <v>42736</v>
      </c>
      <c r="D591" s="14" t="s">
        <v>115</v>
      </c>
      <c r="E591" s="14" t="s">
        <v>84</v>
      </c>
      <c r="F591" s="15" t="s">
        <v>6</v>
      </c>
      <c r="G591" s="14" t="s">
        <v>31</v>
      </c>
      <c r="H591" s="14" t="e">
        <f>SUMIFS('Skills-Training Matrix.AUX'!$D$2:$D$1072,'Skills-Training Matrix.AUX'!$C$2:$C$1072,"="&amp;$G591,'Skills-Training Matrix.AUX'!$A$2:$A$1072,"="&amp;$E591)</f>
        <v>#REF!</v>
      </c>
      <c r="I591" s="14">
        <v>0</v>
      </c>
      <c r="J591" s="14" t="e">
        <f t="shared" si="40"/>
        <v>#REF!</v>
      </c>
      <c r="K591" s="16" t="e">
        <f>IF($J591="","",SUMIFS('Skills-Training Matrix.AUX'!$F$2:$F$1072,'Skills-Training Matrix.AUX'!$C$2:$C$1072,"="&amp;G591,'Skills-Training Matrix.AUX'!$A$2:$A$1072,"="&amp;$E591)*J591)</f>
        <v>#REF!</v>
      </c>
      <c r="L591" s="16" t="e">
        <f t="shared" si="41"/>
        <v>#REF!</v>
      </c>
      <c r="M591" s="14" t="e">
        <f t="shared" si="42"/>
        <v>#REF!</v>
      </c>
      <c r="N591" s="16" t="e">
        <f t="shared" si="43"/>
        <v>#REF!</v>
      </c>
    </row>
    <row r="592" spans="1:14" x14ac:dyDescent="0.25">
      <c r="A592" s="14">
        <v>2692</v>
      </c>
      <c r="B592" s="14" t="s">
        <v>124</v>
      </c>
      <c r="C592" s="17">
        <v>42736</v>
      </c>
      <c r="D592" s="14" t="s">
        <v>115</v>
      </c>
      <c r="E592" s="14" t="s">
        <v>84</v>
      </c>
      <c r="F592" s="15" t="s">
        <v>6</v>
      </c>
      <c r="G592" s="14" t="s">
        <v>1</v>
      </c>
      <c r="H592" s="14" t="e">
        <f>SUMIFS('Skills-Training Matrix.AUX'!$D$2:$D$1072,'Skills-Training Matrix.AUX'!$C$2:$C$1072,"="&amp;$G592,'Skills-Training Matrix.AUX'!$A$2:$A$1072,"="&amp;$E592)</f>
        <v>#REF!</v>
      </c>
      <c r="I592" s="14">
        <v>0</v>
      </c>
      <c r="J592" s="14" t="e">
        <f t="shared" si="40"/>
        <v>#REF!</v>
      </c>
      <c r="K592" s="16" t="e">
        <f>IF($J592="","",SUMIFS('Skills-Training Matrix.AUX'!$F$2:$F$1072,'Skills-Training Matrix.AUX'!$C$2:$C$1072,"="&amp;G592,'Skills-Training Matrix.AUX'!$A$2:$A$1072,"="&amp;$E592)*J592)</f>
        <v>#REF!</v>
      </c>
      <c r="L592" s="16" t="e">
        <f t="shared" si="41"/>
        <v>#REF!</v>
      </c>
      <c r="M592" s="14" t="e">
        <f t="shared" si="42"/>
        <v>#REF!</v>
      </c>
      <c r="N592" s="16" t="e">
        <f t="shared" si="43"/>
        <v>#REF!</v>
      </c>
    </row>
    <row r="593" spans="1:14" x14ac:dyDescent="0.25">
      <c r="A593" s="14">
        <v>2692</v>
      </c>
      <c r="B593" s="14" t="s">
        <v>124</v>
      </c>
      <c r="C593" s="17">
        <v>42736</v>
      </c>
      <c r="D593" s="14" t="s">
        <v>115</v>
      </c>
      <c r="E593" s="14" t="s">
        <v>84</v>
      </c>
      <c r="F593" s="15" t="s">
        <v>6</v>
      </c>
      <c r="G593" s="14" t="s">
        <v>32</v>
      </c>
      <c r="H593" s="14" t="e">
        <f>SUMIFS('Skills-Training Matrix.AUX'!$D$2:$D$1072,'Skills-Training Matrix.AUX'!$C$2:$C$1072,"="&amp;$G593,'Skills-Training Matrix.AUX'!$A$2:$A$1072,"="&amp;$E593)</f>
        <v>#N/A</v>
      </c>
      <c r="I593" s="14">
        <v>0</v>
      </c>
      <c r="J593" s="14" t="e">
        <f t="shared" si="40"/>
        <v>#N/A</v>
      </c>
      <c r="K593" s="16" t="e">
        <f>IF($J593="","",SUMIFS('Skills-Training Matrix.AUX'!$F$2:$F$1072,'Skills-Training Matrix.AUX'!$C$2:$C$1072,"="&amp;G593,'Skills-Training Matrix.AUX'!$A$2:$A$1072,"="&amp;$E593)*J593)</f>
        <v>#N/A</v>
      </c>
      <c r="L593" s="16" t="e">
        <f t="shared" si="41"/>
        <v>#N/A</v>
      </c>
      <c r="M593" s="14" t="e">
        <f t="shared" si="42"/>
        <v>#N/A</v>
      </c>
      <c r="N593" s="16" t="e">
        <f t="shared" si="43"/>
        <v>#N/A</v>
      </c>
    </row>
    <row r="594" spans="1:14" x14ac:dyDescent="0.25">
      <c r="A594" s="14">
        <v>2692</v>
      </c>
      <c r="B594" s="14" t="s">
        <v>124</v>
      </c>
      <c r="C594" s="17">
        <v>42736</v>
      </c>
      <c r="D594" s="14" t="s">
        <v>115</v>
      </c>
      <c r="E594" s="14" t="s">
        <v>84</v>
      </c>
      <c r="F594" s="15" t="s">
        <v>7</v>
      </c>
      <c r="G594" s="14" t="s">
        <v>33</v>
      </c>
      <c r="H594" s="14" t="e">
        <f>SUMIFS('Skills-Training Matrix.AUX'!$D$2:$D$1072,'Skills-Training Matrix.AUX'!$C$2:$C$1072,"="&amp;$G594,'Skills-Training Matrix.AUX'!$A$2:$A$1072,"="&amp;$E594)</f>
        <v>#N/A</v>
      </c>
      <c r="I594" s="14">
        <v>0</v>
      </c>
      <c r="J594" s="14" t="e">
        <f t="shared" si="40"/>
        <v>#N/A</v>
      </c>
      <c r="K594" s="16" t="e">
        <f>IF($J594="","",SUMIFS('Skills-Training Matrix.AUX'!$F$2:$F$1072,'Skills-Training Matrix.AUX'!$C$2:$C$1072,"="&amp;G594,'Skills-Training Matrix.AUX'!$A$2:$A$1072,"="&amp;$E594)*J594)</f>
        <v>#N/A</v>
      </c>
      <c r="L594" s="16" t="e">
        <f t="shared" si="41"/>
        <v>#N/A</v>
      </c>
      <c r="M594" s="14" t="e">
        <f t="shared" si="42"/>
        <v>#N/A</v>
      </c>
      <c r="N594" s="16" t="e">
        <f t="shared" si="43"/>
        <v>#N/A</v>
      </c>
    </row>
    <row r="595" spans="1:14" x14ac:dyDescent="0.25">
      <c r="A595" s="14">
        <v>2692</v>
      </c>
      <c r="B595" s="14" t="s">
        <v>124</v>
      </c>
      <c r="C595" s="17">
        <v>42736</v>
      </c>
      <c r="D595" s="14" t="s">
        <v>115</v>
      </c>
      <c r="E595" s="14" t="s">
        <v>84</v>
      </c>
      <c r="F595" s="15" t="s">
        <v>7</v>
      </c>
      <c r="G595" s="14" t="s">
        <v>34</v>
      </c>
      <c r="H595" s="14" t="e">
        <f>SUMIFS('Skills-Training Matrix.AUX'!$D$2:$D$1072,'Skills-Training Matrix.AUX'!$C$2:$C$1072,"="&amp;$G595,'Skills-Training Matrix.AUX'!$A$2:$A$1072,"="&amp;$E595)</f>
        <v>#REF!</v>
      </c>
      <c r="I595" s="14">
        <v>0</v>
      </c>
      <c r="J595" s="14" t="e">
        <f t="shared" si="40"/>
        <v>#REF!</v>
      </c>
      <c r="K595" s="16" t="e">
        <f>IF($J595="","",SUMIFS('Skills-Training Matrix.AUX'!$F$2:$F$1072,'Skills-Training Matrix.AUX'!$C$2:$C$1072,"="&amp;G595,'Skills-Training Matrix.AUX'!$A$2:$A$1072,"="&amp;$E595)*J595)</f>
        <v>#REF!</v>
      </c>
      <c r="L595" s="16" t="e">
        <f t="shared" si="41"/>
        <v>#REF!</v>
      </c>
      <c r="M595" s="14" t="e">
        <f t="shared" si="42"/>
        <v>#REF!</v>
      </c>
      <c r="N595" s="16" t="e">
        <f t="shared" si="43"/>
        <v>#REF!</v>
      </c>
    </row>
    <row r="596" spans="1:14" x14ac:dyDescent="0.25">
      <c r="A596" s="14">
        <v>2692</v>
      </c>
      <c r="B596" s="14" t="s">
        <v>124</v>
      </c>
      <c r="C596" s="17">
        <v>42736</v>
      </c>
      <c r="D596" s="14" t="s">
        <v>115</v>
      </c>
      <c r="E596" s="14" t="s">
        <v>84</v>
      </c>
      <c r="F596" s="15" t="s">
        <v>7</v>
      </c>
      <c r="G596" s="14" t="s">
        <v>35</v>
      </c>
      <c r="H596" s="14" t="e">
        <f>SUMIFS('Skills-Training Matrix.AUX'!$D$2:$D$1072,'Skills-Training Matrix.AUX'!$C$2:$C$1072,"="&amp;$G596,'Skills-Training Matrix.AUX'!$A$2:$A$1072,"="&amp;$E596)</f>
        <v>#N/A</v>
      </c>
      <c r="I596" s="14">
        <v>0</v>
      </c>
      <c r="J596" s="14" t="e">
        <f t="shared" si="40"/>
        <v>#N/A</v>
      </c>
      <c r="K596" s="16" t="e">
        <f>IF($J596="","",SUMIFS('Skills-Training Matrix.AUX'!$F$2:$F$1072,'Skills-Training Matrix.AUX'!$C$2:$C$1072,"="&amp;G596,'Skills-Training Matrix.AUX'!$A$2:$A$1072,"="&amp;$E596)*J596)</f>
        <v>#N/A</v>
      </c>
      <c r="L596" s="16" t="e">
        <f t="shared" si="41"/>
        <v>#N/A</v>
      </c>
      <c r="M596" s="14" t="e">
        <f t="shared" si="42"/>
        <v>#N/A</v>
      </c>
      <c r="N596" s="16" t="e">
        <f t="shared" si="43"/>
        <v>#N/A</v>
      </c>
    </row>
    <row r="597" spans="1:14" x14ac:dyDescent="0.25">
      <c r="A597" s="14">
        <v>2692</v>
      </c>
      <c r="B597" s="14" t="s">
        <v>124</v>
      </c>
      <c r="C597" s="17">
        <v>42736</v>
      </c>
      <c r="D597" s="14" t="s">
        <v>115</v>
      </c>
      <c r="E597" s="14" t="s">
        <v>84</v>
      </c>
      <c r="F597" s="15" t="s">
        <v>7</v>
      </c>
      <c r="G597" s="14" t="s">
        <v>36</v>
      </c>
      <c r="H597" s="14" t="e">
        <f>SUMIFS('Skills-Training Matrix.AUX'!$D$2:$D$1072,'Skills-Training Matrix.AUX'!$C$2:$C$1072,"="&amp;$G597,'Skills-Training Matrix.AUX'!$A$2:$A$1072,"="&amp;$E597)</f>
        <v>#N/A</v>
      </c>
      <c r="I597" s="14">
        <v>0</v>
      </c>
      <c r="J597" s="14" t="e">
        <f t="shared" si="40"/>
        <v>#N/A</v>
      </c>
      <c r="K597" s="16" t="e">
        <f>IF($J597="","",SUMIFS('Skills-Training Matrix.AUX'!$F$2:$F$1072,'Skills-Training Matrix.AUX'!$C$2:$C$1072,"="&amp;G597,'Skills-Training Matrix.AUX'!$A$2:$A$1072,"="&amp;$E597)*J597)</f>
        <v>#N/A</v>
      </c>
      <c r="L597" s="16" t="e">
        <f t="shared" si="41"/>
        <v>#N/A</v>
      </c>
      <c r="M597" s="14" t="e">
        <f t="shared" si="42"/>
        <v>#N/A</v>
      </c>
      <c r="N597" s="16" t="e">
        <f t="shared" si="43"/>
        <v>#N/A</v>
      </c>
    </row>
    <row r="598" spans="1:14" x14ac:dyDescent="0.25">
      <c r="A598" s="14">
        <v>2692</v>
      </c>
      <c r="B598" s="14" t="s">
        <v>124</v>
      </c>
      <c r="C598" s="17">
        <v>42736</v>
      </c>
      <c r="D598" s="14" t="s">
        <v>115</v>
      </c>
      <c r="E598" s="14" t="s">
        <v>84</v>
      </c>
      <c r="F598" s="15" t="s">
        <v>7</v>
      </c>
      <c r="G598" s="14" t="s">
        <v>37</v>
      </c>
      <c r="H598" s="14" t="e">
        <f>SUMIFS('Skills-Training Matrix.AUX'!$D$2:$D$1072,'Skills-Training Matrix.AUX'!$C$2:$C$1072,"="&amp;$G598,'Skills-Training Matrix.AUX'!$A$2:$A$1072,"="&amp;$E598)</f>
        <v>#N/A</v>
      </c>
      <c r="I598" s="14">
        <v>0</v>
      </c>
      <c r="J598" s="14" t="e">
        <f t="shared" si="40"/>
        <v>#N/A</v>
      </c>
      <c r="K598" s="16" t="e">
        <f>IF($J598="","",SUMIFS('Skills-Training Matrix.AUX'!$F$2:$F$1072,'Skills-Training Matrix.AUX'!$C$2:$C$1072,"="&amp;G598,'Skills-Training Matrix.AUX'!$A$2:$A$1072,"="&amp;$E598)*J598)</f>
        <v>#N/A</v>
      </c>
      <c r="L598" s="16" t="e">
        <f t="shared" si="41"/>
        <v>#N/A</v>
      </c>
      <c r="M598" s="14" t="e">
        <f t="shared" si="42"/>
        <v>#N/A</v>
      </c>
      <c r="N598" s="16" t="e">
        <f t="shared" si="43"/>
        <v>#N/A</v>
      </c>
    </row>
    <row r="599" spans="1:14" x14ac:dyDescent="0.25">
      <c r="A599" s="14">
        <v>2692</v>
      </c>
      <c r="B599" s="14" t="s">
        <v>124</v>
      </c>
      <c r="C599" s="17">
        <v>42736</v>
      </c>
      <c r="D599" s="14" t="s">
        <v>115</v>
      </c>
      <c r="E599" s="14" t="s">
        <v>84</v>
      </c>
      <c r="F599" s="15" t="s">
        <v>7</v>
      </c>
      <c r="G599" s="14" t="s">
        <v>38</v>
      </c>
      <c r="H599" s="14" t="e">
        <f>SUMIFS('Skills-Training Matrix.AUX'!$D$2:$D$1072,'Skills-Training Matrix.AUX'!$C$2:$C$1072,"="&amp;$G599,'Skills-Training Matrix.AUX'!$A$2:$A$1072,"="&amp;$E599)</f>
        <v>#N/A</v>
      </c>
      <c r="I599" s="14">
        <v>0</v>
      </c>
      <c r="J599" s="14" t="e">
        <f t="shared" si="40"/>
        <v>#N/A</v>
      </c>
      <c r="K599" s="16" t="e">
        <f>IF($J599="","",SUMIFS('Skills-Training Matrix.AUX'!$F$2:$F$1072,'Skills-Training Matrix.AUX'!$C$2:$C$1072,"="&amp;G599,'Skills-Training Matrix.AUX'!$A$2:$A$1072,"="&amp;$E599)*J599)</f>
        <v>#N/A</v>
      </c>
      <c r="L599" s="16" t="e">
        <f t="shared" si="41"/>
        <v>#N/A</v>
      </c>
      <c r="M599" s="14" t="e">
        <f t="shared" si="42"/>
        <v>#N/A</v>
      </c>
      <c r="N599" s="16" t="e">
        <f t="shared" si="43"/>
        <v>#N/A</v>
      </c>
    </row>
    <row r="600" spans="1:14" x14ac:dyDescent="0.25">
      <c r="A600" s="14">
        <v>2692</v>
      </c>
      <c r="B600" s="14" t="s">
        <v>124</v>
      </c>
      <c r="C600" s="17">
        <v>42736</v>
      </c>
      <c r="D600" s="14" t="s">
        <v>115</v>
      </c>
      <c r="E600" s="14" t="s">
        <v>84</v>
      </c>
      <c r="F600" s="15" t="s">
        <v>7</v>
      </c>
      <c r="G600" s="14" t="s">
        <v>39</v>
      </c>
      <c r="H600" s="14" t="e">
        <f>SUMIFS('Skills-Training Matrix.AUX'!$D$2:$D$1072,'Skills-Training Matrix.AUX'!$C$2:$C$1072,"="&amp;$G600,'Skills-Training Matrix.AUX'!$A$2:$A$1072,"="&amp;$E600)</f>
        <v>#N/A</v>
      </c>
      <c r="I600" s="14">
        <v>0</v>
      </c>
      <c r="J600" s="14" t="e">
        <f t="shared" si="40"/>
        <v>#N/A</v>
      </c>
      <c r="K600" s="16" t="e">
        <f>IF($J600="","",SUMIFS('Skills-Training Matrix.AUX'!$F$2:$F$1072,'Skills-Training Matrix.AUX'!$C$2:$C$1072,"="&amp;G600,'Skills-Training Matrix.AUX'!$A$2:$A$1072,"="&amp;$E600)*J600)</f>
        <v>#N/A</v>
      </c>
      <c r="L600" s="16" t="e">
        <f t="shared" si="41"/>
        <v>#N/A</v>
      </c>
      <c r="M600" s="14" t="e">
        <f t="shared" si="42"/>
        <v>#N/A</v>
      </c>
      <c r="N600" s="16" t="e">
        <f t="shared" si="43"/>
        <v>#N/A</v>
      </c>
    </row>
    <row r="601" spans="1:14" x14ac:dyDescent="0.25">
      <c r="A601" s="14">
        <v>2692</v>
      </c>
      <c r="B601" s="14" t="s">
        <v>124</v>
      </c>
      <c r="C601" s="17">
        <v>42736</v>
      </c>
      <c r="D601" s="14" t="s">
        <v>115</v>
      </c>
      <c r="E601" s="14" t="s">
        <v>84</v>
      </c>
      <c r="F601" s="15" t="s">
        <v>7</v>
      </c>
      <c r="G601" s="14" t="s">
        <v>40</v>
      </c>
      <c r="H601" s="14" t="e">
        <f>SUMIFS('Skills-Training Matrix.AUX'!$D$2:$D$1072,'Skills-Training Matrix.AUX'!$C$2:$C$1072,"="&amp;$G601,'Skills-Training Matrix.AUX'!$A$2:$A$1072,"="&amp;$E601)</f>
        <v>#N/A</v>
      </c>
      <c r="I601" s="14">
        <v>0</v>
      </c>
      <c r="J601" s="14" t="e">
        <f t="shared" si="40"/>
        <v>#N/A</v>
      </c>
      <c r="K601" s="16" t="e">
        <f>IF($J601="","",SUMIFS('Skills-Training Matrix.AUX'!$F$2:$F$1072,'Skills-Training Matrix.AUX'!$C$2:$C$1072,"="&amp;G601,'Skills-Training Matrix.AUX'!$A$2:$A$1072,"="&amp;$E601)*J601)</f>
        <v>#N/A</v>
      </c>
      <c r="L601" s="16" t="e">
        <f t="shared" si="41"/>
        <v>#N/A</v>
      </c>
      <c r="M601" s="14" t="e">
        <f t="shared" si="42"/>
        <v>#N/A</v>
      </c>
      <c r="N601" s="16" t="e">
        <f t="shared" si="43"/>
        <v>#N/A</v>
      </c>
    </row>
    <row r="602" spans="1:14" x14ac:dyDescent="0.25">
      <c r="A602" s="14">
        <v>2692</v>
      </c>
      <c r="B602" s="14" t="s">
        <v>124</v>
      </c>
      <c r="C602" s="17">
        <v>42736</v>
      </c>
      <c r="D602" s="14" t="s">
        <v>115</v>
      </c>
      <c r="E602" s="14" t="s">
        <v>84</v>
      </c>
      <c r="F602" s="15" t="s">
        <v>8</v>
      </c>
      <c r="G602" s="14" t="s">
        <v>41</v>
      </c>
      <c r="H602" s="14" t="e">
        <f>SUMIFS('Skills-Training Matrix.AUX'!$D$2:$D$1072,'Skills-Training Matrix.AUX'!$C$2:$C$1072,"="&amp;$G602,'Skills-Training Matrix.AUX'!$A$2:$A$1072,"="&amp;$E602)</f>
        <v>#N/A</v>
      </c>
      <c r="I602" s="14">
        <v>0</v>
      </c>
      <c r="J602" s="14" t="e">
        <f t="shared" si="40"/>
        <v>#N/A</v>
      </c>
      <c r="K602" s="16" t="e">
        <f>IF($J602="","",SUMIFS('Skills-Training Matrix.AUX'!$F$2:$F$1072,'Skills-Training Matrix.AUX'!$C$2:$C$1072,"="&amp;G602,'Skills-Training Matrix.AUX'!$A$2:$A$1072,"="&amp;$E602)*J602)</f>
        <v>#N/A</v>
      </c>
      <c r="L602" s="16" t="e">
        <f t="shared" si="41"/>
        <v>#N/A</v>
      </c>
      <c r="M602" s="14" t="e">
        <f t="shared" si="42"/>
        <v>#N/A</v>
      </c>
      <c r="N602" s="16" t="e">
        <f t="shared" si="43"/>
        <v>#N/A</v>
      </c>
    </row>
    <row r="603" spans="1:14" x14ac:dyDescent="0.25">
      <c r="A603" s="14">
        <v>2692</v>
      </c>
      <c r="B603" s="14" t="s">
        <v>124</v>
      </c>
      <c r="C603" s="17">
        <v>42736</v>
      </c>
      <c r="D603" s="14" t="s">
        <v>115</v>
      </c>
      <c r="E603" s="14" t="s">
        <v>84</v>
      </c>
      <c r="F603" s="15" t="s">
        <v>8</v>
      </c>
      <c r="G603" s="14" t="s">
        <v>42</v>
      </c>
      <c r="H603" s="14" t="e">
        <f>SUMIFS('Skills-Training Matrix.AUX'!$D$2:$D$1072,'Skills-Training Matrix.AUX'!$C$2:$C$1072,"="&amp;$G603,'Skills-Training Matrix.AUX'!$A$2:$A$1072,"="&amp;$E603)</f>
        <v>#N/A</v>
      </c>
      <c r="I603" s="14">
        <v>0</v>
      </c>
      <c r="J603" s="14" t="e">
        <f t="shared" si="40"/>
        <v>#N/A</v>
      </c>
      <c r="K603" s="16" t="e">
        <f>IF($J603="","",SUMIFS('Skills-Training Matrix.AUX'!$F$2:$F$1072,'Skills-Training Matrix.AUX'!$C$2:$C$1072,"="&amp;G603,'Skills-Training Matrix.AUX'!$A$2:$A$1072,"="&amp;$E603)*J603)</f>
        <v>#N/A</v>
      </c>
      <c r="L603" s="16" t="e">
        <f t="shared" si="41"/>
        <v>#N/A</v>
      </c>
      <c r="M603" s="14" t="e">
        <f t="shared" si="42"/>
        <v>#N/A</v>
      </c>
      <c r="N603" s="16" t="e">
        <f t="shared" si="43"/>
        <v>#N/A</v>
      </c>
    </row>
    <row r="604" spans="1:14" x14ac:dyDescent="0.25">
      <c r="A604" s="14">
        <v>2692</v>
      </c>
      <c r="B604" s="14" t="s">
        <v>124</v>
      </c>
      <c r="C604" s="17">
        <v>42736</v>
      </c>
      <c r="D604" s="14" t="s">
        <v>115</v>
      </c>
      <c r="E604" s="14" t="s">
        <v>84</v>
      </c>
      <c r="F604" s="15" t="s">
        <v>8</v>
      </c>
      <c r="G604" s="14" t="s">
        <v>43</v>
      </c>
      <c r="H604" s="14" t="e">
        <f>SUMIFS('Skills-Training Matrix.AUX'!$D$2:$D$1072,'Skills-Training Matrix.AUX'!$C$2:$C$1072,"="&amp;$G604,'Skills-Training Matrix.AUX'!$A$2:$A$1072,"="&amp;$E604)</f>
        <v>#N/A</v>
      </c>
      <c r="I604" s="14">
        <v>0</v>
      </c>
      <c r="J604" s="14" t="e">
        <f t="shared" si="40"/>
        <v>#N/A</v>
      </c>
      <c r="K604" s="16" t="e">
        <f>IF($J604="","",SUMIFS('Skills-Training Matrix.AUX'!$F$2:$F$1072,'Skills-Training Matrix.AUX'!$C$2:$C$1072,"="&amp;G604,'Skills-Training Matrix.AUX'!$A$2:$A$1072,"="&amp;$E604)*J604)</f>
        <v>#N/A</v>
      </c>
      <c r="L604" s="16" t="e">
        <f t="shared" si="41"/>
        <v>#N/A</v>
      </c>
      <c r="M604" s="14" t="e">
        <f t="shared" si="42"/>
        <v>#N/A</v>
      </c>
      <c r="N604" s="16" t="e">
        <f t="shared" si="43"/>
        <v>#N/A</v>
      </c>
    </row>
    <row r="605" spans="1:14" x14ac:dyDescent="0.25">
      <c r="A605" s="14">
        <v>2692</v>
      </c>
      <c r="B605" s="14" t="s">
        <v>124</v>
      </c>
      <c r="C605" s="17">
        <v>42736</v>
      </c>
      <c r="D605" s="14" t="s">
        <v>115</v>
      </c>
      <c r="E605" s="14" t="s">
        <v>84</v>
      </c>
      <c r="F605" s="15" t="s">
        <v>8</v>
      </c>
      <c r="G605" s="14" t="s">
        <v>44</v>
      </c>
      <c r="H605" s="14" t="e">
        <f>SUMIFS('Skills-Training Matrix.AUX'!$D$2:$D$1072,'Skills-Training Matrix.AUX'!$C$2:$C$1072,"="&amp;$G605,'Skills-Training Matrix.AUX'!$A$2:$A$1072,"="&amp;$E605)</f>
        <v>#N/A</v>
      </c>
      <c r="I605" s="14">
        <v>0</v>
      </c>
      <c r="J605" s="14" t="e">
        <f t="shared" si="40"/>
        <v>#N/A</v>
      </c>
      <c r="K605" s="16" t="e">
        <f>IF($J605="","",SUMIFS('Skills-Training Matrix.AUX'!$F$2:$F$1072,'Skills-Training Matrix.AUX'!$C$2:$C$1072,"="&amp;G605,'Skills-Training Matrix.AUX'!$A$2:$A$1072,"="&amp;$E605)*J605)</f>
        <v>#N/A</v>
      </c>
      <c r="L605" s="16" t="e">
        <f t="shared" si="41"/>
        <v>#N/A</v>
      </c>
      <c r="M605" s="14" t="e">
        <f t="shared" si="42"/>
        <v>#N/A</v>
      </c>
      <c r="N605" s="16" t="e">
        <f t="shared" si="43"/>
        <v>#N/A</v>
      </c>
    </row>
    <row r="606" spans="1:14" x14ac:dyDescent="0.25">
      <c r="A606" s="14">
        <v>2692</v>
      </c>
      <c r="B606" s="14" t="s">
        <v>124</v>
      </c>
      <c r="C606" s="17">
        <v>42736</v>
      </c>
      <c r="D606" s="14" t="s">
        <v>115</v>
      </c>
      <c r="E606" s="14" t="s">
        <v>84</v>
      </c>
      <c r="F606" s="15" t="s">
        <v>8</v>
      </c>
      <c r="G606" s="14" t="s">
        <v>45</v>
      </c>
      <c r="H606" s="14" t="e">
        <f>SUMIFS('Skills-Training Matrix.AUX'!$D$2:$D$1072,'Skills-Training Matrix.AUX'!$C$2:$C$1072,"="&amp;$G606,'Skills-Training Matrix.AUX'!$A$2:$A$1072,"="&amp;$E606)</f>
        <v>#N/A</v>
      </c>
      <c r="I606" s="14">
        <v>0</v>
      </c>
      <c r="J606" s="14" t="e">
        <f t="shared" si="40"/>
        <v>#N/A</v>
      </c>
      <c r="K606" s="16" t="e">
        <f>IF($J606="","",SUMIFS('Skills-Training Matrix.AUX'!$F$2:$F$1072,'Skills-Training Matrix.AUX'!$C$2:$C$1072,"="&amp;G606,'Skills-Training Matrix.AUX'!$A$2:$A$1072,"="&amp;$E606)*J606)</f>
        <v>#N/A</v>
      </c>
      <c r="L606" s="16" t="e">
        <f t="shared" si="41"/>
        <v>#N/A</v>
      </c>
      <c r="M606" s="14" t="e">
        <f t="shared" si="42"/>
        <v>#N/A</v>
      </c>
      <c r="N606" s="16" t="e">
        <f t="shared" si="43"/>
        <v>#N/A</v>
      </c>
    </row>
    <row r="607" spans="1:14" x14ac:dyDescent="0.25">
      <c r="A607" s="14">
        <v>2692</v>
      </c>
      <c r="B607" s="14" t="s">
        <v>124</v>
      </c>
      <c r="C607" s="17">
        <v>42736</v>
      </c>
      <c r="D607" s="14" t="s">
        <v>115</v>
      </c>
      <c r="E607" s="14" t="s">
        <v>84</v>
      </c>
      <c r="F607" s="15" t="s">
        <v>2</v>
      </c>
      <c r="G607" s="14" t="s">
        <v>46</v>
      </c>
      <c r="H607" s="14" t="e">
        <f>SUMIFS('Skills-Training Matrix.AUX'!$D$2:$D$1072,'Skills-Training Matrix.AUX'!$C$2:$C$1072,"="&amp;$G607,'Skills-Training Matrix.AUX'!$A$2:$A$1072,"="&amp;$E607)</f>
        <v>#N/A</v>
      </c>
      <c r="I607" s="14">
        <v>0</v>
      </c>
      <c r="J607" s="14" t="e">
        <f t="shared" si="40"/>
        <v>#N/A</v>
      </c>
      <c r="K607" s="16" t="e">
        <f>IF($J607="","",SUMIFS('Skills-Training Matrix.AUX'!$F$2:$F$1072,'Skills-Training Matrix.AUX'!$C$2:$C$1072,"="&amp;G607,'Skills-Training Matrix.AUX'!$A$2:$A$1072,"="&amp;$E607)*J607)</f>
        <v>#N/A</v>
      </c>
      <c r="L607" s="16" t="e">
        <f t="shared" si="41"/>
        <v>#N/A</v>
      </c>
      <c r="M607" s="14" t="e">
        <f t="shared" si="42"/>
        <v>#N/A</v>
      </c>
      <c r="N607" s="16" t="e">
        <f t="shared" si="43"/>
        <v>#N/A</v>
      </c>
    </row>
    <row r="608" spans="1:14" x14ac:dyDescent="0.25">
      <c r="A608" s="14">
        <v>2692</v>
      </c>
      <c r="B608" s="14" t="s">
        <v>124</v>
      </c>
      <c r="C608" s="17">
        <v>42736</v>
      </c>
      <c r="D608" s="14" t="s">
        <v>115</v>
      </c>
      <c r="E608" s="14" t="s">
        <v>84</v>
      </c>
      <c r="F608" s="15" t="s">
        <v>2</v>
      </c>
      <c r="G608" s="14" t="s">
        <v>47</v>
      </c>
      <c r="H608" s="14" t="e">
        <f>SUMIFS('Skills-Training Matrix.AUX'!$D$2:$D$1072,'Skills-Training Matrix.AUX'!$C$2:$C$1072,"="&amp;$G608,'Skills-Training Matrix.AUX'!$A$2:$A$1072,"="&amp;$E608)</f>
        <v>#N/A</v>
      </c>
      <c r="I608" s="14">
        <v>0</v>
      </c>
      <c r="J608" s="14" t="e">
        <f t="shared" si="40"/>
        <v>#N/A</v>
      </c>
      <c r="K608" s="16" t="e">
        <f>IF($J608="","",SUMIFS('Skills-Training Matrix.AUX'!$F$2:$F$1072,'Skills-Training Matrix.AUX'!$C$2:$C$1072,"="&amp;G608,'Skills-Training Matrix.AUX'!$A$2:$A$1072,"="&amp;$E608)*J608)</f>
        <v>#N/A</v>
      </c>
      <c r="L608" s="16" t="e">
        <f t="shared" si="41"/>
        <v>#N/A</v>
      </c>
      <c r="M608" s="14" t="e">
        <f t="shared" si="42"/>
        <v>#N/A</v>
      </c>
      <c r="N608" s="16" t="e">
        <f t="shared" si="43"/>
        <v>#N/A</v>
      </c>
    </row>
    <row r="609" spans="1:14" x14ac:dyDescent="0.25">
      <c r="A609" s="14">
        <v>2692</v>
      </c>
      <c r="B609" s="14" t="s">
        <v>124</v>
      </c>
      <c r="C609" s="17">
        <v>42736</v>
      </c>
      <c r="D609" s="14" t="s">
        <v>115</v>
      </c>
      <c r="E609" s="14" t="s">
        <v>84</v>
      </c>
      <c r="F609" s="15" t="s">
        <v>2</v>
      </c>
      <c r="G609" s="14" t="s">
        <v>48</v>
      </c>
      <c r="H609" s="14" t="e">
        <f>SUMIFS('Skills-Training Matrix.AUX'!$D$2:$D$1072,'Skills-Training Matrix.AUX'!$C$2:$C$1072,"="&amp;$G609,'Skills-Training Matrix.AUX'!$A$2:$A$1072,"="&amp;$E609)</f>
        <v>#N/A</v>
      </c>
      <c r="I609" s="14">
        <v>0</v>
      </c>
      <c r="J609" s="14" t="e">
        <f t="shared" si="40"/>
        <v>#N/A</v>
      </c>
      <c r="K609" s="16" t="e">
        <f>IF($J609="","",SUMIFS('Skills-Training Matrix.AUX'!$F$2:$F$1072,'Skills-Training Matrix.AUX'!$C$2:$C$1072,"="&amp;G609,'Skills-Training Matrix.AUX'!$A$2:$A$1072,"="&amp;$E609)*J609)</f>
        <v>#N/A</v>
      </c>
      <c r="L609" s="16" t="e">
        <f t="shared" si="41"/>
        <v>#N/A</v>
      </c>
      <c r="M609" s="14" t="e">
        <f t="shared" si="42"/>
        <v>#N/A</v>
      </c>
      <c r="N609" s="16" t="e">
        <f t="shared" si="43"/>
        <v>#N/A</v>
      </c>
    </row>
    <row r="610" spans="1:14" x14ac:dyDescent="0.25">
      <c r="A610" s="14">
        <v>2692</v>
      </c>
      <c r="B610" s="14" t="s">
        <v>124</v>
      </c>
      <c r="C610" s="17">
        <v>42736</v>
      </c>
      <c r="D610" s="14" t="s">
        <v>115</v>
      </c>
      <c r="E610" s="14" t="s">
        <v>84</v>
      </c>
      <c r="F610" s="15" t="s">
        <v>2</v>
      </c>
      <c r="G610" s="14" t="s">
        <v>49</v>
      </c>
      <c r="H610" s="14" t="e">
        <f>SUMIFS('Skills-Training Matrix.AUX'!$D$2:$D$1072,'Skills-Training Matrix.AUX'!$C$2:$C$1072,"="&amp;$G610,'Skills-Training Matrix.AUX'!$A$2:$A$1072,"="&amp;$E610)</f>
        <v>#N/A</v>
      </c>
      <c r="I610" s="14">
        <v>0</v>
      </c>
      <c r="J610" s="14" t="e">
        <f t="shared" si="40"/>
        <v>#N/A</v>
      </c>
      <c r="K610" s="16" t="e">
        <f>IF($J610="","",SUMIFS('Skills-Training Matrix.AUX'!$F$2:$F$1072,'Skills-Training Matrix.AUX'!$C$2:$C$1072,"="&amp;G610,'Skills-Training Matrix.AUX'!$A$2:$A$1072,"="&amp;$E610)*J610)</f>
        <v>#N/A</v>
      </c>
      <c r="L610" s="16" t="e">
        <f t="shared" si="41"/>
        <v>#N/A</v>
      </c>
      <c r="M610" s="14" t="e">
        <f t="shared" si="42"/>
        <v>#N/A</v>
      </c>
      <c r="N610" s="16" t="e">
        <f t="shared" si="43"/>
        <v>#N/A</v>
      </c>
    </row>
    <row r="611" spans="1:14" x14ac:dyDescent="0.25">
      <c r="A611" s="14">
        <v>2692</v>
      </c>
      <c r="B611" s="14" t="s">
        <v>124</v>
      </c>
      <c r="C611" s="17">
        <v>42736</v>
      </c>
      <c r="D611" s="14" t="s">
        <v>115</v>
      </c>
      <c r="E611" s="14" t="s">
        <v>84</v>
      </c>
      <c r="F611" s="15" t="s">
        <v>2</v>
      </c>
      <c r="G611" s="14" t="s">
        <v>50</v>
      </c>
      <c r="H611" s="14" t="e">
        <f>SUMIFS('Skills-Training Matrix.AUX'!$D$2:$D$1072,'Skills-Training Matrix.AUX'!$C$2:$C$1072,"="&amp;$G611,'Skills-Training Matrix.AUX'!$A$2:$A$1072,"="&amp;$E611)</f>
        <v>#N/A</v>
      </c>
      <c r="I611" s="14">
        <v>0</v>
      </c>
      <c r="J611" s="14" t="e">
        <f t="shared" si="40"/>
        <v>#N/A</v>
      </c>
      <c r="K611" s="16" t="e">
        <f>IF($J611="","",SUMIFS('Skills-Training Matrix.AUX'!$F$2:$F$1072,'Skills-Training Matrix.AUX'!$C$2:$C$1072,"="&amp;G611,'Skills-Training Matrix.AUX'!$A$2:$A$1072,"="&amp;$E611)*J611)</f>
        <v>#N/A</v>
      </c>
      <c r="L611" s="16" t="e">
        <f t="shared" si="41"/>
        <v>#N/A</v>
      </c>
      <c r="M611" s="14" t="e">
        <f t="shared" si="42"/>
        <v>#N/A</v>
      </c>
      <c r="N611" s="16" t="e">
        <f t="shared" si="43"/>
        <v>#N/A</v>
      </c>
    </row>
    <row r="612" spans="1:14" x14ac:dyDescent="0.25">
      <c r="A612" s="14">
        <v>2692</v>
      </c>
      <c r="B612" s="14" t="s">
        <v>124</v>
      </c>
      <c r="C612" s="17">
        <v>42736</v>
      </c>
      <c r="D612" s="14" t="s">
        <v>115</v>
      </c>
      <c r="E612" s="14" t="s">
        <v>84</v>
      </c>
      <c r="F612" s="15" t="s">
        <v>2</v>
      </c>
      <c r="G612" s="14" t="s">
        <v>51</v>
      </c>
      <c r="H612" s="14" t="e">
        <f>SUMIFS('Skills-Training Matrix.AUX'!$D$2:$D$1072,'Skills-Training Matrix.AUX'!$C$2:$C$1072,"="&amp;$G612,'Skills-Training Matrix.AUX'!$A$2:$A$1072,"="&amp;$E612)</f>
        <v>#N/A</v>
      </c>
      <c r="I612" s="14">
        <v>0</v>
      </c>
      <c r="J612" s="14" t="e">
        <f t="shared" si="40"/>
        <v>#N/A</v>
      </c>
      <c r="K612" s="16" t="e">
        <f>IF($J612="","",SUMIFS('Skills-Training Matrix.AUX'!$F$2:$F$1072,'Skills-Training Matrix.AUX'!$C$2:$C$1072,"="&amp;G612,'Skills-Training Matrix.AUX'!$A$2:$A$1072,"="&amp;$E612)*J612)</f>
        <v>#N/A</v>
      </c>
      <c r="L612" s="16" t="e">
        <f t="shared" si="41"/>
        <v>#N/A</v>
      </c>
      <c r="M612" s="14" t="e">
        <f t="shared" si="42"/>
        <v>#N/A</v>
      </c>
      <c r="N612" s="16" t="e">
        <f t="shared" si="43"/>
        <v>#N/A</v>
      </c>
    </row>
    <row r="613" spans="1:14" x14ac:dyDescent="0.25">
      <c r="A613" s="14">
        <v>2692</v>
      </c>
      <c r="B613" s="14" t="s">
        <v>124</v>
      </c>
      <c r="C613" s="17">
        <v>42736</v>
      </c>
      <c r="D613" s="14" t="s">
        <v>115</v>
      </c>
      <c r="E613" s="14" t="s">
        <v>84</v>
      </c>
      <c r="F613" s="15" t="s">
        <v>2</v>
      </c>
      <c r="G613" s="14" t="s">
        <v>52</v>
      </c>
      <c r="H613" s="14" t="e">
        <f>SUMIFS('Skills-Training Matrix.AUX'!$D$2:$D$1072,'Skills-Training Matrix.AUX'!$C$2:$C$1072,"="&amp;$G613,'Skills-Training Matrix.AUX'!$A$2:$A$1072,"="&amp;$E613)</f>
        <v>#N/A</v>
      </c>
      <c r="I613" s="14">
        <v>0</v>
      </c>
      <c r="J613" s="14" t="e">
        <f t="shared" si="40"/>
        <v>#N/A</v>
      </c>
      <c r="K613" s="16" t="e">
        <f>IF($J613="","",SUMIFS('Skills-Training Matrix.AUX'!$F$2:$F$1072,'Skills-Training Matrix.AUX'!$C$2:$C$1072,"="&amp;G613,'Skills-Training Matrix.AUX'!$A$2:$A$1072,"="&amp;$E613)*J613)</f>
        <v>#N/A</v>
      </c>
      <c r="L613" s="16" t="e">
        <f t="shared" si="41"/>
        <v>#N/A</v>
      </c>
      <c r="M613" s="14" t="e">
        <f t="shared" si="42"/>
        <v>#N/A</v>
      </c>
      <c r="N613" s="16" t="e">
        <f t="shared" si="43"/>
        <v>#N/A</v>
      </c>
    </row>
    <row r="614" spans="1:14" x14ac:dyDescent="0.25">
      <c r="A614" s="14">
        <v>2692</v>
      </c>
      <c r="B614" s="14" t="s">
        <v>124</v>
      </c>
      <c r="C614" s="17">
        <v>42736</v>
      </c>
      <c r="D614" s="14" t="s">
        <v>115</v>
      </c>
      <c r="E614" s="14" t="s">
        <v>84</v>
      </c>
      <c r="F614" s="15" t="s">
        <v>2</v>
      </c>
      <c r="G614" s="14" t="s">
        <v>53</v>
      </c>
      <c r="H614" s="14" t="e">
        <f>SUMIFS('Skills-Training Matrix.AUX'!$D$2:$D$1072,'Skills-Training Matrix.AUX'!$C$2:$C$1072,"="&amp;$G614,'Skills-Training Matrix.AUX'!$A$2:$A$1072,"="&amp;$E614)</f>
        <v>#N/A</v>
      </c>
      <c r="I614" s="14">
        <v>0</v>
      </c>
      <c r="J614" s="14" t="e">
        <f t="shared" si="40"/>
        <v>#N/A</v>
      </c>
      <c r="K614" s="16" t="e">
        <f>IF($J614="","",SUMIFS('Skills-Training Matrix.AUX'!$F$2:$F$1072,'Skills-Training Matrix.AUX'!$C$2:$C$1072,"="&amp;G614,'Skills-Training Matrix.AUX'!$A$2:$A$1072,"="&amp;$E614)*J614)</f>
        <v>#N/A</v>
      </c>
      <c r="L614" s="16" t="e">
        <f t="shared" si="41"/>
        <v>#N/A</v>
      </c>
      <c r="M614" s="14" t="e">
        <f t="shared" si="42"/>
        <v>#N/A</v>
      </c>
      <c r="N614" s="16" t="e">
        <f t="shared" si="43"/>
        <v>#N/A</v>
      </c>
    </row>
    <row r="615" spans="1:14" x14ac:dyDescent="0.25">
      <c r="A615" s="14">
        <v>2692</v>
      </c>
      <c r="B615" s="14" t="s">
        <v>124</v>
      </c>
      <c r="C615" s="17">
        <v>42736</v>
      </c>
      <c r="D615" s="14" t="s">
        <v>115</v>
      </c>
      <c r="E615" s="14" t="s">
        <v>84</v>
      </c>
      <c r="F615" s="15" t="s">
        <v>2</v>
      </c>
      <c r="G615" s="14" t="s">
        <v>54</v>
      </c>
      <c r="H615" s="14" t="e">
        <f>SUMIFS('Skills-Training Matrix.AUX'!$D$2:$D$1072,'Skills-Training Matrix.AUX'!$C$2:$C$1072,"="&amp;$G615,'Skills-Training Matrix.AUX'!$A$2:$A$1072,"="&amp;$E615)</f>
        <v>#N/A</v>
      </c>
      <c r="I615" s="14">
        <v>0</v>
      </c>
      <c r="J615" s="14" t="e">
        <f t="shared" si="40"/>
        <v>#N/A</v>
      </c>
      <c r="K615" s="16" t="e">
        <f>IF($J615="","",SUMIFS('Skills-Training Matrix.AUX'!$F$2:$F$1072,'Skills-Training Matrix.AUX'!$C$2:$C$1072,"="&amp;G615,'Skills-Training Matrix.AUX'!$A$2:$A$1072,"="&amp;$E615)*J615)</f>
        <v>#N/A</v>
      </c>
      <c r="L615" s="16" t="e">
        <f t="shared" si="41"/>
        <v>#N/A</v>
      </c>
      <c r="M615" s="14" t="e">
        <f t="shared" si="42"/>
        <v>#N/A</v>
      </c>
      <c r="N615" s="16" t="e">
        <f t="shared" si="43"/>
        <v>#N/A</v>
      </c>
    </row>
    <row r="616" spans="1:14" x14ac:dyDescent="0.25">
      <c r="A616" s="14">
        <v>2692</v>
      </c>
      <c r="B616" s="14" t="s">
        <v>124</v>
      </c>
      <c r="C616" s="17">
        <v>42736</v>
      </c>
      <c r="D616" s="14" t="s">
        <v>115</v>
      </c>
      <c r="E616" s="14" t="s">
        <v>84</v>
      </c>
      <c r="F616" s="15" t="s">
        <v>2</v>
      </c>
      <c r="G616" s="14" t="s">
        <v>55</v>
      </c>
      <c r="H616" s="14" t="e">
        <f>SUMIFS('Skills-Training Matrix.AUX'!$D$2:$D$1072,'Skills-Training Matrix.AUX'!$C$2:$C$1072,"="&amp;$G616,'Skills-Training Matrix.AUX'!$A$2:$A$1072,"="&amp;$E616)</f>
        <v>#REF!</v>
      </c>
      <c r="I616" s="14">
        <v>0</v>
      </c>
      <c r="J616" s="14" t="e">
        <f t="shared" si="40"/>
        <v>#REF!</v>
      </c>
      <c r="K616" s="16" t="e">
        <f>IF($J616="","",SUMIFS('Skills-Training Matrix.AUX'!$F$2:$F$1072,'Skills-Training Matrix.AUX'!$C$2:$C$1072,"="&amp;G616,'Skills-Training Matrix.AUX'!$A$2:$A$1072,"="&amp;$E616)*J616)</f>
        <v>#REF!</v>
      </c>
      <c r="L616" s="16" t="e">
        <f t="shared" si="41"/>
        <v>#REF!</v>
      </c>
      <c r="M616" s="14" t="e">
        <f t="shared" si="42"/>
        <v>#REF!</v>
      </c>
      <c r="N616" s="16" t="e">
        <f t="shared" si="43"/>
        <v>#REF!</v>
      </c>
    </row>
    <row r="617" spans="1:14" x14ac:dyDescent="0.25">
      <c r="A617" s="14">
        <v>2692</v>
      </c>
      <c r="B617" s="14" t="s">
        <v>124</v>
      </c>
      <c r="C617" s="17">
        <v>42736</v>
      </c>
      <c r="D617" s="14" t="s">
        <v>115</v>
      </c>
      <c r="E617" s="14" t="s">
        <v>84</v>
      </c>
      <c r="F617" s="15" t="s">
        <v>2</v>
      </c>
      <c r="G617" s="14" t="s">
        <v>56</v>
      </c>
      <c r="H617" s="14" t="e">
        <f>SUMIFS('Skills-Training Matrix.AUX'!$D$2:$D$1072,'Skills-Training Matrix.AUX'!$C$2:$C$1072,"="&amp;$G617,'Skills-Training Matrix.AUX'!$A$2:$A$1072,"="&amp;$E617)</f>
        <v>#N/A</v>
      </c>
      <c r="I617" s="14">
        <v>0</v>
      </c>
      <c r="J617" s="14" t="e">
        <f t="shared" si="40"/>
        <v>#N/A</v>
      </c>
      <c r="K617" s="16" t="e">
        <f>IF($J617="","",SUMIFS('Skills-Training Matrix.AUX'!$F$2:$F$1072,'Skills-Training Matrix.AUX'!$C$2:$C$1072,"="&amp;G617,'Skills-Training Matrix.AUX'!$A$2:$A$1072,"="&amp;$E617)*J617)</f>
        <v>#N/A</v>
      </c>
      <c r="L617" s="16" t="e">
        <f t="shared" si="41"/>
        <v>#N/A</v>
      </c>
      <c r="M617" s="14" t="e">
        <f t="shared" si="42"/>
        <v>#N/A</v>
      </c>
      <c r="N617" s="16" t="e">
        <f t="shared" si="43"/>
        <v>#N/A</v>
      </c>
    </row>
    <row r="618" spans="1:14" x14ac:dyDescent="0.25">
      <c r="A618" s="14">
        <v>2692</v>
      </c>
      <c r="B618" s="14" t="s">
        <v>124</v>
      </c>
      <c r="C618" s="17">
        <v>42736</v>
      </c>
      <c r="D618" s="14" t="s">
        <v>115</v>
      </c>
      <c r="E618" s="14" t="s">
        <v>84</v>
      </c>
      <c r="F618" s="15" t="s">
        <v>9</v>
      </c>
      <c r="G618" s="14" t="s">
        <v>57</v>
      </c>
      <c r="H618" s="14" t="e">
        <f>SUMIFS('Skills-Training Matrix.AUX'!$D$2:$D$1072,'Skills-Training Matrix.AUX'!$C$2:$C$1072,"="&amp;$G618,'Skills-Training Matrix.AUX'!$A$2:$A$1072,"="&amp;$E618)</f>
        <v>#N/A</v>
      </c>
      <c r="I618" s="14">
        <v>0</v>
      </c>
      <c r="J618" s="14" t="e">
        <f t="shared" si="40"/>
        <v>#N/A</v>
      </c>
      <c r="K618" s="16" t="e">
        <f>IF($J618="","",SUMIFS('Skills-Training Matrix.AUX'!$F$2:$F$1072,'Skills-Training Matrix.AUX'!$C$2:$C$1072,"="&amp;G618,'Skills-Training Matrix.AUX'!$A$2:$A$1072,"="&amp;$E618)*J618)</f>
        <v>#N/A</v>
      </c>
      <c r="L618" s="16" t="e">
        <f t="shared" si="41"/>
        <v>#N/A</v>
      </c>
      <c r="M618" s="14" t="e">
        <f t="shared" si="42"/>
        <v>#N/A</v>
      </c>
      <c r="N618" s="16" t="e">
        <f t="shared" si="43"/>
        <v>#N/A</v>
      </c>
    </row>
    <row r="619" spans="1:14" x14ac:dyDescent="0.25">
      <c r="A619" s="14">
        <v>2692</v>
      </c>
      <c r="B619" s="14" t="s">
        <v>124</v>
      </c>
      <c r="C619" s="17">
        <v>42736</v>
      </c>
      <c r="D619" s="14" t="s">
        <v>115</v>
      </c>
      <c r="E619" s="14" t="s">
        <v>84</v>
      </c>
      <c r="F619" s="15" t="s">
        <v>9</v>
      </c>
      <c r="G619" s="14" t="s">
        <v>58</v>
      </c>
      <c r="H619" s="14" t="e">
        <f>SUMIFS('Skills-Training Matrix.AUX'!$D$2:$D$1072,'Skills-Training Matrix.AUX'!$C$2:$C$1072,"="&amp;$G619,'Skills-Training Matrix.AUX'!$A$2:$A$1072,"="&amp;$E619)</f>
        <v>#N/A</v>
      </c>
      <c r="I619" s="14">
        <v>0</v>
      </c>
      <c r="J619" s="14" t="e">
        <f t="shared" si="40"/>
        <v>#N/A</v>
      </c>
      <c r="K619" s="16" t="e">
        <f>IF($J619="","",SUMIFS('Skills-Training Matrix.AUX'!$F$2:$F$1072,'Skills-Training Matrix.AUX'!$C$2:$C$1072,"="&amp;G619,'Skills-Training Matrix.AUX'!$A$2:$A$1072,"="&amp;$E619)*J619)</f>
        <v>#N/A</v>
      </c>
      <c r="L619" s="16" t="e">
        <f t="shared" si="41"/>
        <v>#N/A</v>
      </c>
      <c r="M619" s="14" t="e">
        <f t="shared" si="42"/>
        <v>#N/A</v>
      </c>
      <c r="N619" s="16" t="e">
        <f t="shared" si="43"/>
        <v>#N/A</v>
      </c>
    </row>
    <row r="620" spans="1:14" x14ac:dyDescent="0.25">
      <c r="A620" s="14">
        <v>2692</v>
      </c>
      <c r="B620" s="14" t="s">
        <v>124</v>
      </c>
      <c r="C620" s="17">
        <v>42736</v>
      </c>
      <c r="D620" s="14" t="s">
        <v>115</v>
      </c>
      <c r="E620" s="14" t="s">
        <v>84</v>
      </c>
      <c r="F620" s="15" t="s">
        <v>9</v>
      </c>
      <c r="G620" s="14" t="s">
        <v>59</v>
      </c>
      <c r="H620" s="14" t="e">
        <f>SUMIFS('Skills-Training Matrix.AUX'!$D$2:$D$1072,'Skills-Training Matrix.AUX'!$C$2:$C$1072,"="&amp;$G620,'Skills-Training Matrix.AUX'!$A$2:$A$1072,"="&amp;$E620)</f>
        <v>#N/A</v>
      </c>
      <c r="I620" s="14">
        <v>0</v>
      </c>
      <c r="J620" s="14" t="e">
        <f t="shared" si="40"/>
        <v>#N/A</v>
      </c>
      <c r="K620" s="16" t="e">
        <f>IF($J620="","",SUMIFS('Skills-Training Matrix.AUX'!$F$2:$F$1072,'Skills-Training Matrix.AUX'!$C$2:$C$1072,"="&amp;G620,'Skills-Training Matrix.AUX'!$A$2:$A$1072,"="&amp;$E620)*J620)</f>
        <v>#N/A</v>
      </c>
      <c r="L620" s="16" t="e">
        <f t="shared" si="41"/>
        <v>#N/A</v>
      </c>
      <c r="M620" s="14" t="e">
        <f t="shared" si="42"/>
        <v>#N/A</v>
      </c>
      <c r="N620" s="16" t="e">
        <f t="shared" si="43"/>
        <v>#N/A</v>
      </c>
    </row>
    <row r="621" spans="1:14" x14ac:dyDescent="0.25">
      <c r="A621" s="14">
        <v>2692</v>
      </c>
      <c r="B621" s="14" t="s">
        <v>124</v>
      </c>
      <c r="C621" s="17">
        <v>42736</v>
      </c>
      <c r="D621" s="14" t="s">
        <v>115</v>
      </c>
      <c r="E621" s="14" t="s">
        <v>84</v>
      </c>
      <c r="F621" s="15" t="s">
        <v>9</v>
      </c>
      <c r="G621" s="14" t="s">
        <v>60</v>
      </c>
      <c r="H621" s="14" t="e">
        <f>SUMIFS('Skills-Training Matrix.AUX'!$D$2:$D$1072,'Skills-Training Matrix.AUX'!$C$2:$C$1072,"="&amp;$G621,'Skills-Training Matrix.AUX'!$A$2:$A$1072,"="&amp;$E621)</f>
        <v>#N/A</v>
      </c>
      <c r="I621" s="14">
        <v>0</v>
      </c>
      <c r="J621" s="14" t="e">
        <f t="shared" si="40"/>
        <v>#N/A</v>
      </c>
      <c r="K621" s="16" t="e">
        <f>IF($J621="","",SUMIFS('Skills-Training Matrix.AUX'!$F$2:$F$1072,'Skills-Training Matrix.AUX'!$C$2:$C$1072,"="&amp;G621,'Skills-Training Matrix.AUX'!$A$2:$A$1072,"="&amp;$E621)*J621)</f>
        <v>#N/A</v>
      </c>
      <c r="L621" s="16" t="e">
        <f t="shared" si="41"/>
        <v>#N/A</v>
      </c>
      <c r="M621" s="14" t="e">
        <f t="shared" si="42"/>
        <v>#N/A</v>
      </c>
      <c r="N621" s="16" t="e">
        <f t="shared" si="43"/>
        <v>#N/A</v>
      </c>
    </row>
    <row r="622" spans="1:14" x14ac:dyDescent="0.25">
      <c r="A622" s="14">
        <v>2692</v>
      </c>
      <c r="B622" s="14" t="s">
        <v>124</v>
      </c>
      <c r="C622" s="17">
        <v>42736</v>
      </c>
      <c r="D622" s="14" t="s">
        <v>115</v>
      </c>
      <c r="E622" s="14" t="s">
        <v>84</v>
      </c>
      <c r="F622" s="15" t="s">
        <v>9</v>
      </c>
      <c r="G622" s="14" t="s">
        <v>61</v>
      </c>
      <c r="H622" s="14" t="e">
        <f>SUMIFS('Skills-Training Matrix.AUX'!$D$2:$D$1072,'Skills-Training Matrix.AUX'!$C$2:$C$1072,"="&amp;$G622,'Skills-Training Matrix.AUX'!$A$2:$A$1072,"="&amp;$E622)</f>
        <v>#N/A</v>
      </c>
      <c r="I622" s="14">
        <v>0</v>
      </c>
      <c r="J622" s="14" t="e">
        <f t="shared" si="40"/>
        <v>#N/A</v>
      </c>
      <c r="K622" s="16" t="e">
        <f>IF($J622="","",SUMIFS('Skills-Training Matrix.AUX'!$F$2:$F$1072,'Skills-Training Matrix.AUX'!$C$2:$C$1072,"="&amp;G622,'Skills-Training Matrix.AUX'!$A$2:$A$1072,"="&amp;$E622)*J622)</f>
        <v>#N/A</v>
      </c>
      <c r="L622" s="16" t="e">
        <f t="shared" si="41"/>
        <v>#N/A</v>
      </c>
      <c r="M622" s="14" t="e">
        <f t="shared" si="42"/>
        <v>#N/A</v>
      </c>
      <c r="N622" s="16" t="e">
        <f t="shared" si="43"/>
        <v>#N/A</v>
      </c>
    </row>
    <row r="623" spans="1:14" x14ac:dyDescent="0.25">
      <c r="A623" s="14">
        <v>2692</v>
      </c>
      <c r="B623" s="14" t="s">
        <v>124</v>
      </c>
      <c r="C623" s="17">
        <v>42736</v>
      </c>
      <c r="D623" s="14" t="s">
        <v>115</v>
      </c>
      <c r="E623" s="14" t="s">
        <v>84</v>
      </c>
      <c r="F623" s="15" t="s">
        <v>0</v>
      </c>
      <c r="G623" s="14" t="s">
        <v>62</v>
      </c>
      <c r="H623" s="14" t="e">
        <f>SUMIFS('Skills-Training Matrix.AUX'!$D$2:$D$1072,'Skills-Training Matrix.AUX'!$C$2:$C$1072,"="&amp;$G623,'Skills-Training Matrix.AUX'!$A$2:$A$1072,"="&amp;$E623)</f>
        <v>#N/A</v>
      </c>
      <c r="I623" s="14">
        <v>0</v>
      </c>
      <c r="J623" s="14" t="e">
        <f t="shared" si="40"/>
        <v>#N/A</v>
      </c>
      <c r="K623" s="16" t="e">
        <f>IF($J623="","",SUMIFS('Skills-Training Matrix.AUX'!$F$2:$F$1072,'Skills-Training Matrix.AUX'!$C$2:$C$1072,"="&amp;G623,'Skills-Training Matrix.AUX'!$A$2:$A$1072,"="&amp;$E623)*J623)</f>
        <v>#N/A</v>
      </c>
      <c r="L623" s="16" t="e">
        <f t="shared" si="41"/>
        <v>#N/A</v>
      </c>
      <c r="M623" s="14" t="e">
        <f t="shared" si="42"/>
        <v>#N/A</v>
      </c>
      <c r="N623" s="16" t="e">
        <f t="shared" si="43"/>
        <v>#N/A</v>
      </c>
    </row>
    <row r="624" spans="1:14" x14ac:dyDescent="0.25">
      <c r="A624" s="14">
        <v>2692</v>
      </c>
      <c r="B624" s="14" t="s">
        <v>124</v>
      </c>
      <c r="C624" s="17">
        <v>42736</v>
      </c>
      <c r="D624" s="14" t="s">
        <v>115</v>
      </c>
      <c r="E624" s="14" t="s">
        <v>84</v>
      </c>
      <c r="F624" s="15" t="s">
        <v>0</v>
      </c>
      <c r="G624" s="14" t="s">
        <v>63</v>
      </c>
      <c r="H624" s="14" t="e">
        <f>SUMIFS('Skills-Training Matrix.AUX'!$D$2:$D$1072,'Skills-Training Matrix.AUX'!$C$2:$C$1072,"="&amp;$G624,'Skills-Training Matrix.AUX'!$A$2:$A$1072,"="&amp;$E624)</f>
        <v>#REF!</v>
      </c>
      <c r="I624" s="14">
        <v>0</v>
      </c>
      <c r="J624" s="14" t="e">
        <f t="shared" si="40"/>
        <v>#REF!</v>
      </c>
      <c r="K624" s="16" t="e">
        <f>IF($J624="","",SUMIFS('Skills-Training Matrix.AUX'!$F$2:$F$1072,'Skills-Training Matrix.AUX'!$C$2:$C$1072,"="&amp;G624,'Skills-Training Matrix.AUX'!$A$2:$A$1072,"="&amp;$E624)*J624)</f>
        <v>#REF!</v>
      </c>
      <c r="L624" s="16" t="e">
        <f t="shared" si="41"/>
        <v>#REF!</v>
      </c>
      <c r="M624" s="14" t="e">
        <f t="shared" si="42"/>
        <v>#REF!</v>
      </c>
      <c r="N624" s="16" t="e">
        <f t="shared" si="43"/>
        <v>#REF!</v>
      </c>
    </row>
    <row r="625" spans="1:14" x14ac:dyDescent="0.25">
      <c r="A625" s="14">
        <v>2692</v>
      </c>
      <c r="B625" s="14" t="s">
        <v>124</v>
      </c>
      <c r="C625" s="17">
        <v>42736</v>
      </c>
      <c r="D625" s="14" t="s">
        <v>115</v>
      </c>
      <c r="E625" s="14" t="s">
        <v>84</v>
      </c>
      <c r="F625" s="15" t="s">
        <v>0</v>
      </c>
      <c r="G625" s="14" t="s">
        <v>64</v>
      </c>
      <c r="H625" s="14" t="e">
        <f>SUMIFS('Skills-Training Matrix.AUX'!$D$2:$D$1072,'Skills-Training Matrix.AUX'!$C$2:$C$1072,"="&amp;$G625,'Skills-Training Matrix.AUX'!$A$2:$A$1072,"="&amp;$E625)</f>
        <v>#N/A</v>
      </c>
      <c r="I625" s="14">
        <v>0</v>
      </c>
      <c r="J625" s="14" t="e">
        <f t="shared" si="40"/>
        <v>#N/A</v>
      </c>
      <c r="K625" s="16" t="e">
        <f>IF($J625="","",SUMIFS('Skills-Training Matrix.AUX'!$F$2:$F$1072,'Skills-Training Matrix.AUX'!$C$2:$C$1072,"="&amp;G625,'Skills-Training Matrix.AUX'!$A$2:$A$1072,"="&amp;$E625)*J625)</f>
        <v>#N/A</v>
      </c>
      <c r="L625" s="16" t="e">
        <f t="shared" si="41"/>
        <v>#N/A</v>
      </c>
      <c r="M625" s="14" t="e">
        <f t="shared" si="42"/>
        <v>#N/A</v>
      </c>
      <c r="N625" s="16" t="e">
        <f t="shared" si="43"/>
        <v>#N/A</v>
      </c>
    </row>
    <row r="626" spans="1:14" x14ac:dyDescent="0.25">
      <c r="A626" s="14">
        <v>2692</v>
      </c>
      <c r="B626" s="14" t="s">
        <v>124</v>
      </c>
      <c r="C626" s="17">
        <v>42736</v>
      </c>
      <c r="D626" s="14" t="s">
        <v>115</v>
      </c>
      <c r="E626" s="14" t="s">
        <v>84</v>
      </c>
      <c r="F626" s="15" t="s">
        <v>0</v>
      </c>
      <c r="G626" s="14" t="s">
        <v>65</v>
      </c>
      <c r="H626" s="14" t="e">
        <f>SUMIFS('Skills-Training Matrix.AUX'!$D$2:$D$1072,'Skills-Training Matrix.AUX'!$C$2:$C$1072,"="&amp;$G626,'Skills-Training Matrix.AUX'!$A$2:$A$1072,"="&amp;$E626)</f>
        <v>#REF!</v>
      </c>
      <c r="I626" s="14">
        <v>0</v>
      </c>
      <c r="J626" s="14" t="e">
        <f t="shared" si="40"/>
        <v>#REF!</v>
      </c>
      <c r="K626" s="16" t="e">
        <f>IF($J626="","",SUMIFS('Skills-Training Matrix.AUX'!$F$2:$F$1072,'Skills-Training Matrix.AUX'!$C$2:$C$1072,"="&amp;G626,'Skills-Training Matrix.AUX'!$A$2:$A$1072,"="&amp;$E626)*J626)</f>
        <v>#REF!</v>
      </c>
      <c r="L626" s="16" t="e">
        <f t="shared" si="41"/>
        <v>#REF!</v>
      </c>
      <c r="M626" s="14" t="e">
        <f t="shared" si="42"/>
        <v>#REF!</v>
      </c>
      <c r="N626" s="16" t="e">
        <f t="shared" si="43"/>
        <v>#REF!</v>
      </c>
    </row>
    <row r="627" spans="1:14" x14ac:dyDescent="0.25">
      <c r="A627" s="14">
        <v>2692</v>
      </c>
      <c r="B627" s="14" t="s">
        <v>124</v>
      </c>
      <c r="C627" s="17">
        <v>42736</v>
      </c>
      <c r="D627" s="14" t="s">
        <v>115</v>
      </c>
      <c r="E627" s="14" t="s">
        <v>84</v>
      </c>
      <c r="F627" s="15" t="s">
        <v>0</v>
      </c>
      <c r="G627" s="14" t="s">
        <v>66</v>
      </c>
      <c r="H627" s="14" t="e">
        <f>SUMIFS('Skills-Training Matrix.AUX'!$D$2:$D$1072,'Skills-Training Matrix.AUX'!$C$2:$C$1072,"="&amp;$G627,'Skills-Training Matrix.AUX'!$A$2:$A$1072,"="&amp;$E627)</f>
        <v>#REF!</v>
      </c>
      <c r="I627" s="14">
        <v>0</v>
      </c>
      <c r="J627" s="14" t="e">
        <f t="shared" si="40"/>
        <v>#REF!</v>
      </c>
      <c r="K627" s="16" t="e">
        <f>IF($J627="","",SUMIFS('Skills-Training Matrix.AUX'!$F$2:$F$1072,'Skills-Training Matrix.AUX'!$C$2:$C$1072,"="&amp;G627,'Skills-Training Matrix.AUX'!$A$2:$A$1072,"="&amp;$E627)*J627)</f>
        <v>#REF!</v>
      </c>
      <c r="L627" s="16" t="e">
        <f t="shared" si="41"/>
        <v>#REF!</v>
      </c>
      <c r="M627" s="14" t="e">
        <f t="shared" si="42"/>
        <v>#REF!</v>
      </c>
      <c r="N627" s="16" t="e">
        <f t="shared" si="43"/>
        <v>#REF!</v>
      </c>
    </row>
    <row r="628" spans="1:14" x14ac:dyDescent="0.25">
      <c r="A628" s="14">
        <v>2692</v>
      </c>
      <c r="B628" s="14" t="s">
        <v>124</v>
      </c>
      <c r="C628" s="17">
        <v>42736</v>
      </c>
      <c r="D628" s="14" t="s">
        <v>115</v>
      </c>
      <c r="E628" s="14" t="s">
        <v>84</v>
      </c>
      <c r="F628" s="15" t="s">
        <v>0</v>
      </c>
      <c r="G628" s="14" t="s">
        <v>67</v>
      </c>
      <c r="H628" s="14" t="e">
        <f>SUMIFS('Skills-Training Matrix.AUX'!$D$2:$D$1072,'Skills-Training Matrix.AUX'!$C$2:$C$1072,"="&amp;$G628,'Skills-Training Matrix.AUX'!$A$2:$A$1072,"="&amp;$E628)</f>
        <v>#N/A</v>
      </c>
      <c r="I628" s="14">
        <v>0</v>
      </c>
      <c r="J628" s="14" t="e">
        <f t="shared" si="40"/>
        <v>#N/A</v>
      </c>
      <c r="K628" s="16" t="e">
        <f>IF($J628="","",SUMIFS('Skills-Training Matrix.AUX'!$F$2:$F$1072,'Skills-Training Matrix.AUX'!$C$2:$C$1072,"="&amp;G628,'Skills-Training Matrix.AUX'!$A$2:$A$1072,"="&amp;$E628)*J628)</f>
        <v>#N/A</v>
      </c>
      <c r="L628" s="16" t="e">
        <f t="shared" si="41"/>
        <v>#N/A</v>
      </c>
      <c r="M628" s="14" t="e">
        <f t="shared" si="42"/>
        <v>#N/A</v>
      </c>
      <c r="N628" s="16" t="e">
        <f t="shared" si="43"/>
        <v>#N/A</v>
      </c>
    </row>
    <row r="629" spans="1:14" x14ac:dyDescent="0.25">
      <c r="A629" s="14">
        <v>2692</v>
      </c>
      <c r="B629" s="14" t="s">
        <v>124</v>
      </c>
      <c r="C629" s="17">
        <v>42736</v>
      </c>
      <c r="D629" s="14" t="s">
        <v>115</v>
      </c>
      <c r="E629" s="14" t="s">
        <v>84</v>
      </c>
      <c r="F629" s="15" t="s">
        <v>0</v>
      </c>
      <c r="G629" s="14" t="s">
        <v>68</v>
      </c>
      <c r="H629" s="14" t="e">
        <f>SUMIFS('Skills-Training Matrix.AUX'!$D$2:$D$1072,'Skills-Training Matrix.AUX'!$C$2:$C$1072,"="&amp;$G629,'Skills-Training Matrix.AUX'!$A$2:$A$1072,"="&amp;$E629)</f>
        <v>#N/A</v>
      </c>
      <c r="I629" s="14">
        <v>0</v>
      </c>
      <c r="J629" s="14" t="e">
        <f t="shared" si="40"/>
        <v>#N/A</v>
      </c>
      <c r="K629" s="16" t="e">
        <f>IF($J629="","",SUMIFS('Skills-Training Matrix.AUX'!$F$2:$F$1072,'Skills-Training Matrix.AUX'!$C$2:$C$1072,"="&amp;G629,'Skills-Training Matrix.AUX'!$A$2:$A$1072,"="&amp;$E629)*J629)</f>
        <v>#N/A</v>
      </c>
      <c r="L629" s="16" t="e">
        <f t="shared" si="41"/>
        <v>#N/A</v>
      </c>
      <c r="M629" s="14" t="e">
        <f t="shared" si="42"/>
        <v>#N/A</v>
      </c>
      <c r="N629" s="16" t="e">
        <f t="shared" si="43"/>
        <v>#N/A</v>
      </c>
    </row>
    <row r="630" spans="1:14" x14ac:dyDescent="0.25">
      <c r="A630" s="14">
        <v>2692</v>
      </c>
      <c r="B630" s="14" t="s">
        <v>124</v>
      </c>
      <c r="C630" s="17">
        <v>42736</v>
      </c>
      <c r="D630" s="14" t="s">
        <v>115</v>
      </c>
      <c r="E630" s="14" t="s">
        <v>84</v>
      </c>
      <c r="F630" s="15" t="s">
        <v>0</v>
      </c>
      <c r="G630" s="14" t="s">
        <v>69</v>
      </c>
      <c r="H630" s="14" t="e">
        <f>SUMIFS('Skills-Training Matrix.AUX'!$D$2:$D$1072,'Skills-Training Matrix.AUX'!$C$2:$C$1072,"="&amp;$G630,'Skills-Training Matrix.AUX'!$A$2:$A$1072,"="&amp;$E630)</f>
        <v>#N/A</v>
      </c>
      <c r="I630" s="14">
        <v>0</v>
      </c>
      <c r="J630" s="14" t="e">
        <f t="shared" si="40"/>
        <v>#N/A</v>
      </c>
      <c r="K630" s="16" t="e">
        <f>IF($J630="","",SUMIFS('Skills-Training Matrix.AUX'!$F$2:$F$1072,'Skills-Training Matrix.AUX'!$C$2:$C$1072,"="&amp;G630,'Skills-Training Matrix.AUX'!$A$2:$A$1072,"="&amp;$E630)*J630)</f>
        <v>#N/A</v>
      </c>
      <c r="L630" s="16" t="e">
        <f t="shared" si="41"/>
        <v>#N/A</v>
      </c>
      <c r="M630" s="14" t="e">
        <f t="shared" si="42"/>
        <v>#N/A</v>
      </c>
      <c r="N630" s="16" t="e">
        <f t="shared" si="43"/>
        <v>#N/A</v>
      </c>
    </row>
    <row r="631" spans="1:14" x14ac:dyDescent="0.25">
      <c r="A631" s="14">
        <v>2692</v>
      </c>
      <c r="B631" s="14" t="s">
        <v>124</v>
      </c>
      <c r="C631" s="17">
        <v>42736</v>
      </c>
      <c r="D631" s="14" t="s">
        <v>115</v>
      </c>
      <c r="E631" s="14" t="s">
        <v>84</v>
      </c>
      <c r="F631" s="15" t="s">
        <v>0</v>
      </c>
      <c r="G631" s="14" t="s">
        <v>70</v>
      </c>
      <c r="H631" s="14" t="e">
        <f>SUMIFS('Skills-Training Matrix.AUX'!$D$2:$D$1072,'Skills-Training Matrix.AUX'!$C$2:$C$1072,"="&amp;$G631,'Skills-Training Matrix.AUX'!$A$2:$A$1072,"="&amp;$E631)</f>
        <v>#N/A</v>
      </c>
      <c r="I631" s="14">
        <v>0</v>
      </c>
      <c r="J631" s="14" t="e">
        <f t="shared" si="40"/>
        <v>#N/A</v>
      </c>
      <c r="K631" s="16" t="e">
        <f>IF($J631="","",SUMIFS('Skills-Training Matrix.AUX'!$F$2:$F$1072,'Skills-Training Matrix.AUX'!$C$2:$C$1072,"="&amp;G631,'Skills-Training Matrix.AUX'!$A$2:$A$1072,"="&amp;$E631)*J631)</f>
        <v>#N/A</v>
      </c>
      <c r="L631" s="16" t="e">
        <f t="shared" si="41"/>
        <v>#N/A</v>
      </c>
      <c r="M631" s="14" t="e">
        <f t="shared" si="42"/>
        <v>#N/A</v>
      </c>
      <c r="N631" s="16" t="e">
        <f t="shared" si="43"/>
        <v>#N/A</v>
      </c>
    </row>
    <row r="632" spans="1:14" x14ac:dyDescent="0.25">
      <c r="A632" s="14">
        <v>2693</v>
      </c>
      <c r="B632" s="14" t="s">
        <v>125</v>
      </c>
      <c r="C632" s="17">
        <v>42736</v>
      </c>
      <c r="D632" s="14" t="s">
        <v>115</v>
      </c>
      <c r="E632" s="14" t="s">
        <v>84</v>
      </c>
      <c r="F632" s="15" t="s">
        <v>102</v>
      </c>
      <c r="G632" s="14" t="s">
        <v>10</v>
      </c>
      <c r="H632" s="14" t="e">
        <f>SUMIFS('Skills-Training Matrix.AUX'!$D$2:$D$1072,'Skills-Training Matrix.AUX'!$C$2:$C$1072,"="&amp;$G632,'Skills-Training Matrix.AUX'!$A$2:$A$1072,"="&amp;$E632)</f>
        <v>#N/A</v>
      </c>
      <c r="I632" s="14">
        <v>0</v>
      </c>
      <c r="J632" s="14" t="e">
        <f t="shared" si="40"/>
        <v>#N/A</v>
      </c>
      <c r="K632" s="16" t="e">
        <f>IF($J632="","",SUMIFS('Skills-Training Matrix.AUX'!$F$2:$F$1072,'Skills-Training Matrix.AUX'!$C$2:$C$1072,"="&amp;G632,'Skills-Training Matrix.AUX'!$A$2:$A$1072,"="&amp;$E632)*J632)</f>
        <v>#N/A</v>
      </c>
      <c r="L632" s="16" t="e">
        <f t="shared" si="41"/>
        <v>#N/A</v>
      </c>
      <c r="M632" s="14" t="e">
        <f t="shared" si="42"/>
        <v>#N/A</v>
      </c>
      <c r="N632" s="16" t="e">
        <f t="shared" si="43"/>
        <v>#N/A</v>
      </c>
    </row>
    <row r="633" spans="1:14" x14ac:dyDescent="0.25">
      <c r="A633" s="14">
        <v>2693</v>
      </c>
      <c r="B633" s="14" t="s">
        <v>125</v>
      </c>
      <c r="C633" s="17">
        <v>42736</v>
      </c>
      <c r="D633" s="14" t="s">
        <v>115</v>
      </c>
      <c r="E633" s="14" t="s">
        <v>84</v>
      </c>
      <c r="F633" s="15" t="s">
        <v>102</v>
      </c>
      <c r="G633" s="14" t="s">
        <v>11</v>
      </c>
      <c r="H633" s="14" t="e">
        <f>SUMIFS('Skills-Training Matrix.AUX'!$D$2:$D$1072,'Skills-Training Matrix.AUX'!$C$2:$C$1072,"="&amp;$G633,'Skills-Training Matrix.AUX'!$A$2:$A$1072,"="&amp;$E633)</f>
        <v>#N/A</v>
      </c>
      <c r="I633" s="14">
        <v>0</v>
      </c>
      <c r="J633" s="14" t="e">
        <f t="shared" si="40"/>
        <v>#N/A</v>
      </c>
      <c r="K633" s="16" t="e">
        <f>IF($J633="","",SUMIFS('Skills-Training Matrix.AUX'!$F$2:$F$1072,'Skills-Training Matrix.AUX'!$C$2:$C$1072,"="&amp;G633,'Skills-Training Matrix.AUX'!$A$2:$A$1072,"="&amp;$E633)*J633)</f>
        <v>#N/A</v>
      </c>
      <c r="L633" s="16" t="e">
        <f t="shared" si="41"/>
        <v>#N/A</v>
      </c>
      <c r="M633" s="14" t="e">
        <f t="shared" si="42"/>
        <v>#N/A</v>
      </c>
      <c r="N633" s="16" t="e">
        <f t="shared" si="43"/>
        <v>#N/A</v>
      </c>
    </row>
    <row r="634" spans="1:14" x14ac:dyDescent="0.25">
      <c r="A634" s="14">
        <v>2693</v>
      </c>
      <c r="B634" s="14" t="s">
        <v>125</v>
      </c>
      <c r="C634" s="17">
        <v>42736</v>
      </c>
      <c r="D634" s="14" t="s">
        <v>115</v>
      </c>
      <c r="E634" s="14" t="s">
        <v>84</v>
      </c>
      <c r="F634" s="15" t="s">
        <v>102</v>
      </c>
      <c r="G634" s="14" t="s">
        <v>12</v>
      </c>
      <c r="H634" s="14" t="e">
        <f>SUMIFS('Skills-Training Matrix.AUX'!$D$2:$D$1072,'Skills-Training Matrix.AUX'!$C$2:$C$1072,"="&amp;$G634,'Skills-Training Matrix.AUX'!$A$2:$A$1072,"="&amp;$E634)</f>
        <v>#N/A</v>
      </c>
      <c r="I634" s="14">
        <v>0</v>
      </c>
      <c r="J634" s="14" t="e">
        <f t="shared" si="40"/>
        <v>#N/A</v>
      </c>
      <c r="K634" s="16" t="e">
        <f>IF($J634="","",SUMIFS('Skills-Training Matrix.AUX'!$F$2:$F$1072,'Skills-Training Matrix.AUX'!$C$2:$C$1072,"="&amp;G634,'Skills-Training Matrix.AUX'!$A$2:$A$1072,"="&amp;$E634)*J634)</f>
        <v>#N/A</v>
      </c>
      <c r="L634" s="16" t="e">
        <f t="shared" si="41"/>
        <v>#N/A</v>
      </c>
      <c r="M634" s="14" t="e">
        <f t="shared" si="42"/>
        <v>#N/A</v>
      </c>
      <c r="N634" s="16" t="e">
        <f t="shared" si="43"/>
        <v>#N/A</v>
      </c>
    </row>
    <row r="635" spans="1:14" x14ac:dyDescent="0.25">
      <c r="A635" s="14">
        <v>2693</v>
      </c>
      <c r="B635" s="14" t="s">
        <v>125</v>
      </c>
      <c r="C635" s="17">
        <v>42736</v>
      </c>
      <c r="D635" s="14" t="s">
        <v>115</v>
      </c>
      <c r="E635" s="14" t="s">
        <v>84</v>
      </c>
      <c r="F635" s="15" t="s">
        <v>102</v>
      </c>
      <c r="G635" s="14" t="s">
        <v>13</v>
      </c>
      <c r="H635" s="14" t="e">
        <f>SUMIFS('Skills-Training Matrix.AUX'!$D$2:$D$1072,'Skills-Training Matrix.AUX'!$C$2:$C$1072,"="&amp;$G635,'Skills-Training Matrix.AUX'!$A$2:$A$1072,"="&amp;$E635)</f>
        <v>#N/A</v>
      </c>
      <c r="I635" s="14">
        <v>0</v>
      </c>
      <c r="J635" s="14" t="e">
        <f t="shared" si="40"/>
        <v>#N/A</v>
      </c>
      <c r="K635" s="16" t="e">
        <f>IF($J635="","",SUMIFS('Skills-Training Matrix.AUX'!$F$2:$F$1072,'Skills-Training Matrix.AUX'!$C$2:$C$1072,"="&amp;G635,'Skills-Training Matrix.AUX'!$A$2:$A$1072,"="&amp;$E635)*J635)</f>
        <v>#N/A</v>
      </c>
      <c r="L635" s="16" t="e">
        <f t="shared" si="41"/>
        <v>#N/A</v>
      </c>
      <c r="M635" s="14" t="e">
        <f t="shared" si="42"/>
        <v>#N/A</v>
      </c>
      <c r="N635" s="16" t="e">
        <f t="shared" si="43"/>
        <v>#N/A</v>
      </c>
    </row>
    <row r="636" spans="1:14" x14ac:dyDescent="0.25">
      <c r="A636" s="14">
        <v>2693</v>
      </c>
      <c r="B636" s="14" t="s">
        <v>125</v>
      </c>
      <c r="C636" s="17">
        <v>42736</v>
      </c>
      <c r="D636" s="14" t="s">
        <v>115</v>
      </c>
      <c r="E636" s="14" t="s">
        <v>84</v>
      </c>
      <c r="F636" s="15" t="s">
        <v>102</v>
      </c>
      <c r="G636" s="14" t="s">
        <v>14</v>
      </c>
      <c r="H636" s="14" t="e">
        <f>SUMIFS('Skills-Training Matrix.AUX'!$D$2:$D$1072,'Skills-Training Matrix.AUX'!$C$2:$C$1072,"="&amp;$G636,'Skills-Training Matrix.AUX'!$A$2:$A$1072,"="&amp;$E636)</f>
        <v>#N/A</v>
      </c>
      <c r="I636" s="14">
        <v>0</v>
      </c>
      <c r="J636" s="14" t="e">
        <f t="shared" si="40"/>
        <v>#N/A</v>
      </c>
      <c r="K636" s="16" t="e">
        <f>IF($J636="","",SUMIFS('Skills-Training Matrix.AUX'!$F$2:$F$1072,'Skills-Training Matrix.AUX'!$C$2:$C$1072,"="&amp;G636,'Skills-Training Matrix.AUX'!$A$2:$A$1072,"="&amp;$E636)*J636)</f>
        <v>#N/A</v>
      </c>
      <c r="L636" s="16" t="e">
        <f t="shared" si="41"/>
        <v>#N/A</v>
      </c>
      <c r="M636" s="14" t="e">
        <f t="shared" si="42"/>
        <v>#N/A</v>
      </c>
      <c r="N636" s="16" t="e">
        <f t="shared" si="43"/>
        <v>#N/A</v>
      </c>
    </row>
    <row r="637" spans="1:14" x14ac:dyDescent="0.25">
      <c r="A637" s="14">
        <v>2693</v>
      </c>
      <c r="B637" s="14" t="s">
        <v>125</v>
      </c>
      <c r="C637" s="17">
        <v>42736</v>
      </c>
      <c r="D637" s="14" t="s">
        <v>115</v>
      </c>
      <c r="E637" s="14" t="s">
        <v>84</v>
      </c>
      <c r="F637" s="15" t="s">
        <v>102</v>
      </c>
      <c r="G637" s="14" t="s">
        <v>15</v>
      </c>
      <c r="H637" s="14" t="e">
        <f>SUMIFS('Skills-Training Matrix.AUX'!$D$2:$D$1072,'Skills-Training Matrix.AUX'!$C$2:$C$1072,"="&amp;$G637,'Skills-Training Matrix.AUX'!$A$2:$A$1072,"="&amp;$E637)</f>
        <v>#N/A</v>
      </c>
      <c r="I637" s="14">
        <v>0</v>
      </c>
      <c r="J637" s="14" t="e">
        <f t="shared" si="40"/>
        <v>#N/A</v>
      </c>
      <c r="K637" s="16" t="e">
        <f>IF($J637="","",SUMIFS('Skills-Training Matrix.AUX'!$F$2:$F$1072,'Skills-Training Matrix.AUX'!$C$2:$C$1072,"="&amp;G637,'Skills-Training Matrix.AUX'!$A$2:$A$1072,"="&amp;$E637)*J637)</f>
        <v>#N/A</v>
      </c>
      <c r="L637" s="16" t="e">
        <f t="shared" si="41"/>
        <v>#N/A</v>
      </c>
      <c r="M637" s="14" t="e">
        <f t="shared" si="42"/>
        <v>#N/A</v>
      </c>
      <c r="N637" s="16" t="e">
        <f t="shared" si="43"/>
        <v>#N/A</v>
      </c>
    </row>
    <row r="638" spans="1:14" x14ac:dyDescent="0.25">
      <c r="A638" s="14">
        <v>2693</v>
      </c>
      <c r="B638" s="14" t="s">
        <v>125</v>
      </c>
      <c r="C638" s="17">
        <v>42736</v>
      </c>
      <c r="D638" s="14" t="s">
        <v>115</v>
      </c>
      <c r="E638" s="14" t="s">
        <v>84</v>
      </c>
      <c r="F638" s="15" t="s">
        <v>5</v>
      </c>
      <c r="G638" s="14" t="s">
        <v>16</v>
      </c>
      <c r="H638" s="14" t="e">
        <f>SUMIFS('Skills-Training Matrix.AUX'!$D$2:$D$1072,'Skills-Training Matrix.AUX'!$C$2:$C$1072,"="&amp;$G638,'Skills-Training Matrix.AUX'!$A$2:$A$1072,"="&amp;$E638)</f>
        <v>#N/A</v>
      </c>
      <c r="I638" s="14">
        <v>0</v>
      </c>
      <c r="J638" s="14" t="e">
        <f t="shared" si="40"/>
        <v>#N/A</v>
      </c>
      <c r="K638" s="16" t="e">
        <f>IF($J638="","",SUMIFS('Skills-Training Matrix.AUX'!$F$2:$F$1072,'Skills-Training Matrix.AUX'!$C$2:$C$1072,"="&amp;G638,'Skills-Training Matrix.AUX'!$A$2:$A$1072,"="&amp;$E638)*J638)</f>
        <v>#N/A</v>
      </c>
      <c r="L638" s="16" t="e">
        <f t="shared" si="41"/>
        <v>#N/A</v>
      </c>
      <c r="M638" s="14" t="e">
        <f t="shared" si="42"/>
        <v>#N/A</v>
      </c>
      <c r="N638" s="16" t="e">
        <f t="shared" si="43"/>
        <v>#N/A</v>
      </c>
    </row>
    <row r="639" spans="1:14" x14ac:dyDescent="0.25">
      <c r="A639" s="14">
        <v>2693</v>
      </c>
      <c r="B639" s="14" t="s">
        <v>125</v>
      </c>
      <c r="C639" s="17">
        <v>42736</v>
      </c>
      <c r="D639" s="14" t="s">
        <v>115</v>
      </c>
      <c r="E639" s="14" t="s">
        <v>84</v>
      </c>
      <c r="F639" s="15" t="s">
        <v>5</v>
      </c>
      <c r="G639" s="14" t="s">
        <v>17</v>
      </c>
      <c r="H639" s="14" t="e">
        <f>SUMIFS('Skills-Training Matrix.AUX'!$D$2:$D$1072,'Skills-Training Matrix.AUX'!$C$2:$C$1072,"="&amp;$G639,'Skills-Training Matrix.AUX'!$A$2:$A$1072,"="&amp;$E639)</f>
        <v>#N/A</v>
      </c>
      <c r="I639" s="14">
        <v>0</v>
      </c>
      <c r="J639" s="14" t="e">
        <f t="shared" si="40"/>
        <v>#N/A</v>
      </c>
      <c r="K639" s="16" t="e">
        <f>IF($J639="","",SUMIFS('Skills-Training Matrix.AUX'!$F$2:$F$1072,'Skills-Training Matrix.AUX'!$C$2:$C$1072,"="&amp;G639,'Skills-Training Matrix.AUX'!$A$2:$A$1072,"="&amp;$E639)*J639)</f>
        <v>#N/A</v>
      </c>
      <c r="L639" s="16" t="e">
        <f t="shared" si="41"/>
        <v>#N/A</v>
      </c>
      <c r="M639" s="14" t="e">
        <f t="shared" si="42"/>
        <v>#N/A</v>
      </c>
      <c r="N639" s="16" t="e">
        <f t="shared" si="43"/>
        <v>#N/A</v>
      </c>
    </row>
    <row r="640" spans="1:14" x14ac:dyDescent="0.25">
      <c r="A640" s="14">
        <v>2693</v>
      </c>
      <c r="B640" s="14" t="s">
        <v>125</v>
      </c>
      <c r="C640" s="17">
        <v>42736</v>
      </c>
      <c r="D640" s="14" t="s">
        <v>115</v>
      </c>
      <c r="E640" s="14" t="s">
        <v>84</v>
      </c>
      <c r="F640" s="15" t="s">
        <v>5</v>
      </c>
      <c r="G640" s="14" t="s">
        <v>18</v>
      </c>
      <c r="H640" s="14" t="e">
        <f>SUMIFS('Skills-Training Matrix.AUX'!$D$2:$D$1072,'Skills-Training Matrix.AUX'!$C$2:$C$1072,"="&amp;$G640,'Skills-Training Matrix.AUX'!$A$2:$A$1072,"="&amp;$E640)</f>
        <v>#N/A</v>
      </c>
      <c r="I640" s="14">
        <v>0</v>
      </c>
      <c r="J640" s="14" t="e">
        <f t="shared" si="40"/>
        <v>#N/A</v>
      </c>
      <c r="K640" s="16" t="e">
        <f>IF($J640="","",SUMIFS('Skills-Training Matrix.AUX'!$F$2:$F$1072,'Skills-Training Matrix.AUX'!$C$2:$C$1072,"="&amp;G640,'Skills-Training Matrix.AUX'!$A$2:$A$1072,"="&amp;$E640)*J640)</f>
        <v>#N/A</v>
      </c>
      <c r="L640" s="16" t="e">
        <f t="shared" si="41"/>
        <v>#N/A</v>
      </c>
      <c r="M640" s="14" t="e">
        <f t="shared" si="42"/>
        <v>#N/A</v>
      </c>
      <c r="N640" s="16" t="e">
        <f t="shared" si="43"/>
        <v>#N/A</v>
      </c>
    </row>
    <row r="641" spans="1:14" x14ac:dyDescent="0.25">
      <c r="A641" s="14">
        <v>2693</v>
      </c>
      <c r="B641" s="14" t="s">
        <v>125</v>
      </c>
      <c r="C641" s="17">
        <v>42736</v>
      </c>
      <c r="D641" s="14" t="s">
        <v>115</v>
      </c>
      <c r="E641" s="14" t="s">
        <v>84</v>
      </c>
      <c r="F641" s="15" t="s">
        <v>5</v>
      </c>
      <c r="G641" s="14" t="s">
        <v>3</v>
      </c>
      <c r="H641" s="14" t="e">
        <f>SUMIFS('Skills-Training Matrix.AUX'!$D$2:$D$1072,'Skills-Training Matrix.AUX'!$C$2:$C$1072,"="&amp;$G641,'Skills-Training Matrix.AUX'!$A$2:$A$1072,"="&amp;$E641)</f>
        <v>#N/A</v>
      </c>
      <c r="I641" s="14">
        <v>0</v>
      </c>
      <c r="J641" s="14" t="e">
        <f t="shared" si="40"/>
        <v>#N/A</v>
      </c>
      <c r="K641" s="16" t="e">
        <f>IF($J641="","",SUMIFS('Skills-Training Matrix.AUX'!$F$2:$F$1072,'Skills-Training Matrix.AUX'!$C$2:$C$1072,"="&amp;G641,'Skills-Training Matrix.AUX'!$A$2:$A$1072,"="&amp;$E641)*J641)</f>
        <v>#N/A</v>
      </c>
      <c r="L641" s="16" t="e">
        <f t="shared" si="41"/>
        <v>#N/A</v>
      </c>
      <c r="M641" s="14" t="e">
        <f t="shared" si="42"/>
        <v>#N/A</v>
      </c>
      <c r="N641" s="16" t="e">
        <f t="shared" si="43"/>
        <v>#N/A</v>
      </c>
    </row>
    <row r="642" spans="1:14" x14ac:dyDescent="0.25">
      <c r="A642" s="14">
        <v>2693</v>
      </c>
      <c r="B642" s="14" t="s">
        <v>125</v>
      </c>
      <c r="C642" s="17">
        <v>42736</v>
      </c>
      <c r="D642" s="14" t="s">
        <v>115</v>
      </c>
      <c r="E642" s="14" t="s">
        <v>84</v>
      </c>
      <c r="F642" s="15" t="s">
        <v>5</v>
      </c>
      <c r="G642" s="14" t="s">
        <v>19</v>
      </c>
      <c r="H642" s="14" t="e">
        <f>SUMIFS('Skills-Training Matrix.AUX'!$D$2:$D$1072,'Skills-Training Matrix.AUX'!$C$2:$C$1072,"="&amp;$G642,'Skills-Training Matrix.AUX'!$A$2:$A$1072,"="&amp;$E642)</f>
        <v>#N/A</v>
      </c>
      <c r="I642" s="14">
        <v>0</v>
      </c>
      <c r="J642" s="14" t="e">
        <f t="shared" ref="J642:J705" si="44">IF(($H642-$I642)&gt;0,($H642-$I642),"")</f>
        <v>#N/A</v>
      </c>
      <c r="K642" s="16" t="e">
        <f>IF($J642="","",SUMIFS('Skills-Training Matrix.AUX'!$F$2:$F$1072,'Skills-Training Matrix.AUX'!$C$2:$C$1072,"="&amp;G642,'Skills-Training Matrix.AUX'!$A$2:$A$1072,"="&amp;$E642)*J642)</f>
        <v>#N/A</v>
      </c>
      <c r="L642" s="16" t="e">
        <f t="shared" si="41"/>
        <v>#N/A</v>
      </c>
      <c r="M642" s="14" t="e">
        <f t="shared" si="42"/>
        <v>#N/A</v>
      </c>
      <c r="N642" s="16" t="e">
        <f t="shared" si="43"/>
        <v>#N/A</v>
      </c>
    </row>
    <row r="643" spans="1:14" x14ac:dyDescent="0.25">
      <c r="A643" s="14">
        <v>2693</v>
      </c>
      <c r="B643" s="14" t="s">
        <v>125</v>
      </c>
      <c r="C643" s="17">
        <v>42736</v>
      </c>
      <c r="D643" s="14" t="s">
        <v>115</v>
      </c>
      <c r="E643" s="14" t="s">
        <v>84</v>
      </c>
      <c r="F643" s="15" t="s">
        <v>5</v>
      </c>
      <c r="G643" s="14" t="s">
        <v>20</v>
      </c>
      <c r="H643" s="14" t="e">
        <f>SUMIFS('Skills-Training Matrix.AUX'!$D$2:$D$1072,'Skills-Training Matrix.AUX'!$C$2:$C$1072,"="&amp;$G643,'Skills-Training Matrix.AUX'!$A$2:$A$1072,"="&amp;$E643)</f>
        <v>#N/A</v>
      </c>
      <c r="I643" s="14">
        <v>0</v>
      </c>
      <c r="J643" s="14" t="e">
        <f t="shared" si="44"/>
        <v>#N/A</v>
      </c>
      <c r="K643" s="16" t="e">
        <f>IF($J643="","",SUMIFS('Skills-Training Matrix.AUX'!$F$2:$F$1072,'Skills-Training Matrix.AUX'!$C$2:$C$1072,"="&amp;G643,'Skills-Training Matrix.AUX'!$A$2:$A$1072,"="&amp;$E643)*J643)</f>
        <v>#N/A</v>
      </c>
      <c r="L643" s="16" t="e">
        <f t="shared" ref="L643:L706" si="45">IF(D643="GEM",IF(B643=B642,IF(K643="",L642,K643+L642),IF(K643="",0,K643)),0)</f>
        <v>#N/A</v>
      </c>
      <c r="M643" s="14" t="e">
        <f t="shared" ref="M643:M706" si="46">IF(D643="GEM",IF(I643&gt;H643,I643,IF(IF(L643&lt;$O$1,0,L643)=0,H643,IF(I643=0,IF(H643=0,0,1),I643))),I643)</f>
        <v>#N/A</v>
      </c>
      <c r="N643" s="16" t="e">
        <f t="shared" ref="N643:N706" si="47">IF(M643&lt;H643,K643,"")</f>
        <v>#N/A</v>
      </c>
    </row>
    <row r="644" spans="1:14" x14ac:dyDescent="0.25">
      <c r="A644" s="14">
        <v>2693</v>
      </c>
      <c r="B644" s="14" t="s">
        <v>125</v>
      </c>
      <c r="C644" s="17">
        <v>42736</v>
      </c>
      <c r="D644" s="14" t="s">
        <v>115</v>
      </c>
      <c r="E644" s="14" t="s">
        <v>84</v>
      </c>
      <c r="F644" s="15" t="s">
        <v>6</v>
      </c>
      <c r="G644" s="14" t="s">
        <v>21</v>
      </c>
      <c r="H644" s="14" t="e">
        <f>SUMIFS('Skills-Training Matrix.AUX'!$D$2:$D$1072,'Skills-Training Matrix.AUX'!$C$2:$C$1072,"="&amp;$G644,'Skills-Training Matrix.AUX'!$A$2:$A$1072,"="&amp;$E644)</f>
        <v>#REF!</v>
      </c>
      <c r="I644" s="14">
        <v>0</v>
      </c>
      <c r="J644" s="14" t="e">
        <f t="shared" si="44"/>
        <v>#REF!</v>
      </c>
      <c r="K644" s="16" t="e">
        <f>IF($J644="","",SUMIFS('Skills-Training Matrix.AUX'!$F$2:$F$1072,'Skills-Training Matrix.AUX'!$C$2:$C$1072,"="&amp;G644,'Skills-Training Matrix.AUX'!$A$2:$A$1072,"="&amp;$E644)*J644)</f>
        <v>#REF!</v>
      </c>
      <c r="L644" s="16" t="e">
        <f t="shared" si="45"/>
        <v>#REF!</v>
      </c>
      <c r="M644" s="14" t="e">
        <f t="shared" si="46"/>
        <v>#REF!</v>
      </c>
      <c r="N644" s="16" t="e">
        <f t="shared" si="47"/>
        <v>#REF!</v>
      </c>
    </row>
    <row r="645" spans="1:14" x14ac:dyDescent="0.25">
      <c r="A645" s="14">
        <v>2693</v>
      </c>
      <c r="B645" s="14" t="s">
        <v>125</v>
      </c>
      <c r="C645" s="17">
        <v>42736</v>
      </c>
      <c r="D645" s="14" t="s">
        <v>115</v>
      </c>
      <c r="E645" s="14" t="s">
        <v>84</v>
      </c>
      <c r="F645" s="15" t="s">
        <v>6</v>
      </c>
      <c r="G645" s="14" t="s">
        <v>22</v>
      </c>
      <c r="H645" s="14" t="e">
        <f>SUMIFS('Skills-Training Matrix.AUX'!$D$2:$D$1072,'Skills-Training Matrix.AUX'!$C$2:$C$1072,"="&amp;$G645,'Skills-Training Matrix.AUX'!$A$2:$A$1072,"="&amp;$E645)</f>
        <v>#REF!</v>
      </c>
      <c r="I645" s="14">
        <v>0</v>
      </c>
      <c r="J645" s="14" t="e">
        <f t="shared" si="44"/>
        <v>#REF!</v>
      </c>
      <c r="K645" s="16" t="e">
        <f>IF($J645="","",SUMIFS('Skills-Training Matrix.AUX'!$F$2:$F$1072,'Skills-Training Matrix.AUX'!$C$2:$C$1072,"="&amp;G645,'Skills-Training Matrix.AUX'!$A$2:$A$1072,"="&amp;$E645)*J645)</f>
        <v>#REF!</v>
      </c>
      <c r="L645" s="16" t="e">
        <f t="shared" si="45"/>
        <v>#REF!</v>
      </c>
      <c r="M645" s="14" t="e">
        <f t="shared" si="46"/>
        <v>#REF!</v>
      </c>
      <c r="N645" s="16" t="e">
        <f t="shared" si="47"/>
        <v>#REF!</v>
      </c>
    </row>
    <row r="646" spans="1:14" x14ac:dyDescent="0.25">
      <c r="A646" s="14">
        <v>2693</v>
      </c>
      <c r="B646" s="14" t="s">
        <v>125</v>
      </c>
      <c r="C646" s="17">
        <v>42736</v>
      </c>
      <c r="D646" s="14" t="s">
        <v>115</v>
      </c>
      <c r="E646" s="14" t="s">
        <v>84</v>
      </c>
      <c r="F646" s="15" t="s">
        <v>6</v>
      </c>
      <c r="G646" s="14" t="s">
        <v>23</v>
      </c>
      <c r="H646" s="14" t="e">
        <f>SUMIFS('Skills-Training Matrix.AUX'!$D$2:$D$1072,'Skills-Training Matrix.AUX'!$C$2:$C$1072,"="&amp;$G646,'Skills-Training Matrix.AUX'!$A$2:$A$1072,"="&amp;$E646)</f>
        <v>#REF!</v>
      </c>
      <c r="I646" s="14">
        <v>0</v>
      </c>
      <c r="J646" s="14" t="e">
        <f t="shared" si="44"/>
        <v>#REF!</v>
      </c>
      <c r="K646" s="16" t="e">
        <f>IF($J646="","",SUMIFS('Skills-Training Matrix.AUX'!$F$2:$F$1072,'Skills-Training Matrix.AUX'!$C$2:$C$1072,"="&amp;G646,'Skills-Training Matrix.AUX'!$A$2:$A$1072,"="&amp;$E646)*J646)</f>
        <v>#REF!</v>
      </c>
      <c r="L646" s="16" t="e">
        <f t="shared" si="45"/>
        <v>#REF!</v>
      </c>
      <c r="M646" s="14" t="e">
        <f t="shared" si="46"/>
        <v>#REF!</v>
      </c>
      <c r="N646" s="16" t="e">
        <f t="shared" si="47"/>
        <v>#REF!</v>
      </c>
    </row>
    <row r="647" spans="1:14" x14ac:dyDescent="0.25">
      <c r="A647" s="14">
        <v>2693</v>
      </c>
      <c r="B647" s="14" t="s">
        <v>125</v>
      </c>
      <c r="C647" s="17">
        <v>42736</v>
      </c>
      <c r="D647" s="14" t="s">
        <v>115</v>
      </c>
      <c r="E647" s="14" t="s">
        <v>84</v>
      </c>
      <c r="F647" s="15" t="s">
        <v>6</v>
      </c>
      <c r="G647" s="14" t="s">
        <v>24</v>
      </c>
      <c r="H647" s="14" t="e">
        <f>SUMIFS('Skills-Training Matrix.AUX'!$D$2:$D$1072,'Skills-Training Matrix.AUX'!$C$2:$C$1072,"="&amp;$G647,'Skills-Training Matrix.AUX'!$A$2:$A$1072,"="&amp;$E647)</f>
        <v>#REF!</v>
      </c>
      <c r="I647" s="14">
        <v>0</v>
      </c>
      <c r="J647" s="14" t="e">
        <f t="shared" si="44"/>
        <v>#REF!</v>
      </c>
      <c r="K647" s="16" t="e">
        <f>IF($J647="","",SUMIFS('Skills-Training Matrix.AUX'!$F$2:$F$1072,'Skills-Training Matrix.AUX'!$C$2:$C$1072,"="&amp;G647,'Skills-Training Matrix.AUX'!$A$2:$A$1072,"="&amp;$E647)*J647)</f>
        <v>#REF!</v>
      </c>
      <c r="L647" s="16" t="e">
        <f t="shared" si="45"/>
        <v>#REF!</v>
      </c>
      <c r="M647" s="14" t="e">
        <f t="shared" si="46"/>
        <v>#REF!</v>
      </c>
      <c r="N647" s="16" t="e">
        <f t="shared" si="47"/>
        <v>#REF!</v>
      </c>
    </row>
    <row r="648" spans="1:14" x14ac:dyDescent="0.25">
      <c r="A648" s="14">
        <v>2693</v>
      </c>
      <c r="B648" s="14" t="s">
        <v>125</v>
      </c>
      <c r="C648" s="17">
        <v>42736</v>
      </c>
      <c r="D648" s="14" t="s">
        <v>115</v>
      </c>
      <c r="E648" s="14" t="s">
        <v>84</v>
      </c>
      <c r="F648" s="15" t="s">
        <v>6</v>
      </c>
      <c r="G648" s="14" t="s">
        <v>25</v>
      </c>
      <c r="H648" s="14" t="e">
        <f>SUMIFS('Skills-Training Matrix.AUX'!$D$2:$D$1072,'Skills-Training Matrix.AUX'!$C$2:$C$1072,"="&amp;$G648,'Skills-Training Matrix.AUX'!$A$2:$A$1072,"="&amp;$E648)</f>
        <v>#REF!</v>
      </c>
      <c r="I648" s="14">
        <v>0</v>
      </c>
      <c r="J648" s="14" t="e">
        <f t="shared" si="44"/>
        <v>#REF!</v>
      </c>
      <c r="K648" s="16" t="e">
        <f>IF($J648="","",SUMIFS('Skills-Training Matrix.AUX'!$F$2:$F$1072,'Skills-Training Matrix.AUX'!$C$2:$C$1072,"="&amp;G648,'Skills-Training Matrix.AUX'!$A$2:$A$1072,"="&amp;$E648)*J648)</f>
        <v>#REF!</v>
      </c>
      <c r="L648" s="16" t="e">
        <f t="shared" si="45"/>
        <v>#REF!</v>
      </c>
      <c r="M648" s="14" t="e">
        <f t="shared" si="46"/>
        <v>#REF!</v>
      </c>
      <c r="N648" s="16" t="e">
        <f t="shared" si="47"/>
        <v>#REF!</v>
      </c>
    </row>
    <row r="649" spans="1:14" x14ac:dyDescent="0.25">
      <c r="A649" s="14">
        <v>2693</v>
      </c>
      <c r="B649" s="14" t="s">
        <v>125</v>
      </c>
      <c r="C649" s="17">
        <v>42736</v>
      </c>
      <c r="D649" s="14" t="s">
        <v>115</v>
      </c>
      <c r="E649" s="14" t="s">
        <v>84</v>
      </c>
      <c r="F649" s="15" t="s">
        <v>6</v>
      </c>
      <c r="G649" s="14" t="s">
        <v>26</v>
      </c>
      <c r="H649" s="14" t="e">
        <f>SUMIFS('Skills-Training Matrix.AUX'!$D$2:$D$1072,'Skills-Training Matrix.AUX'!$C$2:$C$1072,"="&amp;$G649,'Skills-Training Matrix.AUX'!$A$2:$A$1072,"="&amp;$E649)</f>
        <v>#REF!</v>
      </c>
      <c r="I649" s="14">
        <v>0</v>
      </c>
      <c r="J649" s="14" t="e">
        <f t="shared" si="44"/>
        <v>#REF!</v>
      </c>
      <c r="K649" s="16" t="e">
        <f>IF($J649="","",SUMIFS('Skills-Training Matrix.AUX'!$F$2:$F$1072,'Skills-Training Matrix.AUX'!$C$2:$C$1072,"="&amp;G649,'Skills-Training Matrix.AUX'!$A$2:$A$1072,"="&amp;$E649)*J649)</f>
        <v>#REF!</v>
      </c>
      <c r="L649" s="16" t="e">
        <f t="shared" si="45"/>
        <v>#REF!</v>
      </c>
      <c r="M649" s="14" t="e">
        <f t="shared" si="46"/>
        <v>#REF!</v>
      </c>
      <c r="N649" s="16" t="e">
        <f t="shared" si="47"/>
        <v>#REF!</v>
      </c>
    </row>
    <row r="650" spans="1:14" x14ac:dyDescent="0.25">
      <c r="A650" s="14">
        <v>2693</v>
      </c>
      <c r="B650" s="14" t="s">
        <v>125</v>
      </c>
      <c r="C650" s="17">
        <v>42736</v>
      </c>
      <c r="D650" s="14" t="s">
        <v>115</v>
      </c>
      <c r="E650" s="14" t="s">
        <v>84</v>
      </c>
      <c r="F650" s="15" t="s">
        <v>6</v>
      </c>
      <c r="G650" s="14" t="s">
        <v>27</v>
      </c>
      <c r="H650" s="14" t="e">
        <f>SUMIFS('Skills-Training Matrix.AUX'!$D$2:$D$1072,'Skills-Training Matrix.AUX'!$C$2:$C$1072,"="&amp;$G650,'Skills-Training Matrix.AUX'!$A$2:$A$1072,"="&amp;$E650)</f>
        <v>#REF!</v>
      </c>
      <c r="I650" s="14">
        <v>0</v>
      </c>
      <c r="J650" s="14" t="e">
        <f t="shared" si="44"/>
        <v>#REF!</v>
      </c>
      <c r="K650" s="16" t="e">
        <f>IF($J650="","",SUMIFS('Skills-Training Matrix.AUX'!$F$2:$F$1072,'Skills-Training Matrix.AUX'!$C$2:$C$1072,"="&amp;G650,'Skills-Training Matrix.AUX'!$A$2:$A$1072,"="&amp;$E650)*J650)</f>
        <v>#REF!</v>
      </c>
      <c r="L650" s="16" t="e">
        <f t="shared" si="45"/>
        <v>#REF!</v>
      </c>
      <c r="M650" s="14" t="e">
        <f t="shared" si="46"/>
        <v>#REF!</v>
      </c>
      <c r="N650" s="16" t="e">
        <f t="shared" si="47"/>
        <v>#REF!</v>
      </c>
    </row>
    <row r="651" spans="1:14" x14ac:dyDescent="0.25">
      <c r="A651" s="14">
        <v>2693</v>
      </c>
      <c r="B651" s="14" t="s">
        <v>125</v>
      </c>
      <c r="C651" s="17">
        <v>42736</v>
      </c>
      <c r="D651" s="14" t="s">
        <v>115</v>
      </c>
      <c r="E651" s="14" t="s">
        <v>84</v>
      </c>
      <c r="F651" s="15" t="s">
        <v>6</v>
      </c>
      <c r="G651" s="14" t="s">
        <v>28</v>
      </c>
      <c r="H651" s="14" t="e">
        <f>SUMIFS('Skills-Training Matrix.AUX'!$D$2:$D$1072,'Skills-Training Matrix.AUX'!$C$2:$C$1072,"="&amp;$G651,'Skills-Training Matrix.AUX'!$A$2:$A$1072,"="&amp;$E651)</f>
        <v>#N/A</v>
      </c>
      <c r="I651" s="14">
        <v>0</v>
      </c>
      <c r="J651" s="14" t="e">
        <f t="shared" si="44"/>
        <v>#N/A</v>
      </c>
      <c r="K651" s="16" t="e">
        <f>IF($J651="","",SUMIFS('Skills-Training Matrix.AUX'!$F$2:$F$1072,'Skills-Training Matrix.AUX'!$C$2:$C$1072,"="&amp;G651,'Skills-Training Matrix.AUX'!$A$2:$A$1072,"="&amp;$E651)*J651)</f>
        <v>#N/A</v>
      </c>
      <c r="L651" s="16" t="e">
        <f t="shared" si="45"/>
        <v>#N/A</v>
      </c>
      <c r="M651" s="14" t="e">
        <f t="shared" si="46"/>
        <v>#N/A</v>
      </c>
      <c r="N651" s="16" t="e">
        <f t="shared" si="47"/>
        <v>#N/A</v>
      </c>
    </row>
    <row r="652" spans="1:14" x14ac:dyDescent="0.25">
      <c r="A652" s="14">
        <v>2693</v>
      </c>
      <c r="B652" s="14" t="s">
        <v>125</v>
      </c>
      <c r="C652" s="17">
        <v>42736</v>
      </c>
      <c r="D652" s="14" t="s">
        <v>115</v>
      </c>
      <c r="E652" s="14" t="s">
        <v>84</v>
      </c>
      <c r="F652" s="15" t="s">
        <v>6</v>
      </c>
      <c r="G652" s="14" t="s">
        <v>29</v>
      </c>
      <c r="H652" s="14" t="e">
        <f>SUMIFS('Skills-Training Matrix.AUX'!$D$2:$D$1072,'Skills-Training Matrix.AUX'!$C$2:$C$1072,"="&amp;$G652,'Skills-Training Matrix.AUX'!$A$2:$A$1072,"="&amp;$E652)</f>
        <v>#REF!</v>
      </c>
      <c r="I652" s="14">
        <v>0</v>
      </c>
      <c r="J652" s="14" t="e">
        <f t="shared" si="44"/>
        <v>#REF!</v>
      </c>
      <c r="K652" s="16" t="e">
        <f>IF($J652="","",SUMIFS('Skills-Training Matrix.AUX'!$F$2:$F$1072,'Skills-Training Matrix.AUX'!$C$2:$C$1072,"="&amp;G652,'Skills-Training Matrix.AUX'!$A$2:$A$1072,"="&amp;$E652)*J652)</f>
        <v>#REF!</v>
      </c>
      <c r="L652" s="16" t="e">
        <f t="shared" si="45"/>
        <v>#REF!</v>
      </c>
      <c r="M652" s="14" t="e">
        <f t="shared" si="46"/>
        <v>#REF!</v>
      </c>
      <c r="N652" s="16" t="e">
        <f t="shared" si="47"/>
        <v>#REF!</v>
      </c>
    </row>
    <row r="653" spans="1:14" x14ac:dyDescent="0.25">
      <c r="A653" s="14">
        <v>2693</v>
      </c>
      <c r="B653" s="14" t="s">
        <v>125</v>
      </c>
      <c r="C653" s="17">
        <v>42736</v>
      </c>
      <c r="D653" s="14" t="s">
        <v>115</v>
      </c>
      <c r="E653" s="14" t="s">
        <v>84</v>
      </c>
      <c r="F653" s="15" t="s">
        <v>6</v>
      </c>
      <c r="G653" s="14" t="s">
        <v>30</v>
      </c>
      <c r="H653" s="14" t="e">
        <f>SUMIFS('Skills-Training Matrix.AUX'!$D$2:$D$1072,'Skills-Training Matrix.AUX'!$C$2:$C$1072,"="&amp;$G653,'Skills-Training Matrix.AUX'!$A$2:$A$1072,"="&amp;$E653)</f>
        <v>#REF!</v>
      </c>
      <c r="I653" s="14">
        <v>0</v>
      </c>
      <c r="J653" s="14" t="e">
        <f t="shared" si="44"/>
        <v>#REF!</v>
      </c>
      <c r="K653" s="16" t="e">
        <f>IF($J653="","",SUMIFS('Skills-Training Matrix.AUX'!$F$2:$F$1072,'Skills-Training Matrix.AUX'!$C$2:$C$1072,"="&amp;G653,'Skills-Training Matrix.AUX'!$A$2:$A$1072,"="&amp;$E653)*J653)</f>
        <v>#REF!</v>
      </c>
      <c r="L653" s="16" t="e">
        <f t="shared" si="45"/>
        <v>#REF!</v>
      </c>
      <c r="M653" s="14" t="e">
        <f t="shared" si="46"/>
        <v>#REF!</v>
      </c>
      <c r="N653" s="16" t="e">
        <f t="shared" si="47"/>
        <v>#REF!</v>
      </c>
    </row>
    <row r="654" spans="1:14" x14ac:dyDescent="0.25">
      <c r="A654" s="14">
        <v>2693</v>
      </c>
      <c r="B654" s="14" t="s">
        <v>125</v>
      </c>
      <c r="C654" s="17">
        <v>42736</v>
      </c>
      <c r="D654" s="14" t="s">
        <v>115</v>
      </c>
      <c r="E654" s="14" t="s">
        <v>84</v>
      </c>
      <c r="F654" s="15" t="s">
        <v>6</v>
      </c>
      <c r="G654" s="14" t="s">
        <v>31</v>
      </c>
      <c r="H654" s="14" t="e">
        <f>SUMIFS('Skills-Training Matrix.AUX'!$D$2:$D$1072,'Skills-Training Matrix.AUX'!$C$2:$C$1072,"="&amp;$G654,'Skills-Training Matrix.AUX'!$A$2:$A$1072,"="&amp;$E654)</f>
        <v>#REF!</v>
      </c>
      <c r="I654" s="14">
        <v>0</v>
      </c>
      <c r="J654" s="14" t="e">
        <f t="shared" si="44"/>
        <v>#REF!</v>
      </c>
      <c r="K654" s="16" t="e">
        <f>IF($J654="","",SUMIFS('Skills-Training Matrix.AUX'!$F$2:$F$1072,'Skills-Training Matrix.AUX'!$C$2:$C$1072,"="&amp;G654,'Skills-Training Matrix.AUX'!$A$2:$A$1072,"="&amp;$E654)*J654)</f>
        <v>#REF!</v>
      </c>
      <c r="L654" s="16" t="e">
        <f t="shared" si="45"/>
        <v>#REF!</v>
      </c>
      <c r="M654" s="14" t="e">
        <f t="shared" si="46"/>
        <v>#REF!</v>
      </c>
      <c r="N654" s="16" t="e">
        <f t="shared" si="47"/>
        <v>#REF!</v>
      </c>
    </row>
    <row r="655" spans="1:14" x14ac:dyDescent="0.25">
      <c r="A655" s="14">
        <v>2693</v>
      </c>
      <c r="B655" s="14" t="s">
        <v>125</v>
      </c>
      <c r="C655" s="17">
        <v>42736</v>
      </c>
      <c r="D655" s="14" t="s">
        <v>115</v>
      </c>
      <c r="E655" s="14" t="s">
        <v>84</v>
      </c>
      <c r="F655" s="15" t="s">
        <v>6</v>
      </c>
      <c r="G655" s="14" t="s">
        <v>1</v>
      </c>
      <c r="H655" s="14" t="e">
        <f>SUMIFS('Skills-Training Matrix.AUX'!$D$2:$D$1072,'Skills-Training Matrix.AUX'!$C$2:$C$1072,"="&amp;$G655,'Skills-Training Matrix.AUX'!$A$2:$A$1072,"="&amp;$E655)</f>
        <v>#REF!</v>
      </c>
      <c r="I655" s="14">
        <v>0</v>
      </c>
      <c r="J655" s="14" t="e">
        <f t="shared" si="44"/>
        <v>#REF!</v>
      </c>
      <c r="K655" s="16" t="e">
        <f>IF($J655="","",SUMIFS('Skills-Training Matrix.AUX'!$F$2:$F$1072,'Skills-Training Matrix.AUX'!$C$2:$C$1072,"="&amp;G655,'Skills-Training Matrix.AUX'!$A$2:$A$1072,"="&amp;$E655)*J655)</f>
        <v>#REF!</v>
      </c>
      <c r="L655" s="16" t="e">
        <f t="shared" si="45"/>
        <v>#REF!</v>
      </c>
      <c r="M655" s="14" t="e">
        <f t="shared" si="46"/>
        <v>#REF!</v>
      </c>
      <c r="N655" s="16" t="e">
        <f t="shared" si="47"/>
        <v>#REF!</v>
      </c>
    </row>
    <row r="656" spans="1:14" x14ac:dyDescent="0.25">
      <c r="A656" s="14">
        <v>2693</v>
      </c>
      <c r="B656" s="14" t="s">
        <v>125</v>
      </c>
      <c r="C656" s="17">
        <v>42736</v>
      </c>
      <c r="D656" s="14" t="s">
        <v>115</v>
      </c>
      <c r="E656" s="14" t="s">
        <v>84</v>
      </c>
      <c r="F656" s="15" t="s">
        <v>6</v>
      </c>
      <c r="G656" s="14" t="s">
        <v>32</v>
      </c>
      <c r="H656" s="14" t="e">
        <f>SUMIFS('Skills-Training Matrix.AUX'!$D$2:$D$1072,'Skills-Training Matrix.AUX'!$C$2:$C$1072,"="&amp;$G656,'Skills-Training Matrix.AUX'!$A$2:$A$1072,"="&amp;$E656)</f>
        <v>#N/A</v>
      </c>
      <c r="I656" s="14">
        <v>0</v>
      </c>
      <c r="J656" s="14" t="e">
        <f t="shared" si="44"/>
        <v>#N/A</v>
      </c>
      <c r="K656" s="16" t="e">
        <f>IF($J656="","",SUMIFS('Skills-Training Matrix.AUX'!$F$2:$F$1072,'Skills-Training Matrix.AUX'!$C$2:$C$1072,"="&amp;G656,'Skills-Training Matrix.AUX'!$A$2:$A$1072,"="&amp;$E656)*J656)</f>
        <v>#N/A</v>
      </c>
      <c r="L656" s="16" t="e">
        <f t="shared" si="45"/>
        <v>#N/A</v>
      </c>
      <c r="M656" s="14" t="e">
        <f t="shared" si="46"/>
        <v>#N/A</v>
      </c>
      <c r="N656" s="16" t="e">
        <f t="shared" si="47"/>
        <v>#N/A</v>
      </c>
    </row>
    <row r="657" spans="1:14" x14ac:dyDescent="0.25">
      <c r="A657" s="14">
        <v>2693</v>
      </c>
      <c r="B657" s="14" t="s">
        <v>125</v>
      </c>
      <c r="C657" s="17">
        <v>42736</v>
      </c>
      <c r="D657" s="14" t="s">
        <v>115</v>
      </c>
      <c r="E657" s="14" t="s">
        <v>84</v>
      </c>
      <c r="F657" s="15" t="s">
        <v>7</v>
      </c>
      <c r="G657" s="14" t="s">
        <v>33</v>
      </c>
      <c r="H657" s="14" t="e">
        <f>SUMIFS('Skills-Training Matrix.AUX'!$D$2:$D$1072,'Skills-Training Matrix.AUX'!$C$2:$C$1072,"="&amp;$G657,'Skills-Training Matrix.AUX'!$A$2:$A$1072,"="&amp;$E657)</f>
        <v>#N/A</v>
      </c>
      <c r="I657" s="14">
        <v>0</v>
      </c>
      <c r="J657" s="14" t="e">
        <f t="shared" si="44"/>
        <v>#N/A</v>
      </c>
      <c r="K657" s="16" t="e">
        <f>IF($J657="","",SUMIFS('Skills-Training Matrix.AUX'!$F$2:$F$1072,'Skills-Training Matrix.AUX'!$C$2:$C$1072,"="&amp;G657,'Skills-Training Matrix.AUX'!$A$2:$A$1072,"="&amp;$E657)*J657)</f>
        <v>#N/A</v>
      </c>
      <c r="L657" s="16" t="e">
        <f t="shared" si="45"/>
        <v>#N/A</v>
      </c>
      <c r="M657" s="14" t="e">
        <f t="shared" si="46"/>
        <v>#N/A</v>
      </c>
      <c r="N657" s="16" t="e">
        <f t="shared" si="47"/>
        <v>#N/A</v>
      </c>
    </row>
    <row r="658" spans="1:14" x14ac:dyDescent="0.25">
      <c r="A658" s="14">
        <v>2693</v>
      </c>
      <c r="B658" s="14" t="s">
        <v>125</v>
      </c>
      <c r="C658" s="17">
        <v>42736</v>
      </c>
      <c r="D658" s="14" t="s">
        <v>115</v>
      </c>
      <c r="E658" s="14" t="s">
        <v>84</v>
      </c>
      <c r="F658" s="15" t="s">
        <v>7</v>
      </c>
      <c r="G658" s="14" t="s">
        <v>34</v>
      </c>
      <c r="H658" s="14" t="e">
        <f>SUMIFS('Skills-Training Matrix.AUX'!$D$2:$D$1072,'Skills-Training Matrix.AUX'!$C$2:$C$1072,"="&amp;$G658,'Skills-Training Matrix.AUX'!$A$2:$A$1072,"="&amp;$E658)</f>
        <v>#REF!</v>
      </c>
      <c r="I658" s="14">
        <v>0</v>
      </c>
      <c r="J658" s="14" t="e">
        <f t="shared" si="44"/>
        <v>#REF!</v>
      </c>
      <c r="K658" s="16" t="e">
        <f>IF($J658="","",SUMIFS('Skills-Training Matrix.AUX'!$F$2:$F$1072,'Skills-Training Matrix.AUX'!$C$2:$C$1072,"="&amp;G658,'Skills-Training Matrix.AUX'!$A$2:$A$1072,"="&amp;$E658)*J658)</f>
        <v>#REF!</v>
      </c>
      <c r="L658" s="16" t="e">
        <f t="shared" si="45"/>
        <v>#REF!</v>
      </c>
      <c r="M658" s="14" t="e">
        <f t="shared" si="46"/>
        <v>#REF!</v>
      </c>
      <c r="N658" s="16" t="e">
        <f t="shared" si="47"/>
        <v>#REF!</v>
      </c>
    </row>
    <row r="659" spans="1:14" x14ac:dyDescent="0.25">
      <c r="A659" s="14">
        <v>2693</v>
      </c>
      <c r="B659" s="14" t="s">
        <v>125</v>
      </c>
      <c r="C659" s="17">
        <v>42736</v>
      </c>
      <c r="D659" s="14" t="s">
        <v>115</v>
      </c>
      <c r="E659" s="14" t="s">
        <v>84</v>
      </c>
      <c r="F659" s="15" t="s">
        <v>7</v>
      </c>
      <c r="G659" s="14" t="s">
        <v>35</v>
      </c>
      <c r="H659" s="14" t="e">
        <f>SUMIFS('Skills-Training Matrix.AUX'!$D$2:$D$1072,'Skills-Training Matrix.AUX'!$C$2:$C$1072,"="&amp;$G659,'Skills-Training Matrix.AUX'!$A$2:$A$1072,"="&amp;$E659)</f>
        <v>#N/A</v>
      </c>
      <c r="I659" s="14">
        <v>0</v>
      </c>
      <c r="J659" s="14" t="e">
        <f t="shared" si="44"/>
        <v>#N/A</v>
      </c>
      <c r="K659" s="16" t="e">
        <f>IF($J659="","",SUMIFS('Skills-Training Matrix.AUX'!$F$2:$F$1072,'Skills-Training Matrix.AUX'!$C$2:$C$1072,"="&amp;G659,'Skills-Training Matrix.AUX'!$A$2:$A$1072,"="&amp;$E659)*J659)</f>
        <v>#N/A</v>
      </c>
      <c r="L659" s="16" t="e">
        <f t="shared" si="45"/>
        <v>#N/A</v>
      </c>
      <c r="M659" s="14" t="e">
        <f t="shared" si="46"/>
        <v>#N/A</v>
      </c>
      <c r="N659" s="16" t="e">
        <f t="shared" si="47"/>
        <v>#N/A</v>
      </c>
    </row>
    <row r="660" spans="1:14" x14ac:dyDescent="0.25">
      <c r="A660" s="14">
        <v>2693</v>
      </c>
      <c r="B660" s="14" t="s">
        <v>125</v>
      </c>
      <c r="C660" s="17">
        <v>42736</v>
      </c>
      <c r="D660" s="14" t="s">
        <v>115</v>
      </c>
      <c r="E660" s="14" t="s">
        <v>84</v>
      </c>
      <c r="F660" s="15" t="s">
        <v>7</v>
      </c>
      <c r="G660" s="14" t="s">
        <v>36</v>
      </c>
      <c r="H660" s="14" t="e">
        <f>SUMIFS('Skills-Training Matrix.AUX'!$D$2:$D$1072,'Skills-Training Matrix.AUX'!$C$2:$C$1072,"="&amp;$G660,'Skills-Training Matrix.AUX'!$A$2:$A$1072,"="&amp;$E660)</f>
        <v>#N/A</v>
      </c>
      <c r="I660" s="14">
        <v>0</v>
      </c>
      <c r="J660" s="14" t="e">
        <f t="shared" si="44"/>
        <v>#N/A</v>
      </c>
      <c r="K660" s="16" t="e">
        <f>IF($J660="","",SUMIFS('Skills-Training Matrix.AUX'!$F$2:$F$1072,'Skills-Training Matrix.AUX'!$C$2:$C$1072,"="&amp;G660,'Skills-Training Matrix.AUX'!$A$2:$A$1072,"="&amp;$E660)*J660)</f>
        <v>#N/A</v>
      </c>
      <c r="L660" s="16" t="e">
        <f t="shared" si="45"/>
        <v>#N/A</v>
      </c>
      <c r="M660" s="14" t="e">
        <f t="shared" si="46"/>
        <v>#N/A</v>
      </c>
      <c r="N660" s="16" t="e">
        <f t="shared" si="47"/>
        <v>#N/A</v>
      </c>
    </row>
    <row r="661" spans="1:14" x14ac:dyDescent="0.25">
      <c r="A661" s="14">
        <v>2693</v>
      </c>
      <c r="B661" s="14" t="s">
        <v>125</v>
      </c>
      <c r="C661" s="17">
        <v>42736</v>
      </c>
      <c r="D661" s="14" t="s">
        <v>115</v>
      </c>
      <c r="E661" s="14" t="s">
        <v>84</v>
      </c>
      <c r="F661" s="15" t="s">
        <v>7</v>
      </c>
      <c r="G661" s="14" t="s">
        <v>37</v>
      </c>
      <c r="H661" s="14" t="e">
        <f>SUMIFS('Skills-Training Matrix.AUX'!$D$2:$D$1072,'Skills-Training Matrix.AUX'!$C$2:$C$1072,"="&amp;$G661,'Skills-Training Matrix.AUX'!$A$2:$A$1072,"="&amp;$E661)</f>
        <v>#N/A</v>
      </c>
      <c r="I661" s="14">
        <v>0</v>
      </c>
      <c r="J661" s="14" t="e">
        <f t="shared" si="44"/>
        <v>#N/A</v>
      </c>
      <c r="K661" s="16" t="e">
        <f>IF($J661="","",SUMIFS('Skills-Training Matrix.AUX'!$F$2:$F$1072,'Skills-Training Matrix.AUX'!$C$2:$C$1072,"="&amp;G661,'Skills-Training Matrix.AUX'!$A$2:$A$1072,"="&amp;$E661)*J661)</f>
        <v>#N/A</v>
      </c>
      <c r="L661" s="16" t="e">
        <f t="shared" si="45"/>
        <v>#N/A</v>
      </c>
      <c r="M661" s="14" t="e">
        <f t="shared" si="46"/>
        <v>#N/A</v>
      </c>
      <c r="N661" s="16" t="e">
        <f t="shared" si="47"/>
        <v>#N/A</v>
      </c>
    </row>
    <row r="662" spans="1:14" x14ac:dyDescent="0.25">
      <c r="A662" s="14">
        <v>2693</v>
      </c>
      <c r="B662" s="14" t="s">
        <v>125</v>
      </c>
      <c r="C662" s="17">
        <v>42736</v>
      </c>
      <c r="D662" s="14" t="s">
        <v>115</v>
      </c>
      <c r="E662" s="14" t="s">
        <v>84</v>
      </c>
      <c r="F662" s="15" t="s">
        <v>7</v>
      </c>
      <c r="G662" s="14" t="s">
        <v>38</v>
      </c>
      <c r="H662" s="14" t="e">
        <f>SUMIFS('Skills-Training Matrix.AUX'!$D$2:$D$1072,'Skills-Training Matrix.AUX'!$C$2:$C$1072,"="&amp;$G662,'Skills-Training Matrix.AUX'!$A$2:$A$1072,"="&amp;$E662)</f>
        <v>#N/A</v>
      </c>
      <c r="I662" s="14">
        <v>0</v>
      </c>
      <c r="J662" s="14" t="e">
        <f t="shared" si="44"/>
        <v>#N/A</v>
      </c>
      <c r="K662" s="16" t="e">
        <f>IF($J662="","",SUMIFS('Skills-Training Matrix.AUX'!$F$2:$F$1072,'Skills-Training Matrix.AUX'!$C$2:$C$1072,"="&amp;G662,'Skills-Training Matrix.AUX'!$A$2:$A$1072,"="&amp;$E662)*J662)</f>
        <v>#N/A</v>
      </c>
      <c r="L662" s="16" t="e">
        <f t="shared" si="45"/>
        <v>#N/A</v>
      </c>
      <c r="M662" s="14" t="e">
        <f t="shared" si="46"/>
        <v>#N/A</v>
      </c>
      <c r="N662" s="16" t="e">
        <f t="shared" si="47"/>
        <v>#N/A</v>
      </c>
    </row>
    <row r="663" spans="1:14" x14ac:dyDescent="0.25">
      <c r="A663" s="14">
        <v>2693</v>
      </c>
      <c r="B663" s="14" t="s">
        <v>125</v>
      </c>
      <c r="C663" s="17">
        <v>42736</v>
      </c>
      <c r="D663" s="14" t="s">
        <v>115</v>
      </c>
      <c r="E663" s="14" t="s">
        <v>84</v>
      </c>
      <c r="F663" s="15" t="s">
        <v>7</v>
      </c>
      <c r="G663" s="14" t="s">
        <v>39</v>
      </c>
      <c r="H663" s="14" t="e">
        <f>SUMIFS('Skills-Training Matrix.AUX'!$D$2:$D$1072,'Skills-Training Matrix.AUX'!$C$2:$C$1072,"="&amp;$G663,'Skills-Training Matrix.AUX'!$A$2:$A$1072,"="&amp;$E663)</f>
        <v>#N/A</v>
      </c>
      <c r="I663" s="14">
        <v>0</v>
      </c>
      <c r="J663" s="14" t="e">
        <f t="shared" si="44"/>
        <v>#N/A</v>
      </c>
      <c r="K663" s="16" t="e">
        <f>IF($J663="","",SUMIFS('Skills-Training Matrix.AUX'!$F$2:$F$1072,'Skills-Training Matrix.AUX'!$C$2:$C$1072,"="&amp;G663,'Skills-Training Matrix.AUX'!$A$2:$A$1072,"="&amp;$E663)*J663)</f>
        <v>#N/A</v>
      </c>
      <c r="L663" s="16" t="e">
        <f t="shared" si="45"/>
        <v>#N/A</v>
      </c>
      <c r="M663" s="14" t="e">
        <f t="shared" si="46"/>
        <v>#N/A</v>
      </c>
      <c r="N663" s="16" t="e">
        <f t="shared" si="47"/>
        <v>#N/A</v>
      </c>
    </row>
    <row r="664" spans="1:14" x14ac:dyDescent="0.25">
      <c r="A664" s="14">
        <v>2693</v>
      </c>
      <c r="B664" s="14" t="s">
        <v>125</v>
      </c>
      <c r="C664" s="17">
        <v>42736</v>
      </c>
      <c r="D664" s="14" t="s">
        <v>115</v>
      </c>
      <c r="E664" s="14" t="s">
        <v>84</v>
      </c>
      <c r="F664" s="15" t="s">
        <v>7</v>
      </c>
      <c r="G664" s="14" t="s">
        <v>40</v>
      </c>
      <c r="H664" s="14" t="e">
        <f>SUMIFS('Skills-Training Matrix.AUX'!$D$2:$D$1072,'Skills-Training Matrix.AUX'!$C$2:$C$1072,"="&amp;$G664,'Skills-Training Matrix.AUX'!$A$2:$A$1072,"="&amp;$E664)</f>
        <v>#N/A</v>
      </c>
      <c r="I664" s="14">
        <v>0</v>
      </c>
      <c r="J664" s="14" t="e">
        <f t="shared" si="44"/>
        <v>#N/A</v>
      </c>
      <c r="K664" s="16" t="e">
        <f>IF($J664="","",SUMIFS('Skills-Training Matrix.AUX'!$F$2:$F$1072,'Skills-Training Matrix.AUX'!$C$2:$C$1072,"="&amp;G664,'Skills-Training Matrix.AUX'!$A$2:$A$1072,"="&amp;$E664)*J664)</f>
        <v>#N/A</v>
      </c>
      <c r="L664" s="16" t="e">
        <f t="shared" si="45"/>
        <v>#N/A</v>
      </c>
      <c r="M664" s="14" t="e">
        <f t="shared" si="46"/>
        <v>#N/A</v>
      </c>
      <c r="N664" s="16" t="e">
        <f t="shared" si="47"/>
        <v>#N/A</v>
      </c>
    </row>
    <row r="665" spans="1:14" x14ac:dyDescent="0.25">
      <c r="A665" s="14">
        <v>2693</v>
      </c>
      <c r="B665" s="14" t="s">
        <v>125</v>
      </c>
      <c r="C665" s="17">
        <v>42736</v>
      </c>
      <c r="D665" s="14" t="s">
        <v>115</v>
      </c>
      <c r="E665" s="14" t="s">
        <v>84</v>
      </c>
      <c r="F665" s="15" t="s">
        <v>8</v>
      </c>
      <c r="G665" s="14" t="s">
        <v>41</v>
      </c>
      <c r="H665" s="14" t="e">
        <f>SUMIFS('Skills-Training Matrix.AUX'!$D$2:$D$1072,'Skills-Training Matrix.AUX'!$C$2:$C$1072,"="&amp;$G665,'Skills-Training Matrix.AUX'!$A$2:$A$1072,"="&amp;$E665)</f>
        <v>#N/A</v>
      </c>
      <c r="I665" s="14">
        <v>0</v>
      </c>
      <c r="J665" s="14" t="e">
        <f t="shared" si="44"/>
        <v>#N/A</v>
      </c>
      <c r="K665" s="16" t="e">
        <f>IF($J665="","",SUMIFS('Skills-Training Matrix.AUX'!$F$2:$F$1072,'Skills-Training Matrix.AUX'!$C$2:$C$1072,"="&amp;G665,'Skills-Training Matrix.AUX'!$A$2:$A$1072,"="&amp;$E665)*J665)</f>
        <v>#N/A</v>
      </c>
      <c r="L665" s="16" t="e">
        <f t="shared" si="45"/>
        <v>#N/A</v>
      </c>
      <c r="M665" s="14" t="e">
        <f t="shared" si="46"/>
        <v>#N/A</v>
      </c>
      <c r="N665" s="16" t="e">
        <f t="shared" si="47"/>
        <v>#N/A</v>
      </c>
    </row>
    <row r="666" spans="1:14" x14ac:dyDescent="0.25">
      <c r="A666" s="14">
        <v>2693</v>
      </c>
      <c r="B666" s="14" t="s">
        <v>125</v>
      </c>
      <c r="C666" s="17">
        <v>42736</v>
      </c>
      <c r="D666" s="14" t="s">
        <v>115</v>
      </c>
      <c r="E666" s="14" t="s">
        <v>84</v>
      </c>
      <c r="F666" s="15" t="s">
        <v>8</v>
      </c>
      <c r="G666" s="14" t="s">
        <v>42</v>
      </c>
      <c r="H666" s="14" t="e">
        <f>SUMIFS('Skills-Training Matrix.AUX'!$D$2:$D$1072,'Skills-Training Matrix.AUX'!$C$2:$C$1072,"="&amp;$G666,'Skills-Training Matrix.AUX'!$A$2:$A$1072,"="&amp;$E666)</f>
        <v>#N/A</v>
      </c>
      <c r="I666" s="14">
        <v>0</v>
      </c>
      <c r="J666" s="14" t="e">
        <f t="shared" si="44"/>
        <v>#N/A</v>
      </c>
      <c r="K666" s="16" t="e">
        <f>IF($J666="","",SUMIFS('Skills-Training Matrix.AUX'!$F$2:$F$1072,'Skills-Training Matrix.AUX'!$C$2:$C$1072,"="&amp;G666,'Skills-Training Matrix.AUX'!$A$2:$A$1072,"="&amp;$E666)*J666)</f>
        <v>#N/A</v>
      </c>
      <c r="L666" s="16" t="e">
        <f t="shared" si="45"/>
        <v>#N/A</v>
      </c>
      <c r="M666" s="14" t="e">
        <f t="shared" si="46"/>
        <v>#N/A</v>
      </c>
      <c r="N666" s="16" t="e">
        <f t="shared" si="47"/>
        <v>#N/A</v>
      </c>
    </row>
    <row r="667" spans="1:14" x14ac:dyDescent="0.25">
      <c r="A667" s="14">
        <v>2693</v>
      </c>
      <c r="B667" s="14" t="s">
        <v>125</v>
      </c>
      <c r="C667" s="17">
        <v>42736</v>
      </c>
      <c r="D667" s="14" t="s">
        <v>115</v>
      </c>
      <c r="E667" s="14" t="s">
        <v>84</v>
      </c>
      <c r="F667" s="15" t="s">
        <v>8</v>
      </c>
      <c r="G667" s="14" t="s">
        <v>43</v>
      </c>
      <c r="H667" s="14" t="e">
        <f>SUMIFS('Skills-Training Matrix.AUX'!$D$2:$D$1072,'Skills-Training Matrix.AUX'!$C$2:$C$1072,"="&amp;$G667,'Skills-Training Matrix.AUX'!$A$2:$A$1072,"="&amp;$E667)</f>
        <v>#N/A</v>
      </c>
      <c r="I667" s="14">
        <v>0</v>
      </c>
      <c r="J667" s="14" t="e">
        <f t="shared" si="44"/>
        <v>#N/A</v>
      </c>
      <c r="K667" s="16" t="e">
        <f>IF($J667="","",SUMIFS('Skills-Training Matrix.AUX'!$F$2:$F$1072,'Skills-Training Matrix.AUX'!$C$2:$C$1072,"="&amp;G667,'Skills-Training Matrix.AUX'!$A$2:$A$1072,"="&amp;$E667)*J667)</f>
        <v>#N/A</v>
      </c>
      <c r="L667" s="16" t="e">
        <f t="shared" si="45"/>
        <v>#N/A</v>
      </c>
      <c r="M667" s="14" t="e">
        <f t="shared" si="46"/>
        <v>#N/A</v>
      </c>
      <c r="N667" s="16" t="e">
        <f t="shared" si="47"/>
        <v>#N/A</v>
      </c>
    </row>
    <row r="668" spans="1:14" x14ac:dyDescent="0.25">
      <c r="A668" s="14">
        <v>2693</v>
      </c>
      <c r="B668" s="14" t="s">
        <v>125</v>
      </c>
      <c r="C668" s="17">
        <v>42736</v>
      </c>
      <c r="D668" s="14" t="s">
        <v>115</v>
      </c>
      <c r="E668" s="14" t="s">
        <v>84</v>
      </c>
      <c r="F668" s="15" t="s">
        <v>8</v>
      </c>
      <c r="G668" s="14" t="s">
        <v>44</v>
      </c>
      <c r="H668" s="14" t="e">
        <f>SUMIFS('Skills-Training Matrix.AUX'!$D$2:$D$1072,'Skills-Training Matrix.AUX'!$C$2:$C$1072,"="&amp;$G668,'Skills-Training Matrix.AUX'!$A$2:$A$1072,"="&amp;$E668)</f>
        <v>#N/A</v>
      </c>
      <c r="I668" s="14">
        <v>0</v>
      </c>
      <c r="J668" s="14" t="e">
        <f t="shared" si="44"/>
        <v>#N/A</v>
      </c>
      <c r="K668" s="16" t="e">
        <f>IF($J668="","",SUMIFS('Skills-Training Matrix.AUX'!$F$2:$F$1072,'Skills-Training Matrix.AUX'!$C$2:$C$1072,"="&amp;G668,'Skills-Training Matrix.AUX'!$A$2:$A$1072,"="&amp;$E668)*J668)</f>
        <v>#N/A</v>
      </c>
      <c r="L668" s="16" t="e">
        <f t="shared" si="45"/>
        <v>#N/A</v>
      </c>
      <c r="M668" s="14" t="e">
        <f t="shared" si="46"/>
        <v>#N/A</v>
      </c>
      <c r="N668" s="16" t="e">
        <f t="shared" si="47"/>
        <v>#N/A</v>
      </c>
    </row>
    <row r="669" spans="1:14" x14ac:dyDescent="0.25">
      <c r="A669" s="14">
        <v>2693</v>
      </c>
      <c r="B669" s="14" t="s">
        <v>125</v>
      </c>
      <c r="C669" s="17">
        <v>42736</v>
      </c>
      <c r="D669" s="14" t="s">
        <v>115</v>
      </c>
      <c r="E669" s="14" t="s">
        <v>84</v>
      </c>
      <c r="F669" s="15" t="s">
        <v>8</v>
      </c>
      <c r="G669" s="14" t="s">
        <v>45</v>
      </c>
      <c r="H669" s="14" t="e">
        <f>SUMIFS('Skills-Training Matrix.AUX'!$D$2:$D$1072,'Skills-Training Matrix.AUX'!$C$2:$C$1072,"="&amp;$G669,'Skills-Training Matrix.AUX'!$A$2:$A$1072,"="&amp;$E669)</f>
        <v>#N/A</v>
      </c>
      <c r="I669" s="14">
        <v>0</v>
      </c>
      <c r="J669" s="14" t="e">
        <f t="shared" si="44"/>
        <v>#N/A</v>
      </c>
      <c r="K669" s="16" t="e">
        <f>IF($J669="","",SUMIFS('Skills-Training Matrix.AUX'!$F$2:$F$1072,'Skills-Training Matrix.AUX'!$C$2:$C$1072,"="&amp;G669,'Skills-Training Matrix.AUX'!$A$2:$A$1072,"="&amp;$E669)*J669)</f>
        <v>#N/A</v>
      </c>
      <c r="L669" s="16" t="e">
        <f t="shared" si="45"/>
        <v>#N/A</v>
      </c>
      <c r="M669" s="14" t="e">
        <f t="shared" si="46"/>
        <v>#N/A</v>
      </c>
      <c r="N669" s="16" t="e">
        <f t="shared" si="47"/>
        <v>#N/A</v>
      </c>
    </row>
    <row r="670" spans="1:14" x14ac:dyDescent="0.25">
      <c r="A670" s="14">
        <v>2693</v>
      </c>
      <c r="B670" s="14" t="s">
        <v>125</v>
      </c>
      <c r="C670" s="17">
        <v>42736</v>
      </c>
      <c r="D670" s="14" t="s">
        <v>115</v>
      </c>
      <c r="E670" s="14" t="s">
        <v>84</v>
      </c>
      <c r="F670" s="15" t="s">
        <v>2</v>
      </c>
      <c r="G670" s="14" t="s">
        <v>46</v>
      </c>
      <c r="H670" s="14" t="e">
        <f>SUMIFS('Skills-Training Matrix.AUX'!$D$2:$D$1072,'Skills-Training Matrix.AUX'!$C$2:$C$1072,"="&amp;$G670,'Skills-Training Matrix.AUX'!$A$2:$A$1072,"="&amp;$E670)</f>
        <v>#N/A</v>
      </c>
      <c r="I670" s="14">
        <v>0</v>
      </c>
      <c r="J670" s="14" t="e">
        <f t="shared" si="44"/>
        <v>#N/A</v>
      </c>
      <c r="K670" s="16" t="e">
        <f>IF($J670="","",SUMIFS('Skills-Training Matrix.AUX'!$F$2:$F$1072,'Skills-Training Matrix.AUX'!$C$2:$C$1072,"="&amp;G670,'Skills-Training Matrix.AUX'!$A$2:$A$1072,"="&amp;$E670)*J670)</f>
        <v>#N/A</v>
      </c>
      <c r="L670" s="16" t="e">
        <f t="shared" si="45"/>
        <v>#N/A</v>
      </c>
      <c r="M670" s="14" t="e">
        <f t="shared" si="46"/>
        <v>#N/A</v>
      </c>
      <c r="N670" s="16" t="e">
        <f t="shared" si="47"/>
        <v>#N/A</v>
      </c>
    </row>
    <row r="671" spans="1:14" x14ac:dyDescent="0.25">
      <c r="A671" s="14">
        <v>2693</v>
      </c>
      <c r="B671" s="14" t="s">
        <v>125</v>
      </c>
      <c r="C671" s="17">
        <v>42736</v>
      </c>
      <c r="D671" s="14" t="s">
        <v>115</v>
      </c>
      <c r="E671" s="14" t="s">
        <v>84</v>
      </c>
      <c r="F671" s="15" t="s">
        <v>2</v>
      </c>
      <c r="G671" s="14" t="s">
        <v>47</v>
      </c>
      <c r="H671" s="14" t="e">
        <f>SUMIFS('Skills-Training Matrix.AUX'!$D$2:$D$1072,'Skills-Training Matrix.AUX'!$C$2:$C$1072,"="&amp;$G671,'Skills-Training Matrix.AUX'!$A$2:$A$1072,"="&amp;$E671)</f>
        <v>#N/A</v>
      </c>
      <c r="I671" s="14">
        <v>0</v>
      </c>
      <c r="J671" s="14" t="e">
        <f t="shared" si="44"/>
        <v>#N/A</v>
      </c>
      <c r="K671" s="16" t="e">
        <f>IF($J671="","",SUMIFS('Skills-Training Matrix.AUX'!$F$2:$F$1072,'Skills-Training Matrix.AUX'!$C$2:$C$1072,"="&amp;G671,'Skills-Training Matrix.AUX'!$A$2:$A$1072,"="&amp;$E671)*J671)</f>
        <v>#N/A</v>
      </c>
      <c r="L671" s="16" t="e">
        <f t="shared" si="45"/>
        <v>#N/A</v>
      </c>
      <c r="M671" s="14" t="e">
        <f t="shared" si="46"/>
        <v>#N/A</v>
      </c>
      <c r="N671" s="16" t="e">
        <f t="shared" si="47"/>
        <v>#N/A</v>
      </c>
    </row>
    <row r="672" spans="1:14" x14ac:dyDescent="0.25">
      <c r="A672" s="14">
        <v>2693</v>
      </c>
      <c r="B672" s="14" t="s">
        <v>125</v>
      </c>
      <c r="C672" s="17">
        <v>42736</v>
      </c>
      <c r="D672" s="14" t="s">
        <v>115</v>
      </c>
      <c r="E672" s="14" t="s">
        <v>84</v>
      </c>
      <c r="F672" s="15" t="s">
        <v>2</v>
      </c>
      <c r="G672" s="14" t="s">
        <v>48</v>
      </c>
      <c r="H672" s="14" t="e">
        <f>SUMIFS('Skills-Training Matrix.AUX'!$D$2:$D$1072,'Skills-Training Matrix.AUX'!$C$2:$C$1072,"="&amp;$G672,'Skills-Training Matrix.AUX'!$A$2:$A$1072,"="&amp;$E672)</f>
        <v>#N/A</v>
      </c>
      <c r="I672" s="14">
        <v>0</v>
      </c>
      <c r="J672" s="14" t="e">
        <f t="shared" si="44"/>
        <v>#N/A</v>
      </c>
      <c r="K672" s="16" t="e">
        <f>IF($J672="","",SUMIFS('Skills-Training Matrix.AUX'!$F$2:$F$1072,'Skills-Training Matrix.AUX'!$C$2:$C$1072,"="&amp;G672,'Skills-Training Matrix.AUX'!$A$2:$A$1072,"="&amp;$E672)*J672)</f>
        <v>#N/A</v>
      </c>
      <c r="L672" s="16" t="e">
        <f t="shared" si="45"/>
        <v>#N/A</v>
      </c>
      <c r="M672" s="14" t="e">
        <f t="shared" si="46"/>
        <v>#N/A</v>
      </c>
      <c r="N672" s="16" t="e">
        <f t="shared" si="47"/>
        <v>#N/A</v>
      </c>
    </row>
    <row r="673" spans="1:14" x14ac:dyDescent="0.25">
      <c r="A673" s="14">
        <v>2693</v>
      </c>
      <c r="B673" s="14" t="s">
        <v>125</v>
      </c>
      <c r="C673" s="17">
        <v>42736</v>
      </c>
      <c r="D673" s="14" t="s">
        <v>115</v>
      </c>
      <c r="E673" s="14" t="s">
        <v>84</v>
      </c>
      <c r="F673" s="15" t="s">
        <v>2</v>
      </c>
      <c r="G673" s="14" t="s">
        <v>49</v>
      </c>
      <c r="H673" s="14" t="e">
        <f>SUMIFS('Skills-Training Matrix.AUX'!$D$2:$D$1072,'Skills-Training Matrix.AUX'!$C$2:$C$1072,"="&amp;$G673,'Skills-Training Matrix.AUX'!$A$2:$A$1072,"="&amp;$E673)</f>
        <v>#N/A</v>
      </c>
      <c r="I673" s="14">
        <v>0</v>
      </c>
      <c r="J673" s="14" t="e">
        <f t="shared" si="44"/>
        <v>#N/A</v>
      </c>
      <c r="K673" s="16" t="e">
        <f>IF($J673="","",SUMIFS('Skills-Training Matrix.AUX'!$F$2:$F$1072,'Skills-Training Matrix.AUX'!$C$2:$C$1072,"="&amp;G673,'Skills-Training Matrix.AUX'!$A$2:$A$1072,"="&amp;$E673)*J673)</f>
        <v>#N/A</v>
      </c>
      <c r="L673" s="16" t="e">
        <f t="shared" si="45"/>
        <v>#N/A</v>
      </c>
      <c r="M673" s="14" t="e">
        <f t="shared" si="46"/>
        <v>#N/A</v>
      </c>
      <c r="N673" s="16" t="e">
        <f t="shared" si="47"/>
        <v>#N/A</v>
      </c>
    </row>
    <row r="674" spans="1:14" x14ac:dyDescent="0.25">
      <c r="A674" s="14">
        <v>2693</v>
      </c>
      <c r="B674" s="14" t="s">
        <v>125</v>
      </c>
      <c r="C674" s="17">
        <v>42736</v>
      </c>
      <c r="D674" s="14" t="s">
        <v>115</v>
      </c>
      <c r="E674" s="14" t="s">
        <v>84</v>
      </c>
      <c r="F674" s="15" t="s">
        <v>2</v>
      </c>
      <c r="G674" s="14" t="s">
        <v>50</v>
      </c>
      <c r="H674" s="14" t="e">
        <f>SUMIFS('Skills-Training Matrix.AUX'!$D$2:$D$1072,'Skills-Training Matrix.AUX'!$C$2:$C$1072,"="&amp;$G674,'Skills-Training Matrix.AUX'!$A$2:$A$1072,"="&amp;$E674)</f>
        <v>#N/A</v>
      </c>
      <c r="I674" s="14">
        <v>0</v>
      </c>
      <c r="J674" s="14" t="e">
        <f t="shared" si="44"/>
        <v>#N/A</v>
      </c>
      <c r="K674" s="16" t="e">
        <f>IF($J674="","",SUMIFS('Skills-Training Matrix.AUX'!$F$2:$F$1072,'Skills-Training Matrix.AUX'!$C$2:$C$1072,"="&amp;G674,'Skills-Training Matrix.AUX'!$A$2:$A$1072,"="&amp;$E674)*J674)</f>
        <v>#N/A</v>
      </c>
      <c r="L674" s="16" t="e">
        <f t="shared" si="45"/>
        <v>#N/A</v>
      </c>
      <c r="M674" s="14" t="e">
        <f t="shared" si="46"/>
        <v>#N/A</v>
      </c>
      <c r="N674" s="16" t="e">
        <f t="shared" si="47"/>
        <v>#N/A</v>
      </c>
    </row>
    <row r="675" spans="1:14" x14ac:dyDescent="0.25">
      <c r="A675" s="14">
        <v>2693</v>
      </c>
      <c r="B675" s="14" t="s">
        <v>125</v>
      </c>
      <c r="C675" s="17">
        <v>42736</v>
      </c>
      <c r="D675" s="14" t="s">
        <v>115</v>
      </c>
      <c r="E675" s="14" t="s">
        <v>84</v>
      </c>
      <c r="F675" s="15" t="s">
        <v>2</v>
      </c>
      <c r="G675" s="14" t="s">
        <v>51</v>
      </c>
      <c r="H675" s="14" t="e">
        <f>SUMIFS('Skills-Training Matrix.AUX'!$D$2:$D$1072,'Skills-Training Matrix.AUX'!$C$2:$C$1072,"="&amp;$G675,'Skills-Training Matrix.AUX'!$A$2:$A$1072,"="&amp;$E675)</f>
        <v>#N/A</v>
      </c>
      <c r="I675" s="14">
        <v>0</v>
      </c>
      <c r="J675" s="14" t="e">
        <f t="shared" si="44"/>
        <v>#N/A</v>
      </c>
      <c r="K675" s="16" t="e">
        <f>IF($J675="","",SUMIFS('Skills-Training Matrix.AUX'!$F$2:$F$1072,'Skills-Training Matrix.AUX'!$C$2:$C$1072,"="&amp;G675,'Skills-Training Matrix.AUX'!$A$2:$A$1072,"="&amp;$E675)*J675)</f>
        <v>#N/A</v>
      </c>
      <c r="L675" s="16" t="e">
        <f t="shared" si="45"/>
        <v>#N/A</v>
      </c>
      <c r="M675" s="14" t="e">
        <f t="shared" si="46"/>
        <v>#N/A</v>
      </c>
      <c r="N675" s="16" t="e">
        <f t="shared" si="47"/>
        <v>#N/A</v>
      </c>
    </row>
    <row r="676" spans="1:14" x14ac:dyDescent="0.25">
      <c r="A676" s="14">
        <v>2693</v>
      </c>
      <c r="B676" s="14" t="s">
        <v>125</v>
      </c>
      <c r="C676" s="17">
        <v>42736</v>
      </c>
      <c r="D676" s="14" t="s">
        <v>115</v>
      </c>
      <c r="E676" s="14" t="s">
        <v>84</v>
      </c>
      <c r="F676" s="15" t="s">
        <v>2</v>
      </c>
      <c r="G676" s="14" t="s">
        <v>52</v>
      </c>
      <c r="H676" s="14" t="e">
        <f>SUMIFS('Skills-Training Matrix.AUX'!$D$2:$D$1072,'Skills-Training Matrix.AUX'!$C$2:$C$1072,"="&amp;$G676,'Skills-Training Matrix.AUX'!$A$2:$A$1072,"="&amp;$E676)</f>
        <v>#N/A</v>
      </c>
      <c r="I676" s="14">
        <v>0</v>
      </c>
      <c r="J676" s="14" t="e">
        <f t="shared" si="44"/>
        <v>#N/A</v>
      </c>
      <c r="K676" s="16" t="e">
        <f>IF($J676="","",SUMIFS('Skills-Training Matrix.AUX'!$F$2:$F$1072,'Skills-Training Matrix.AUX'!$C$2:$C$1072,"="&amp;G676,'Skills-Training Matrix.AUX'!$A$2:$A$1072,"="&amp;$E676)*J676)</f>
        <v>#N/A</v>
      </c>
      <c r="L676" s="16" t="e">
        <f t="shared" si="45"/>
        <v>#N/A</v>
      </c>
      <c r="M676" s="14" t="e">
        <f t="shared" si="46"/>
        <v>#N/A</v>
      </c>
      <c r="N676" s="16" t="e">
        <f t="shared" si="47"/>
        <v>#N/A</v>
      </c>
    </row>
    <row r="677" spans="1:14" x14ac:dyDescent="0.25">
      <c r="A677" s="14">
        <v>2693</v>
      </c>
      <c r="B677" s="14" t="s">
        <v>125</v>
      </c>
      <c r="C677" s="17">
        <v>42736</v>
      </c>
      <c r="D677" s="14" t="s">
        <v>115</v>
      </c>
      <c r="E677" s="14" t="s">
        <v>84</v>
      </c>
      <c r="F677" s="15" t="s">
        <v>2</v>
      </c>
      <c r="G677" s="14" t="s">
        <v>53</v>
      </c>
      <c r="H677" s="14" t="e">
        <f>SUMIFS('Skills-Training Matrix.AUX'!$D$2:$D$1072,'Skills-Training Matrix.AUX'!$C$2:$C$1072,"="&amp;$G677,'Skills-Training Matrix.AUX'!$A$2:$A$1072,"="&amp;$E677)</f>
        <v>#N/A</v>
      </c>
      <c r="I677" s="14">
        <v>0</v>
      </c>
      <c r="J677" s="14" t="e">
        <f t="shared" si="44"/>
        <v>#N/A</v>
      </c>
      <c r="K677" s="16" t="e">
        <f>IF($J677="","",SUMIFS('Skills-Training Matrix.AUX'!$F$2:$F$1072,'Skills-Training Matrix.AUX'!$C$2:$C$1072,"="&amp;G677,'Skills-Training Matrix.AUX'!$A$2:$A$1072,"="&amp;$E677)*J677)</f>
        <v>#N/A</v>
      </c>
      <c r="L677" s="16" t="e">
        <f t="shared" si="45"/>
        <v>#N/A</v>
      </c>
      <c r="M677" s="14" t="e">
        <f t="shared" si="46"/>
        <v>#N/A</v>
      </c>
      <c r="N677" s="16" t="e">
        <f t="shared" si="47"/>
        <v>#N/A</v>
      </c>
    </row>
    <row r="678" spans="1:14" x14ac:dyDescent="0.25">
      <c r="A678" s="14">
        <v>2693</v>
      </c>
      <c r="B678" s="14" t="s">
        <v>125</v>
      </c>
      <c r="C678" s="17">
        <v>42736</v>
      </c>
      <c r="D678" s="14" t="s">
        <v>115</v>
      </c>
      <c r="E678" s="14" t="s">
        <v>84</v>
      </c>
      <c r="F678" s="15" t="s">
        <v>2</v>
      </c>
      <c r="G678" s="14" t="s">
        <v>54</v>
      </c>
      <c r="H678" s="14" t="e">
        <f>SUMIFS('Skills-Training Matrix.AUX'!$D$2:$D$1072,'Skills-Training Matrix.AUX'!$C$2:$C$1072,"="&amp;$G678,'Skills-Training Matrix.AUX'!$A$2:$A$1072,"="&amp;$E678)</f>
        <v>#N/A</v>
      </c>
      <c r="I678" s="14">
        <v>0</v>
      </c>
      <c r="J678" s="14" t="e">
        <f t="shared" si="44"/>
        <v>#N/A</v>
      </c>
      <c r="K678" s="16" t="e">
        <f>IF($J678="","",SUMIFS('Skills-Training Matrix.AUX'!$F$2:$F$1072,'Skills-Training Matrix.AUX'!$C$2:$C$1072,"="&amp;G678,'Skills-Training Matrix.AUX'!$A$2:$A$1072,"="&amp;$E678)*J678)</f>
        <v>#N/A</v>
      </c>
      <c r="L678" s="16" t="e">
        <f t="shared" si="45"/>
        <v>#N/A</v>
      </c>
      <c r="M678" s="14" t="e">
        <f t="shared" si="46"/>
        <v>#N/A</v>
      </c>
      <c r="N678" s="16" t="e">
        <f t="shared" si="47"/>
        <v>#N/A</v>
      </c>
    </row>
    <row r="679" spans="1:14" x14ac:dyDescent="0.25">
      <c r="A679" s="14">
        <v>2693</v>
      </c>
      <c r="B679" s="14" t="s">
        <v>125</v>
      </c>
      <c r="C679" s="17">
        <v>42736</v>
      </c>
      <c r="D679" s="14" t="s">
        <v>115</v>
      </c>
      <c r="E679" s="14" t="s">
        <v>84</v>
      </c>
      <c r="F679" s="15" t="s">
        <v>2</v>
      </c>
      <c r="G679" s="14" t="s">
        <v>55</v>
      </c>
      <c r="H679" s="14" t="e">
        <f>SUMIFS('Skills-Training Matrix.AUX'!$D$2:$D$1072,'Skills-Training Matrix.AUX'!$C$2:$C$1072,"="&amp;$G679,'Skills-Training Matrix.AUX'!$A$2:$A$1072,"="&amp;$E679)</f>
        <v>#REF!</v>
      </c>
      <c r="I679" s="14">
        <v>0</v>
      </c>
      <c r="J679" s="14" t="e">
        <f t="shared" si="44"/>
        <v>#REF!</v>
      </c>
      <c r="K679" s="16" t="e">
        <f>IF($J679="","",SUMIFS('Skills-Training Matrix.AUX'!$F$2:$F$1072,'Skills-Training Matrix.AUX'!$C$2:$C$1072,"="&amp;G679,'Skills-Training Matrix.AUX'!$A$2:$A$1072,"="&amp;$E679)*J679)</f>
        <v>#REF!</v>
      </c>
      <c r="L679" s="16" t="e">
        <f t="shared" si="45"/>
        <v>#REF!</v>
      </c>
      <c r="M679" s="14" t="e">
        <f t="shared" si="46"/>
        <v>#REF!</v>
      </c>
      <c r="N679" s="16" t="e">
        <f t="shared" si="47"/>
        <v>#REF!</v>
      </c>
    </row>
    <row r="680" spans="1:14" x14ac:dyDescent="0.25">
      <c r="A680" s="14">
        <v>2693</v>
      </c>
      <c r="B680" s="14" t="s">
        <v>125</v>
      </c>
      <c r="C680" s="17">
        <v>42736</v>
      </c>
      <c r="D680" s="14" t="s">
        <v>115</v>
      </c>
      <c r="E680" s="14" t="s">
        <v>84</v>
      </c>
      <c r="F680" s="15" t="s">
        <v>2</v>
      </c>
      <c r="G680" s="14" t="s">
        <v>56</v>
      </c>
      <c r="H680" s="14" t="e">
        <f>SUMIFS('Skills-Training Matrix.AUX'!$D$2:$D$1072,'Skills-Training Matrix.AUX'!$C$2:$C$1072,"="&amp;$G680,'Skills-Training Matrix.AUX'!$A$2:$A$1072,"="&amp;$E680)</f>
        <v>#N/A</v>
      </c>
      <c r="I680" s="14">
        <v>0</v>
      </c>
      <c r="J680" s="14" t="e">
        <f t="shared" si="44"/>
        <v>#N/A</v>
      </c>
      <c r="K680" s="16" t="e">
        <f>IF($J680="","",SUMIFS('Skills-Training Matrix.AUX'!$F$2:$F$1072,'Skills-Training Matrix.AUX'!$C$2:$C$1072,"="&amp;G680,'Skills-Training Matrix.AUX'!$A$2:$A$1072,"="&amp;$E680)*J680)</f>
        <v>#N/A</v>
      </c>
      <c r="L680" s="16" t="e">
        <f t="shared" si="45"/>
        <v>#N/A</v>
      </c>
      <c r="M680" s="14" t="e">
        <f t="shared" si="46"/>
        <v>#N/A</v>
      </c>
      <c r="N680" s="16" t="e">
        <f t="shared" si="47"/>
        <v>#N/A</v>
      </c>
    </row>
    <row r="681" spans="1:14" x14ac:dyDescent="0.25">
      <c r="A681" s="14">
        <v>2693</v>
      </c>
      <c r="B681" s="14" t="s">
        <v>125</v>
      </c>
      <c r="C681" s="17">
        <v>42736</v>
      </c>
      <c r="D681" s="14" t="s">
        <v>115</v>
      </c>
      <c r="E681" s="14" t="s">
        <v>84</v>
      </c>
      <c r="F681" s="15" t="s">
        <v>9</v>
      </c>
      <c r="G681" s="14" t="s">
        <v>57</v>
      </c>
      <c r="H681" s="14" t="e">
        <f>SUMIFS('Skills-Training Matrix.AUX'!$D$2:$D$1072,'Skills-Training Matrix.AUX'!$C$2:$C$1072,"="&amp;$G681,'Skills-Training Matrix.AUX'!$A$2:$A$1072,"="&amp;$E681)</f>
        <v>#N/A</v>
      </c>
      <c r="I681" s="14">
        <v>0</v>
      </c>
      <c r="J681" s="14" t="e">
        <f t="shared" si="44"/>
        <v>#N/A</v>
      </c>
      <c r="K681" s="16" t="e">
        <f>IF($J681="","",SUMIFS('Skills-Training Matrix.AUX'!$F$2:$F$1072,'Skills-Training Matrix.AUX'!$C$2:$C$1072,"="&amp;G681,'Skills-Training Matrix.AUX'!$A$2:$A$1072,"="&amp;$E681)*J681)</f>
        <v>#N/A</v>
      </c>
      <c r="L681" s="16" t="e">
        <f t="shared" si="45"/>
        <v>#N/A</v>
      </c>
      <c r="M681" s="14" t="e">
        <f t="shared" si="46"/>
        <v>#N/A</v>
      </c>
      <c r="N681" s="16" t="e">
        <f t="shared" si="47"/>
        <v>#N/A</v>
      </c>
    </row>
    <row r="682" spans="1:14" x14ac:dyDescent="0.25">
      <c r="A682" s="14">
        <v>2693</v>
      </c>
      <c r="B682" s="14" t="s">
        <v>125</v>
      </c>
      <c r="C682" s="17">
        <v>42736</v>
      </c>
      <c r="D682" s="14" t="s">
        <v>115</v>
      </c>
      <c r="E682" s="14" t="s">
        <v>84</v>
      </c>
      <c r="F682" s="15" t="s">
        <v>9</v>
      </c>
      <c r="G682" s="14" t="s">
        <v>58</v>
      </c>
      <c r="H682" s="14" t="e">
        <f>SUMIFS('Skills-Training Matrix.AUX'!$D$2:$D$1072,'Skills-Training Matrix.AUX'!$C$2:$C$1072,"="&amp;$G682,'Skills-Training Matrix.AUX'!$A$2:$A$1072,"="&amp;$E682)</f>
        <v>#N/A</v>
      </c>
      <c r="I682" s="14">
        <v>0</v>
      </c>
      <c r="J682" s="14" t="e">
        <f t="shared" si="44"/>
        <v>#N/A</v>
      </c>
      <c r="K682" s="16" t="e">
        <f>IF($J682="","",SUMIFS('Skills-Training Matrix.AUX'!$F$2:$F$1072,'Skills-Training Matrix.AUX'!$C$2:$C$1072,"="&amp;G682,'Skills-Training Matrix.AUX'!$A$2:$A$1072,"="&amp;$E682)*J682)</f>
        <v>#N/A</v>
      </c>
      <c r="L682" s="16" t="e">
        <f t="shared" si="45"/>
        <v>#N/A</v>
      </c>
      <c r="M682" s="14" t="e">
        <f t="shared" si="46"/>
        <v>#N/A</v>
      </c>
      <c r="N682" s="16" t="e">
        <f t="shared" si="47"/>
        <v>#N/A</v>
      </c>
    </row>
    <row r="683" spans="1:14" x14ac:dyDescent="0.25">
      <c r="A683" s="14">
        <v>2693</v>
      </c>
      <c r="B683" s="14" t="s">
        <v>125</v>
      </c>
      <c r="C683" s="17">
        <v>42736</v>
      </c>
      <c r="D683" s="14" t="s">
        <v>115</v>
      </c>
      <c r="E683" s="14" t="s">
        <v>84</v>
      </c>
      <c r="F683" s="15" t="s">
        <v>9</v>
      </c>
      <c r="G683" s="14" t="s">
        <v>59</v>
      </c>
      <c r="H683" s="14" t="e">
        <f>SUMIFS('Skills-Training Matrix.AUX'!$D$2:$D$1072,'Skills-Training Matrix.AUX'!$C$2:$C$1072,"="&amp;$G683,'Skills-Training Matrix.AUX'!$A$2:$A$1072,"="&amp;$E683)</f>
        <v>#N/A</v>
      </c>
      <c r="I683" s="14">
        <v>0</v>
      </c>
      <c r="J683" s="14" t="e">
        <f t="shared" si="44"/>
        <v>#N/A</v>
      </c>
      <c r="K683" s="16" t="e">
        <f>IF($J683="","",SUMIFS('Skills-Training Matrix.AUX'!$F$2:$F$1072,'Skills-Training Matrix.AUX'!$C$2:$C$1072,"="&amp;G683,'Skills-Training Matrix.AUX'!$A$2:$A$1072,"="&amp;$E683)*J683)</f>
        <v>#N/A</v>
      </c>
      <c r="L683" s="16" t="e">
        <f t="shared" si="45"/>
        <v>#N/A</v>
      </c>
      <c r="M683" s="14" t="e">
        <f t="shared" si="46"/>
        <v>#N/A</v>
      </c>
      <c r="N683" s="16" t="e">
        <f t="shared" si="47"/>
        <v>#N/A</v>
      </c>
    </row>
    <row r="684" spans="1:14" x14ac:dyDescent="0.25">
      <c r="A684" s="14">
        <v>2693</v>
      </c>
      <c r="B684" s="14" t="s">
        <v>125</v>
      </c>
      <c r="C684" s="17">
        <v>42736</v>
      </c>
      <c r="D684" s="14" t="s">
        <v>115</v>
      </c>
      <c r="E684" s="14" t="s">
        <v>84</v>
      </c>
      <c r="F684" s="15" t="s">
        <v>9</v>
      </c>
      <c r="G684" s="14" t="s">
        <v>60</v>
      </c>
      <c r="H684" s="14" t="e">
        <f>SUMIFS('Skills-Training Matrix.AUX'!$D$2:$D$1072,'Skills-Training Matrix.AUX'!$C$2:$C$1072,"="&amp;$G684,'Skills-Training Matrix.AUX'!$A$2:$A$1072,"="&amp;$E684)</f>
        <v>#N/A</v>
      </c>
      <c r="I684" s="14">
        <v>0</v>
      </c>
      <c r="J684" s="14" t="e">
        <f t="shared" si="44"/>
        <v>#N/A</v>
      </c>
      <c r="K684" s="16" t="e">
        <f>IF($J684="","",SUMIFS('Skills-Training Matrix.AUX'!$F$2:$F$1072,'Skills-Training Matrix.AUX'!$C$2:$C$1072,"="&amp;G684,'Skills-Training Matrix.AUX'!$A$2:$A$1072,"="&amp;$E684)*J684)</f>
        <v>#N/A</v>
      </c>
      <c r="L684" s="16" t="e">
        <f t="shared" si="45"/>
        <v>#N/A</v>
      </c>
      <c r="M684" s="14" t="e">
        <f t="shared" si="46"/>
        <v>#N/A</v>
      </c>
      <c r="N684" s="16" t="e">
        <f t="shared" si="47"/>
        <v>#N/A</v>
      </c>
    </row>
    <row r="685" spans="1:14" x14ac:dyDescent="0.25">
      <c r="A685" s="14">
        <v>2693</v>
      </c>
      <c r="B685" s="14" t="s">
        <v>125</v>
      </c>
      <c r="C685" s="17">
        <v>42736</v>
      </c>
      <c r="D685" s="14" t="s">
        <v>115</v>
      </c>
      <c r="E685" s="14" t="s">
        <v>84</v>
      </c>
      <c r="F685" s="15" t="s">
        <v>9</v>
      </c>
      <c r="G685" s="14" t="s">
        <v>61</v>
      </c>
      <c r="H685" s="14" t="e">
        <f>SUMIFS('Skills-Training Matrix.AUX'!$D$2:$D$1072,'Skills-Training Matrix.AUX'!$C$2:$C$1072,"="&amp;$G685,'Skills-Training Matrix.AUX'!$A$2:$A$1072,"="&amp;$E685)</f>
        <v>#N/A</v>
      </c>
      <c r="I685" s="14">
        <v>0</v>
      </c>
      <c r="J685" s="14" t="e">
        <f t="shared" si="44"/>
        <v>#N/A</v>
      </c>
      <c r="K685" s="16" t="e">
        <f>IF($J685="","",SUMIFS('Skills-Training Matrix.AUX'!$F$2:$F$1072,'Skills-Training Matrix.AUX'!$C$2:$C$1072,"="&amp;G685,'Skills-Training Matrix.AUX'!$A$2:$A$1072,"="&amp;$E685)*J685)</f>
        <v>#N/A</v>
      </c>
      <c r="L685" s="16" t="e">
        <f t="shared" si="45"/>
        <v>#N/A</v>
      </c>
      <c r="M685" s="14" t="e">
        <f t="shared" si="46"/>
        <v>#N/A</v>
      </c>
      <c r="N685" s="16" t="e">
        <f t="shared" si="47"/>
        <v>#N/A</v>
      </c>
    </row>
    <row r="686" spans="1:14" x14ac:dyDescent="0.25">
      <c r="A686" s="14">
        <v>2693</v>
      </c>
      <c r="B686" s="14" t="s">
        <v>125</v>
      </c>
      <c r="C686" s="17">
        <v>42736</v>
      </c>
      <c r="D686" s="14" t="s">
        <v>115</v>
      </c>
      <c r="E686" s="14" t="s">
        <v>84</v>
      </c>
      <c r="F686" s="15" t="s">
        <v>0</v>
      </c>
      <c r="G686" s="14" t="s">
        <v>62</v>
      </c>
      <c r="H686" s="14" t="e">
        <f>SUMIFS('Skills-Training Matrix.AUX'!$D$2:$D$1072,'Skills-Training Matrix.AUX'!$C$2:$C$1072,"="&amp;$G686,'Skills-Training Matrix.AUX'!$A$2:$A$1072,"="&amp;$E686)</f>
        <v>#N/A</v>
      </c>
      <c r="I686" s="14">
        <v>0</v>
      </c>
      <c r="J686" s="14" t="e">
        <f t="shared" si="44"/>
        <v>#N/A</v>
      </c>
      <c r="K686" s="16" t="e">
        <f>IF($J686="","",SUMIFS('Skills-Training Matrix.AUX'!$F$2:$F$1072,'Skills-Training Matrix.AUX'!$C$2:$C$1072,"="&amp;G686,'Skills-Training Matrix.AUX'!$A$2:$A$1072,"="&amp;$E686)*J686)</f>
        <v>#N/A</v>
      </c>
      <c r="L686" s="16" t="e">
        <f t="shared" si="45"/>
        <v>#N/A</v>
      </c>
      <c r="M686" s="14" t="e">
        <f t="shared" si="46"/>
        <v>#N/A</v>
      </c>
      <c r="N686" s="16" t="e">
        <f t="shared" si="47"/>
        <v>#N/A</v>
      </c>
    </row>
    <row r="687" spans="1:14" x14ac:dyDescent="0.25">
      <c r="A687" s="14">
        <v>2693</v>
      </c>
      <c r="B687" s="14" t="s">
        <v>125</v>
      </c>
      <c r="C687" s="17">
        <v>42736</v>
      </c>
      <c r="D687" s="14" t="s">
        <v>115</v>
      </c>
      <c r="E687" s="14" t="s">
        <v>84</v>
      </c>
      <c r="F687" s="15" t="s">
        <v>0</v>
      </c>
      <c r="G687" s="14" t="s">
        <v>63</v>
      </c>
      <c r="H687" s="14" t="e">
        <f>SUMIFS('Skills-Training Matrix.AUX'!$D$2:$D$1072,'Skills-Training Matrix.AUX'!$C$2:$C$1072,"="&amp;$G687,'Skills-Training Matrix.AUX'!$A$2:$A$1072,"="&amp;$E687)</f>
        <v>#REF!</v>
      </c>
      <c r="I687" s="14">
        <v>0</v>
      </c>
      <c r="J687" s="14" t="e">
        <f t="shared" si="44"/>
        <v>#REF!</v>
      </c>
      <c r="K687" s="16" t="e">
        <f>IF($J687="","",SUMIFS('Skills-Training Matrix.AUX'!$F$2:$F$1072,'Skills-Training Matrix.AUX'!$C$2:$C$1072,"="&amp;G687,'Skills-Training Matrix.AUX'!$A$2:$A$1072,"="&amp;$E687)*J687)</f>
        <v>#REF!</v>
      </c>
      <c r="L687" s="16" t="e">
        <f t="shared" si="45"/>
        <v>#REF!</v>
      </c>
      <c r="M687" s="14" t="e">
        <f t="shared" si="46"/>
        <v>#REF!</v>
      </c>
      <c r="N687" s="16" t="e">
        <f t="shared" si="47"/>
        <v>#REF!</v>
      </c>
    </row>
    <row r="688" spans="1:14" x14ac:dyDescent="0.25">
      <c r="A688" s="14">
        <v>2693</v>
      </c>
      <c r="B688" s="14" t="s">
        <v>125</v>
      </c>
      <c r="C688" s="17">
        <v>42736</v>
      </c>
      <c r="D688" s="14" t="s">
        <v>115</v>
      </c>
      <c r="E688" s="14" t="s">
        <v>84</v>
      </c>
      <c r="F688" s="15" t="s">
        <v>0</v>
      </c>
      <c r="G688" s="14" t="s">
        <v>64</v>
      </c>
      <c r="H688" s="14" t="e">
        <f>SUMIFS('Skills-Training Matrix.AUX'!$D$2:$D$1072,'Skills-Training Matrix.AUX'!$C$2:$C$1072,"="&amp;$G688,'Skills-Training Matrix.AUX'!$A$2:$A$1072,"="&amp;$E688)</f>
        <v>#N/A</v>
      </c>
      <c r="I688" s="14">
        <v>0</v>
      </c>
      <c r="J688" s="14" t="e">
        <f t="shared" si="44"/>
        <v>#N/A</v>
      </c>
      <c r="K688" s="16" t="e">
        <f>IF($J688="","",SUMIFS('Skills-Training Matrix.AUX'!$F$2:$F$1072,'Skills-Training Matrix.AUX'!$C$2:$C$1072,"="&amp;G688,'Skills-Training Matrix.AUX'!$A$2:$A$1072,"="&amp;$E688)*J688)</f>
        <v>#N/A</v>
      </c>
      <c r="L688" s="16" t="e">
        <f t="shared" si="45"/>
        <v>#N/A</v>
      </c>
      <c r="M688" s="14" t="e">
        <f t="shared" si="46"/>
        <v>#N/A</v>
      </c>
      <c r="N688" s="16" t="e">
        <f t="shared" si="47"/>
        <v>#N/A</v>
      </c>
    </row>
    <row r="689" spans="1:14" x14ac:dyDescent="0.25">
      <c r="A689" s="14">
        <v>2693</v>
      </c>
      <c r="B689" s="14" t="s">
        <v>125</v>
      </c>
      <c r="C689" s="17">
        <v>42736</v>
      </c>
      <c r="D689" s="14" t="s">
        <v>115</v>
      </c>
      <c r="E689" s="14" t="s">
        <v>84</v>
      </c>
      <c r="F689" s="15" t="s">
        <v>0</v>
      </c>
      <c r="G689" s="14" t="s">
        <v>65</v>
      </c>
      <c r="H689" s="14" t="e">
        <f>SUMIFS('Skills-Training Matrix.AUX'!$D$2:$D$1072,'Skills-Training Matrix.AUX'!$C$2:$C$1072,"="&amp;$G689,'Skills-Training Matrix.AUX'!$A$2:$A$1072,"="&amp;$E689)</f>
        <v>#REF!</v>
      </c>
      <c r="I689" s="14">
        <v>0</v>
      </c>
      <c r="J689" s="14" t="e">
        <f t="shared" si="44"/>
        <v>#REF!</v>
      </c>
      <c r="K689" s="16" t="e">
        <f>IF($J689="","",SUMIFS('Skills-Training Matrix.AUX'!$F$2:$F$1072,'Skills-Training Matrix.AUX'!$C$2:$C$1072,"="&amp;G689,'Skills-Training Matrix.AUX'!$A$2:$A$1072,"="&amp;$E689)*J689)</f>
        <v>#REF!</v>
      </c>
      <c r="L689" s="16" t="e">
        <f t="shared" si="45"/>
        <v>#REF!</v>
      </c>
      <c r="M689" s="14" t="e">
        <f t="shared" si="46"/>
        <v>#REF!</v>
      </c>
      <c r="N689" s="16" t="e">
        <f t="shared" si="47"/>
        <v>#REF!</v>
      </c>
    </row>
    <row r="690" spans="1:14" x14ac:dyDescent="0.25">
      <c r="A690" s="14">
        <v>2693</v>
      </c>
      <c r="B690" s="14" t="s">
        <v>125</v>
      </c>
      <c r="C690" s="17">
        <v>42736</v>
      </c>
      <c r="D690" s="14" t="s">
        <v>115</v>
      </c>
      <c r="E690" s="14" t="s">
        <v>84</v>
      </c>
      <c r="F690" s="15" t="s">
        <v>0</v>
      </c>
      <c r="G690" s="14" t="s">
        <v>66</v>
      </c>
      <c r="H690" s="14" t="e">
        <f>SUMIFS('Skills-Training Matrix.AUX'!$D$2:$D$1072,'Skills-Training Matrix.AUX'!$C$2:$C$1072,"="&amp;$G690,'Skills-Training Matrix.AUX'!$A$2:$A$1072,"="&amp;$E690)</f>
        <v>#REF!</v>
      </c>
      <c r="I690" s="14">
        <v>0</v>
      </c>
      <c r="J690" s="14" t="e">
        <f t="shared" si="44"/>
        <v>#REF!</v>
      </c>
      <c r="K690" s="16" t="e">
        <f>IF($J690="","",SUMIFS('Skills-Training Matrix.AUX'!$F$2:$F$1072,'Skills-Training Matrix.AUX'!$C$2:$C$1072,"="&amp;G690,'Skills-Training Matrix.AUX'!$A$2:$A$1072,"="&amp;$E690)*J690)</f>
        <v>#REF!</v>
      </c>
      <c r="L690" s="16" t="e">
        <f t="shared" si="45"/>
        <v>#REF!</v>
      </c>
      <c r="M690" s="14" t="e">
        <f t="shared" si="46"/>
        <v>#REF!</v>
      </c>
      <c r="N690" s="16" t="e">
        <f t="shared" si="47"/>
        <v>#REF!</v>
      </c>
    </row>
    <row r="691" spans="1:14" x14ac:dyDescent="0.25">
      <c r="A691" s="14">
        <v>2693</v>
      </c>
      <c r="B691" s="14" t="s">
        <v>125</v>
      </c>
      <c r="C691" s="17">
        <v>42736</v>
      </c>
      <c r="D691" s="14" t="s">
        <v>115</v>
      </c>
      <c r="E691" s="14" t="s">
        <v>84</v>
      </c>
      <c r="F691" s="15" t="s">
        <v>0</v>
      </c>
      <c r="G691" s="14" t="s">
        <v>67</v>
      </c>
      <c r="H691" s="14" t="e">
        <f>SUMIFS('Skills-Training Matrix.AUX'!$D$2:$D$1072,'Skills-Training Matrix.AUX'!$C$2:$C$1072,"="&amp;$G691,'Skills-Training Matrix.AUX'!$A$2:$A$1072,"="&amp;$E691)</f>
        <v>#N/A</v>
      </c>
      <c r="I691" s="14">
        <v>0</v>
      </c>
      <c r="J691" s="14" t="e">
        <f t="shared" si="44"/>
        <v>#N/A</v>
      </c>
      <c r="K691" s="16" t="e">
        <f>IF($J691="","",SUMIFS('Skills-Training Matrix.AUX'!$F$2:$F$1072,'Skills-Training Matrix.AUX'!$C$2:$C$1072,"="&amp;G691,'Skills-Training Matrix.AUX'!$A$2:$A$1072,"="&amp;$E691)*J691)</f>
        <v>#N/A</v>
      </c>
      <c r="L691" s="16" t="e">
        <f t="shared" si="45"/>
        <v>#N/A</v>
      </c>
      <c r="M691" s="14" t="e">
        <f t="shared" si="46"/>
        <v>#N/A</v>
      </c>
      <c r="N691" s="16" t="e">
        <f t="shared" si="47"/>
        <v>#N/A</v>
      </c>
    </row>
    <row r="692" spans="1:14" x14ac:dyDescent="0.25">
      <c r="A692" s="14">
        <v>2693</v>
      </c>
      <c r="B692" s="14" t="s">
        <v>125</v>
      </c>
      <c r="C692" s="17">
        <v>42736</v>
      </c>
      <c r="D692" s="14" t="s">
        <v>115</v>
      </c>
      <c r="E692" s="14" t="s">
        <v>84</v>
      </c>
      <c r="F692" s="15" t="s">
        <v>0</v>
      </c>
      <c r="G692" s="14" t="s">
        <v>68</v>
      </c>
      <c r="H692" s="14" t="e">
        <f>SUMIFS('Skills-Training Matrix.AUX'!$D$2:$D$1072,'Skills-Training Matrix.AUX'!$C$2:$C$1072,"="&amp;$G692,'Skills-Training Matrix.AUX'!$A$2:$A$1072,"="&amp;$E692)</f>
        <v>#N/A</v>
      </c>
      <c r="I692" s="14">
        <v>0</v>
      </c>
      <c r="J692" s="14" t="e">
        <f t="shared" si="44"/>
        <v>#N/A</v>
      </c>
      <c r="K692" s="16" t="e">
        <f>IF($J692="","",SUMIFS('Skills-Training Matrix.AUX'!$F$2:$F$1072,'Skills-Training Matrix.AUX'!$C$2:$C$1072,"="&amp;G692,'Skills-Training Matrix.AUX'!$A$2:$A$1072,"="&amp;$E692)*J692)</f>
        <v>#N/A</v>
      </c>
      <c r="L692" s="16" t="e">
        <f t="shared" si="45"/>
        <v>#N/A</v>
      </c>
      <c r="M692" s="14" t="e">
        <f t="shared" si="46"/>
        <v>#N/A</v>
      </c>
      <c r="N692" s="16" t="e">
        <f t="shared" si="47"/>
        <v>#N/A</v>
      </c>
    </row>
    <row r="693" spans="1:14" x14ac:dyDescent="0.25">
      <c r="A693" s="14">
        <v>2693</v>
      </c>
      <c r="B693" s="14" t="s">
        <v>125</v>
      </c>
      <c r="C693" s="17">
        <v>42736</v>
      </c>
      <c r="D693" s="14" t="s">
        <v>115</v>
      </c>
      <c r="E693" s="14" t="s">
        <v>84</v>
      </c>
      <c r="F693" s="15" t="s">
        <v>0</v>
      </c>
      <c r="G693" s="14" t="s">
        <v>69</v>
      </c>
      <c r="H693" s="14" t="e">
        <f>SUMIFS('Skills-Training Matrix.AUX'!$D$2:$D$1072,'Skills-Training Matrix.AUX'!$C$2:$C$1072,"="&amp;$G693,'Skills-Training Matrix.AUX'!$A$2:$A$1072,"="&amp;$E693)</f>
        <v>#N/A</v>
      </c>
      <c r="I693" s="14">
        <v>0</v>
      </c>
      <c r="J693" s="14" t="e">
        <f t="shared" si="44"/>
        <v>#N/A</v>
      </c>
      <c r="K693" s="16" t="e">
        <f>IF($J693="","",SUMIFS('Skills-Training Matrix.AUX'!$F$2:$F$1072,'Skills-Training Matrix.AUX'!$C$2:$C$1072,"="&amp;G693,'Skills-Training Matrix.AUX'!$A$2:$A$1072,"="&amp;$E693)*J693)</f>
        <v>#N/A</v>
      </c>
      <c r="L693" s="16" t="e">
        <f t="shared" si="45"/>
        <v>#N/A</v>
      </c>
      <c r="M693" s="14" t="e">
        <f t="shared" si="46"/>
        <v>#N/A</v>
      </c>
      <c r="N693" s="16" t="e">
        <f t="shared" si="47"/>
        <v>#N/A</v>
      </c>
    </row>
    <row r="694" spans="1:14" x14ac:dyDescent="0.25">
      <c r="A694" s="14">
        <v>2693</v>
      </c>
      <c r="B694" s="14" t="s">
        <v>125</v>
      </c>
      <c r="C694" s="17">
        <v>42736</v>
      </c>
      <c r="D694" s="14" t="s">
        <v>115</v>
      </c>
      <c r="E694" s="14" t="s">
        <v>84</v>
      </c>
      <c r="F694" s="15" t="s">
        <v>0</v>
      </c>
      <c r="G694" s="14" t="s">
        <v>70</v>
      </c>
      <c r="H694" s="14" t="e">
        <f>SUMIFS('Skills-Training Matrix.AUX'!$D$2:$D$1072,'Skills-Training Matrix.AUX'!$C$2:$C$1072,"="&amp;$G694,'Skills-Training Matrix.AUX'!$A$2:$A$1072,"="&amp;$E694)</f>
        <v>#N/A</v>
      </c>
      <c r="I694" s="14">
        <v>0</v>
      </c>
      <c r="J694" s="14" t="e">
        <f t="shared" si="44"/>
        <v>#N/A</v>
      </c>
      <c r="K694" s="16" t="e">
        <f>IF($J694="","",SUMIFS('Skills-Training Matrix.AUX'!$F$2:$F$1072,'Skills-Training Matrix.AUX'!$C$2:$C$1072,"="&amp;G694,'Skills-Training Matrix.AUX'!$A$2:$A$1072,"="&amp;$E694)*J694)</f>
        <v>#N/A</v>
      </c>
      <c r="L694" s="16" t="e">
        <f t="shared" si="45"/>
        <v>#N/A</v>
      </c>
      <c r="M694" s="14" t="e">
        <f t="shared" si="46"/>
        <v>#N/A</v>
      </c>
      <c r="N694" s="16" t="e">
        <f t="shared" si="47"/>
        <v>#N/A</v>
      </c>
    </row>
    <row r="695" spans="1:14" x14ac:dyDescent="0.25">
      <c r="A695" s="14">
        <v>2694</v>
      </c>
      <c r="B695" s="14" t="s">
        <v>126</v>
      </c>
      <c r="C695" s="17">
        <v>42736</v>
      </c>
      <c r="D695" s="14" t="s">
        <v>115</v>
      </c>
      <c r="E695" s="14" t="s">
        <v>84</v>
      </c>
      <c r="F695" s="15" t="s">
        <v>102</v>
      </c>
      <c r="G695" s="14" t="s">
        <v>10</v>
      </c>
      <c r="H695" s="14" t="e">
        <f>SUMIFS('Skills-Training Matrix.AUX'!$D$2:$D$1072,'Skills-Training Matrix.AUX'!$C$2:$C$1072,"="&amp;$G695,'Skills-Training Matrix.AUX'!$A$2:$A$1072,"="&amp;$E695)</f>
        <v>#N/A</v>
      </c>
      <c r="I695" s="14">
        <v>0</v>
      </c>
      <c r="J695" s="14" t="e">
        <f t="shared" si="44"/>
        <v>#N/A</v>
      </c>
      <c r="K695" s="16" t="e">
        <f>IF($J695="","",SUMIFS('Skills-Training Matrix.AUX'!$F$2:$F$1072,'Skills-Training Matrix.AUX'!$C$2:$C$1072,"="&amp;G695,'Skills-Training Matrix.AUX'!$A$2:$A$1072,"="&amp;$E695)*J695)</f>
        <v>#N/A</v>
      </c>
      <c r="L695" s="16" t="e">
        <f t="shared" si="45"/>
        <v>#N/A</v>
      </c>
      <c r="M695" s="14" t="e">
        <f t="shared" si="46"/>
        <v>#N/A</v>
      </c>
      <c r="N695" s="16" t="e">
        <f t="shared" si="47"/>
        <v>#N/A</v>
      </c>
    </row>
    <row r="696" spans="1:14" x14ac:dyDescent="0.25">
      <c r="A696" s="14">
        <v>2694</v>
      </c>
      <c r="B696" s="14" t="s">
        <v>126</v>
      </c>
      <c r="C696" s="17">
        <v>42736</v>
      </c>
      <c r="D696" s="14" t="s">
        <v>115</v>
      </c>
      <c r="E696" s="14" t="s">
        <v>84</v>
      </c>
      <c r="F696" s="15" t="s">
        <v>102</v>
      </c>
      <c r="G696" s="14" t="s">
        <v>11</v>
      </c>
      <c r="H696" s="14" t="e">
        <f>SUMIFS('Skills-Training Matrix.AUX'!$D$2:$D$1072,'Skills-Training Matrix.AUX'!$C$2:$C$1072,"="&amp;$G696,'Skills-Training Matrix.AUX'!$A$2:$A$1072,"="&amp;$E696)</f>
        <v>#N/A</v>
      </c>
      <c r="I696" s="14">
        <v>0</v>
      </c>
      <c r="J696" s="14" t="e">
        <f t="shared" si="44"/>
        <v>#N/A</v>
      </c>
      <c r="K696" s="16" t="e">
        <f>IF($J696="","",SUMIFS('Skills-Training Matrix.AUX'!$F$2:$F$1072,'Skills-Training Matrix.AUX'!$C$2:$C$1072,"="&amp;G696,'Skills-Training Matrix.AUX'!$A$2:$A$1072,"="&amp;$E696)*J696)</f>
        <v>#N/A</v>
      </c>
      <c r="L696" s="16" t="e">
        <f t="shared" si="45"/>
        <v>#N/A</v>
      </c>
      <c r="M696" s="14" t="e">
        <f t="shared" si="46"/>
        <v>#N/A</v>
      </c>
      <c r="N696" s="16" t="e">
        <f t="shared" si="47"/>
        <v>#N/A</v>
      </c>
    </row>
    <row r="697" spans="1:14" x14ac:dyDescent="0.25">
      <c r="A697" s="14">
        <v>2694</v>
      </c>
      <c r="B697" s="14" t="s">
        <v>126</v>
      </c>
      <c r="C697" s="17">
        <v>42736</v>
      </c>
      <c r="D697" s="14" t="s">
        <v>115</v>
      </c>
      <c r="E697" s="14" t="s">
        <v>84</v>
      </c>
      <c r="F697" s="15" t="s">
        <v>102</v>
      </c>
      <c r="G697" s="14" t="s">
        <v>12</v>
      </c>
      <c r="H697" s="14" t="e">
        <f>SUMIFS('Skills-Training Matrix.AUX'!$D$2:$D$1072,'Skills-Training Matrix.AUX'!$C$2:$C$1072,"="&amp;$G697,'Skills-Training Matrix.AUX'!$A$2:$A$1072,"="&amp;$E697)</f>
        <v>#N/A</v>
      </c>
      <c r="I697" s="14">
        <v>0</v>
      </c>
      <c r="J697" s="14" t="e">
        <f t="shared" si="44"/>
        <v>#N/A</v>
      </c>
      <c r="K697" s="16" t="e">
        <f>IF($J697="","",SUMIFS('Skills-Training Matrix.AUX'!$F$2:$F$1072,'Skills-Training Matrix.AUX'!$C$2:$C$1072,"="&amp;G697,'Skills-Training Matrix.AUX'!$A$2:$A$1072,"="&amp;$E697)*J697)</f>
        <v>#N/A</v>
      </c>
      <c r="L697" s="16" t="e">
        <f t="shared" si="45"/>
        <v>#N/A</v>
      </c>
      <c r="M697" s="14" t="e">
        <f t="shared" si="46"/>
        <v>#N/A</v>
      </c>
      <c r="N697" s="16" t="e">
        <f t="shared" si="47"/>
        <v>#N/A</v>
      </c>
    </row>
    <row r="698" spans="1:14" x14ac:dyDescent="0.25">
      <c r="A698" s="14">
        <v>2694</v>
      </c>
      <c r="B698" s="14" t="s">
        <v>126</v>
      </c>
      <c r="C698" s="17">
        <v>42736</v>
      </c>
      <c r="D698" s="14" t="s">
        <v>115</v>
      </c>
      <c r="E698" s="14" t="s">
        <v>84</v>
      </c>
      <c r="F698" s="15" t="s">
        <v>102</v>
      </c>
      <c r="G698" s="14" t="s">
        <v>13</v>
      </c>
      <c r="H698" s="14" t="e">
        <f>SUMIFS('Skills-Training Matrix.AUX'!$D$2:$D$1072,'Skills-Training Matrix.AUX'!$C$2:$C$1072,"="&amp;$G698,'Skills-Training Matrix.AUX'!$A$2:$A$1072,"="&amp;$E698)</f>
        <v>#N/A</v>
      </c>
      <c r="I698" s="14">
        <v>0</v>
      </c>
      <c r="J698" s="14" t="e">
        <f t="shared" si="44"/>
        <v>#N/A</v>
      </c>
      <c r="K698" s="16" t="e">
        <f>IF($J698="","",SUMIFS('Skills-Training Matrix.AUX'!$F$2:$F$1072,'Skills-Training Matrix.AUX'!$C$2:$C$1072,"="&amp;G698,'Skills-Training Matrix.AUX'!$A$2:$A$1072,"="&amp;$E698)*J698)</f>
        <v>#N/A</v>
      </c>
      <c r="L698" s="16" t="e">
        <f t="shared" si="45"/>
        <v>#N/A</v>
      </c>
      <c r="M698" s="14" t="e">
        <f t="shared" si="46"/>
        <v>#N/A</v>
      </c>
      <c r="N698" s="16" t="e">
        <f t="shared" si="47"/>
        <v>#N/A</v>
      </c>
    </row>
    <row r="699" spans="1:14" x14ac:dyDescent="0.25">
      <c r="A699" s="14">
        <v>2694</v>
      </c>
      <c r="B699" s="14" t="s">
        <v>126</v>
      </c>
      <c r="C699" s="17">
        <v>42736</v>
      </c>
      <c r="D699" s="14" t="s">
        <v>115</v>
      </c>
      <c r="E699" s="14" t="s">
        <v>84</v>
      </c>
      <c r="F699" s="15" t="s">
        <v>102</v>
      </c>
      <c r="G699" s="14" t="s">
        <v>14</v>
      </c>
      <c r="H699" s="14" t="e">
        <f>SUMIFS('Skills-Training Matrix.AUX'!$D$2:$D$1072,'Skills-Training Matrix.AUX'!$C$2:$C$1072,"="&amp;$G699,'Skills-Training Matrix.AUX'!$A$2:$A$1072,"="&amp;$E699)</f>
        <v>#N/A</v>
      </c>
      <c r="I699" s="14">
        <v>0</v>
      </c>
      <c r="J699" s="14" t="e">
        <f t="shared" si="44"/>
        <v>#N/A</v>
      </c>
      <c r="K699" s="16" t="e">
        <f>IF($J699="","",SUMIFS('Skills-Training Matrix.AUX'!$F$2:$F$1072,'Skills-Training Matrix.AUX'!$C$2:$C$1072,"="&amp;G699,'Skills-Training Matrix.AUX'!$A$2:$A$1072,"="&amp;$E699)*J699)</f>
        <v>#N/A</v>
      </c>
      <c r="L699" s="16" t="e">
        <f t="shared" si="45"/>
        <v>#N/A</v>
      </c>
      <c r="M699" s="14" t="e">
        <f t="shared" si="46"/>
        <v>#N/A</v>
      </c>
      <c r="N699" s="16" t="e">
        <f t="shared" si="47"/>
        <v>#N/A</v>
      </c>
    </row>
    <row r="700" spans="1:14" x14ac:dyDescent="0.25">
      <c r="A700" s="14">
        <v>2694</v>
      </c>
      <c r="B700" s="14" t="s">
        <v>126</v>
      </c>
      <c r="C700" s="17">
        <v>42736</v>
      </c>
      <c r="D700" s="14" t="s">
        <v>115</v>
      </c>
      <c r="E700" s="14" t="s">
        <v>84</v>
      </c>
      <c r="F700" s="15" t="s">
        <v>102</v>
      </c>
      <c r="G700" s="14" t="s">
        <v>15</v>
      </c>
      <c r="H700" s="14" t="e">
        <f>SUMIFS('Skills-Training Matrix.AUX'!$D$2:$D$1072,'Skills-Training Matrix.AUX'!$C$2:$C$1072,"="&amp;$G700,'Skills-Training Matrix.AUX'!$A$2:$A$1072,"="&amp;$E700)</f>
        <v>#N/A</v>
      </c>
      <c r="I700" s="14">
        <v>0</v>
      </c>
      <c r="J700" s="14" t="e">
        <f t="shared" si="44"/>
        <v>#N/A</v>
      </c>
      <c r="K700" s="16" t="e">
        <f>IF($J700="","",SUMIFS('Skills-Training Matrix.AUX'!$F$2:$F$1072,'Skills-Training Matrix.AUX'!$C$2:$C$1072,"="&amp;G700,'Skills-Training Matrix.AUX'!$A$2:$A$1072,"="&amp;$E700)*J700)</f>
        <v>#N/A</v>
      </c>
      <c r="L700" s="16" t="e">
        <f t="shared" si="45"/>
        <v>#N/A</v>
      </c>
      <c r="M700" s="14" t="e">
        <f t="shared" si="46"/>
        <v>#N/A</v>
      </c>
      <c r="N700" s="16" t="e">
        <f t="shared" si="47"/>
        <v>#N/A</v>
      </c>
    </row>
    <row r="701" spans="1:14" x14ac:dyDescent="0.25">
      <c r="A701" s="14">
        <v>2694</v>
      </c>
      <c r="B701" s="14" t="s">
        <v>126</v>
      </c>
      <c r="C701" s="17">
        <v>42736</v>
      </c>
      <c r="D701" s="14" t="s">
        <v>115</v>
      </c>
      <c r="E701" s="14" t="s">
        <v>84</v>
      </c>
      <c r="F701" s="15" t="s">
        <v>5</v>
      </c>
      <c r="G701" s="14" t="s">
        <v>16</v>
      </c>
      <c r="H701" s="14" t="e">
        <f>SUMIFS('Skills-Training Matrix.AUX'!$D$2:$D$1072,'Skills-Training Matrix.AUX'!$C$2:$C$1072,"="&amp;$G701,'Skills-Training Matrix.AUX'!$A$2:$A$1072,"="&amp;$E701)</f>
        <v>#N/A</v>
      </c>
      <c r="I701" s="14">
        <v>0</v>
      </c>
      <c r="J701" s="14" t="e">
        <f t="shared" si="44"/>
        <v>#N/A</v>
      </c>
      <c r="K701" s="16" t="e">
        <f>IF($J701="","",SUMIFS('Skills-Training Matrix.AUX'!$F$2:$F$1072,'Skills-Training Matrix.AUX'!$C$2:$C$1072,"="&amp;G701,'Skills-Training Matrix.AUX'!$A$2:$A$1072,"="&amp;$E701)*J701)</f>
        <v>#N/A</v>
      </c>
      <c r="L701" s="16" t="e">
        <f t="shared" si="45"/>
        <v>#N/A</v>
      </c>
      <c r="M701" s="14" t="e">
        <f t="shared" si="46"/>
        <v>#N/A</v>
      </c>
      <c r="N701" s="16" t="e">
        <f t="shared" si="47"/>
        <v>#N/A</v>
      </c>
    </row>
    <row r="702" spans="1:14" x14ac:dyDescent="0.25">
      <c r="A702" s="14">
        <v>2694</v>
      </c>
      <c r="B702" s="14" t="s">
        <v>126</v>
      </c>
      <c r="C702" s="17">
        <v>42736</v>
      </c>
      <c r="D702" s="14" t="s">
        <v>115</v>
      </c>
      <c r="E702" s="14" t="s">
        <v>84</v>
      </c>
      <c r="F702" s="15" t="s">
        <v>5</v>
      </c>
      <c r="G702" s="14" t="s">
        <v>17</v>
      </c>
      <c r="H702" s="14" t="e">
        <f>SUMIFS('Skills-Training Matrix.AUX'!$D$2:$D$1072,'Skills-Training Matrix.AUX'!$C$2:$C$1072,"="&amp;$G702,'Skills-Training Matrix.AUX'!$A$2:$A$1072,"="&amp;$E702)</f>
        <v>#N/A</v>
      </c>
      <c r="I702" s="14">
        <v>0</v>
      </c>
      <c r="J702" s="14" t="e">
        <f t="shared" si="44"/>
        <v>#N/A</v>
      </c>
      <c r="K702" s="16" t="e">
        <f>IF($J702="","",SUMIFS('Skills-Training Matrix.AUX'!$F$2:$F$1072,'Skills-Training Matrix.AUX'!$C$2:$C$1072,"="&amp;G702,'Skills-Training Matrix.AUX'!$A$2:$A$1072,"="&amp;$E702)*J702)</f>
        <v>#N/A</v>
      </c>
      <c r="L702" s="16" t="e">
        <f t="shared" si="45"/>
        <v>#N/A</v>
      </c>
      <c r="M702" s="14" t="e">
        <f t="shared" si="46"/>
        <v>#N/A</v>
      </c>
      <c r="N702" s="16" t="e">
        <f t="shared" si="47"/>
        <v>#N/A</v>
      </c>
    </row>
    <row r="703" spans="1:14" x14ac:dyDescent="0.25">
      <c r="A703" s="14">
        <v>2694</v>
      </c>
      <c r="B703" s="14" t="s">
        <v>126</v>
      </c>
      <c r="C703" s="17">
        <v>42736</v>
      </c>
      <c r="D703" s="14" t="s">
        <v>115</v>
      </c>
      <c r="E703" s="14" t="s">
        <v>84</v>
      </c>
      <c r="F703" s="15" t="s">
        <v>5</v>
      </c>
      <c r="G703" s="14" t="s">
        <v>18</v>
      </c>
      <c r="H703" s="14" t="e">
        <f>SUMIFS('Skills-Training Matrix.AUX'!$D$2:$D$1072,'Skills-Training Matrix.AUX'!$C$2:$C$1072,"="&amp;$G703,'Skills-Training Matrix.AUX'!$A$2:$A$1072,"="&amp;$E703)</f>
        <v>#N/A</v>
      </c>
      <c r="I703" s="14">
        <v>0</v>
      </c>
      <c r="J703" s="14" t="e">
        <f t="shared" si="44"/>
        <v>#N/A</v>
      </c>
      <c r="K703" s="16" t="e">
        <f>IF($J703="","",SUMIFS('Skills-Training Matrix.AUX'!$F$2:$F$1072,'Skills-Training Matrix.AUX'!$C$2:$C$1072,"="&amp;G703,'Skills-Training Matrix.AUX'!$A$2:$A$1072,"="&amp;$E703)*J703)</f>
        <v>#N/A</v>
      </c>
      <c r="L703" s="16" t="e">
        <f t="shared" si="45"/>
        <v>#N/A</v>
      </c>
      <c r="M703" s="14" t="e">
        <f t="shared" si="46"/>
        <v>#N/A</v>
      </c>
      <c r="N703" s="16" t="e">
        <f t="shared" si="47"/>
        <v>#N/A</v>
      </c>
    </row>
    <row r="704" spans="1:14" x14ac:dyDescent="0.25">
      <c r="A704" s="14">
        <v>2694</v>
      </c>
      <c r="B704" s="14" t="s">
        <v>126</v>
      </c>
      <c r="C704" s="17">
        <v>42736</v>
      </c>
      <c r="D704" s="14" t="s">
        <v>115</v>
      </c>
      <c r="E704" s="14" t="s">
        <v>84</v>
      </c>
      <c r="F704" s="15" t="s">
        <v>5</v>
      </c>
      <c r="G704" s="14" t="s">
        <v>3</v>
      </c>
      <c r="H704" s="14" t="e">
        <f>SUMIFS('Skills-Training Matrix.AUX'!$D$2:$D$1072,'Skills-Training Matrix.AUX'!$C$2:$C$1072,"="&amp;$G704,'Skills-Training Matrix.AUX'!$A$2:$A$1072,"="&amp;$E704)</f>
        <v>#N/A</v>
      </c>
      <c r="I704" s="14">
        <v>0</v>
      </c>
      <c r="J704" s="14" t="e">
        <f t="shared" si="44"/>
        <v>#N/A</v>
      </c>
      <c r="K704" s="16" t="e">
        <f>IF($J704="","",SUMIFS('Skills-Training Matrix.AUX'!$F$2:$F$1072,'Skills-Training Matrix.AUX'!$C$2:$C$1072,"="&amp;G704,'Skills-Training Matrix.AUX'!$A$2:$A$1072,"="&amp;$E704)*J704)</f>
        <v>#N/A</v>
      </c>
      <c r="L704" s="16" t="e">
        <f t="shared" si="45"/>
        <v>#N/A</v>
      </c>
      <c r="M704" s="14" t="e">
        <f t="shared" si="46"/>
        <v>#N/A</v>
      </c>
      <c r="N704" s="16" t="e">
        <f t="shared" si="47"/>
        <v>#N/A</v>
      </c>
    </row>
    <row r="705" spans="1:14" x14ac:dyDescent="0.25">
      <c r="A705" s="14">
        <v>2694</v>
      </c>
      <c r="B705" s="14" t="s">
        <v>126</v>
      </c>
      <c r="C705" s="17">
        <v>42736</v>
      </c>
      <c r="D705" s="14" t="s">
        <v>115</v>
      </c>
      <c r="E705" s="14" t="s">
        <v>84</v>
      </c>
      <c r="F705" s="15" t="s">
        <v>5</v>
      </c>
      <c r="G705" s="14" t="s">
        <v>19</v>
      </c>
      <c r="H705" s="14" t="e">
        <f>SUMIFS('Skills-Training Matrix.AUX'!$D$2:$D$1072,'Skills-Training Matrix.AUX'!$C$2:$C$1072,"="&amp;$G705,'Skills-Training Matrix.AUX'!$A$2:$A$1072,"="&amp;$E705)</f>
        <v>#N/A</v>
      </c>
      <c r="I705" s="14">
        <v>0</v>
      </c>
      <c r="J705" s="14" t="e">
        <f t="shared" si="44"/>
        <v>#N/A</v>
      </c>
      <c r="K705" s="16" t="e">
        <f>IF($J705="","",SUMIFS('Skills-Training Matrix.AUX'!$F$2:$F$1072,'Skills-Training Matrix.AUX'!$C$2:$C$1072,"="&amp;G705,'Skills-Training Matrix.AUX'!$A$2:$A$1072,"="&amp;$E705)*J705)</f>
        <v>#N/A</v>
      </c>
      <c r="L705" s="16" t="e">
        <f t="shared" si="45"/>
        <v>#N/A</v>
      </c>
      <c r="M705" s="14" t="e">
        <f t="shared" si="46"/>
        <v>#N/A</v>
      </c>
      <c r="N705" s="16" t="e">
        <f t="shared" si="47"/>
        <v>#N/A</v>
      </c>
    </row>
    <row r="706" spans="1:14" x14ac:dyDescent="0.25">
      <c r="A706" s="14">
        <v>2694</v>
      </c>
      <c r="B706" s="14" t="s">
        <v>126</v>
      </c>
      <c r="C706" s="17">
        <v>42736</v>
      </c>
      <c r="D706" s="14" t="s">
        <v>115</v>
      </c>
      <c r="E706" s="14" t="s">
        <v>84</v>
      </c>
      <c r="F706" s="15" t="s">
        <v>5</v>
      </c>
      <c r="G706" s="14" t="s">
        <v>20</v>
      </c>
      <c r="H706" s="14" t="e">
        <f>SUMIFS('Skills-Training Matrix.AUX'!$D$2:$D$1072,'Skills-Training Matrix.AUX'!$C$2:$C$1072,"="&amp;$G706,'Skills-Training Matrix.AUX'!$A$2:$A$1072,"="&amp;$E706)</f>
        <v>#N/A</v>
      </c>
      <c r="I706" s="14">
        <v>0</v>
      </c>
      <c r="J706" s="14" t="e">
        <f t="shared" ref="J706:J769" si="48">IF(($H706-$I706)&gt;0,($H706-$I706),"")</f>
        <v>#N/A</v>
      </c>
      <c r="K706" s="16" t="e">
        <f>IF($J706="","",SUMIFS('Skills-Training Matrix.AUX'!$F$2:$F$1072,'Skills-Training Matrix.AUX'!$C$2:$C$1072,"="&amp;G706,'Skills-Training Matrix.AUX'!$A$2:$A$1072,"="&amp;$E706)*J706)</f>
        <v>#N/A</v>
      </c>
      <c r="L706" s="16" t="e">
        <f t="shared" si="45"/>
        <v>#N/A</v>
      </c>
      <c r="M706" s="14" t="e">
        <f t="shared" si="46"/>
        <v>#N/A</v>
      </c>
      <c r="N706" s="16" t="e">
        <f t="shared" si="47"/>
        <v>#N/A</v>
      </c>
    </row>
    <row r="707" spans="1:14" x14ac:dyDescent="0.25">
      <c r="A707" s="14">
        <v>2694</v>
      </c>
      <c r="B707" s="14" t="s">
        <v>126</v>
      </c>
      <c r="C707" s="17">
        <v>42736</v>
      </c>
      <c r="D707" s="14" t="s">
        <v>115</v>
      </c>
      <c r="E707" s="14" t="s">
        <v>84</v>
      </c>
      <c r="F707" s="15" t="s">
        <v>6</v>
      </c>
      <c r="G707" s="14" t="s">
        <v>21</v>
      </c>
      <c r="H707" s="14" t="e">
        <f>SUMIFS('Skills-Training Matrix.AUX'!$D$2:$D$1072,'Skills-Training Matrix.AUX'!$C$2:$C$1072,"="&amp;$G707,'Skills-Training Matrix.AUX'!$A$2:$A$1072,"="&amp;$E707)</f>
        <v>#REF!</v>
      </c>
      <c r="I707" s="14">
        <v>0</v>
      </c>
      <c r="J707" s="14" t="e">
        <f t="shared" si="48"/>
        <v>#REF!</v>
      </c>
      <c r="K707" s="16" t="e">
        <f>IF($J707="","",SUMIFS('Skills-Training Matrix.AUX'!$F$2:$F$1072,'Skills-Training Matrix.AUX'!$C$2:$C$1072,"="&amp;G707,'Skills-Training Matrix.AUX'!$A$2:$A$1072,"="&amp;$E707)*J707)</f>
        <v>#REF!</v>
      </c>
      <c r="L707" s="16" t="e">
        <f t="shared" ref="L707:L770" si="49">IF(D707="GEM",IF(B707=B706,IF(K707="",L706,K707+L706),IF(K707="",0,K707)),0)</f>
        <v>#REF!</v>
      </c>
      <c r="M707" s="14" t="e">
        <f t="shared" ref="M707:M770" si="50">IF(D707="GEM",IF(I707&gt;H707,I707,IF(IF(L707&lt;$O$1,0,L707)=0,H707,IF(I707=0,IF(H707=0,0,1),I707))),I707)</f>
        <v>#REF!</v>
      </c>
      <c r="N707" s="16" t="e">
        <f t="shared" ref="N707:N770" si="51">IF(M707&lt;H707,K707,"")</f>
        <v>#REF!</v>
      </c>
    </row>
    <row r="708" spans="1:14" x14ac:dyDescent="0.25">
      <c r="A708" s="14">
        <v>2694</v>
      </c>
      <c r="B708" s="14" t="s">
        <v>126</v>
      </c>
      <c r="C708" s="17">
        <v>42736</v>
      </c>
      <c r="D708" s="14" t="s">
        <v>115</v>
      </c>
      <c r="E708" s="14" t="s">
        <v>84</v>
      </c>
      <c r="F708" s="15" t="s">
        <v>6</v>
      </c>
      <c r="G708" s="14" t="s">
        <v>22</v>
      </c>
      <c r="H708" s="14" t="e">
        <f>SUMIFS('Skills-Training Matrix.AUX'!$D$2:$D$1072,'Skills-Training Matrix.AUX'!$C$2:$C$1072,"="&amp;$G708,'Skills-Training Matrix.AUX'!$A$2:$A$1072,"="&amp;$E708)</f>
        <v>#REF!</v>
      </c>
      <c r="I708" s="14">
        <v>0</v>
      </c>
      <c r="J708" s="14" t="e">
        <f t="shared" si="48"/>
        <v>#REF!</v>
      </c>
      <c r="K708" s="16" t="e">
        <f>IF($J708="","",SUMIFS('Skills-Training Matrix.AUX'!$F$2:$F$1072,'Skills-Training Matrix.AUX'!$C$2:$C$1072,"="&amp;G708,'Skills-Training Matrix.AUX'!$A$2:$A$1072,"="&amp;$E708)*J708)</f>
        <v>#REF!</v>
      </c>
      <c r="L708" s="16" t="e">
        <f t="shared" si="49"/>
        <v>#REF!</v>
      </c>
      <c r="M708" s="14" t="e">
        <f t="shared" si="50"/>
        <v>#REF!</v>
      </c>
      <c r="N708" s="16" t="e">
        <f t="shared" si="51"/>
        <v>#REF!</v>
      </c>
    </row>
    <row r="709" spans="1:14" x14ac:dyDescent="0.25">
      <c r="A709" s="14">
        <v>2694</v>
      </c>
      <c r="B709" s="14" t="s">
        <v>126</v>
      </c>
      <c r="C709" s="17">
        <v>42736</v>
      </c>
      <c r="D709" s="14" t="s">
        <v>115</v>
      </c>
      <c r="E709" s="14" t="s">
        <v>84</v>
      </c>
      <c r="F709" s="15" t="s">
        <v>6</v>
      </c>
      <c r="G709" s="14" t="s">
        <v>23</v>
      </c>
      <c r="H709" s="14" t="e">
        <f>SUMIFS('Skills-Training Matrix.AUX'!$D$2:$D$1072,'Skills-Training Matrix.AUX'!$C$2:$C$1072,"="&amp;$G709,'Skills-Training Matrix.AUX'!$A$2:$A$1072,"="&amp;$E709)</f>
        <v>#REF!</v>
      </c>
      <c r="I709" s="14">
        <v>0</v>
      </c>
      <c r="J709" s="14" t="e">
        <f t="shared" si="48"/>
        <v>#REF!</v>
      </c>
      <c r="K709" s="16" t="e">
        <f>IF($J709="","",SUMIFS('Skills-Training Matrix.AUX'!$F$2:$F$1072,'Skills-Training Matrix.AUX'!$C$2:$C$1072,"="&amp;G709,'Skills-Training Matrix.AUX'!$A$2:$A$1072,"="&amp;$E709)*J709)</f>
        <v>#REF!</v>
      </c>
      <c r="L709" s="16" t="e">
        <f t="shared" si="49"/>
        <v>#REF!</v>
      </c>
      <c r="M709" s="14" t="e">
        <f t="shared" si="50"/>
        <v>#REF!</v>
      </c>
      <c r="N709" s="16" t="e">
        <f t="shared" si="51"/>
        <v>#REF!</v>
      </c>
    </row>
    <row r="710" spans="1:14" x14ac:dyDescent="0.25">
      <c r="A710" s="14">
        <v>2694</v>
      </c>
      <c r="B710" s="14" t="s">
        <v>126</v>
      </c>
      <c r="C710" s="17">
        <v>42736</v>
      </c>
      <c r="D710" s="14" t="s">
        <v>115</v>
      </c>
      <c r="E710" s="14" t="s">
        <v>84</v>
      </c>
      <c r="F710" s="15" t="s">
        <v>6</v>
      </c>
      <c r="G710" s="14" t="s">
        <v>24</v>
      </c>
      <c r="H710" s="14" t="e">
        <f>SUMIFS('Skills-Training Matrix.AUX'!$D$2:$D$1072,'Skills-Training Matrix.AUX'!$C$2:$C$1072,"="&amp;$G710,'Skills-Training Matrix.AUX'!$A$2:$A$1072,"="&amp;$E710)</f>
        <v>#REF!</v>
      </c>
      <c r="I710" s="14">
        <v>0</v>
      </c>
      <c r="J710" s="14" t="e">
        <f t="shared" si="48"/>
        <v>#REF!</v>
      </c>
      <c r="K710" s="16" t="e">
        <f>IF($J710="","",SUMIFS('Skills-Training Matrix.AUX'!$F$2:$F$1072,'Skills-Training Matrix.AUX'!$C$2:$C$1072,"="&amp;G710,'Skills-Training Matrix.AUX'!$A$2:$A$1072,"="&amp;$E710)*J710)</f>
        <v>#REF!</v>
      </c>
      <c r="L710" s="16" t="e">
        <f t="shared" si="49"/>
        <v>#REF!</v>
      </c>
      <c r="M710" s="14" t="e">
        <f t="shared" si="50"/>
        <v>#REF!</v>
      </c>
      <c r="N710" s="16" t="e">
        <f t="shared" si="51"/>
        <v>#REF!</v>
      </c>
    </row>
    <row r="711" spans="1:14" x14ac:dyDescent="0.25">
      <c r="A711" s="14">
        <v>2694</v>
      </c>
      <c r="B711" s="14" t="s">
        <v>126</v>
      </c>
      <c r="C711" s="17">
        <v>42736</v>
      </c>
      <c r="D711" s="14" t="s">
        <v>115</v>
      </c>
      <c r="E711" s="14" t="s">
        <v>84</v>
      </c>
      <c r="F711" s="15" t="s">
        <v>6</v>
      </c>
      <c r="G711" s="14" t="s">
        <v>25</v>
      </c>
      <c r="H711" s="14" t="e">
        <f>SUMIFS('Skills-Training Matrix.AUX'!$D$2:$D$1072,'Skills-Training Matrix.AUX'!$C$2:$C$1072,"="&amp;$G711,'Skills-Training Matrix.AUX'!$A$2:$A$1072,"="&amp;$E711)</f>
        <v>#REF!</v>
      </c>
      <c r="I711" s="14">
        <v>0</v>
      </c>
      <c r="J711" s="14" t="e">
        <f t="shared" si="48"/>
        <v>#REF!</v>
      </c>
      <c r="K711" s="16" t="e">
        <f>IF($J711="","",SUMIFS('Skills-Training Matrix.AUX'!$F$2:$F$1072,'Skills-Training Matrix.AUX'!$C$2:$C$1072,"="&amp;G711,'Skills-Training Matrix.AUX'!$A$2:$A$1072,"="&amp;$E711)*J711)</f>
        <v>#REF!</v>
      </c>
      <c r="L711" s="16" t="e">
        <f t="shared" si="49"/>
        <v>#REF!</v>
      </c>
      <c r="M711" s="14" t="e">
        <f t="shared" si="50"/>
        <v>#REF!</v>
      </c>
      <c r="N711" s="16" t="e">
        <f t="shared" si="51"/>
        <v>#REF!</v>
      </c>
    </row>
    <row r="712" spans="1:14" x14ac:dyDescent="0.25">
      <c r="A712" s="14">
        <v>2694</v>
      </c>
      <c r="B712" s="14" t="s">
        <v>126</v>
      </c>
      <c r="C712" s="17">
        <v>42736</v>
      </c>
      <c r="D712" s="14" t="s">
        <v>115</v>
      </c>
      <c r="E712" s="14" t="s">
        <v>84</v>
      </c>
      <c r="F712" s="15" t="s">
        <v>6</v>
      </c>
      <c r="G712" s="14" t="s">
        <v>26</v>
      </c>
      <c r="H712" s="14" t="e">
        <f>SUMIFS('Skills-Training Matrix.AUX'!$D$2:$D$1072,'Skills-Training Matrix.AUX'!$C$2:$C$1072,"="&amp;$G712,'Skills-Training Matrix.AUX'!$A$2:$A$1072,"="&amp;$E712)</f>
        <v>#REF!</v>
      </c>
      <c r="I712" s="14">
        <v>0</v>
      </c>
      <c r="J712" s="14" t="e">
        <f t="shared" si="48"/>
        <v>#REF!</v>
      </c>
      <c r="K712" s="16" t="e">
        <f>IF($J712="","",SUMIFS('Skills-Training Matrix.AUX'!$F$2:$F$1072,'Skills-Training Matrix.AUX'!$C$2:$C$1072,"="&amp;G712,'Skills-Training Matrix.AUX'!$A$2:$A$1072,"="&amp;$E712)*J712)</f>
        <v>#REF!</v>
      </c>
      <c r="L712" s="16" t="e">
        <f t="shared" si="49"/>
        <v>#REF!</v>
      </c>
      <c r="M712" s="14" t="e">
        <f t="shared" si="50"/>
        <v>#REF!</v>
      </c>
      <c r="N712" s="16" t="e">
        <f t="shared" si="51"/>
        <v>#REF!</v>
      </c>
    </row>
    <row r="713" spans="1:14" x14ac:dyDescent="0.25">
      <c r="A713" s="14">
        <v>2694</v>
      </c>
      <c r="B713" s="14" t="s">
        <v>126</v>
      </c>
      <c r="C713" s="17">
        <v>42736</v>
      </c>
      <c r="D713" s="14" t="s">
        <v>115</v>
      </c>
      <c r="E713" s="14" t="s">
        <v>84</v>
      </c>
      <c r="F713" s="15" t="s">
        <v>6</v>
      </c>
      <c r="G713" s="14" t="s">
        <v>27</v>
      </c>
      <c r="H713" s="14" t="e">
        <f>SUMIFS('Skills-Training Matrix.AUX'!$D$2:$D$1072,'Skills-Training Matrix.AUX'!$C$2:$C$1072,"="&amp;$G713,'Skills-Training Matrix.AUX'!$A$2:$A$1072,"="&amp;$E713)</f>
        <v>#REF!</v>
      </c>
      <c r="I713" s="14">
        <v>0</v>
      </c>
      <c r="J713" s="14" t="e">
        <f t="shared" si="48"/>
        <v>#REF!</v>
      </c>
      <c r="K713" s="16" t="e">
        <f>IF($J713="","",SUMIFS('Skills-Training Matrix.AUX'!$F$2:$F$1072,'Skills-Training Matrix.AUX'!$C$2:$C$1072,"="&amp;G713,'Skills-Training Matrix.AUX'!$A$2:$A$1072,"="&amp;$E713)*J713)</f>
        <v>#REF!</v>
      </c>
      <c r="L713" s="16" t="e">
        <f t="shared" si="49"/>
        <v>#REF!</v>
      </c>
      <c r="M713" s="14" t="e">
        <f t="shared" si="50"/>
        <v>#REF!</v>
      </c>
      <c r="N713" s="16" t="e">
        <f t="shared" si="51"/>
        <v>#REF!</v>
      </c>
    </row>
    <row r="714" spans="1:14" x14ac:dyDescent="0.25">
      <c r="A714" s="14">
        <v>2694</v>
      </c>
      <c r="B714" s="14" t="s">
        <v>126</v>
      </c>
      <c r="C714" s="17">
        <v>42736</v>
      </c>
      <c r="D714" s="14" t="s">
        <v>115</v>
      </c>
      <c r="E714" s="14" t="s">
        <v>84</v>
      </c>
      <c r="F714" s="15" t="s">
        <v>6</v>
      </c>
      <c r="G714" s="14" t="s">
        <v>28</v>
      </c>
      <c r="H714" s="14" t="e">
        <f>SUMIFS('Skills-Training Matrix.AUX'!$D$2:$D$1072,'Skills-Training Matrix.AUX'!$C$2:$C$1072,"="&amp;$G714,'Skills-Training Matrix.AUX'!$A$2:$A$1072,"="&amp;$E714)</f>
        <v>#N/A</v>
      </c>
      <c r="I714" s="14">
        <v>0</v>
      </c>
      <c r="J714" s="14" t="e">
        <f t="shared" si="48"/>
        <v>#N/A</v>
      </c>
      <c r="K714" s="16" t="e">
        <f>IF($J714="","",SUMIFS('Skills-Training Matrix.AUX'!$F$2:$F$1072,'Skills-Training Matrix.AUX'!$C$2:$C$1072,"="&amp;G714,'Skills-Training Matrix.AUX'!$A$2:$A$1072,"="&amp;$E714)*J714)</f>
        <v>#N/A</v>
      </c>
      <c r="L714" s="16" t="e">
        <f t="shared" si="49"/>
        <v>#N/A</v>
      </c>
      <c r="M714" s="14" t="e">
        <f t="shared" si="50"/>
        <v>#N/A</v>
      </c>
      <c r="N714" s="16" t="e">
        <f t="shared" si="51"/>
        <v>#N/A</v>
      </c>
    </row>
    <row r="715" spans="1:14" x14ac:dyDescent="0.25">
      <c r="A715" s="14">
        <v>2694</v>
      </c>
      <c r="B715" s="14" t="s">
        <v>126</v>
      </c>
      <c r="C715" s="17">
        <v>42736</v>
      </c>
      <c r="D715" s="14" t="s">
        <v>115</v>
      </c>
      <c r="E715" s="14" t="s">
        <v>84</v>
      </c>
      <c r="F715" s="15" t="s">
        <v>6</v>
      </c>
      <c r="G715" s="14" t="s">
        <v>29</v>
      </c>
      <c r="H715" s="14" t="e">
        <f>SUMIFS('Skills-Training Matrix.AUX'!$D$2:$D$1072,'Skills-Training Matrix.AUX'!$C$2:$C$1072,"="&amp;$G715,'Skills-Training Matrix.AUX'!$A$2:$A$1072,"="&amp;$E715)</f>
        <v>#REF!</v>
      </c>
      <c r="I715" s="14">
        <v>0</v>
      </c>
      <c r="J715" s="14" t="e">
        <f t="shared" si="48"/>
        <v>#REF!</v>
      </c>
      <c r="K715" s="16" t="e">
        <f>IF($J715="","",SUMIFS('Skills-Training Matrix.AUX'!$F$2:$F$1072,'Skills-Training Matrix.AUX'!$C$2:$C$1072,"="&amp;G715,'Skills-Training Matrix.AUX'!$A$2:$A$1072,"="&amp;$E715)*J715)</f>
        <v>#REF!</v>
      </c>
      <c r="L715" s="16" t="e">
        <f t="shared" si="49"/>
        <v>#REF!</v>
      </c>
      <c r="M715" s="14" t="e">
        <f t="shared" si="50"/>
        <v>#REF!</v>
      </c>
      <c r="N715" s="16" t="e">
        <f t="shared" si="51"/>
        <v>#REF!</v>
      </c>
    </row>
    <row r="716" spans="1:14" x14ac:dyDescent="0.25">
      <c r="A716" s="14">
        <v>2694</v>
      </c>
      <c r="B716" s="14" t="s">
        <v>126</v>
      </c>
      <c r="C716" s="17">
        <v>42736</v>
      </c>
      <c r="D716" s="14" t="s">
        <v>115</v>
      </c>
      <c r="E716" s="14" t="s">
        <v>84</v>
      </c>
      <c r="F716" s="15" t="s">
        <v>6</v>
      </c>
      <c r="G716" s="14" t="s">
        <v>30</v>
      </c>
      <c r="H716" s="14" t="e">
        <f>SUMIFS('Skills-Training Matrix.AUX'!$D$2:$D$1072,'Skills-Training Matrix.AUX'!$C$2:$C$1072,"="&amp;$G716,'Skills-Training Matrix.AUX'!$A$2:$A$1072,"="&amp;$E716)</f>
        <v>#REF!</v>
      </c>
      <c r="I716" s="14">
        <v>0</v>
      </c>
      <c r="J716" s="14" t="e">
        <f t="shared" si="48"/>
        <v>#REF!</v>
      </c>
      <c r="K716" s="16" t="e">
        <f>IF($J716="","",SUMIFS('Skills-Training Matrix.AUX'!$F$2:$F$1072,'Skills-Training Matrix.AUX'!$C$2:$C$1072,"="&amp;G716,'Skills-Training Matrix.AUX'!$A$2:$A$1072,"="&amp;$E716)*J716)</f>
        <v>#REF!</v>
      </c>
      <c r="L716" s="16" t="e">
        <f t="shared" si="49"/>
        <v>#REF!</v>
      </c>
      <c r="M716" s="14" t="e">
        <f t="shared" si="50"/>
        <v>#REF!</v>
      </c>
      <c r="N716" s="16" t="e">
        <f t="shared" si="51"/>
        <v>#REF!</v>
      </c>
    </row>
    <row r="717" spans="1:14" x14ac:dyDescent="0.25">
      <c r="A717" s="14">
        <v>2694</v>
      </c>
      <c r="B717" s="14" t="s">
        <v>126</v>
      </c>
      <c r="C717" s="17">
        <v>42736</v>
      </c>
      <c r="D717" s="14" t="s">
        <v>115</v>
      </c>
      <c r="E717" s="14" t="s">
        <v>84</v>
      </c>
      <c r="F717" s="15" t="s">
        <v>6</v>
      </c>
      <c r="G717" s="14" t="s">
        <v>31</v>
      </c>
      <c r="H717" s="14" t="e">
        <f>SUMIFS('Skills-Training Matrix.AUX'!$D$2:$D$1072,'Skills-Training Matrix.AUX'!$C$2:$C$1072,"="&amp;$G717,'Skills-Training Matrix.AUX'!$A$2:$A$1072,"="&amp;$E717)</f>
        <v>#REF!</v>
      </c>
      <c r="I717" s="14">
        <v>0</v>
      </c>
      <c r="J717" s="14" t="e">
        <f t="shared" si="48"/>
        <v>#REF!</v>
      </c>
      <c r="K717" s="16" t="e">
        <f>IF($J717="","",SUMIFS('Skills-Training Matrix.AUX'!$F$2:$F$1072,'Skills-Training Matrix.AUX'!$C$2:$C$1072,"="&amp;G717,'Skills-Training Matrix.AUX'!$A$2:$A$1072,"="&amp;$E717)*J717)</f>
        <v>#REF!</v>
      </c>
      <c r="L717" s="16" t="e">
        <f t="shared" si="49"/>
        <v>#REF!</v>
      </c>
      <c r="M717" s="14" t="e">
        <f t="shared" si="50"/>
        <v>#REF!</v>
      </c>
      <c r="N717" s="16" t="e">
        <f t="shared" si="51"/>
        <v>#REF!</v>
      </c>
    </row>
    <row r="718" spans="1:14" x14ac:dyDescent="0.25">
      <c r="A718" s="14">
        <v>2694</v>
      </c>
      <c r="B718" s="14" t="s">
        <v>126</v>
      </c>
      <c r="C718" s="17">
        <v>42736</v>
      </c>
      <c r="D718" s="14" t="s">
        <v>115</v>
      </c>
      <c r="E718" s="14" t="s">
        <v>84</v>
      </c>
      <c r="F718" s="15" t="s">
        <v>6</v>
      </c>
      <c r="G718" s="14" t="s">
        <v>1</v>
      </c>
      <c r="H718" s="14" t="e">
        <f>SUMIFS('Skills-Training Matrix.AUX'!$D$2:$D$1072,'Skills-Training Matrix.AUX'!$C$2:$C$1072,"="&amp;$G718,'Skills-Training Matrix.AUX'!$A$2:$A$1072,"="&amp;$E718)</f>
        <v>#REF!</v>
      </c>
      <c r="I718" s="14">
        <v>0</v>
      </c>
      <c r="J718" s="14" t="e">
        <f t="shared" si="48"/>
        <v>#REF!</v>
      </c>
      <c r="K718" s="16" t="e">
        <f>IF($J718="","",SUMIFS('Skills-Training Matrix.AUX'!$F$2:$F$1072,'Skills-Training Matrix.AUX'!$C$2:$C$1072,"="&amp;G718,'Skills-Training Matrix.AUX'!$A$2:$A$1072,"="&amp;$E718)*J718)</f>
        <v>#REF!</v>
      </c>
      <c r="L718" s="16" t="e">
        <f t="shared" si="49"/>
        <v>#REF!</v>
      </c>
      <c r="M718" s="14" t="e">
        <f t="shared" si="50"/>
        <v>#REF!</v>
      </c>
      <c r="N718" s="16" t="e">
        <f t="shared" si="51"/>
        <v>#REF!</v>
      </c>
    </row>
    <row r="719" spans="1:14" x14ac:dyDescent="0.25">
      <c r="A719" s="14">
        <v>2694</v>
      </c>
      <c r="B719" s="14" t="s">
        <v>126</v>
      </c>
      <c r="C719" s="17">
        <v>42736</v>
      </c>
      <c r="D719" s="14" t="s">
        <v>115</v>
      </c>
      <c r="E719" s="14" t="s">
        <v>84</v>
      </c>
      <c r="F719" s="15" t="s">
        <v>6</v>
      </c>
      <c r="G719" s="14" t="s">
        <v>32</v>
      </c>
      <c r="H719" s="14" t="e">
        <f>SUMIFS('Skills-Training Matrix.AUX'!$D$2:$D$1072,'Skills-Training Matrix.AUX'!$C$2:$C$1072,"="&amp;$G719,'Skills-Training Matrix.AUX'!$A$2:$A$1072,"="&amp;$E719)</f>
        <v>#N/A</v>
      </c>
      <c r="I719" s="14">
        <v>0</v>
      </c>
      <c r="J719" s="14" t="e">
        <f t="shared" si="48"/>
        <v>#N/A</v>
      </c>
      <c r="K719" s="16" t="e">
        <f>IF($J719="","",SUMIFS('Skills-Training Matrix.AUX'!$F$2:$F$1072,'Skills-Training Matrix.AUX'!$C$2:$C$1072,"="&amp;G719,'Skills-Training Matrix.AUX'!$A$2:$A$1072,"="&amp;$E719)*J719)</f>
        <v>#N/A</v>
      </c>
      <c r="L719" s="16" t="e">
        <f t="shared" si="49"/>
        <v>#N/A</v>
      </c>
      <c r="M719" s="14" t="e">
        <f t="shared" si="50"/>
        <v>#N/A</v>
      </c>
      <c r="N719" s="16" t="e">
        <f t="shared" si="51"/>
        <v>#N/A</v>
      </c>
    </row>
    <row r="720" spans="1:14" x14ac:dyDescent="0.25">
      <c r="A720" s="14">
        <v>2694</v>
      </c>
      <c r="B720" s="14" t="s">
        <v>126</v>
      </c>
      <c r="C720" s="17">
        <v>42736</v>
      </c>
      <c r="D720" s="14" t="s">
        <v>115</v>
      </c>
      <c r="E720" s="14" t="s">
        <v>84</v>
      </c>
      <c r="F720" s="15" t="s">
        <v>7</v>
      </c>
      <c r="G720" s="14" t="s">
        <v>33</v>
      </c>
      <c r="H720" s="14" t="e">
        <f>SUMIFS('Skills-Training Matrix.AUX'!$D$2:$D$1072,'Skills-Training Matrix.AUX'!$C$2:$C$1072,"="&amp;$G720,'Skills-Training Matrix.AUX'!$A$2:$A$1072,"="&amp;$E720)</f>
        <v>#N/A</v>
      </c>
      <c r="I720" s="14">
        <v>0</v>
      </c>
      <c r="J720" s="14" t="e">
        <f t="shared" si="48"/>
        <v>#N/A</v>
      </c>
      <c r="K720" s="16" t="e">
        <f>IF($J720="","",SUMIFS('Skills-Training Matrix.AUX'!$F$2:$F$1072,'Skills-Training Matrix.AUX'!$C$2:$C$1072,"="&amp;G720,'Skills-Training Matrix.AUX'!$A$2:$A$1072,"="&amp;$E720)*J720)</f>
        <v>#N/A</v>
      </c>
      <c r="L720" s="16" t="e">
        <f t="shared" si="49"/>
        <v>#N/A</v>
      </c>
      <c r="M720" s="14" t="e">
        <f t="shared" si="50"/>
        <v>#N/A</v>
      </c>
      <c r="N720" s="16" t="e">
        <f t="shared" si="51"/>
        <v>#N/A</v>
      </c>
    </row>
    <row r="721" spans="1:14" x14ac:dyDescent="0.25">
      <c r="A721" s="14">
        <v>2694</v>
      </c>
      <c r="B721" s="14" t="s">
        <v>126</v>
      </c>
      <c r="C721" s="17">
        <v>42736</v>
      </c>
      <c r="D721" s="14" t="s">
        <v>115</v>
      </c>
      <c r="E721" s="14" t="s">
        <v>84</v>
      </c>
      <c r="F721" s="15" t="s">
        <v>7</v>
      </c>
      <c r="G721" s="14" t="s">
        <v>34</v>
      </c>
      <c r="H721" s="14" t="e">
        <f>SUMIFS('Skills-Training Matrix.AUX'!$D$2:$D$1072,'Skills-Training Matrix.AUX'!$C$2:$C$1072,"="&amp;$G721,'Skills-Training Matrix.AUX'!$A$2:$A$1072,"="&amp;$E721)</f>
        <v>#REF!</v>
      </c>
      <c r="I721" s="14">
        <v>0</v>
      </c>
      <c r="J721" s="14" t="e">
        <f t="shared" si="48"/>
        <v>#REF!</v>
      </c>
      <c r="K721" s="16" t="e">
        <f>IF($J721="","",SUMIFS('Skills-Training Matrix.AUX'!$F$2:$F$1072,'Skills-Training Matrix.AUX'!$C$2:$C$1072,"="&amp;G721,'Skills-Training Matrix.AUX'!$A$2:$A$1072,"="&amp;$E721)*J721)</f>
        <v>#REF!</v>
      </c>
      <c r="L721" s="16" t="e">
        <f t="shared" si="49"/>
        <v>#REF!</v>
      </c>
      <c r="M721" s="14" t="e">
        <f t="shared" si="50"/>
        <v>#REF!</v>
      </c>
      <c r="N721" s="16" t="e">
        <f t="shared" si="51"/>
        <v>#REF!</v>
      </c>
    </row>
    <row r="722" spans="1:14" x14ac:dyDescent="0.25">
      <c r="A722" s="14">
        <v>2694</v>
      </c>
      <c r="B722" s="14" t="s">
        <v>126</v>
      </c>
      <c r="C722" s="17">
        <v>42736</v>
      </c>
      <c r="D722" s="14" t="s">
        <v>115</v>
      </c>
      <c r="E722" s="14" t="s">
        <v>84</v>
      </c>
      <c r="F722" s="15" t="s">
        <v>7</v>
      </c>
      <c r="G722" s="14" t="s">
        <v>35</v>
      </c>
      <c r="H722" s="14" t="e">
        <f>SUMIFS('Skills-Training Matrix.AUX'!$D$2:$D$1072,'Skills-Training Matrix.AUX'!$C$2:$C$1072,"="&amp;$G722,'Skills-Training Matrix.AUX'!$A$2:$A$1072,"="&amp;$E722)</f>
        <v>#N/A</v>
      </c>
      <c r="I722" s="14">
        <v>0</v>
      </c>
      <c r="J722" s="14" t="e">
        <f t="shared" si="48"/>
        <v>#N/A</v>
      </c>
      <c r="K722" s="16" t="e">
        <f>IF($J722="","",SUMIFS('Skills-Training Matrix.AUX'!$F$2:$F$1072,'Skills-Training Matrix.AUX'!$C$2:$C$1072,"="&amp;G722,'Skills-Training Matrix.AUX'!$A$2:$A$1072,"="&amp;$E722)*J722)</f>
        <v>#N/A</v>
      </c>
      <c r="L722" s="16" t="e">
        <f t="shared" si="49"/>
        <v>#N/A</v>
      </c>
      <c r="M722" s="14" t="e">
        <f t="shared" si="50"/>
        <v>#N/A</v>
      </c>
      <c r="N722" s="16" t="e">
        <f t="shared" si="51"/>
        <v>#N/A</v>
      </c>
    </row>
    <row r="723" spans="1:14" x14ac:dyDescent="0.25">
      <c r="A723" s="14">
        <v>2694</v>
      </c>
      <c r="B723" s="14" t="s">
        <v>126</v>
      </c>
      <c r="C723" s="17">
        <v>42736</v>
      </c>
      <c r="D723" s="14" t="s">
        <v>115</v>
      </c>
      <c r="E723" s="14" t="s">
        <v>84</v>
      </c>
      <c r="F723" s="15" t="s">
        <v>7</v>
      </c>
      <c r="G723" s="14" t="s">
        <v>36</v>
      </c>
      <c r="H723" s="14" t="e">
        <f>SUMIFS('Skills-Training Matrix.AUX'!$D$2:$D$1072,'Skills-Training Matrix.AUX'!$C$2:$C$1072,"="&amp;$G723,'Skills-Training Matrix.AUX'!$A$2:$A$1072,"="&amp;$E723)</f>
        <v>#N/A</v>
      </c>
      <c r="I723" s="14">
        <v>0</v>
      </c>
      <c r="J723" s="14" t="e">
        <f t="shared" si="48"/>
        <v>#N/A</v>
      </c>
      <c r="K723" s="16" t="e">
        <f>IF($J723="","",SUMIFS('Skills-Training Matrix.AUX'!$F$2:$F$1072,'Skills-Training Matrix.AUX'!$C$2:$C$1072,"="&amp;G723,'Skills-Training Matrix.AUX'!$A$2:$A$1072,"="&amp;$E723)*J723)</f>
        <v>#N/A</v>
      </c>
      <c r="L723" s="16" t="e">
        <f t="shared" si="49"/>
        <v>#N/A</v>
      </c>
      <c r="M723" s="14" t="e">
        <f t="shared" si="50"/>
        <v>#N/A</v>
      </c>
      <c r="N723" s="16" t="e">
        <f t="shared" si="51"/>
        <v>#N/A</v>
      </c>
    </row>
    <row r="724" spans="1:14" x14ac:dyDescent="0.25">
      <c r="A724" s="14">
        <v>2694</v>
      </c>
      <c r="B724" s="14" t="s">
        <v>126</v>
      </c>
      <c r="C724" s="17">
        <v>42736</v>
      </c>
      <c r="D724" s="14" t="s">
        <v>115</v>
      </c>
      <c r="E724" s="14" t="s">
        <v>84</v>
      </c>
      <c r="F724" s="15" t="s">
        <v>7</v>
      </c>
      <c r="G724" s="14" t="s">
        <v>37</v>
      </c>
      <c r="H724" s="14" t="e">
        <f>SUMIFS('Skills-Training Matrix.AUX'!$D$2:$D$1072,'Skills-Training Matrix.AUX'!$C$2:$C$1072,"="&amp;$G724,'Skills-Training Matrix.AUX'!$A$2:$A$1072,"="&amp;$E724)</f>
        <v>#N/A</v>
      </c>
      <c r="I724" s="14">
        <v>0</v>
      </c>
      <c r="J724" s="14" t="e">
        <f t="shared" si="48"/>
        <v>#N/A</v>
      </c>
      <c r="K724" s="16" t="e">
        <f>IF($J724="","",SUMIFS('Skills-Training Matrix.AUX'!$F$2:$F$1072,'Skills-Training Matrix.AUX'!$C$2:$C$1072,"="&amp;G724,'Skills-Training Matrix.AUX'!$A$2:$A$1072,"="&amp;$E724)*J724)</f>
        <v>#N/A</v>
      </c>
      <c r="L724" s="16" t="e">
        <f t="shared" si="49"/>
        <v>#N/A</v>
      </c>
      <c r="M724" s="14" t="e">
        <f t="shared" si="50"/>
        <v>#N/A</v>
      </c>
      <c r="N724" s="16" t="e">
        <f t="shared" si="51"/>
        <v>#N/A</v>
      </c>
    </row>
    <row r="725" spans="1:14" x14ac:dyDescent="0.25">
      <c r="A725" s="14">
        <v>2694</v>
      </c>
      <c r="B725" s="14" t="s">
        <v>126</v>
      </c>
      <c r="C725" s="17">
        <v>42736</v>
      </c>
      <c r="D725" s="14" t="s">
        <v>115</v>
      </c>
      <c r="E725" s="14" t="s">
        <v>84</v>
      </c>
      <c r="F725" s="15" t="s">
        <v>7</v>
      </c>
      <c r="G725" s="14" t="s">
        <v>38</v>
      </c>
      <c r="H725" s="14" t="e">
        <f>SUMIFS('Skills-Training Matrix.AUX'!$D$2:$D$1072,'Skills-Training Matrix.AUX'!$C$2:$C$1072,"="&amp;$G725,'Skills-Training Matrix.AUX'!$A$2:$A$1072,"="&amp;$E725)</f>
        <v>#N/A</v>
      </c>
      <c r="I725" s="14">
        <v>0</v>
      </c>
      <c r="J725" s="14" t="e">
        <f t="shared" si="48"/>
        <v>#N/A</v>
      </c>
      <c r="K725" s="16" t="e">
        <f>IF($J725="","",SUMIFS('Skills-Training Matrix.AUX'!$F$2:$F$1072,'Skills-Training Matrix.AUX'!$C$2:$C$1072,"="&amp;G725,'Skills-Training Matrix.AUX'!$A$2:$A$1072,"="&amp;$E725)*J725)</f>
        <v>#N/A</v>
      </c>
      <c r="L725" s="16" t="e">
        <f t="shared" si="49"/>
        <v>#N/A</v>
      </c>
      <c r="M725" s="14" t="e">
        <f t="shared" si="50"/>
        <v>#N/A</v>
      </c>
      <c r="N725" s="16" t="e">
        <f t="shared" si="51"/>
        <v>#N/A</v>
      </c>
    </row>
    <row r="726" spans="1:14" x14ac:dyDescent="0.25">
      <c r="A726" s="14">
        <v>2694</v>
      </c>
      <c r="B726" s="14" t="s">
        <v>126</v>
      </c>
      <c r="C726" s="17">
        <v>42736</v>
      </c>
      <c r="D726" s="14" t="s">
        <v>115</v>
      </c>
      <c r="E726" s="14" t="s">
        <v>84</v>
      </c>
      <c r="F726" s="15" t="s">
        <v>7</v>
      </c>
      <c r="G726" s="14" t="s">
        <v>39</v>
      </c>
      <c r="H726" s="14" t="e">
        <f>SUMIFS('Skills-Training Matrix.AUX'!$D$2:$D$1072,'Skills-Training Matrix.AUX'!$C$2:$C$1072,"="&amp;$G726,'Skills-Training Matrix.AUX'!$A$2:$A$1072,"="&amp;$E726)</f>
        <v>#N/A</v>
      </c>
      <c r="I726" s="14">
        <v>0</v>
      </c>
      <c r="J726" s="14" t="e">
        <f t="shared" si="48"/>
        <v>#N/A</v>
      </c>
      <c r="K726" s="16" t="e">
        <f>IF($J726="","",SUMIFS('Skills-Training Matrix.AUX'!$F$2:$F$1072,'Skills-Training Matrix.AUX'!$C$2:$C$1072,"="&amp;G726,'Skills-Training Matrix.AUX'!$A$2:$A$1072,"="&amp;$E726)*J726)</f>
        <v>#N/A</v>
      </c>
      <c r="L726" s="16" t="e">
        <f t="shared" si="49"/>
        <v>#N/A</v>
      </c>
      <c r="M726" s="14" t="e">
        <f t="shared" si="50"/>
        <v>#N/A</v>
      </c>
      <c r="N726" s="16" t="e">
        <f t="shared" si="51"/>
        <v>#N/A</v>
      </c>
    </row>
    <row r="727" spans="1:14" x14ac:dyDescent="0.25">
      <c r="A727" s="14">
        <v>2694</v>
      </c>
      <c r="B727" s="14" t="s">
        <v>126</v>
      </c>
      <c r="C727" s="17">
        <v>42736</v>
      </c>
      <c r="D727" s="14" t="s">
        <v>115</v>
      </c>
      <c r="E727" s="14" t="s">
        <v>84</v>
      </c>
      <c r="F727" s="15" t="s">
        <v>7</v>
      </c>
      <c r="G727" s="14" t="s">
        <v>40</v>
      </c>
      <c r="H727" s="14" t="e">
        <f>SUMIFS('Skills-Training Matrix.AUX'!$D$2:$D$1072,'Skills-Training Matrix.AUX'!$C$2:$C$1072,"="&amp;$G727,'Skills-Training Matrix.AUX'!$A$2:$A$1072,"="&amp;$E727)</f>
        <v>#N/A</v>
      </c>
      <c r="I727" s="14">
        <v>0</v>
      </c>
      <c r="J727" s="14" t="e">
        <f t="shared" si="48"/>
        <v>#N/A</v>
      </c>
      <c r="K727" s="16" t="e">
        <f>IF($J727="","",SUMIFS('Skills-Training Matrix.AUX'!$F$2:$F$1072,'Skills-Training Matrix.AUX'!$C$2:$C$1072,"="&amp;G727,'Skills-Training Matrix.AUX'!$A$2:$A$1072,"="&amp;$E727)*J727)</f>
        <v>#N/A</v>
      </c>
      <c r="L727" s="16" t="e">
        <f t="shared" si="49"/>
        <v>#N/A</v>
      </c>
      <c r="M727" s="14" t="e">
        <f t="shared" si="50"/>
        <v>#N/A</v>
      </c>
      <c r="N727" s="16" t="e">
        <f t="shared" si="51"/>
        <v>#N/A</v>
      </c>
    </row>
    <row r="728" spans="1:14" x14ac:dyDescent="0.25">
      <c r="A728" s="14">
        <v>2694</v>
      </c>
      <c r="B728" s="14" t="s">
        <v>126</v>
      </c>
      <c r="C728" s="17">
        <v>42736</v>
      </c>
      <c r="D728" s="14" t="s">
        <v>115</v>
      </c>
      <c r="E728" s="14" t="s">
        <v>84</v>
      </c>
      <c r="F728" s="15" t="s">
        <v>8</v>
      </c>
      <c r="G728" s="14" t="s">
        <v>41</v>
      </c>
      <c r="H728" s="14" t="e">
        <f>SUMIFS('Skills-Training Matrix.AUX'!$D$2:$D$1072,'Skills-Training Matrix.AUX'!$C$2:$C$1072,"="&amp;$G728,'Skills-Training Matrix.AUX'!$A$2:$A$1072,"="&amp;$E728)</f>
        <v>#N/A</v>
      </c>
      <c r="I728" s="14">
        <v>0</v>
      </c>
      <c r="J728" s="14" t="e">
        <f t="shared" si="48"/>
        <v>#N/A</v>
      </c>
      <c r="K728" s="16" t="e">
        <f>IF($J728="","",SUMIFS('Skills-Training Matrix.AUX'!$F$2:$F$1072,'Skills-Training Matrix.AUX'!$C$2:$C$1072,"="&amp;G728,'Skills-Training Matrix.AUX'!$A$2:$A$1072,"="&amp;$E728)*J728)</f>
        <v>#N/A</v>
      </c>
      <c r="L728" s="16" t="e">
        <f t="shared" si="49"/>
        <v>#N/A</v>
      </c>
      <c r="M728" s="14" t="e">
        <f t="shared" si="50"/>
        <v>#N/A</v>
      </c>
      <c r="N728" s="16" t="e">
        <f t="shared" si="51"/>
        <v>#N/A</v>
      </c>
    </row>
    <row r="729" spans="1:14" x14ac:dyDescent="0.25">
      <c r="A729" s="14">
        <v>2694</v>
      </c>
      <c r="B729" s="14" t="s">
        <v>126</v>
      </c>
      <c r="C729" s="17">
        <v>42736</v>
      </c>
      <c r="D729" s="14" t="s">
        <v>115</v>
      </c>
      <c r="E729" s="14" t="s">
        <v>84</v>
      </c>
      <c r="F729" s="15" t="s">
        <v>8</v>
      </c>
      <c r="G729" s="14" t="s">
        <v>42</v>
      </c>
      <c r="H729" s="14" t="e">
        <f>SUMIFS('Skills-Training Matrix.AUX'!$D$2:$D$1072,'Skills-Training Matrix.AUX'!$C$2:$C$1072,"="&amp;$G729,'Skills-Training Matrix.AUX'!$A$2:$A$1072,"="&amp;$E729)</f>
        <v>#N/A</v>
      </c>
      <c r="I729" s="14">
        <v>0</v>
      </c>
      <c r="J729" s="14" t="e">
        <f t="shared" si="48"/>
        <v>#N/A</v>
      </c>
      <c r="K729" s="16" t="e">
        <f>IF($J729="","",SUMIFS('Skills-Training Matrix.AUX'!$F$2:$F$1072,'Skills-Training Matrix.AUX'!$C$2:$C$1072,"="&amp;G729,'Skills-Training Matrix.AUX'!$A$2:$A$1072,"="&amp;$E729)*J729)</f>
        <v>#N/A</v>
      </c>
      <c r="L729" s="16" t="e">
        <f t="shared" si="49"/>
        <v>#N/A</v>
      </c>
      <c r="M729" s="14" t="e">
        <f t="shared" si="50"/>
        <v>#N/A</v>
      </c>
      <c r="N729" s="16" t="e">
        <f t="shared" si="51"/>
        <v>#N/A</v>
      </c>
    </row>
    <row r="730" spans="1:14" x14ac:dyDescent="0.25">
      <c r="A730" s="14">
        <v>2694</v>
      </c>
      <c r="B730" s="14" t="s">
        <v>126</v>
      </c>
      <c r="C730" s="17">
        <v>42736</v>
      </c>
      <c r="D730" s="14" t="s">
        <v>115</v>
      </c>
      <c r="E730" s="14" t="s">
        <v>84</v>
      </c>
      <c r="F730" s="15" t="s">
        <v>8</v>
      </c>
      <c r="G730" s="14" t="s">
        <v>43</v>
      </c>
      <c r="H730" s="14" t="e">
        <f>SUMIFS('Skills-Training Matrix.AUX'!$D$2:$D$1072,'Skills-Training Matrix.AUX'!$C$2:$C$1072,"="&amp;$G730,'Skills-Training Matrix.AUX'!$A$2:$A$1072,"="&amp;$E730)</f>
        <v>#N/A</v>
      </c>
      <c r="I730" s="14">
        <v>0</v>
      </c>
      <c r="J730" s="14" t="e">
        <f t="shared" si="48"/>
        <v>#N/A</v>
      </c>
      <c r="K730" s="16" t="e">
        <f>IF($J730="","",SUMIFS('Skills-Training Matrix.AUX'!$F$2:$F$1072,'Skills-Training Matrix.AUX'!$C$2:$C$1072,"="&amp;G730,'Skills-Training Matrix.AUX'!$A$2:$A$1072,"="&amp;$E730)*J730)</f>
        <v>#N/A</v>
      </c>
      <c r="L730" s="16" t="e">
        <f t="shared" si="49"/>
        <v>#N/A</v>
      </c>
      <c r="M730" s="14" t="e">
        <f t="shared" si="50"/>
        <v>#N/A</v>
      </c>
      <c r="N730" s="16" t="e">
        <f t="shared" si="51"/>
        <v>#N/A</v>
      </c>
    </row>
    <row r="731" spans="1:14" x14ac:dyDescent="0.25">
      <c r="A731" s="14">
        <v>2694</v>
      </c>
      <c r="B731" s="14" t="s">
        <v>126</v>
      </c>
      <c r="C731" s="17">
        <v>42736</v>
      </c>
      <c r="D731" s="14" t="s">
        <v>115</v>
      </c>
      <c r="E731" s="14" t="s">
        <v>84</v>
      </c>
      <c r="F731" s="15" t="s">
        <v>8</v>
      </c>
      <c r="G731" s="14" t="s">
        <v>44</v>
      </c>
      <c r="H731" s="14" t="e">
        <f>SUMIFS('Skills-Training Matrix.AUX'!$D$2:$D$1072,'Skills-Training Matrix.AUX'!$C$2:$C$1072,"="&amp;$G731,'Skills-Training Matrix.AUX'!$A$2:$A$1072,"="&amp;$E731)</f>
        <v>#N/A</v>
      </c>
      <c r="I731" s="14">
        <v>0</v>
      </c>
      <c r="J731" s="14" t="e">
        <f t="shared" si="48"/>
        <v>#N/A</v>
      </c>
      <c r="K731" s="16" t="e">
        <f>IF($J731="","",SUMIFS('Skills-Training Matrix.AUX'!$F$2:$F$1072,'Skills-Training Matrix.AUX'!$C$2:$C$1072,"="&amp;G731,'Skills-Training Matrix.AUX'!$A$2:$A$1072,"="&amp;$E731)*J731)</f>
        <v>#N/A</v>
      </c>
      <c r="L731" s="16" t="e">
        <f t="shared" si="49"/>
        <v>#N/A</v>
      </c>
      <c r="M731" s="14" t="e">
        <f t="shared" si="50"/>
        <v>#N/A</v>
      </c>
      <c r="N731" s="16" t="e">
        <f t="shared" si="51"/>
        <v>#N/A</v>
      </c>
    </row>
    <row r="732" spans="1:14" x14ac:dyDescent="0.25">
      <c r="A732" s="14">
        <v>2694</v>
      </c>
      <c r="B732" s="14" t="s">
        <v>126</v>
      </c>
      <c r="C732" s="17">
        <v>42736</v>
      </c>
      <c r="D732" s="14" t="s">
        <v>115</v>
      </c>
      <c r="E732" s="14" t="s">
        <v>84</v>
      </c>
      <c r="F732" s="15" t="s">
        <v>8</v>
      </c>
      <c r="G732" s="14" t="s">
        <v>45</v>
      </c>
      <c r="H732" s="14" t="e">
        <f>SUMIFS('Skills-Training Matrix.AUX'!$D$2:$D$1072,'Skills-Training Matrix.AUX'!$C$2:$C$1072,"="&amp;$G732,'Skills-Training Matrix.AUX'!$A$2:$A$1072,"="&amp;$E732)</f>
        <v>#N/A</v>
      </c>
      <c r="I732" s="14">
        <v>0</v>
      </c>
      <c r="J732" s="14" t="e">
        <f t="shared" si="48"/>
        <v>#N/A</v>
      </c>
      <c r="K732" s="16" t="e">
        <f>IF($J732="","",SUMIFS('Skills-Training Matrix.AUX'!$F$2:$F$1072,'Skills-Training Matrix.AUX'!$C$2:$C$1072,"="&amp;G732,'Skills-Training Matrix.AUX'!$A$2:$A$1072,"="&amp;$E732)*J732)</f>
        <v>#N/A</v>
      </c>
      <c r="L732" s="16" t="e">
        <f t="shared" si="49"/>
        <v>#N/A</v>
      </c>
      <c r="M732" s="14" t="e">
        <f t="shared" si="50"/>
        <v>#N/A</v>
      </c>
      <c r="N732" s="16" t="e">
        <f t="shared" si="51"/>
        <v>#N/A</v>
      </c>
    </row>
    <row r="733" spans="1:14" x14ac:dyDescent="0.25">
      <c r="A733" s="14">
        <v>2694</v>
      </c>
      <c r="B733" s="14" t="s">
        <v>126</v>
      </c>
      <c r="C733" s="17">
        <v>42736</v>
      </c>
      <c r="D733" s="14" t="s">
        <v>115</v>
      </c>
      <c r="E733" s="14" t="s">
        <v>84</v>
      </c>
      <c r="F733" s="15" t="s">
        <v>2</v>
      </c>
      <c r="G733" s="14" t="s">
        <v>46</v>
      </c>
      <c r="H733" s="14" t="e">
        <f>SUMIFS('Skills-Training Matrix.AUX'!$D$2:$D$1072,'Skills-Training Matrix.AUX'!$C$2:$C$1072,"="&amp;$G733,'Skills-Training Matrix.AUX'!$A$2:$A$1072,"="&amp;$E733)</f>
        <v>#N/A</v>
      </c>
      <c r="I733" s="14">
        <v>0</v>
      </c>
      <c r="J733" s="14" t="e">
        <f t="shared" si="48"/>
        <v>#N/A</v>
      </c>
      <c r="K733" s="16" t="e">
        <f>IF($J733="","",SUMIFS('Skills-Training Matrix.AUX'!$F$2:$F$1072,'Skills-Training Matrix.AUX'!$C$2:$C$1072,"="&amp;G733,'Skills-Training Matrix.AUX'!$A$2:$A$1072,"="&amp;$E733)*J733)</f>
        <v>#N/A</v>
      </c>
      <c r="L733" s="16" t="e">
        <f t="shared" si="49"/>
        <v>#N/A</v>
      </c>
      <c r="M733" s="14" t="e">
        <f t="shared" si="50"/>
        <v>#N/A</v>
      </c>
      <c r="N733" s="16" t="e">
        <f t="shared" si="51"/>
        <v>#N/A</v>
      </c>
    </row>
    <row r="734" spans="1:14" x14ac:dyDescent="0.25">
      <c r="A734" s="14">
        <v>2694</v>
      </c>
      <c r="B734" s="14" t="s">
        <v>126</v>
      </c>
      <c r="C734" s="17">
        <v>42736</v>
      </c>
      <c r="D734" s="14" t="s">
        <v>115</v>
      </c>
      <c r="E734" s="14" t="s">
        <v>84</v>
      </c>
      <c r="F734" s="15" t="s">
        <v>2</v>
      </c>
      <c r="G734" s="14" t="s">
        <v>47</v>
      </c>
      <c r="H734" s="14" t="e">
        <f>SUMIFS('Skills-Training Matrix.AUX'!$D$2:$D$1072,'Skills-Training Matrix.AUX'!$C$2:$C$1072,"="&amp;$G734,'Skills-Training Matrix.AUX'!$A$2:$A$1072,"="&amp;$E734)</f>
        <v>#N/A</v>
      </c>
      <c r="I734" s="14">
        <v>0</v>
      </c>
      <c r="J734" s="14" t="e">
        <f t="shared" si="48"/>
        <v>#N/A</v>
      </c>
      <c r="K734" s="16" t="e">
        <f>IF($J734="","",SUMIFS('Skills-Training Matrix.AUX'!$F$2:$F$1072,'Skills-Training Matrix.AUX'!$C$2:$C$1072,"="&amp;G734,'Skills-Training Matrix.AUX'!$A$2:$A$1072,"="&amp;$E734)*J734)</f>
        <v>#N/A</v>
      </c>
      <c r="L734" s="16" t="e">
        <f t="shared" si="49"/>
        <v>#N/A</v>
      </c>
      <c r="M734" s="14" t="e">
        <f t="shared" si="50"/>
        <v>#N/A</v>
      </c>
      <c r="N734" s="16" t="e">
        <f t="shared" si="51"/>
        <v>#N/A</v>
      </c>
    </row>
    <row r="735" spans="1:14" x14ac:dyDescent="0.25">
      <c r="A735" s="14">
        <v>2694</v>
      </c>
      <c r="B735" s="14" t="s">
        <v>126</v>
      </c>
      <c r="C735" s="17">
        <v>42736</v>
      </c>
      <c r="D735" s="14" t="s">
        <v>115</v>
      </c>
      <c r="E735" s="14" t="s">
        <v>84</v>
      </c>
      <c r="F735" s="15" t="s">
        <v>2</v>
      </c>
      <c r="G735" s="14" t="s">
        <v>48</v>
      </c>
      <c r="H735" s="14" t="e">
        <f>SUMIFS('Skills-Training Matrix.AUX'!$D$2:$D$1072,'Skills-Training Matrix.AUX'!$C$2:$C$1072,"="&amp;$G735,'Skills-Training Matrix.AUX'!$A$2:$A$1072,"="&amp;$E735)</f>
        <v>#N/A</v>
      </c>
      <c r="I735" s="14">
        <v>0</v>
      </c>
      <c r="J735" s="14" t="e">
        <f t="shared" si="48"/>
        <v>#N/A</v>
      </c>
      <c r="K735" s="16" t="e">
        <f>IF($J735="","",SUMIFS('Skills-Training Matrix.AUX'!$F$2:$F$1072,'Skills-Training Matrix.AUX'!$C$2:$C$1072,"="&amp;G735,'Skills-Training Matrix.AUX'!$A$2:$A$1072,"="&amp;$E735)*J735)</f>
        <v>#N/A</v>
      </c>
      <c r="L735" s="16" t="e">
        <f t="shared" si="49"/>
        <v>#N/A</v>
      </c>
      <c r="M735" s="14" t="e">
        <f t="shared" si="50"/>
        <v>#N/A</v>
      </c>
      <c r="N735" s="16" t="e">
        <f t="shared" si="51"/>
        <v>#N/A</v>
      </c>
    </row>
    <row r="736" spans="1:14" x14ac:dyDescent="0.25">
      <c r="A736" s="14">
        <v>2694</v>
      </c>
      <c r="B736" s="14" t="s">
        <v>126</v>
      </c>
      <c r="C736" s="17">
        <v>42736</v>
      </c>
      <c r="D736" s="14" t="s">
        <v>115</v>
      </c>
      <c r="E736" s="14" t="s">
        <v>84</v>
      </c>
      <c r="F736" s="15" t="s">
        <v>2</v>
      </c>
      <c r="G736" s="14" t="s">
        <v>49</v>
      </c>
      <c r="H736" s="14" t="e">
        <f>SUMIFS('Skills-Training Matrix.AUX'!$D$2:$D$1072,'Skills-Training Matrix.AUX'!$C$2:$C$1072,"="&amp;$G736,'Skills-Training Matrix.AUX'!$A$2:$A$1072,"="&amp;$E736)</f>
        <v>#N/A</v>
      </c>
      <c r="I736" s="14">
        <v>0</v>
      </c>
      <c r="J736" s="14" t="e">
        <f t="shared" si="48"/>
        <v>#N/A</v>
      </c>
      <c r="K736" s="16" t="e">
        <f>IF($J736="","",SUMIFS('Skills-Training Matrix.AUX'!$F$2:$F$1072,'Skills-Training Matrix.AUX'!$C$2:$C$1072,"="&amp;G736,'Skills-Training Matrix.AUX'!$A$2:$A$1072,"="&amp;$E736)*J736)</f>
        <v>#N/A</v>
      </c>
      <c r="L736" s="16" t="e">
        <f t="shared" si="49"/>
        <v>#N/A</v>
      </c>
      <c r="M736" s="14" t="e">
        <f t="shared" si="50"/>
        <v>#N/A</v>
      </c>
      <c r="N736" s="16" t="e">
        <f t="shared" si="51"/>
        <v>#N/A</v>
      </c>
    </row>
    <row r="737" spans="1:14" x14ac:dyDescent="0.25">
      <c r="A737" s="14">
        <v>2694</v>
      </c>
      <c r="B737" s="14" t="s">
        <v>126</v>
      </c>
      <c r="C737" s="17">
        <v>42736</v>
      </c>
      <c r="D737" s="14" t="s">
        <v>115</v>
      </c>
      <c r="E737" s="14" t="s">
        <v>84</v>
      </c>
      <c r="F737" s="15" t="s">
        <v>2</v>
      </c>
      <c r="G737" s="14" t="s">
        <v>50</v>
      </c>
      <c r="H737" s="14" t="e">
        <f>SUMIFS('Skills-Training Matrix.AUX'!$D$2:$D$1072,'Skills-Training Matrix.AUX'!$C$2:$C$1072,"="&amp;$G737,'Skills-Training Matrix.AUX'!$A$2:$A$1072,"="&amp;$E737)</f>
        <v>#N/A</v>
      </c>
      <c r="I737" s="14">
        <v>0</v>
      </c>
      <c r="J737" s="14" t="e">
        <f t="shared" si="48"/>
        <v>#N/A</v>
      </c>
      <c r="K737" s="16" t="e">
        <f>IF($J737="","",SUMIFS('Skills-Training Matrix.AUX'!$F$2:$F$1072,'Skills-Training Matrix.AUX'!$C$2:$C$1072,"="&amp;G737,'Skills-Training Matrix.AUX'!$A$2:$A$1072,"="&amp;$E737)*J737)</f>
        <v>#N/A</v>
      </c>
      <c r="L737" s="16" t="e">
        <f t="shared" si="49"/>
        <v>#N/A</v>
      </c>
      <c r="M737" s="14" t="e">
        <f t="shared" si="50"/>
        <v>#N/A</v>
      </c>
      <c r="N737" s="16" t="e">
        <f t="shared" si="51"/>
        <v>#N/A</v>
      </c>
    </row>
    <row r="738" spans="1:14" x14ac:dyDescent="0.25">
      <c r="A738" s="14">
        <v>2694</v>
      </c>
      <c r="B738" s="14" t="s">
        <v>126</v>
      </c>
      <c r="C738" s="17">
        <v>42736</v>
      </c>
      <c r="D738" s="14" t="s">
        <v>115</v>
      </c>
      <c r="E738" s="14" t="s">
        <v>84</v>
      </c>
      <c r="F738" s="15" t="s">
        <v>2</v>
      </c>
      <c r="G738" s="14" t="s">
        <v>51</v>
      </c>
      <c r="H738" s="14" t="e">
        <f>SUMIFS('Skills-Training Matrix.AUX'!$D$2:$D$1072,'Skills-Training Matrix.AUX'!$C$2:$C$1072,"="&amp;$G738,'Skills-Training Matrix.AUX'!$A$2:$A$1072,"="&amp;$E738)</f>
        <v>#N/A</v>
      </c>
      <c r="I738" s="14">
        <v>0</v>
      </c>
      <c r="J738" s="14" t="e">
        <f t="shared" si="48"/>
        <v>#N/A</v>
      </c>
      <c r="K738" s="16" t="e">
        <f>IF($J738="","",SUMIFS('Skills-Training Matrix.AUX'!$F$2:$F$1072,'Skills-Training Matrix.AUX'!$C$2:$C$1072,"="&amp;G738,'Skills-Training Matrix.AUX'!$A$2:$A$1072,"="&amp;$E738)*J738)</f>
        <v>#N/A</v>
      </c>
      <c r="L738" s="16" t="e">
        <f t="shared" si="49"/>
        <v>#N/A</v>
      </c>
      <c r="M738" s="14" t="e">
        <f t="shared" si="50"/>
        <v>#N/A</v>
      </c>
      <c r="N738" s="16" t="e">
        <f t="shared" si="51"/>
        <v>#N/A</v>
      </c>
    </row>
    <row r="739" spans="1:14" x14ac:dyDescent="0.25">
      <c r="A739" s="14">
        <v>2694</v>
      </c>
      <c r="B739" s="14" t="s">
        <v>126</v>
      </c>
      <c r="C739" s="17">
        <v>42736</v>
      </c>
      <c r="D739" s="14" t="s">
        <v>115</v>
      </c>
      <c r="E739" s="14" t="s">
        <v>84</v>
      </c>
      <c r="F739" s="15" t="s">
        <v>2</v>
      </c>
      <c r="G739" s="14" t="s">
        <v>52</v>
      </c>
      <c r="H739" s="14" t="e">
        <f>SUMIFS('Skills-Training Matrix.AUX'!$D$2:$D$1072,'Skills-Training Matrix.AUX'!$C$2:$C$1072,"="&amp;$G739,'Skills-Training Matrix.AUX'!$A$2:$A$1072,"="&amp;$E739)</f>
        <v>#N/A</v>
      </c>
      <c r="I739" s="14">
        <v>0</v>
      </c>
      <c r="J739" s="14" t="e">
        <f t="shared" si="48"/>
        <v>#N/A</v>
      </c>
      <c r="K739" s="16" t="e">
        <f>IF($J739="","",SUMIFS('Skills-Training Matrix.AUX'!$F$2:$F$1072,'Skills-Training Matrix.AUX'!$C$2:$C$1072,"="&amp;G739,'Skills-Training Matrix.AUX'!$A$2:$A$1072,"="&amp;$E739)*J739)</f>
        <v>#N/A</v>
      </c>
      <c r="L739" s="16" t="e">
        <f t="shared" si="49"/>
        <v>#N/A</v>
      </c>
      <c r="M739" s="14" t="e">
        <f t="shared" si="50"/>
        <v>#N/A</v>
      </c>
      <c r="N739" s="16" t="e">
        <f t="shared" si="51"/>
        <v>#N/A</v>
      </c>
    </row>
    <row r="740" spans="1:14" x14ac:dyDescent="0.25">
      <c r="A740" s="14">
        <v>2694</v>
      </c>
      <c r="B740" s="14" t="s">
        <v>126</v>
      </c>
      <c r="C740" s="17">
        <v>42736</v>
      </c>
      <c r="D740" s="14" t="s">
        <v>115</v>
      </c>
      <c r="E740" s="14" t="s">
        <v>84</v>
      </c>
      <c r="F740" s="15" t="s">
        <v>2</v>
      </c>
      <c r="G740" s="14" t="s">
        <v>53</v>
      </c>
      <c r="H740" s="14" t="e">
        <f>SUMIFS('Skills-Training Matrix.AUX'!$D$2:$D$1072,'Skills-Training Matrix.AUX'!$C$2:$C$1072,"="&amp;$G740,'Skills-Training Matrix.AUX'!$A$2:$A$1072,"="&amp;$E740)</f>
        <v>#N/A</v>
      </c>
      <c r="I740" s="14">
        <v>0</v>
      </c>
      <c r="J740" s="14" t="e">
        <f t="shared" si="48"/>
        <v>#N/A</v>
      </c>
      <c r="K740" s="16" t="e">
        <f>IF($J740="","",SUMIFS('Skills-Training Matrix.AUX'!$F$2:$F$1072,'Skills-Training Matrix.AUX'!$C$2:$C$1072,"="&amp;G740,'Skills-Training Matrix.AUX'!$A$2:$A$1072,"="&amp;$E740)*J740)</f>
        <v>#N/A</v>
      </c>
      <c r="L740" s="16" t="e">
        <f t="shared" si="49"/>
        <v>#N/A</v>
      </c>
      <c r="M740" s="14" t="e">
        <f t="shared" si="50"/>
        <v>#N/A</v>
      </c>
      <c r="N740" s="16" t="e">
        <f t="shared" si="51"/>
        <v>#N/A</v>
      </c>
    </row>
    <row r="741" spans="1:14" x14ac:dyDescent="0.25">
      <c r="A741" s="14">
        <v>2694</v>
      </c>
      <c r="B741" s="14" t="s">
        <v>126</v>
      </c>
      <c r="C741" s="17">
        <v>42736</v>
      </c>
      <c r="D741" s="14" t="s">
        <v>115</v>
      </c>
      <c r="E741" s="14" t="s">
        <v>84</v>
      </c>
      <c r="F741" s="15" t="s">
        <v>2</v>
      </c>
      <c r="G741" s="14" t="s">
        <v>54</v>
      </c>
      <c r="H741" s="14" t="e">
        <f>SUMIFS('Skills-Training Matrix.AUX'!$D$2:$D$1072,'Skills-Training Matrix.AUX'!$C$2:$C$1072,"="&amp;$G741,'Skills-Training Matrix.AUX'!$A$2:$A$1072,"="&amp;$E741)</f>
        <v>#N/A</v>
      </c>
      <c r="I741" s="14">
        <v>0</v>
      </c>
      <c r="J741" s="14" t="e">
        <f t="shared" si="48"/>
        <v>#N/A</v>
      </c>
      <c r="K741" s="16" t="e">
        <f>IF($J741="","",SUMIFS('Skills-Training Matrix.AUX'!$F$2:$F$1072,'Skills-Training Matrix.AUX'!$C$2:$C$1072,"="&amp;G741,'Skills-Training Matrix.AUX'!$A$2:$A$1072,"="&amp;$E741)*J741)</f>
        <v>#N/A</v>
      </c>
      <c r="L741" s="16" t="e">
        <f t="shared" si="49"/>
        <v>#N/A</v>
      </c>
      <c r="M741" s="14" t="e">
        <f t="shared" si="50"/>
        <v>#N/A</v>
      </c>
      <c r="N741" s="16" t="e">
        <f t="shared" si="51"/>
        <v>#N/A</v>
      </c>
    </row>
    <row r="742" spans="1:14" x14ac:dyDescent="0.25">
      <c r="A742" s="14">
        <v>2694</v>
      </c>
      <c r="B742" s="14" t="s">
        <v>126</v>
      </c>
      <c r="C742" s="17">
        <v>42736</v>
      </c>
      <c r="D742" s="14" t="s">
        <v>115</v>
      </c>
      <c r="E742" s="14" t="s">
        <v>84</v>
      </c>
      <c r="F742" s="15" t="s">
        <v>2</v>
      </c>
      <c r="G742" s="14" t="s">
        <v>55</v>
      </c>
      <c r="H742" s="14" t="e">
        <f>SUMIFS('Skills-Training Matrix.AUX'!$D$2:$D$1072,'Skills-Training Matrix.AUX'!$C$2:$C$1072,"="&amp;$G742,'Skills-Training Matrix.AUX'!$A$2:$A$1072,"="&amp;$E742)</f>
        <v>#REF!</v>
      </c>
      <c r="I742" s="14">
        <v>0</v>
      </c>
      <c r="J742" s="14" t="e">
        <f t="shared" si="48"/>
        <v>#REF!</v>
      </c>
      <c r="K742" s="16" t="e">
        <f>IF($J742="","",SUMIFS('Skills-Training Matrix.AUX'!$F$2:$F$1072,'Skills-Training Matrix.AUX'!$C$2:$C$1072,"="&amp;G742,'Skills-Training Matrix.AUX'!$A$2:$A$1072,"="&amp;$E742)*J742)</f>
        <v>#REF!</v>
      </c>
      <c r="L742" s="16" t="e">
        <f t="shared" si="49"/>
        <v>#REF!</v>
      </c>
      <c r="M742" s="14" t="e">
        <f t="shared" si="50"/>
        <v>#REF!</v>
      </c>
      <c r="N742" s="16" t="e">
        <f t="shared" si="51"/>
        <v>#REF!</v>
      </c>
    </row>
    <row r="743" spans="1:14" x14ac:dyDescent="0.25">
      <c r="A743" s="14">
        <v>2694</v>
      </c>
      <c r="B743" s="14" t="s">
        <v>126</v>
      </c>
      <c r="C743" s="17">
        <v>42736</v>
      </c>
      <c r="D743" s="14" t="s">
        <v>115</v>
      </c>
      <c r="E743" s="14" t="s">
        <v>84</v>
      </c>
      <c r="F743" s="15" t="s">
        <v>2</v>
      </c>
      <c r="G743" s="14" t="s">
        <v>56</v>
      </c>
      <c r="H743" s="14" t="e">
        <f>SUMIFS('Skills-Training Matrix.AUX'!$D$2:$D$1072,'Skills-Training Matrix.AUX'!$C$2:$C$1072,"="&amp;$G743,'Skills-Training Matrix.AUX'!$A$2:$A$1072,"="&amp;$E743)</f>
        <v>#N/A</v>
      </c>
      <c r="I743" s="14">
        <v>0</v>
      </c>
      <c r="J743" s="14" t="e">
        <f t="shared" si="48"/>
        <v>#N/A</v>
      </c>
      <c r="K743" s="16" t="e">
        <f>IF($J743="","",SUMIFS('Skills-Training Matrix.AUX'!$F$2:$F$1072,'Skills-Training Matrix.AUX'!$C$2:$C$1072,"="&amp;G743,'Skills-Training Matrix.AUX'!$A$2:$A$1072,"="&amp;$E743)*J743)</f>
        <v>#N/A</v>
      </c>
      <c r="L743" s="16" t="e">
        <f t="shared" si="49"/>
        <v>#N/A</v>
      </c>
      <c r="M743" s="14" t="e">
        <f t="shared" si="50"/>
        <v>#N/A</v>
      </c>
      <c r="N743" s="16" t="e">
        <f t="shared" si="51"/>
        <v>#N/A</v>
      </c>
    </row>
    <row r="744" spans="1:14" x14ac:dyDescent="0.25">
      <c r="A744" s="14">
        <v>2694</v>
      </c>
      <c r="B744" s="14" t="s">
        <v>126</v>
      </c>
      <c r="C744" s="17">
        <v>42736</v>
      </c>
      <c r="D744" s="14" t="s">
        <v>115</v>
      </c>
      <c r="E744" s="14" t="s">
        <v>84</v>
      </c>
      <c r="F744" s="15" t="s">
        <v>9</v>
      </c>
      <c r="G744" s="14" t="s">
        <v>57</v>
      </c>
      <c r="H744" s="14" t="e">
        <f>SUMIFS('Skills-Training Matrix.AUX'!$D$2:$D$1072,'Skills-Training Matrix.AUX'!$C$2:$C$1072,"="&amp;$G744,'Skills-Training Matrix.AUX'!$A$2:$A$1072,"="&amp;$E744)</f>
        <v>#N/A</v>
      </c>
      <c r="I744" s="14">
        <v>0</v>
      </c>
      <c r="J744" s="14" t="e">
        <f t="shared" si="48"/>
        <v>#N/A</v>
      </c>
      <c r="K744" s="16" t="e">
        <f>IF($J744="","",SUMIFS('Skills-Training Matrix.AUX'!$F$2:$F$1072,'Skills-Training Matrix.AUX'!$C$2:$C$1072,"="&amp;G744,'Skills-Training Matrix.AUX'!$A$2:$A$1072,"="&amp;$E744)*J744)</f>
        <v>#N/A</v>
      </c>
      <c r="L744" s="16" t="e">
        <f t="shared" si="49"/>
        <v>#N/A</v>
      </c>
      <c r="M744" s="14" t="e">
        <f t="shared" si="50"/>
        <v>#N/A</v>
      </c>
      <c r="N744" s="16" t="e">
        <f t="shared" si="51"/>
        <v>#N/A</v>
      </c>
    </row>
    <row r="745" spans="1:14" x14ac:dyDescent="0.25">
      <c r="A745" s="14">
        <v>2694</v>
      </c>
      <c r="B745" s="14" t="s">
        <v>126</v>
      </c>
      <c r="C745" s="17">
        <v>42736</v>
      </c>
      <c r="D745" s="14" t="s">
        <v>115</v>
      </c>
      <c r="E745" s="14" t="s">
        <v>84</v>
      </c>
      <c r="F745" s="15" t="s">
        <v>9</v>
      </c>
      <c r="G745" s="14" t="s">
        <v>58</v>
      </c>
      <c r="H745" s="14" t="e">
        <f>SUMIFS('Skills-Training Matrix.AUX'!$D$2:$D$1072,'Skills-Training Matrix.AUX'!$C$2:$C$1072,"="&amp;$G745,'Skills-Training Matrix.AUX'!$A$2:$A$1072,"="&amp;$E745)</f>
        <v>#N/A</v>
      </c>
      <c r="I745" s="14">
        <v>0</v>
      </c>
      <c r="J745" s="14" t="e">
        <f t="shared" si="48"/>
        <v>#N/A</v>
      </c>
      <c r="K745" s="16" t="e">
        <f>IF($J745="","",SUMIFS('Skills-Training Matrix.AUX'!$F$2:$F$1072,'Skills-Training Matrix.AUX'!$C$2:$C$1072,"="&amp;G745,'Skills-Training Matrix.AUX'!$A$2:$A$1072,"="&amp;$E745)*J745)</f>
        <v>#N/A</v>
      </c>
      <c r="L745" s="16" t="e">
        <f t="shared" si="49"/>
        <v>#N/A</v>
      </c>
      <c r="M745" s="14" t="e">
        <f t="shared" si="50"/>
        <v>#N/A</v>
      </c>
      <c r="N745" s="16" t="e">
        <f t="shared" si="51"/>
        <v>#N/A</v>
      </c>
    </row>
    <row r="746" spans="1:14" x14ac:dyDescent="0.25">
      <c r="A746" s="14">
        <v>2694</v>
      </c>
      <c r="B746" s="14" t="s">
        <v>126</v>
      </c>
      <c r="C746" s="17">
        <v>42736</v>
      </c>
      <c r="D746" s="14" t="s">
        <v>115</v>
      </c>
      <c r="E746" s="14" t="s">
        <v>84</v>
      </c>
      <c r="F746" s="15" t="s">
        <v>9</v>
      </c>
      <c r="G746" s="14" t="s">
        <v>59</v>
      </c>
      <c r="H746" s="14" t="e">
        <f>SUMIFS('Skills-Training Matrix.AUX'!$D$2:$D$1072,'Skills-Training Matrix.AUX'!$C$2:$C$1072,"="&amp;$G746,'Skills-Training Matrix.AUX'!$A$2:$A$1072,"="&amp;$E746)</f>
        <v>#N/A</v>
      </c>
      <c r="I746" s="14">
        <v>0</v>
      </c>
      <c r="J746" s="14" t="e">
        <f t="shared" si="48"/>
        <v>#N/A</v>
      </c>
      <c r="K746" s="16" t="e">
        <f>IF($J746="","",SUMIFS('Skills-Training Matrix.AUX'!$F$2:$F$1072,'Skills-Training Matrix.AUX'!$C$2:$C$1072,"="&amp;G746,'Skills-Training Matrix.AUX'!$A$2:$A$1072,"="&amp;$E746)*J746)</f>
        <v>#N/A</v>
      </c>
      <c r="L746" s="16" t="e">
        <f t="shared" si="49"/>
        <v>#N/A</v>
      </c>
      <c r="M746" s="14" t="e">
        <f t="shared" si="50"/>
        <v>#N/A</v>
      </c>
      <c r="N746" s="16" t="e">
        <f t="shared" si="51"/>
        <v>#N/A</v>
      </c>
    </row>
    <row r="747" spans="1:14" x14ac:dyDescent="0.25">
      <c r="A747" s="14">
        <v>2694</v>
      </c>
      <c r="B747" s="14" t="s">
        <v>126</v>
      </c>
      <c r="C747" s="17">
        <v>42736</v>
      </c>
      <c r="D747" s="14" t="s">
        <v>115</v>
      </c>
      <c r="E747" s="14" t="s">
        <v>84</v>
      </c>
      <c r="F747" s="15" t="s">
        <v>9</v>
      </c>
      <c r="G747" s="14" t="s">
        <v>60</v>
      </c>
      <c r="H747" s="14" t="e">
        <f>SUMIFS('Skills-Training Matrix.AUX'!$D$2:$D$1072,'Skills-Training Matrix.AUX'!$C$2:$C$1072,"="&amp;$G747,'Skills-Training Matrix.AUX'!$A$2:$A$1072,"="&amp;$E747)</f>
        <v>#N/A</v>
      </c>
      <c r="I747" s="14">
        <v>0</v>
      </c>
      <c r="J747" s="14" t="e">
        <f t="shared" si="48"/>
        <v>#N/A</v>
      </c>
      <c r="K747" s="16" t="e">
        <f>IF($J747="","",SUMIFS('Skills-Training Matrix.AUX'!$F$2:$F$1072,'Skills-Training Matrix.AUX'!$C$2:$C$1072,"="&amp;G747,'Skills-Training Matrix.AUX'!$A$2:$A$1072,"="&amp;$E747)*J747)</f>
        <v>#N/A</v>
      </c>
      <c r="L747" s="16" t="e">
        <f t="shared" si="49"/>
        <v>#N/A</v>
      </c>
      <c r="M747" s="14" t="e">
        <f t="shared" si="50"/>
        <v>#N/A</v>
      </c>
      <c r="N747" s="16" t="e">
        <f t="shared" si="51"/>
        <v>#N/A</v>
      </c>
    </row>
    <row r="748" spans="1:14" x14ac:dyDescent="0.25">
      <c r="A748" s="14">
        <v>2694</v>
      </c>
      <c r="B748" s="14" t="s">
        <v>126</v>
      </c>
      <c r="C748" s="17">
        <v>42736</v>
      </c>
      <c r="D748" s="14" t="s">
        <v>115</v>
      </c>
      <c r="E748" s="14" t="s">
        <v>84</v>
      </c>
      <c r="F748" s="15" t="s">
        <v>9</v>
      </c>
      <c r="G748" s="14" t="s">
        <v>61</v>
      </c>
      <c r="H748" s="14" t="e">
        <f>SUMIFS('Skills-Training Matrix.AUX'!$D$2:$D$1072,'Skills-Training Matrix.AUX'!$C$2:$C$1072,"="&amp;$G748,'Skills-Training Matrix.AUX'!$A$2:$A$1072,"="&amp;$E748)</f>
        <v>#N/A</v>
      </c>
      <c r="I748" s="14">
        <v>0</v>
      </c>
      <c r="J748" s="14" t="e">
        <f t="shared" si="48"/>
        <v>#N/A</v>
      </c>
      <c r="K748" s="16" t="e">
        <f>IF($J748="","",SUMIFS('Skills-Training Matrix.AUX'!$F$2:$F$1072,'Skills-Training Matrix.AUX'!$C$2:$C$1072,"="&amp;G748,'Skills-Training Matrix.AUX'!$A$2:$A$1072,"="&amp;$E748)*J748)</f>
        <v>#N/A</v>
      </c>
      <c r="L748" s="16" t="e">
        <f t="shared" si="49"/>
        <v>#N/A</v>
      </c>
      <c r="M748" s="14" t="e">
        <f t="shared" si="50"/>
        <v>#N/A</v>
      </c>
      <c r="N748" s="16" t="e">
        <f t="shared" si="51"/>
        <v>#N/A</v>
      </c>
    </row>
    <row r="749" spans="1:14" x14ac:dyDescent="0.25">
      <c r="A749" s="14">
        <v>2694</v>
      </c>
      <c r="B749" s="14" t="s">
        <v>126</v>
      </c>
      <c r="C749" s="17">
        <v>42736</v>
      </c>
      <c r="D749" s="14" t="s">
        <v>115</v>
      </c>
      <c r="E749" s="14" t="s">
        <v>84</v>
      </c>
      <c r="F749" s="15" t="s">
        <v>0</v>
      </c>
      <c r="G749" s="14" t="s">
        <v>62</v>
      </c>
      <c r="H749" s="14" t="e">
        <f>SUMIFS('Skills-Training Matrix.AUX'!$D$2:$D$1072,'Skills-Training Matrix.AUX'!$C$2:$C$1072,"="&amp;$G749,'Skills-Training Matrix.AUX'!$A$2:$A$1072,"="&amp;$E749)</f>
        <v>#N/A</v>
      </c>
      <c r="I749" s="14">
        <v>0</v>
      </c>
      <c r="J749" s="14" t="e">
        <f t="shared" si="48"/>
        <v>#N/A</v>
      </c>
      <c r="K749" s="16" t="e">
        <f>IF($J749="","",SUMIFS('Skills-Training Matrix.AUX'!$F$2:$F$1072,'Skills-Training Matrix.AUX'!$C$2:$C$1072,"="&amp;G749,'Skills-Training Matrix.AUX'!$A$2:$A$1072,"="&amp;$E749)*J749)</f>
        <v>#N/A</v>
      </c>
      <c r="L749" s="16" t="e">
        <f t="shared" si="49"/>
        <v>#N/A</v>
      </c>
      <c r="M749" s="14" t="e">
        <f t="shared" si="50"/>
        <v>#N/A</v>
      </c>
      <c r="N749" s="16" t="e">
        <f t="shared" si="51"/>
        <v>#N/A</v>
      </c>
    </row>
    <row r="750" spans="1:14" x14ac:dyDescent="0.25">
      <c r="A750" s="14">
        <v>2694</v>
      </c>
      <c r="B750" s="14" t="s">
        <v>126</v>
      </c>
      <c r="C750" s="17">
        <v>42736</v>
      </c>
      <c r="D750" s="14" t="s">
        <v>115</v>
      </c>
      <c r="E750" s="14" t="s">
        <v>84</v>
      </c>
      <c r="F750" s="15" t="s">
        <v>0</v>
      </c>
      <c r="G750" s="14" t="s">
        <v>63</v>
      </c>
      <c r="H750" s="14" t="e">
        <f>SUMIFS('Skills-Training Matrix.AUX'!$D$2:$D$1072,'Skills-Training Matrix.AUX'!$C$2:$C$1072,"="&amp;$G750,'Skills-Training Matrix.AUX'!$A$2:$A$1072,"="&amp;$E750)</f>
        <v>#REF!</v>
      </c>
      <c r="I750" s="14">
        <v>0</v>
      </c>
      <c r="J750" s="14" t="e">
        <f t="shared" si="48"/>
        <v>#REF!</v>
      </c>
      <c r="K750" s="16" t="e">
        <f>IF($J750="","",SUMIFS('Skills-Training Matrix.AUX'!$F$2:$F$1072,'Skills-Training Matrix.AUX'!$C$2:$C$1072,"="&amp;G750,'Skills-Training Matrix.AUX'!$A$2:$A$1072,"="&amp;$E750)*J750)</f>
        <v>#REF!</v>
      </c>
      <c r="L750" s="16" t="e">
        <f t="shared" si="49"/>
        <v>#REF!</v>
      </c>
      <c r="M750" s="14" t="e">
        <f t="shared" si="50"/>
        <v>#REF!</v>
      </c>
      <c r="N750" s="16" t="e">
        <f t="shared" si="51"/>
        <v>#REF!</v>
      </c>
    </row>
    <row r="751" spans="1:14" x14ac:dyDescent="0.25">
      <c r="A751" s="14">
        <v>2694</v>
      </c>
      <c r="B751" s="14" t="s">
        <v>126</v>
      </c>
      <c r="C751" s="17">
        <v>42736</v>
      </c>
      <c r="D751" s="14" t="s">
        <v>115</v>
      </c>
      <c r="E751" s="14" t="s">
        <v>84</v>
      </c>
      <c r="F751" s="15" t="s">
        <v>0</v>
      </c>
      <c r="G751" s="14" t="s">
        <v>64</v>
      </c>
      <c r="H751" s="14" t="e">
        <f>SUMIFS('Skills-Training Matrix.AUX'!$D$2:$D$1072,'Skills-Training Matrix.AUX'!$C$2:$C$1072,"="&amp;$G751,'Skills-Training Matrix.AUX'!$A$2:$A$1072,"="&amp;$E751)</f>
        <v>#N/A</v>
      </c>
      <c r="I751" s="14">
        <v>0</v>
      </c>
      <c r="J751" s="14" t="e">
        <f t="shared" si="48"/>
        <v>#N/A</v>
      </c>
      <c r="K751" s="16" t="e">
        <f>IF($J751="","",SUMIFS('Skills-Training Matrix.AUX'!$F$2:$F$1072,'Skills-Training Matrix.AUX'!$C$2:$C$1072,"="&amp;G751,'Skills-Training Matrix.AUX'!$A$2:$A$1072,"="&amp;$E751)*J751)</f>
        <v>#N/A</v>
      </c>
      <c r="L751" s="16" t="e">
        <f t="shared" si="49"/>
        <v>#N/A</v>
      </c>
      <c r="M751" s="14" t="e">
        <f t="shared" si="50"/>
        <v>#N/A</v>
      </c>
      <c r="N751" s="16" t="e">
        <f t="shared" si="51"/>
        <v>#N/A</v>
      </c>
    </row>
    <row r="752" spans="1:14" x14ac:dyDescent="0.25">
      <c r="A752" s="14">
        <v>2694</v>
      </c>
      <c r="B752" s="14" t="s">
        <v>126</v>
      </c>
      <c r="C752" s="17">
        <v>42736</v>
      </c>
      <c r="D752" s="14" t="s">
        <v>115</v>
      </c>
      <c r="E752" s="14" t="s">
        <v>84</v>
      </c>
      <c r="F752" s="15" t="s">
        <v>0</v>
      </c>
      <c r="G752" s="14" t="s">
        <v>65</v>
      </c>
      <c r="H752" s="14" t="e">
        <f>SUMIFS('Skills-Training Matrix.AUX'!$D$2:$D$1072,'Skills-Training Matrix.AUX'!$C$2:$C$1072,"="&amp;$G752,'Skills-Training Matrix.AUX'!$A$2:$A$1072,"="&amp;$E752)</f>
        <v>#REF!</v>
      </c>
      <c r="I752" s="14">
        <v>0</v>
      </c>
      <c r="J752" s="14" t="e">
        <f t="shared" si="48"/>
        <v>#REF!</v>
      </c>
      <c r="K752" s="16" t="e">
        <f>IF($J752="","",SUMIFS('Skills-Training Matrix.AUX'!$F$2:$F$1072,'Skills-Training Matrix.AUX'!$C$2:$C$1072,"="&amp;G752,'Skills-Training Matrix.AUX'!$A$2:$A$1072,"="&amp;$E752)*J752)</f>
        <v>#REF!</v>
      </c>
      <c r="L752" s="16" t="e">
        <f t="shared" si="49"/>
        <v>#REF!</v>
      </c>
      <c r="M752" s="14" t="e">
        <f t="shared" si="50"/>
        <v>#REF!</v>
      </c>
      <c r="N752" s="16" t="e">
        <f t="shared" si="51"/>
        <v>#REF!</v>
      </c>
    </row>
    <row r="753" spans="1:14" x14ac:dyDescent="0.25">
      <c r="A753" s="14">
        <v>2694</v>
      </c>
      <c r="B753" s="14" t="s">
        <v>126</v>
      </c>
      <c r="C753" s="17">
        <v>42736</v>
      </c>
      <c r="D753" s="14" t="s">
        <v>115</v>
      </c>
      <c r="E753" s="14" t="s">
        <v>84</v>
      </c>
      <c r="F753" s="15" t="s">
        <v>0</v>
      </c>
      <c r="G753" s="14" t="s">
        <v>66</v>
      </c>
      <c r="H753" s="14" t="e">
        <f>SUMIFS('Skills-Training Matrix.AUX'!$D$2:$D$1072,'Skills-Training Matrix.AUX'!$C$2:$C$1072,"="&amp;$G753,'Skills-Training Matrix.AUX'!$A$2:$A$1072,"="&amp;$E753)</f>
        <v>#REF!</v>
      </c>
      <c r="I753" s="14">
        <v>0</v>
      </c>
      <c r="J753" s="14" t="e">
        <f t="shared" si="48"/>
        <v>#REF!</v>
      </c>
      <c r="K753" s="16" t="e">
        <f>IF($J753="","",SUMIFS('Skills-Training Matrix.AUX'!$F$2:$F$1072,'Skills-Training Matrix.AUX'!$C$2:$C$1072,"="&amp;G753,'Skills-Training Matrix.AUX'!$A$2:$A$1072,"="&amp;$E753)*J753)</f>
        <v>#REF!</v>
      </c>
      <c r="L753" s="16" t="e">
        <f t="shared" si="49"/>
        <v>#REF!</v>
      </c>
      <c r="M753" s="14" t="e">
        <f t="shared" si="50"/>
        <v>#REF!</v>
      </c>
      <c r="N753" s="16" t="e">
        <f t="shared" si="51"/>
        <v>#REF!</v>
      </c>
    </row>
    <row r="754" spans="1:14" x14ac:dyDescent="0.25">
      <c r="A754" s="14">
        <v>2694</v>
      </c>
      <c r="B754" s="14" t="s">
        <v>126</v>
      </c>
      <c r="C754" s="17">
        <v>42736</v>
      </c>
      <c r="D754" s="14" t="s">
        <v>115</v>
      </c>
      <c r="E754" s="14" t="s">
        <v>84</v>
      </c>
      <c r="F754" s="15" t="s">
        <v>0</v>
      </c>
      <c r="G754" s="14" t="s">
        <v>67</v>
      </c>
      <c r="H754" s="14" t="e">
        <f>SUMIFS('Skills-Training Matrix.AUX'!$D$2:$D$1072,'Skills-Training Matrix.AUX'!$C$2:$C$1072,"="&amp;$G754,'Skills-Training Matrix.AUX'!$A$2:$A$1072,"="&amp;$E754)</f>
        <v>#N/A</v>
      </c>
      <c r="I754" s="14">
        <v>0</v>
      </c>
      <c r="J754" s="14" t="e">
        <f t="shared" si="48"/>
        <v>#N/A</v>
      </c>
      <c r="K754" s="16" t="e">
        <f>IF($J754="","",SUMIFS('Skills-Training Matrix.AUX'!$F$2:$F$1072,'Skills-Training Matrix.AUX'!$C$2:$C$1072,"="&amp;G754,'Skills-Training Matrix.AUX'!$A$2:$A$1072,"="&amp;$E754)*J754)</f>
        <v>#N/A</v>
      </c>
      <c r="L754" s="16" t="e">
        <f t="shared" si="49"/>
        <v>#N/A</v>
      </c>
      <c r="M754" s="14" t="e">
        <f t="shared" si="50"/>
        <v>#N/A</v>
      </c>
      <c r="N754" s="16" t="e">
        <f t="shared" si="51"/>
        <v>#N/A</v>
      </c>
    </row>
    <row r="755" spans="1:14" x14ac:dyDescent="0.25">
      <c r="A755" s="14">
        <v>2694</v>
      </c>
      <c r="B755" s="14" t="s">
        <v>126</v>
      </c>
      <c r="C755" s="17">
        <v>42736</v>
      </c>
      <c r="D755" s="14" t="s">
        <v>115</v>
      </c>
      <c r="E755" s="14" t="s">
        <v>84</v>
      </c>
      <c r="F755" s="15" t="s">
        <v>0</v>
      </c>
      <c r="G755" s="14" t="s">
        <v>68</v>
      </c>
      <c r="H755" s="14" t="e">
        <f>SUMIFS('Skills-Training Matrix.AUX'!$D$2:$D$1072,'Skills-Training Matrix.AUX'!$C$2:$C$1072,"="&amp;$G755,'Skills-Training Matrix.AUX'!$A$2:$A$1072,"="&amp;$E755)</f>
        <v>#N/A</v>
      </c>
      <c r="I755" s="14">
        <v>0</v>
      </c>
      <c r="J755" s="14" t="e">
        <f t="shared" si="48"/>
        <v>#N/A</v>
      </c>
      <c r="K755" s="16" t="e">
        <f>IF($J755="","",SUMIFS('Skills-Training Matrix.AUX'!$F$2:$F$1072,'Skills-Training Matrix.AUX'!$C$2:$C$1072,"="&amp;G755,'Skills-Training Matrix.AUX'!$A$2:$A$1072,"="&amp;$E755)*J755)</f>
        <v>#N/A</v>
      </c>
      <c r="L755" s="16" t="e">
        <f t="shared" si="49"/>
        <v>#N/A</v>
      </c>
      <c r="M755" s="14" t="e">
        <f t="shared" si="50"/>
        <v>#N/A</v>
      </c>
      <c r="N755" s="16" t="e">
        <f t="shared" si="51"/>
        <v>#N/A</v>
      </c>
    </row>
    <row r="756" spans="1:14" x14ac:dyDescent="0.25">
      <c r="A756" s="14">
        <v>2694</v>
      </c>
      <c r="B756" s="14" t="s">
        <v>126</v>
      </c>
      <c r="C756" s="17">
        <v>42736</v>
      </c>
      <c r="D756" s="14" t="s">
        <v>115</v>
      </c>
      <c r="E756" s="14" t="s">
        <v>84</v>
      </c>
      <c r="F756" s="15" t="s">
        <v>0</v>
      </c>
      <c r="G756" s="14" t="s">
        <v>69</v>
      </c>
      <c r="H756" s="14" t="e">
        <f>SUMIFS('Skills-Training Matrix.AUX'!$D$2:$D$1072,'Skills-Training Matrix.AUX'!$C$2:$C$1072,"="&amp;$G756,'Skills-Training Matrix.AUX'!$A$2:$A$1072,"="&amp;$E756)</f>
        <v>#N/A</v>
      </c>
      <c r="I756" s="14">
        <v>0</v>
      </c>
      <c r="J756" s="14" t="e">
        <f t="shared" si="48"/>
        <v>#N/A</v>
      </c>
      <c r="K756" s="16" t="e">
        <f>IF($J756="","",SUMIFS('Skills-Training Matrix.AUX'!$F$2:$F$1072,'Skills-Training Matrix.AUX'!$C$2:$C$1072,"="&amp;G756,'Skills-Training Matrix.AUX'!$A$2:$A$1072,"="&amp;$E756)*J756)</f>
        <v>#N/A</v>
      </c>
      <c r="L756" s="16" t="e">
        <f t="shared" si="49"/>
        <v>#N/A</v>
      </c>
      <c r="M756" s="14" t="e">
        <f t="shared" si="50"/>
        <v>#N/A</v>
      </c>
      <c r="N756" s="16" t="e">
        <f t="shared" si="51"/>
        <v>#N/A</v>
      </c>
    </row>
    <row r="757" spans="1:14" x14ac:dyDescent="0.25">
      <c r="A757" s="14">
        <v>2694</v>
      </c>
      <c r="B757" s="14" t="s">
        <v>126</v>
      </c>
      <c r="C757" s="17">
        <v>42736</v>
      </c>
      <c r="D757" s="14" t="s">
        <v>115</v>
      </c>
      <c r="E757" s="14" t="s">
        <v>84</v>
      </c>
      <c r="F757" s="15" t="s">
        <v>0</v>
      </c>
      <c r="G757" s="14" t="s">
        <v>70</v>
      </c>
      <c r="H757" s="14" t="e">
        <f>SUMIFS('Skills-Training Matrix.AUX'!$D$2:$D$1072,'Skills-Training Matrix.AUX'!$C$2:$C$1072,"="&amp;$G757,'Skills-Training Matrix.AUX'!$A$2:$A$1072,"="&amp;$E757)</f>
        <v>#N/A</v>
      </c>
      <c r="I757" s="14">
        <v>0</v>
      </c>
      <c r="J757" s="14" t="e">
        <f t="shared" si="48"/>
        <v>#N/A</v>
      </c>
      <c r="K757" s="16" t="e">
        <f>IF($J757="","",SUMIFS('Skills-Training Matrix.AUX'!$F$2:$F$1072,'Skills-Training Matrix.AUX'!$C$2:$C$1072,"="&amp;G757,'Skills-Training Matrix.AUX'!$A$2:$A$1072,"="&amp;$E757)*J757)</f>
        <v>#N/A</v>
      </c>
      <c r="L757" s="16" t="e">
        <f t="shared" si="49"/>
        <v>#N/A</v>
      </c>
      <c r="M757" s="14" t="e">
        <f t="shared" si="50"/>
        <v>#N/A</v>
      </c>
      <c r="N757" s="16" t="e">
        <f t="shared" si="51"/>
        <v>#N/A</v>
      </c>
    </row>
    <row r="758" spans="1:14" x14ac:dyDescent="0.25">
      <c r="A758" s="14">
        <v>2695</v>
      </c>
      <c r="B758" s="14" t="s">
        <v>127</v>
      </c>
      <c r="C758" s="17">
        <v>42736</v>
      </c>
      <c r="D758" s="14" t="s">
        <v>115</v>
      </c>
      <c r="E758" s="14" t="s">
        <v>84</v>
      </c>
      <c r="F758" s="15" t="s">
        <v>102</v>
      </c>
      <c r="G758" s="14" t="s">
        <v>10</v>
      </c>
      <c r="H758" s="14" t="e">
        <f>SUMIFS('Skills-Training Matrix.AUX'!$D$2:$D$1072,'Skills-Training Matrix.AUX'!$C$2:$C$1072,"="&amp;$G758,'Skills-Training Matrix.AUX'!$A$2:$A$1072,"="&amp;$E758)</f>
        <v>#N/A</v>
      </c>
      <c r="I758" s="14">
        <v>0</v>
      </c>
      <c r="J758" s="14" t="e">
        <f t="shared" si="48"/>
        <v>#N/A</v>
      </c>
      <c r="K758" s="16" t="e">
        <f>IF($J758="","",SUMIFS('Skills-Training Matrix.AUX'!$F$2:$F$1072,'Skills-Training Matrix.AUX'!$C$2:$C$1072,"="&amp;G758,'Skills-Training Matrix.AUX'!$A$2:$A$1072,"="&amp;$E758)*J758)</f>
        <v>#N/A</v>
      </c>
      <c r="L758" s="16" t="e">
        <f t="shared" si="49"/>
        <v>#N/A</v>
      </c>
      <c r="M758" s="14" t="e">
        <f t="shared" si="50"/>
        <v>#N/A</v>
      </c>
      <c r="N758" s="16" t="e">
        <f t="shared" si="51"/>
        <v>#N/A</v>
      </c>
    </row>
    <row r="759" spans="1:14" x14ac:dyDescent="0.25">
      <c r="A759" s="14">
        <v>2695</v>
      </c>
      <c r="B759" s="14" t="s">
        <v>127</v>
      </c>
      <c r="C759" s="17">
        <v>42736</v>
      </c>
      <c r="D759" s="14" t="s">
        <v>115</v>
      </c>
      <c r="E759" s="14" t="s">
        <v>84</v>
      </c>
      <c r="F759" s="15" t="s">
        <v>102</v>
      </c>
      <c r="G759" s="14" t="s">
        <v>11</v>
      </c>
      <c r="H759" s="14" t="e">
        <f>SUMIFS('Skills-Training Matrix.AUX'!$D$2:$D$1072,'Skills-Training Matrix.AUX'!$C$2:$C$1072,"="&amp;$G759,'Skills-Training Matrix.AUX'!$A$2:$A$1072,"="&amp;$E759)</f>
        <v>#N/A</v>
      </c>
      <c r="I759" s="14">
        <v>0</v>
      </c>
      <c r="J759" s="14" t="e">
        <f t="shared" si="48"/>
        <v>#N/A</v>
      </c>
      <c r="K759" s="16" t="e">
        <f>IF($J759="","",SUMIFS('Skills-Training Matrix.AUX'!$F$2:$F$1072,'Skills-Training Matrix.AUX'!$C$2:$C$1072,"="&amp;G759,'Skills-Training Matrix.AUX'!$A$2:$A$1072,"="&amp;$E759)*J759)</f>
        <v>#N/A</v>
      </c>
      <c r="L759" s="16" t="e">
        <f t="shared" si="49"/>
        <v>#N/A</v>
      </c>
      <c r="M759" s="14" t="e">
        <f t="shared" si="50"/>
        <v>#N/A</v>
      </c>
      <c r="N759" s="16" t="e">
        <f t="shared" si="51"/>
        <v>#N/A</v>
      </c>
    </row>
    <row r="760" spans="1:14" x14ac:dyDescent="0.25">
      <c r="A760" s="14">
        <v>2695</v>
      </c>
      <c r="B760" s="14" t="s">
        <v>127</v>
      </c>
      <c r="C760" s="17">
        <v>42736</v>
      </c>
      <c r="D760" s="14" t="s">
        <v>115</v>
      </c>
      <c r="E760" s="14" t="s">
        <v>84</v>
      </c>
      <c r="F760" s="15" t="s">
        <v>102</v>
      </c>
      <c r="G760" s="14" t="s">
        <v>12</v>
      </c>
      <c r="H760" s="14" t="e">
        <f>SUMIFS('Skills-Training Matrix.AUX'!$D$2:$D$1072,'Skills-Training Matrix.AUX'!$C$2:$C$1072,"="&amp;$G760,'Skills-Training Matrix.AUX'!$A$2:$A$1072,"="&amp;$E760)</f>
        <v>#N/A</v>
      </c>
      <c r="I760" s="14">
        <v>0</v>
      </c>
      <c r="J760" s="14" t="e">
        <f t="shared" si="48"/>
        <v>#N/A</v>
      </c>
      <c r="K760" s="16" t="e">
        <f>IF($J760="","",SUMIFS('Skills-Training Matrix.AUX'!$F$2:$F$1072,'Skills-Training Matrix.AUX'!$C$2:$C$1072,"="&amp;G760,'Skills-Training Matrix.AUX'!$A$2:$A$1072,"="&amp;$E760)*J760)</f>
        <v>#N/A</v>
      </c>
      <c r="L760" s="16" t="e">
        <f t="shared" si="49"/>
        <v>#N/A</v>
      </c>
      <c r="M760" s="14" t="e">
        <f t="shared" si="50"/>
        <v>#N/A</v>
      </c>
      <c r="N760" s="16" t="e">
        <f t="shared" si="51"/>
        <v>#N/A</v>
      </c>
    </row>
    <row r="761" spans="1:14" x14ac:dyDescent="0.25">
      <c r="A761" s="14">
        <v>2695</v>
      </c>
      <c r="B761" s="14" t="s">
        <v>127</v>
      </c>
      <c r="C761" s="17">
        <v>42736</v>
      </c>
      <c r="D761" s="14" t="s">
        <v>115</v>
      </c>
      <c r="E761" s="14" t="s">
        <v>84</v>
      </c>
      <c r="F761" s="15" t="s">
        <v>102</v>
      </c>
      <c r="G761" s="14" t="s">
        <v>13</v>
      </c>
      <c r="H761" s="14" t="e">
        <f>SUMIFS('Skills-Training Matrix.AUX'!$D$2:$D$1072,'Skills-Training Matrix.AUX'!$C$2:$C$1072,"="&amp;$G761,'Skills-Training Matrix.AUX'!$A$2:$A$1072,"="&amp;$E761)</f>
        <v>#N/A</v>
      </c>
      <c r="I761" s="14">
        <v>0</v>
      </c>
      <c r="J761" s="14" t="e">
        <f t="shared" si="48"/>
        <v>#N/A</v>
      </c>
      <c r="K761" s="16" t="e">
        <f>IF($J761="","",SUMIFS('Skills-Training Matrix.AUX'!$F$2:$F$1072,'Skills-Training Matrix.AUX'!$C$2:$C$1072,"="&amp;G761,'Skills-Training Matrix.AUX'!$A$2:$A$1072,"="&amp;$E761)*J761)</f>
        <v>#N/A</v>
      </c>
      <c r="L761" s="16" t="e">
        <f t="shared" si="49"/>
        <v>#N/A</v>
      </c>
      <c r="M761" s="14" t="e">
        <f t="shared" si="50"/>
        <v>#N/A</v>
      </c>
      <c r="N761" s="16" t="e">
        <f t="shared" si="51"/>
        <v>#N/A</v>
      </c>
    </row>
    <row r="762" spans="1:14" x14ac:dyDescent="0.25">
      <c r="A762" s="14">
        <v>2695</v>
      </c>
      <c r="B762" s="14" t="s">
        <v>127</v>
      </c>
      <c r="C762" s="17">
        <v>42736</v>
      </c>
      <c r="D762" s="14" t="s">
        <v>115</v>
      </c>
      <c r="E762" s="14" t="s">
        <v>84</v>
      </c>
      <c r="F762" s="15" t="s">
        <v>102</v>
      </c>
      <c r="G762" s="14" t="s">
        <v>14</v>
      </c>
      <c r="H762" s="14" t="e">
        <f>SUMIFS('Skills-Training Matrix.AUX'!$D$2:$D$1072,'Skills-Training Matrix.AUX'!$C$2:$C$1072,"="&amp;$G762,'Skills-Training Matrix.AUX'!$A$2:$A$1072,"="&amp;$E762)</f>
        <v>#N/A</v>
      </c>
      <c r="I762" s="14">
        <v>0</v>
      </c>
      <c r="J762" s="14" t="e">
        <f t="shared" si="48"/>
        <v>#N/A</v>
      </c>
      <c r="K762" s="16" t="e">
        <f>IF($J762="","",SUMIFS('Skills-Training Matrix.AUX'!$F$2:$F$1072,'Skills-Training Matrix.AUX'!$C$2:$C$1072,"="&amp;G762,'Skills-Training Matrix.AUX'!$A$2:$A$1072,"="&amp;$E762)*J762)</f>
        <v>#N/A</v>
      </c>
      <c r="L762" s="16" t="e">
        <f t="shared" si="49"/>
        <v>#N/A</v>
      </c>
      <c r="M762" s="14" t="e">
        <f t="shared" si="50"/>
        <v>#N/A</v>
      </c>
      <c r="N762" s="16" t="e">
        <f t="shared" si="51"/>
        <v>#N/A</v>
      </c>
    </row>
    <row r="763" spans="1:14" x14ac:dyDescent="0.25">
      <c r="A763" s="14">
        <v>2695</v>
      </c>
      <c r="B763" s="14" t="s">
        <v>127</v>
      </c>
      <c r="C763" s="17">
        <v>42736</v>
      </c>
      <c r="D763" s="14" t="s">
        <v>115</v>
      </c>
      <c r="E763" s="14" t="s">
        <v>84</v>
      </c>
      <c r="F763" s="15" t="s">
        <v>102</v>
      </c>
      <c r="G763" s="14" t="s">
        <v>15</v>
      </c>
      <c r="H763" s="14" t="e">
        <f>SUMIFS('Skills-Training Matrix.AUX'!$D$2:$D$1072,'Skills-Training Matrix.AUX'!$C$2:$C$1072,"="&amp;$G763,'Skills-Training Matrix.AUX'!$A$2:$A$1072,"="&amp;$E763)</f>
        <v>#N/A</v>
      </c>
      <c r="I763" s="14">
        <v>0</v>
      </c>
      <c r="J763" s="14" t="e">
        <f t="shared" si="48"/>
        <v>#N/A</v>
      </c>
      <c r="K763" s="16" t="e">
        <f>IF($J763="","",SUMIFS('Skills-Training Matrix.AUX'!$F$2:$F$1072,'Skills-Training Matrix.AUX'!$C$2:$C$1072,"="&amp;G763,'Skills-Training Matrix.AUX'!$A$2:$A$1072,"="&amp;$E763)*J763)</f>
        <v>#N/A</v>
      </c>
      <c r="L763" s="16" t="e">
        <f t="shared" si="49"/>
        <v>#N/A</v>
      </c>
      <c r="M763" s="14" t="e">
        <f t="shared" si="50"/>
        <v>#N/A</v>
      </c>
      <c r="N763" s="16" t="e">
        <f t="shared" si="51"/>
        <v>#N/A</v>
      </c>
    </row>
    <row r="764" spans="1:14" x14ac:dyDescent="0.25">
      <c r="A764" s="14">
        <v>2695</v>
      </c>
      <c r="B764" s="14" t="s">
        <v>127</v>
      </c>
      <c r="C764" s="17">
        <v>42736</v>
      </c>
      <c r="D764" s="14" t="s">
        <v>115</v>
      </c>
      <c r="E764" s="14" t="s">
        <v>84</v>
      </c>
      <c r="F764" s="15" t="s">
        <v>5</v>
      </c>
      <c r="G764" s="14" t="s">
        <v>16</v>
      </c>
      <c r="H764" s="14" t="e">
        <f>SUMIFS('Skills-Training Matrix.AUX'!$D$2:$D$1072,'Skills-Training Matrix.AUX'!$C$2:$C$1072,"="&amp;$G764,'Skills-Training Matrix.AUX'!$A$2:$A$1072,"="&amp;$E764)</f>
        <v>#N/A</v>
      </c>
      <c r="I764" s="14">
        <v>0</v>
      </c>
      <c r="J764" s="14" t="e">
        <f t="shared" si="48"/>
        <v>#N/A</v>
      </c>
      <c r="K764" s="16" t="e">
        <f>IF($J764="","",SUMIFS('Skills-Training Matrix.AUX'!$F$2:$F$1072,'Skills-Training Matrix.AUX'!$C$2:$C$1072,"="&amp;G764,'Skills-Training Matrix.AUX'!$A$2:$A$1072,"="&amp;$E764)*J764)</f>
        <v>#N/A</v>
      </c>
      <c r="L764" s="16" t="e">
        <f t="shared" si="49"/>
        <v>#N/A</v>
      </c>
      <c r="M764" s="14" t="e">
        <f t="shared" si="50"/>
        <v>#N/A</v>
      </c>
      <c r="N764" s="16" t="e">
        <f t="shared" si="51"/>
        <v>#N/A</v>
      </c>
    </row>
    <row r="765" spans="1:14" x14ac:dyDescent="0.25">
      <c r="A765" s="14">
        <v>2695</v>
      </c>
      <c r="B765" s="14" t="s">
        <v>127</v>
      </c>
      <c r="C765" s="17">
        <v>42736</v>
      </c>
      <c r="D765" s="14" t="s">
        <v>115</v>
      </c>
      <c r="E765" s="14" t="s">
        <v>84</v>
      </c>
      <c r="F765" s="15" t="s">
        <v>5</v>
      </c>
      <c r="G765" s="14" t="s">
        <v>17</v>
      </c>
      <c r="H765" s="14" t="e">
        <f>SUMIFS('Skills-Training Matrix.AUX'!$D$2:$D$1072,'Skills-Training Matrix.AUX'!$C$2:$C$1072,"="&amp;$G765,'Skills-Training Matrix.AUX'!$A$2:$A$1072,"="&amp;$E765)</f>
        <v>#N/A</v>
      </c>
      <c r="I765" s="14">
        <v>0</v>
      </c>
      <c r="J765" s="14" t="e">
        <f t="shared" si="48"/>
        <v>#N/A</v>
      </c>
      <c r="K765" s="16" t="e">
        <f>IF($J765="","",SUMIFS('Skills-Training Matrix.AUX'!$F$2:$F$1072,'Skills-Training Matrix.AUX'!$C$2:$C$1072,"="&amp;G765,'Skills-Training Matrix.AUX'!$A$2:$A$1072,"="&amp;$E765)*J765)</f>
        <v>#N/A</v>
      </c>
      <c r="L765" s="16" t="e">
        <f t="shared" si="49"/>
        <v>#N/A</v>
      </c>
      <c r="M765" s="14" t="e">
        <f t="shared" si="50"/>
        <v>#N/A</v>
      </c>
      <c r="N765" s="16" t="e">
        <f t="shared" si="51"/>
        <v>#N/A</v>
      </c>
    </row>
    <row r="766" spans="1:14" x14ac:dyDescent="0.25">
      <c r="A766" s="14">
        <v>2695</v>
      </c>
      <c r="B766" s="14" t="s">
        <v>127</v>
      </c>
      <c r="C766" s="17">
        <v>42736</v>
      </c>
      <c r="D766" s="14" t="s">
        <v>115</v>
      </c>
      <c r="E766" s="14" t="s">
        <v>84</v>
      </c>
      <c r="F766" s="15" t="s">
        <v>5</v>
      </c>
      <c r="G766" s="14" t="s">
        <v>18</v>
      </c>
      <c r="H766" s="14" t="e">
        <f>SUMIFS('Skills-Training Matrix.AUX'!$D$2:$D$1072,'Skills-Training Matrix.AUX'!$C$2:$C$1072,"="&amp;$G766,'Skills-Training Matrix.AUX'!$A$2:$A$1072,"="&amp;$E766)</f>
        <v>#N/A</v>
      </c>
      <c r="I766" s="14">
        <v>0</v>
      </c>
      <c r="J766" s="14" t="e">
        <f t="shared" si="48"/>
        <v>#N/A</v>
      </c>
      <c r="K766" s="16" t="e">
        <f>IF($J766="","",SUMIFS('Skills-Training Matrix.AUX'!$F$2:$F$1072,'Skills-Training Matrix.AUX'!$C$2:$C$1072,"="&amp;G766,'Skills-Training Matrix.AUX'!$A$2:$A$1072,"="&amp;$E766)*J766)</f>
        <v>#N/A</v>
      </c>
      <c r="L766" s="16" t="e">
        <f t="shared" si="49"/>
        <v>#N/A</v>
      </c>
      <c r="M766" s="14" t="e">
        <f t="shared" si="50"/>
        <v>#N/A</v>
      </c>
      <c r="N766" s="16" t="e">
        <f t="shared" si="51"/>
        <v>#N/A</v>
      </c>
    </row>
    <row r="767" spans="1:14" x14ac:dyDescent="0.25">
      <c r="A767" s="14">
        <v>2695</v>
      </c>
      <c r="B767" s="14" t="s">
        <v>127</v>
      </c>
      <c r="C767" s="17">
        <v>42736</v>
      </c>
      <c r="D767" s="14" t="s">
        <v>115</v>
      </c>
      <c r="E767" s="14" t="s">
        <v>84</v>
      </c>
      <c r="F767" s="15" t="s">
        <v>5</v>
      </c>
      <c r="G767" s="14" t="s">
        <v>3</v>
      </c>
      <c r="H767" s="14" t="e">
        <f>SUMIFS('Skills-Training Matrix.AUX'!$D$2:$D$1072,'Skills-Training Matrix.AUX'!$C$2:$C$1072,"="&amp;$G767,'Skills-Training Matrix.AUX'!$A$2:$A$1072,"="&amp;$E767)</f>
        <v>#N/A</v>
      </c>
      <c r="I767" s="14">
        <v>0</v>
      </c>
      <c r="J767" s="14" t="e">
        <f t="shared" si="48"/>
        <v>#N/A</v>
      </c>
      <c r="K767" s="16" t="e">
        <f>IF($J767="","",SUMIFS('Skills-Training Matrix.AUX'!$F$2:$F$1072,'Skills-Training Matrix.AUX'!$C$2:$C$1072,"="&amp;G767,'Skills-Training Matrix.AUX'!$A$2:$A$1072,"="&amp;$E767)*J767)</f>
        <v>#N/A</v>
      </c>
      <c r="L767" s="16" t="e">
        <f t="shared" si="49"/>
        <v>#N/A</v>
      </c>
      <c r="M767" s="14" t="e">
        <f t="shared" si="50"/>
        <v>#N/A</v>
      </c>
      <c r="N767" s="16" t="e">
        <f t="shared" si="51"/>
        <v>#N/A</v>
      </c>
    </row>
    <row r="768" spans="1:14" x14ac:dyDescent="0.25">
      <c r="A768" s="14">
        <v>2695</v>
      </c>
      <c r="B768" s="14" t="s">
        <v>127</v>
      </c>
      <c r="C768" s="17">
        <v>42736</v>
      </c>
      <c r="D768" s="14" t="s">
        <v>115</v>
      </c>
      <c r="E768" s="14" t="s">
        <v>84</v>
      </c>
      <c r="F768" s="15" t="s">
        <v>5</v>
      </c>
      <c r="G768" s="14" t="s">
        <v>19</v>
      </c>
      <c r="H768" s="14" t="e">
        <f>SUMIFS('Skills-Training Matrix.AUX'!$D$2:$D$1072,'Skills-Training Matrix.AUX'!$C$2:$C$1072,"="&amp;$G768,'Skills-Training Matrix.AUX'!$A$2:$A$1072,"="&amp;$E768)</f>
        <v>#N/A</v>
      </c>
      <c r="I768" s="14">
        <v>0</v>
      </c>
      <c r="J768" s="14" t="e">
        <f t="shared" si="48"/>
        <v>#N/A</v>
      </c>
      <c r="K768" s="16" t="e">
        <f>IF($J768="","",SUMIFS('Skills-Training Matrix.AUX'!$F$2:$F$1072,'Skills-Training Matrix.AUX'!$C$2:$C$1072,"="&amp;G768,'Skills-Training Matrix.AUX'!$A$2:$A$1072,"="&amp;$E768)*J768)</f>
        <v>#N/A</v>
      </c>
      <c r="L768" s="16" t="e">
        <f t="shared" si="49"/>
        <v>#N/A</v>
      </c>
      <c r="M768" s="14" t="e">
        <f t="shared" si="50"/>
        <v>#N/A</v>
      </c>
      <c r="N768" s="16" t="e">
        <f t="shared" si="51"/>
        <v>#N/A</v>
      </c>
    </row>
    <row r="769" spans="1:14" x14ac:dyDescent="0.25">
      <c r="A769" s="14">
        <v>2695</v>
      </c>
      <c r="B769" s="14" t="s">
        <v>127</v>
      </c>
      <c r="C769" s="17">
        <v>42736</v>
      </c>
      <c r="D769" s="14" t="s">
        <v>115</v>
      </c>
      <c r="E769" s="14" t="s">
        <v>84</v>
      </c>
      <c r="F769" s="15" t="s">
        <v>5</v>
      </c>
      <c r="G769" s="14" t="s">
        <v>20</v>
      </c>
      <c r="H769" s="14" t="e">
        <f>SUMIFS('Skills-Training Matrix.AUX'!$D$2:$D$1072,'Skills-Training Matrix.AUX'!$C$2:$C$1072,"="&amp;$G769,'Skills-Training Matrix.AUX'!$A$2:$A$1072,"="&amp;$E769)</f>
        <v>#N/A</v>
      </c>
      <c r="I769" s="14">
        <v>0</v>
      </c>
      <c r="J769" s="14" t="e">
        <f t="shared" si="48"/>
        <v>#N/A</v>
      </c>
      <c r="K769" s="16" t="e">
        <f>IF($J769="","",SUMIFS('Skills-Training Matrix.AUX'!$F$2:$F$1072,'Skills-Training Matrix.AUX'!$C$2:$C$1072,"="&amp;G769,'Skills-Training Matrix.AUX'!$A$2:$A$1072,"="&amp;$E769)*J769)</f>
        <v>#N/A</v>
      </c>
      <c r="L769" s="16" t="e">
        <f t="shared" si="49"/>
        <v>#N/A</v>
      </c>
      <c r="M769" s="14" t="e">
        <f t="shared" si="50"/>
        <v>#N/A</v>
      </c>
      <c r="N769" s="16" t="e">
        <f t="shared" si="51"/>
        <v>#N/A</v>
      </c>
    </row>
    <row r="770" spans="1:14" x14ac:dyDescent="0.25">
      <c r="A770" s="14">
        <v>2695</v>
      </c>
      <c r="B770" s="14" t="s">
        <v>127</v>
      </c>
      <c r="C770" s="17">
        <v>42736</v>
      </c>
      <c r="D770" s="14" t="s">
        <v>115</v>
      </c>
      <c r="E770" s="14" t="s">
        <v>84</v>
      </c>
      <c r="F770" s="15" t="s">
        <v>6</v>
      </c>
      <c r="G770" s="14" t="s">
        <v>21</v>
      </c>
      <c r="H770" s="14" t="e">
        <f>SUMIFS('Skills-Training Matrix.AUX'!$D$2:$D$1072,'Skills-Training Matrix.AUX'!$C$2:$C$1072,"="&amp;$G770,'Skills-Training Matrix.AUX'!$A$2:$A$1072,"="&amp;$E770)</f>
        <v>#REF!</v>
      </c>
      <c r="I770" s="14">
        <v>0</v>
      </c>
      <c r="J770" s="14" t="e">
        <f t="shared" ref="J770:J833" si="52">IF(($H770-$I770)&gt;0,($H770-$I770),"")</f>
        <v>#REF!</v>
      </c>
      <c r="K770" s="16" t="e">
        <f>IF($J770="","",SUMIFS('Skills-Training Matrix.AUX'!$F$2:$F$1072,'Skills-Training Matrix.AUX'!$C$2:$C$1072,"="&amp;G770,'Skills-Training Matrix.AUX'!$A$2:$A$1072,"="&amp;$E770)*J770)</f>
        <v>#REF!</v>
      </c>
      <c r="L770" s="16" t="e">
        <f t="shared" si="49"/>
        <v>#REF!</v>
      </c>
      <c r="M770" s="14" t="e">
        <f t="shared" si="50"/>
        <v>#REF!</v>
      </c>
      <c r="N770" s="16" t="e">
        <f t="shared" si="51"/>
        <v>#REF!</v>
      </c>
    </row>
    <row r="771" spans="1:14" x14ac:dyDescent="0.25">
      <c r="A771" s="14">
        <v>2695</v>
      </c>
      <c r="B771" s="14" t="s">
        <v>127</v>
      </c>
      <c r="C771" s="17">
        <v>42736</v>
      </c>
      <c r="D771" s="14" t="s">
        <v>115</v>
      </c>
      <c r="E771" s="14" t="s">
        <v>84</v>
      </c>
      <c r="F771" s="15" t="s">
        <v>6</v>
      </c>
      <c r="G771" s="14" t="s">
        <v>22</v>
      </c>
      <c r="H771" s="14" t="e">
        <f>SUMIFS('Skills-Training Matrix.AUX'!$D$2:$D$1072,'Skills-Training Matrix.AUX'!$C$2:$C$1072,"="&amp;$G771,'Skills-Training Matrix.AUX'!$A$2:$A$1072,"="&amp;$E771)</f>
        <v>#REF!</v>
      </c>
      <c r="I771" s="14">
        <v>0</v>
      </c>
      <c r="J771" s="14" t="e">
        <f t="shared" si="52"/>
        <v>#REF!</v>
      </c>
      <c r="K771" s="16" t="e">
        <f>IF($J771="","",SUMIFS('Skills-Training Matrix.AUX'!$F$2:$F$1072,'Skills-Training Matrix.AUX'!$C$2:$C$1072,"="&amp;G771,'Skills-Training Matrix.AUX'!$A$2:$A$1072,"="&amp;$E771)*J771)</f>
        <v>#REF!</v>
      </c>
      <c r="L771" s="16" t="e">
        <f t="shared" ref="L771:L834" si="53">IF(D771="GEM",IF(B771=B770,IF(K771="",L770,K771+L770),IF(K771="",0,K771)),0)</f>
        <v>#REF!</v>
      </c>
      <c r="M771" s="14" t="e">
        <f t="shared" ref="M771:M834" si="54">IF(D771="GEM",IF(I771&gt;H771,I771,IF(IF(L771&lt;$O$1,0,L771)=0,H771,IF(I771=0,IF(H771=0,0,1),I771))),I771)</f>
        <v>#REF!</v>
      </c>
      <c r="N771" s="16" t="e">
        <f t="shared" ref="N771:N834" si="55">IF(M771&lt;H771,K771,"")</f>
        <v>#REF!</v>
      </c>
    </row>
    <row r="772" spans="1:14" x14ac:dyDescent="0.25">
      <c r="A772" s="14">
        <v>2695</v>
      </c>
      <c r="B772" s="14" t="s">
        <v>127</v>
      </c>
      <c r="C772" s="17">
        <v>42736</v>
      </c>
      <c r="D772" s="14" t="s">
        <v>115</v>
      </c>
      <c r="E772" s="14" t="s">
        <v>84</v>
      </c>
      <c r="F772" s="15" t="s">
        <v>6</v>
      </c>
      <c r="G772" s="14" t="s">
        <v>23</v>
      </c>
      <c r="H772" s="14" t="e">
        <f>SUMIFS('Skills-Training Matrix.AUX'!$D$2:$D$1072,'Skills-Training Matrix.AUX'!$C$2:$C$1072,"="&amp;$G772,'Skills-Training Matrix.AUX'!$A$2:$A$1072,"="&amp;$E772)</f>
        <v>#REF!</v>
      </c>
      <c r="I772" s="14">
        <v>0</v>
      </c>
      <c r="J772" s="14" t="e">
        <f t="shared" si="52"/>
        <v>#REF!</v>
      </c>
      <c r="K772" s="16" t="e">
        <f>IF($J772="","",SUMIFS('Skills-Training Matrix.AUX'!$F$2:$F$1072,'Skills-Training Matrix.AUX'!$C$2:$C$1072,"="&amp;G772,'Skills-Training Matrix.AUX'!$A$2:$A$1072,"="&amp;$E772)*J772)</f>
        <v>#REF!</v>
      </c>
      <c r="L772" s="16" t="e">
        <f t="shared" si="53"/>
        <v>#REF!</v>
      </c>
      <c r="M772" s="14" t="e">
        <f t="shared" si="54"/>
        <v>#REF!</v>
      </c>
      <c r="N772" s="16" t="e">
        <f t="shared" si="55"/>
        <v>#REF!</v>
      </c>
    </row>
    <row r="773" spans="1:14" x14ac:dyDescent="0.25">
      <c r="A773" s="14">
        <v>2695</v>
      </c>
      <c r="B773" s="14" t="s">
        <v>127</v>
      </c>
      <c r="C773" s="17">
        <v>42736</v>
      </c>
      <c r="D773" s="14" t="s">
        <v>115</v>
      </c>
      <c r="E773" s="14" t="s">
        <v>84</v>
      </c>
      <c r="F773" s="15" t="s">
        <v>6</v>
      </c>
      <c r="G773" s="14" t="s">
        <v>24</v>
      </c>
      <c r="H773" s="14" t="e">
        <f>SUMIFS('Skills-Training Matrix.AUX'!$D$2:$D$1072,'Skills-Training Matrix.AUX'!$C$2:$C$1072,"="&amp;$G773,'Skills-Training Matrix.AUX'!$A$2:$A$1072,"="&amp;$E773)</f>
        <v>#REF!</v>
      </c>
      <c r="I773" s="14">
        <v>0</v>
      </c>
      <c r="J773" s="14" t="e">
        <f t="shared" si="52"/>
        <v>#REF!</v>
      </c>
      <c r="K773" s="16" t="e">
        <f>IF($J773="","",SUMIFS('Skills-Training Matrix.AUX'!$F$2:$F$1072,'Skills-Training Matrix.AUX'!$C$2:$C$1072,"="&amp;G773,'Skills-Training Matrix.AUX'!$A$2:$A$1072,"="&amp;$E773)*J773)</f>
        <v>#REF!</v>
      </c>
      <c r="L773" s="16" t="e">
        <f t="shared" si="53"/>
        <v>#REF!</v>
      </c>
      <c r="M773" s="14" t="e">
        <f t="shared" si="54"/>
        <v>#REF!</v>
      </c>
      <c r="N773" s="16" t="e">
        <f t="shared" si="55"/>
        <v>#REF!</v>
      </c>
    </row>
    <row r="774" spans="1:14" x14ac:dyDescent="0.25">
      <c r="A774" s="14">
        <v>2695</v>
      </c>
      <c r="B774" s="14" t="s">
        <v>127</v>
      </c>
      <c r="C774" s="17">
        <v>42736</v>
      </c>
      <c r="D774" s="14" t="s">
        <v>115</v>
      </c>
      <c r="E774" s="14" t="s">
        <v>84</v>
      </c>
      <c r="F774" s="15" t="s">
        <v>6</v>
      </c>
      <c r="G774" s="14" t="s">
        <v>25</v>
      </c>
      <c r="H774" s="14" t="e">
        <f>SUMIFS('Skills-Training Matrix.AUX'!$D$2:$D$1072,'Skills-Training Matrix.AUX'!$C$2:$C$1072,"="&amp;$G774,'Skills-Training Matrix.AUX'!$A$2:$A$1072,"="&amp;$E774)</f>
        <v>#REF!</v>
      </c>
      <c r="I774" s="14">
        <v>0</v>
      </c>
      <c r="J774" s="14" t="e">
        <f t="shared" si="52"/>
        <v>#REF!</v>
      </c>
      <c r="K774" s="16" t="e">
        <f>IF($J774="","",SUMIFS('Skills-Training Matrix.AUX'!$F$2:$F$1072,'Skills-Training Matrix.AUX'!$C$2:$C$1072,"="&amp;G774,'Skills-Training Matrix.AUX'!$A$2:$A$1072,"="&amp;$E774)*J774)</f>
        <v>#REF!</v>
      </c>
      <c r="L774" s="16" t="e">
        <f t="shared" si="53"/>
        <v>#REF!</v>
      </c>
      <c r="M774" s="14" t="e">
        <f t="shared" si="54"/>
        <v>#REF!</v>
      </c>
      <c r="N774" s="16" t="e">
        <f t="shared" si="55"/>
        <v>#REF!</v>
      </c>
    </row>
    <row r="775" spans="1:14" x14ac:dyDescent="0.25">
      <c r="A775" s="14">
        <v>2695</v>
      </c>
      <c r="B775" s="14" t="s">
        <v>127</v>
      </c>
      <c r="C775" s="17">
        <v>42736</v>
      </c>
      <c r="D775" s="14" t="s">
        <v>115</v>
      </c>
      <c r="E775" s="14" t="s">
        <v>84</v>
      </c>
      <c r="F775" s="15" t="s">
        <v>6</v>
      </c>
      <c r="G775" s="14" t="s">
        <v>26</v>
      </c>
      <c r="H775" s="14" t="e">
        <f>SUMIFS('Skills-Training Matrix.AUX'!$D$2:$D$1072,'Skills-Training Matrix.AUX'!$C$2:$C$1072,"="&amp;$G775,'Skills-Training Matrix.AUX'!$A$2:$A$1072,"="&amp;$E775)</f>
        <v>#REF!</v>
      </c>
      <c r="I775" s="14">
        <v>0</v>
      </c>
      <c r="J775" s="14" t="e">
        <f t="shared" si="52"/>
        <v>#REF!</v>
      </c>
      <c r="K775" s="16" t="e">
        <f>IF($J775="","",SUMIFS('Skills-Training Matrix.AUX'!$F$2:$F$1072,'Skills-Training Matrix.AUX'!$C$2:$C$1072,"="&amp;G775,'Skills-Training Matrix.AUX'!$A$2:$A$1072,"="&amp;$E775)*J775)</f>
        <v>#REF!</v>
      </c>
      <c r="L775" s="16" t="e">
        <f t="shared" si="53"/>
        <v>#REF!</v>
      </c>
      <c r="M775" s="14" t="e">
        <f t="shared" si="54"/>
        <v>#REF!</v>
      </c>
      <c r="N775" s="16" t="e">
        <f t="shared" si="55"/>
        <v>#REF!</v>
      </c>
    </row>
    <row r="776" spans="1:14" x14ac:dyDescent="0.25">
      <c r="A776" s="14">
        <v>2695</v>
      </c>
      <c r="B776" s="14" t="s">
        <v>127</v>
      </c>
      <c r="C776" s="17">
        <v>42736</v>
      </c>
      <c r="D776" s="14" t="s">
        <v>115</v>
      </c>
      <c r="E776" s="14" t="s">
        <v>84</v>
      </c>
      <c r="F776" s="15" t="s">
        <v>6</v>
      </c>
      <c r="G776" s="14" t="s">
        <v>27</v>
      </c>
      <c r="H776" s="14" t="e">
        <f>SUMIFS('Skills-Training Matrix.AUX'!$D$2:$D$1072,'Skills-Training Matrix.AUX'!$C$2:$C$1072,"="&amp;$G776,'Skills-Training Matrix.AUX'!$A$2:$A$1072,"="&amp;$E776)</f>
        <v>#REF!</v>
      </c>
      <c r="I776" s="14">
        <v>0</v>
      </c>
      <c r="J776" s="14" t="e">
        <f t="shared" si="52"/>
        <v>#REF!</v>
      </c>
      <c r="K776" s="16" t="e">
        <f>IF($J776="","",SUMIFS('Skills-Training Matrix.AUX'!$F$2:$F$1072,'Skills-Training Matrix.AUX'!$C$2:$C$1072,"="&amp;G776,'Skills-Training Matrix.AUX'!$A$2:$A$1072,"="&amp;$E776)*J776)</f>
        <v>#REF!</v>
      </c>
      <c r="L776" s="16" t="e">
        <f t="shared" si="53"/>
        <v>#REF!</v>
      </c>
      <c r="M776" s="14" t="e">
        <f t="shared" si="54"/>
        <v>#REF!</v>
      </c>
      <c r="N776" s="16" t="e">
        <f t="shared" si="55"/>
        <v>#REF!</v>
      </c>
    </row>
    <row r="777" spans="1:14" x14ac:dyDescent="0.25">
      <c r="A777" s="14">
        <v>2695</v>
      </c>
      <c r="B777" s="14" t="s">
        <v>127</v>
      </c>
      <c r="C777" s="17">
        <v>42736</v>
      </c>
      <c r="D777" s="14" t="s">
        <v>115</v>
      </c>
      <c r="E777" s="14" t="s">
        <v>84</v>
      </c>
      <c r="F777" s="15" t="s">
        <v>6</v>
      </c>
      <c r="G777" s="14" t="s">
        <v>28</v>
      </c>
      <c r="H777" s="14" t="e">
        <f>SUMIFS('Skills-Training Matrix.AUX'!$D$2:$D$1072,'Skills-Training Matrix.AUX'!$C$2:$C$1072,"="&amp;$G777,'Skills-Training Matrix.AUX'!$A$2:$A$1072,"="&amp;$E777)</f>
        <v>#N/A</v>
      </c>
      <c r="I777" s="14">
        <v>0</v>
      </c>
      <c r="J777" s="14" t="e">
        <f t="shared" si="52"/>
        <v>#N/A</v>
      </c>
      <c r="K777" s="16" t="e">
        <f>IF($J777="","",SUMIFS('Skills-Training Matrix.AUX'!$F$2:$F$1072,'Skills-Training Matrix.AUX'!$C$2:$C$1072,"="&amp;G777,'Skills-Training Matrix.AUX'!$A$2:$A$1072,"="&amp;$E777)*J777)</f>
        <v>#N/A</v>
      </c>
      <c r="L777" s="16" t="e">
        <f t="shared" si="53"/>
        <v>#N/A</v>
      </c>
      <c r="M777" s="14" t="e">
        <f t="shared" si="54"/>
        <v>#N/A</v>
      </c>
      <c r="N777" s="16" t="e">
        <f t="shared" si="55"/>
        <v>#N/A</v>
      </c>
    </row>
    <row r="778" spans="1:14" x14ac:dyDescent="0.25">
      <c r="A778" s="14">
        <v>2695</v>
      </c>
      <c r="B778" s="14" t="s">
        <v>127</v>
      </c>
      <c r="C778" s="17">
        <v>42736</v>
      </c>
      <c r="D778" s="14" t="s">
        <v>115</v>
      </c>
      <c r="E778" s="14" t="s">
        <v>84</v>
      </c>
      <c r="F778" s="15" t="s">
        <v>6</v>
      </c>
      <c r="G778" s="14" t="s">
        <v>29</v>
      </c>
      <c r="H778" s="14" t="e">
        <f>SUMIFS('Skills-Training Matrix.AUX'!$D$2:$D$1072,'Skills-Training Matrix.AUX'!$C$2:$C$1072,"="&amp;$G778,'Skills-Training Matrix.AUX'!$A$2:$A$1072,"="&amp;$E778)</f>
        <v>#REF!</v>
      </c>
      <c r="I778" s="14">
        <v>0</v>
      </c>
      <c r="J778" s="14" t="e">
        <f t="shared" si="52"/>
        <v>#REF!</v>
      </c>
      <c r="K778" s="16" t="e">
        <f>IF($J778="","",SUMIFS('Skills-Training Matrix.AUX'!$F$2:$F$1072,'Skills-Training Matrix.AUX'!$C$2:$C$1072,"="&amp;G778,'Skills-Training Matrix.AUX'!$A$2:$A$1072,"="&amp;$E778)*J778)</f>
        <v>#REF!</v>
      </c>
      <c r="L778" s="16" t="e">
        <f t="shared" si="53"/>
        <v>#REF!</v>
      </c>
      <c r="M778" s="14" t="e">
        <f t="shared" si="54"/>
        <v>#REF!</v>
      </c>
      <c r="N778" s="16" t="e">
        <f t="shared" si="55"/>
        <v>#REF!</v>
      </c>
    </row>
    <row r="779" spans="1:14" x14ac:dyDescent="0.25">
      <c r="A779" s="14">
        <v>2695</v>
      </c>
      <c r="B779" s="14" t="s">
        <v>127</v>
      </c>
      <c r="C779" s="17">
        <v>42736</v>
      </c>
      <c r="D779" s="14" t="s">
        <v>115</v>
      </c>
      <c r="E779" s="14" t="s">
        <v>84</v>
      </c>
      <c r="F779" s="15" t="s">
        <v>6</v>
      </c>
      <c r="G779" s="14" t="s">
        <v>30</v>
      </c>
      <c r="H779" s="14" t="e">
        <f>SUMIFS('Skills-Training Matrix.AUX'!$D$2:$D$1072,'Skills-Training Matrix.AUX'!$C$2:$C$1072,"="&amp;$G779,'Skills-Training Matrix.AUX'!$A$2:$A$1072,"="&amp;$E779)</f>
        <v>#REF!</v>
      </c>
      <c r="I779" s="14">
        <v>0</v>
      </c>
      <c r="J779" s="14" t="e">
        <f t="shared" si="52"/>
        <v>#REF!</v>
      </c>
      <c r="K779" s="16" t="e">
        <f>IF($J779="","",SUMIFS('Skills-Training Matrix.AUX'!$F$2:$F$1072,'Skills-Training Matrix.AUX'!$C$2:$C$1072,"="&amp;G779,'Skills-Training Matrix.AUX'!$A$2:$A$1072,"="&amp;$E779)*J779)</f>
        <v>#REF!</v>
      </c>
      <c r="L779" s="16" t="e">
        <f t="shared" si="53"/>
        <v>#REF!</v>
      </c>
      <c r="M779" s="14" t="e">
        <f t="shared" si="54"/>
        <v>#REF!</v>
      </c>
      <c r="N779" s="16" t="e">
        <f t="shared" si="55"/>
        <v>#REF!</v>
      </c>
    </row>
    <row r="780" spans="1:14" x14ac:dyDescent="0.25">
      <c r="A780" s="14">
        <v>2695</v>
      </c>
      <c r="B780" s="14" t="s">
        <v>127</v>
      </c>
      <c r="C780" s="17">
        <v>42736</v>
      </c>
      <c r="D780" s="14" t="s">
        <v>115</v>
      </c>
      <c r="E780" s="14" t="s">
        <v>84</v>
      </c>
      <c r="F780" s="15" t="s">
        <v>6</v>
      </c>
      <c r="G780" s="14" t="s">
        <v>31</v>
      </c>
      <c r="H780" s="14" t="e">
        <f>SUMIFS('Skills-Training Matrix.AUX'!$D$2:$D$1072,'Skills-Training Matrix.AUX'!$C$2:$C$1072,"="&amp;$G780,'Skills-Training Matrix.AUX'!$A$2:$A$1072,"="&amp;$E780)</f>
        <v>#REF!</v>
      </c>
      <c r="I780" s="14">
        <v>0</v>
      </c>
      <c r="J780" s="14" t="e">
        <f t="shared" si="52"/>
        <v>#REF!</v>
      </c>
      <c r="K780" s="16" t="e">
        <f>IF($J780="","",SUMIFS('Skills-Training Matrix.AUX'!$F$2:$F$1072,'Skills-Training Matrix.AUX'!$C$2:$C$1072,"="&amp;G780,'Skills-Training Matrix.AUX'!$A$2:$A$1072,"="&amp;$E780)*J780)</f>
        <v>#REF!</v>
      </c>
      <c r="L780" s="16" t="e">
        <f t="shared" si="53"/>
        <v>#REF!</v>
      </c>
      <c r="M780" s="14" t="e">
        <f t="shared" si="54"/>
        <v>#REF!</v>
      </c>
      <c r="N780" s="16" t="e">
        <f t="shared" si="55"/>
        <v>#REF!</v>
      </c>
    </row>
    <row r="781" spans="1:14" x14ac:dyDescent="0.25">
      <c r="A781" s="14">
        <v>2695</v>
      </c>
      <c r="B781" s="14" t="s">
        <v>127</v>
      </c>
      <c r="C781" s="17">
        <v>42736</v>
      </c>
      <c r="D781" s="14" t="s">
        <v>115</v>
      </c>
      <c r="E781" s="14" t="s">
        <v>84</v>
      </c>
      <c r="F781" s="15" t="s">
        <v>6</v>
      </c>
      <c r="G781" s="14" t="s">
        <v>1</v>
      </c>
      <c r="H781" s="14" t="e">
        <f>SUMIFS('Skills-Training Matrix.AUX'!$D$2:$D$1072,'Skills-Training Matrix.AUX'!$C$2:$C$1072,"="&amp;$G781,'Skills-Training Matrix.AUX'!$A$2:$A$1072,"="&amp;$E781)</f>
        <v>#REF!</v>
      </c>
      <c r="I781" s="14">
        <v>0</v>
      </c>
      <c r="J781" s="14" t="e">
        <f t="shared" si="52"/>
        <v>#REF!</v>
      </c>
      <c r="K781" s="16" t="e">
        <f>IF($J781="","",SUMIFS('Skills-Training Matrix.AUX'!$F$2:$F$1072,'Skills-Training Matrix.AUX'!$C$2:$C$1072,"="&amp;G781,'Skills-Training Matrix.AUX'!$A$2:$A$1072,"="&amp;$E781)*J781)</f>
        <v>#REF!</v>
      </c>
      <c r="L781" s="16" t="e">
        <f t="shared" si="53"/>
        <v>#REF!</v>
      </c>
      <c r="M781" s="14" t="e">
        <f t="shared" si="54"/>
        <v>#REF!</v>
      </c>
      <c r="N781" s="16" t="e">
        <f t="shared" si="55"/>
        <v>#REF!</v>
      </c>
    </row>
    <row r="782" spans="1:14" x14ac:dyDescent="0.25">
      <c r="A782" s="14">
        <v>2695</v>
      </c>
      <c r="B782" s="14" t="s">
        <v>127</v>
      </c>
      <c r="C782" s="17">
        <v>42736</v>
      </c>
      <c r="D782" s="14" t="s">
        <v>115</v>
      </c>
      <c r="E782" s="14" t="s">
        <v>84</v>
      </c>
      <c r="F782" s="15" t="s">
        <v>6</v>
      </c>
      <c r="G782" s="14" t="s">
        <v>32</v>
      </c>
      <c r="H782" s="14" t="e">
        <f>SUMIFS('Skills-Training Matrix.AUX'!$D$2:$D$1072,'Skills-Training Matrix.AUX'!$C$2:$C$1072,"="&amp;$G782,'Skills-Training Matrix.AUX'!$A$2:$A$1072,"="&amp;$E782)</f>
        <v>#N/A</v>
      </c>
      <c r="I782" s="14">
        <v>0</v>
      </c>
      <c r="J782" s="14" t="e">
        <f t="shared" si="52"/>
        <v>#N/A</v>
      </c>
      <c r="K782" s="16" t="e">
        <f>IF($J782="","",SUMIFS('Skills-Training Matrix.AUX'!$F$2:$F$1072,'Skills-Training Matrix.AUX'!$C$2:$C$1072,"="&amp;G782,'Skills-Training Matrix.AUX'!$A$2:$A$1072,"="&amp;$E782)*J782)</f>
        <v>#N/A</v>
      </c>
      <c r="L782" s="16" t="e">
        <f t="shared" si="53"/>
        <v>#N/A</v>
      </c>
      <c r="M782" s="14" t="e">
        <f t="shared" si="54"/>
        <v>#N/A</v>
      </c>
      <c r="N782" s="16" t="e">
        <f t="shared" si="55"/>
        <v>#N/A</v>
      </c>
    </row>
    <row r="783" spans="1:14" x14ac:dyDescent="0.25">
      <c r="A783" s="14">
        <v>2695</v>
      </c>
      <c r="B783" s="14" t="s">
        <v>127</v>
      </c>
      <c r="C783" s="17">
        <v>42736</v>
      </c>
      <c r="D783" s="14" t="s">
        <v>115</v>
      </c>
      <c r="E783" s="14" t="s">
        <v>84</v>
      </c>
      <c r="F783" s="15" t="s">
        <v>7</v>
      </c>
      <c r="G783" s="14" t="s">
        <v>33</v>
      </c>
      <c r="H783" s="14" t="e">
        <f>SUMIFS('Skills-Training Matrix.AUX'!$D$2:$D$1072,'Skills-Training Matrix.AUX'!$C$2:$C$1072,"="&amp;$G783,'Skills-Training Matrix.AUX'!$A$2:$A$1072,"="&amp;$E783)</f>
        <v>#N/A</v>
      </c>
      <c r="I783" s="14">
        <v>0</v>
      </c>
      <c r="J783" s="14" t="e">
        <f t="shared" si="52"/>
        <v>#N/A</v>
      </c>
      <c r="K783" s="16" t="e">
        <f>IF($J783="","",SUMIFS('Skills-Training Matrix.AUX'!$F$2:$F$1072,'Skills-Training Matrix.AUX'!$C$2:$C$1072,"="&amp;G783,'Skills-Training Matrix.AUX'!$A$2:$A$1072,"="&amp;$E783)*J783)</f>
        <v>#N/A</v>
      </c>
      <c r="L783" s="16" t="e">
        <f t="shared" si="53"/>
        <v>#N/A</v>
      </c>
      <c r="M783" s="14" t="e">
        <f t="shared" si="54"/>
        <v>#N/A</v>
      </c>
      <c r="N783" s="16" t="e">
        <f t="shared" si="55"/>
        <v>#N/A</v>
      </c>
    </row>
    <row r="784" spans="1:14" x14ac:dyDescent="0.25">
      <c r="A784" s="14">
        <v>2695</v>
      </c>
      <c r="B784" s="14" t="s">
        <v>127</v>
      </c>
      <c r="C784" s="17">
        <v>42736</v>
      </c>
      <c r="D784" s="14" t="s">
        <v>115</v>
      </c>
      <c r="E784" s="14" t="s">
        <v>84</v>
      </c>
      <c r="F784" s="15" t="s">
        <v>7</v>
      </c>
      <c r="G784" s="14" t="s">
        <v>34</v>
      </c>
      <c r="H784" s="14" t="e">
        <f>SUMIFS('Skills-Training Matrix.AUX'!$D$2:$D$1072,'Skills-Training Matrix.AUX'!$C$2:$C$1072,"="&amp;$G784,'Skills-Training Matrix.AUX'!$A$2:$A$1072,"="&amp;$E784)</f>
        <v>#REF!</v>
      </c>
      <c r="I784" s="14">
        <v>0</v>
      </c>
      <c r="J784" s="14" t="e">
        <f t="shared" si="52"/>
        <v>#REF!</v>
      </c>
      <c r="K784" s="16" t="e">
        <f>IF($J784="","",SUMIFS('Skills-Training Matrix.AUX'!$F$2:$F$1072,'Skills-Training Matrix.AUX'!$C$2:$C$1072,"="&amp;G784,'Skills-Training Matrix.AUX'!$A$2:$A$1072,"="&amp;$E784)*J784)</f>
        <v>#REF!</v>
      </c>
      <c r="L784" s="16" t="e">
        <f t="shared" si="53"/>
        <v>#REF!</v>
      </c>
      <c r="M784" s="14" t="e">
        <f t="shared" si="54"/>
        <v>#REF!</v>
      </c>
      <c r="N784" s="16" t="e">
        <f t="shared" si="55"/>
        <v>#REF!</v>
      </c>
    </row>
    <row r="785" spans="1:14" x14ac:dyDescent="0.25">
      <c r="A785" s="14">
        <v>2695</v>
      </c>
      <c r="B785" s="14" t="s">
        <v>127</v>
      </c>
      <c r="C785" s="17">
        <v>42736</v>
      </c>
      <c r="D785" s="14" t="s">
        <v>115</v>
      </c>
      <c r="E785" s="14" t="s">
        <v>84</v>
      </c>
      <c r="F785" s="15" t="s">
        <v>7</v>
      </c>
      <c r="G785" s="14" t="s">
        <v>35</v>
      </c>
      <c r="H785" s="14" t="e">
        <f>SUMIFS('Skills-Training Matrix.AUX'!$D$2:$D$1072,'Skills-Training Matrix.AUX'!$C$2:$C$1072,"="&amp;$G785,'Skills-Training Matrix.AUX'!$A$2:$A$1072,"="&amp;$E785)</f>
        <v>#N/A</v>
      </c>
      <c r="I785" s="14">
        <v>0</v>
      </c>
      <c r="J785" s="14" t="e">
        <f t="shared" si="52"/>
        <v>#N/A</v>
      </c>
      <c r="K785" s="16" t="e">
        <f>IF($J785="","",SUMIFS('Skills-Training Matrix.AUX'!$F$2:$F$1072,'Skills-Training Matrix.AUX'!$C$2:$C$1072,"="&amp;G785,'Skills-Training Matrix.AUX'!$A$2:$A$1072,"="&amp;$E785)*J785)</f>
        <v>#N/A</v>
      </c>
      <c r="L785" s="16" t="e">
        <f t="shared" si="53"/>
        <v>#N/A</v>
      </c>
      <c r="M785" s="14" t="e">
        <f t="shared" si="54"/>
        <v>#N/A</v>
      </c>
      <c r="N785" s="16" t="e">
        <f t="shared" si="55"/>
        <v>#N/A</v>
      </c>
    </row>
    <row r="786" spans="1:14" x14ac:dyDescent="0.25">
      <c r="A786" s="14">
        <v>2695</v>
      </c>
      <c r="B786" s="14" t="s">
        <v>127</v>
      </c>
      <c r="C786" s="17">
        <v>42736</v>
      </c>
      <c r="D786" s="14" t="s">
        <v>115</v>
      </c>
      <c r="E786" s="14" t="s">
        <v>84</v>
      </c>
      <c r="F786" s="15" t="s">
        <v>7</v>
      </c>
      <c r="G786" s="14" t="s">
        <v>36</v>
      </c>
      <c r="H786" s="14" t="e">
        <f>SUMIFS('Skills-Training Matrix.AUX'!$D$2:$D$1072,'Skills-Training Matrix.AUX'!$C$2:$C$1072,"="&amp;$G786,'Skills-Training Matrix.AUX'!$A$2:$A$1072,"="&amp;$E786)</f>
        <v>#N/A</v>
      </c>
      <c r="I786" s="14">
        <v>0</v>
      </c>
      <c r="J786" s="14" t="e">
        <f t="shared" si="52"/>
        <v>#N/A</v>
      </c>
      <c r="K786" s="16" t="e">
        <f>IF($J786="","",SUMIFS('Skills-Training Matrix.AUX'!$F$2:$F$1072,'Skills-Training Matrix.AUX'!$C$2:$C$1072,"="&amp;G786,'Skills-Training Matrix.AUX'!$A$2:$A$1072,"="&amp;$E786)*J786)</f>
        <v>#N/A</v>
      </c>
      <c r="L786" s="16" t="e">
        <f t="shared" si="53"/>
        <v>#N/A</v>
      </c>
      <c r="M786" s="14" t="e">
        <f t="shared" si="54"/>
        <v>#N/A</v>
      </c>
      <c r="N786" s="16" t="e">
        <f t="shared" si="55"/>
        <v>#N/A</v>
      </c>
    </row>
    <row r="787" spans="1:14" x14ac:dyDescent="0.25">
      <c r="A787" s="14">
        <v>2695</v>
      </c>
      <c r="B787" s="14" t="s">
        <v>127</v>
      </c>
      <c r="C787" s="17">
        <v>42736</v>
      </c>
      <c r="D787" s="14" t="s">
        <v>115</v>
      </c>
      <c r="E787" s="14" t="s">
        <v>84</v>
      </c>
      <c r="F787" s="15" t="s">
        <v>7</v>
      </c>
      <c r="G787" s="14" t="s">
        <v>37</v>
      </c>
      <c r="H787" s="14" t="e">
        <f>SUMIFS('Skills-Training Matrix.AUX'!$D$2:$D$1072,'Skills-Training Matrix.AUX'!$C$2:$C$1072,"="&amp;$G787,'Skills-Training Matrix.AUX'!$A$2:$A$1072,"="&amp;$E787)</f>
        <v>#N/A</v>
      </c>
      <c r="I787" s="14">
        <v>0</v>
      </c>
      <c r="J787" s="14" t="e">
        <f t="shared" si="52"/>
        <v>#N/A</v>
      </c>
      <c r="K787" s="16" t="e">
        <f>IF($J787="","",SUMIFS('Skills-Training Matrix.AUX'!$F$2:$F$1072,'Skills-Training Matrix.AUX'!$C$2:$C$1072,"="&amp;G787,'Skills-Training Matrix.AUX'!$A$2:$A$1072,"="&amp;$E787)*J787)</f>
        <v>#N/A</v>
      </c>
      <c r="L787" s="16" t="e">
        <f t="shared" si="53"/>
        <v>#N/A</v>
      </c>
      <c r="M787" s="14" t="e">
        <f t="shared" si="54"/>
        <v>#N/A</v>
      </c>
      <c r="N787" s="16" t="e">
        <f t="shared" si="55"/>
        <v>#N/A</v>
      </c>
    </row>
    <row r="788" spans="1:14" x14ac:dyDescent="0.25">
      <c r="A788" s="14">
        <v>2695</v>
      </c>
      <c r="B788" s="14" t="s">
        <v>127</v>
      </c>
      <c r="C788" s="17">
        <v>42736</v>
      </c>
      <c r="D788" s="14" t="s">
        <v>115</v>
      </c>
      <c r="E788" s="14" t="s">
        <v>84</v>
      </c>
      <c r="F788" s="15" t="s">
        <v>7</v>
      </c>
      <c r="G788" s="14" t="s">
        <v>38</v>
      </c>
      <c r="H788" s="14" t="e">
        <f>SUMIFS('Skills-Training Matrix.AUX'!$D$2:$D$1072,'Skills-Training Matrix.AUX'!$C$2:$C$1072,"="&amp;$G788,'Skills-Training Matrix.AUX'!$A$2:$A$1072,"="&amp;$E788)</f>
        <v>#N/A</v>
      </c>
      <c r="I788" s="14">
        <v>0</v>
      </c>
      <c r="J788" s="14" t="e">
        <f t="shared" si="52"/>
        <v>#N/A</v>
      </c>
      <c r="K788" s="16" t="e">
        <f>IF($J788="","",SUMIFS('Skills-Training Matrix.AUX'!$F$2:$F$1072,'Skills-Training Matrix.AUX'!$C$2:$C$1072,"="&amp;G788,'Skills-Training Matrix.AUX'!$A$2:$A$1072,"="&amp;$E788)*J788)</f>
        <v>#N/A</v>
      </c>
      <c r="L788" s="16" t="e">
        <f t="shared" si="53"/>
        <v>#N/A</v>
      </c>
      <c r="M788" s="14" t="e">
        <f t="shared" si="54"/>
        <v>#N/A</v>
      </c>
      <c r="N788" s="16" t="e">
        <f t="shared" si="55"/>
        <v>#N/A</v>
      </c>
    </row>
    <row r="789" spans="1:14" x14ac:dyDescent="0.25">
      <c r="A789" s="14">
        <v>2695</v>
      </c>
      <c r="B789" s="14" t="s">
        <v>127</v>
      </c>
      <c r="C789" s="17">
        <v>42736</v>
      </c>
      <c r="D789" s="14" t="s">
        <v>115</v>
      </c>
      <c r="E789" s="14" t="s">
        <v>84</v>
      </c>
      <c r="F789" s="15" t="s">
        <v>7</v>
      </c>
      <c r="G789" s="14" t="s">
        <v>39</v>
      </c>
      <c r="H789" s="14" t="e">
        <f>SUMIFS('Skills-Training Matrix.AUX'!$D$2:$D$1072,'Skills-Training Matrix.AUX'!$C$2:$C$1072,"="&amp;$G789,'Skills-Training Matrix.AUX'!$A$2:$A$1072,"="&amp;$E789)</f>
        <v>#N/A</v>
      </c>
      <c r="I789" s="14">
        <v>0</v>
      </c>
      <c r="J789" s="14" t="e">
        <f t="shared" si="52"/>
        <v>#N/A</v>
      </c>
      <c r="K789" s="16" t="e">
        <f>IF($J789="","",SUMIFS('Skills-Training Matrix.AUX'!$F$2:$F$1072,'Skills-Training Matrix.AUX'!$C$2:$C$1072,"="&amp;G789,'Skills-Training Matrix.AUX'!$A$2:$A$1072,"="&amp;$E789)*J789)</f>
        <v>#N/A</v>
      </c>
      <c r="L789" s="16" t="e">
        <f t="shared" si="53"/>
        <v>#N/A</v>
      </c>
      <c r="M789" s="14" t="e">
        <f t="shared" si="54"/>
        <v>#N/A</v>
      </c>
      <c r="N789" s="16" t="e">
        <f t="shared" si="55"/>
        <v>#N/A</v>
      </c>
    </row>
    <row r="790" spans="1:14" x14ac:dyDescent="0.25">
      <c r="A790" s="14">
        <v>2695</v>
      </c>
      <c r="B790" s="14" t="s">
        <v>127</v>
      </c>
      <c r="C790" s="17">
        <v>42736</v>
      </c>
      <c r="D790" s="14" t="s">
        <v>115</v>
      </c>
      <c r="E790" s="14" t="s">
        <v>84</v>
      </c>
      <c r="F790" s="15" t="s">
        <v>7</v>
      </c>
      <c r="G790" s="14" t="s">
        <v>40</v>
      </c>
      <c r="H790" s="14" t="e">
        <f>SUMIFS('Skills-Training Matrix.AUX'!$D$2:$D$1072,'Skills-Training Matrix.AUX'!$C$2:$C$1072,"="&amp;$G790,'Skills-Training Matrix.AUX'!$A$2:$A$1072,"="&amp;$E790)</f>
        <v>#N/A</v>
      </c>
      <c r="I790" s="14">
        <v>0</v>
      </c>
      <c r="J790" s="14" t="e">
        <f t="shared" si="52"/>
        <v>#N/A</v>
      </c>
      <c r="K790" s="16" t="e">
        <f>IF($J790="","",SUMIFS('Skills-Training Matrix.AUX'!$F$2:$F$1072,'Skills-Training Matrix.AUX'!$C$2:$C$1072,"="&amp;G790,'Skills-Training Matrix.AUX'!$A$2:$A$1072,"="&amp;$E790)*J790)</f>
        <v>#N/A</v>
      </c>
      <c r="L790" s="16" t="e">
        <f t="shared" si="53"/>
        <v>#N/A</v>
      </c>
      <c r="M790" s="14" t="e">
        <f t="shared" si="54"/>
        <v>#N/A</v>
      </c>
      <c r="N790" s="16" t="e">
        <f t="shared" si="55"/>
        <v>#N/A</v>
      </c>
    </row>
    <row r="791" spans="1:14" x14ac:dyDescent="0.25">
      <c r="A791" s="14">
        <v>2695</v>
      </c>
      <c r="B791" s="14" t="s">
        <v>127</v>
      </c>
      <c r="C791" s="17">
        <v>42736</v>
      </c>
      <c r="D791" s="14" t="s">
        <v>115</v>
      </c>
      <c r="E791" s="14" t="s">
        <v>84</v>
      </c>
      <c r="F791" s="15" t="s">
        <v>8</v>
      </c>
      <c r="G791" s="14" t="s">
        <v>41</v>
      </c>
      <c r="H791" s="14" t="e">
        <f>SUMIFS('Skills-Training Matrix.AUX'!$D$2:$D$1072,'Skills-Training Matrix.AUX'!$C$2:$C$1072,"="&amp;$G791,'Skills-Training Matrix.AUX'!$A$2:$A$1072,"="&amp;$E791)</f>
        <v>#N/A</v>
      </c>
      <c r="I791" s="14">
        <v>0</v>
      </c>
      <c r="J791" s="14" t="e">
        <f t="shared" si="52"/>
        <v>#N/A</v>
      </c>
      <c r="K791" s="16" t="e">
        <f>IF($J791="","",SUMIFS('Skills-Training Matrix.AUX'!$F$2:$F$1072,'Skills-Training Matrix.AUX'!$C$2:$C$1072,"="&amp;G791,'Skills-Training Matrix.AUX'!$A$2:$A$1072,"="&amp;$E791)*J791)</f>
        <v>#N/A</v>
      </c>
      <c r="L791" s="16" t="e">
        <f t="shared" si="53"/>
        <v>#N/A</v>
      </c>
      <c r="M791" s="14" t="e">
        <f t="shared" si="54"/>
        <v>#N/A</v>
      </c>
      <c r="N791" s="16" t="e">
        <f t="shared" si="55"/>
        <v>#N/A</v>
      </c>
    </row>
    <row r="792" spans="1:14" x14ac:dyDescent="0.25">
      <c r="A792" s="14">
        <v>2695</v>
      </c>
      <c r="B792" s="14" t="s">
        <v>127</v>
      </c>
      <c r="C792" s="17">
        <v>42736</v>
      </c>
      <c r="D792" s="14" t="s">
        <v>115</v>
      </c>
      <c r="E792" s="14" t="s">
        <v>84</v>
      </c>
      <c r="F792" s="15" t="s">
        <v>8</v>
      </c>
      <c r="G792" s="14" t="s">
        <v>42</v>
      </c>
      <c r="H792" s="14" t="e">
        <f>SUMIFS('Skills-Training Matrix.AUX'!$D$2:$D$1072,'Skills-Training Matrix.AUX'!$C$2:$C$1072,"="&amp;$G792,'Skills-Training Matrix.AUX'!$A$2:$A$1072,"="&amp;$E792)</f>
        <v>#N/A</v>
      </c>
      <c r="I792" s="14">
        <v>0</v>
      </c>
      <c r="J792" s="14" t="e">
        <f t="shared" si="52"/>
        <v>#N/A</v>
      </c>
      <c r="K792" s="16" t="e">
        <f>IF($J792="","",SUMIFS('Skills-Training Matrix.AUX'!$F$2:$F$1072,'Skills-Training Matrix.AUX'!$C$2:$C$1072,"="&amp;G792,'Skills-Training Matrix.AUX'!$A$2:$A$1072,"="&amp;$E792)*J792)</f>
        <v>#N/A</v>
      </c>
      <c r="L792" s="16" t="e">
        <f t="shared" si="53"/>
        <v>#N/A</v>
      </c>
      <c r="M792" s="14" t="e">
        <f t="shared" si="54"/>
        <v>#N/A</v>
      </c>
      <c r="N792" s="16" t="e">
        <f t="shared" si="55"/>
        <v>#N/A</v>
      </c>
    </row>
    <row r="793" spans="1:14" x14ac:dyDescent="0.25">
      <c r="A793" s="14">
        <v>2695</v>
      </c>
      <c r="B793" s="14" t="s">
        <v>127</v>
      </c>
      <c r="C793" s="17">
        <v>42736</v>
      </c>
      <c r="D793" s="14" t="s">
        <v>115</v>
      </c>
      <c r="E793" s="14" t="s">
        <v>84</v>
      </c>
      <c r="F793" s="15" t="s">
        <v>8</v>
      </c>
      <c r="G793" s="14" t="s">
        <v>43</v>
      </c>
      <c r="H793" s="14" t="e">
        <f>SUMIFS('Skills-Training Matrix.AUX'!$D$2:$D$1072,'Skills-Training Matrix.AUX'!$C$2:$C$1072,"="&amp;$G793,'Skills-Training Matrix.AUX'!$A$2:$A$1072,"="&amp;$E793)</f>
        <v>#N/A</v>
      </c>
      <c r="I793" s="14">
        <v>0</v>
      </c>
      <c r="J793" s="14" t="e">
        <f t="shared" si="52"/>
        <v>#N/A</v>
      </c>
      <c r="K793" s="16" t="e">
        <f>IF($J793="","",SUMIFS('Skills-Training Matrix.AUX'!$F$2:$F$1072,'Skills-Training Matrix.AUX'!$C$2:$C$1072,"="&amp;G793,'Skills-Training Matrix.AUX'!$A$2:$A$1072,"="&amp;$E793)*J793)</f>
        <v>#N/A</v>
      </c>
      <c r="L793" s="16" t="e">
        <f t="shared" si="53"/>
        <v>#N/A</v>
      </c>
      <c r="M793" s="14" t="e">
        <f t="shared" si="54"/>
        <v>#N/A</v>
      </c>
      <c r="N793" s="16" t="e">
        <f t="shared" si="55"/>
        <v>#N/A</v>
      </c>
    </row>
    <row r="794" spans="1:14" x14ac:dyDescent="0.25">
      <c r="A794" s="14">
        <v>2695</v>
      </c>
      <c r="B794" s="14" t="s">
        <v>127</v>
      </c>
      <c r="C794" s="17">
        <v>42736</v>
      </c>
      <c r="D794" s="14" t="s">
        <v>115</v>
      </c>
      <c r="E794" s="14" t="s">
        <v>84</v>
      </c>
      <c r="F794" s="15" t="s">
        <v>8</v>
      </c>
      <c r="G794" s="14" t="s">
        <v>44</v>
      </c>
      <c r="H794" s="14" t="e">
        <f>SUMIFS('Skills-Training Matrix.AUX'!$D$2:$D$1072,'Skills-Training Matrix.AUX'!$C$2:$C$1072,"="&amp;$G794,'Skills-Training Matrix.AUX'!$A$2:$A$1072,"="&amp;$E794)</f>
        <v>#N/A</v>
      </c>
      <c r="I794" s="14">
        <v>0</v>
      </c>
      <c r="J794" s="14" t="e">
        <f t="shared" si="52"/>
        <v>#N/A</v>
      </c>
      <c r="K794" s="16" t="e">
        <f>IF($J794="","",SUMIFS('Skills-Training Matrix.AUX'!$F$2:$F$1072,'Skills-Training Matrix.AUX'!$C$2:$C$1072,"="&amp;G794,'Skills-Training Matrix.AUX'!$A$2:$A$1072,"="&amp;$E794)*J794)</f>
        <v>#N/A</v>
      </c>
      <c r="L794" s="16" t="e">
        <f t="shared" si="53"/>
        <v>#N/A</v>
      </c>
      <c r="M794" s="14" t="e">
        <f t="shared" si="54"/>
        <v>#N/A</v>
      </c>
      <c r="N794" s="16" t="e">
        <f t="shared" si="55"/>
        <v>#N/A</v>
      </c>
    </row>
    <row r="795" spans="1:14" x14ac:dyDescent="0.25">
      <c r="A795" s="14">
        <v>2695</v>
      </c>
      <c r="B795" s="14" t="s">
        <v>127</v>
      </c>
      <c r="C795" s="17">
        <v>42736</v>
      </c>
      <c r="D795" s="14" t="s">
        <v>115</v>
      </c>
      <c r="E795" s="14" t="s">
        <v>84</v>
      </c>
      <c r="F795" s="15" t="s">
        <v>8</v>
      </c>
      <c r="G795" s="14" t="s">
        <v>45</v>
      </c>
      <c r="H795" s="14" t="e">
        <f>SUMIFS('Skills-Training Matrix.AUX'!$D$2:$D$1072,'Skills-Training Matrix.AUX'!$C$2:$C$1072,"="&amp;$G795,'Skills-Training Matrix.AUX'!$A$2:$A$1072,"="&amp;$E795)</f>
        <v>#N/A</v>
      </c>
      <c r="I795" s="14">
        <v>0</v>
      </c>
      <c r="J795" s="14" t="e">
        <f t="shared" si="52"/>
        <v>#N/A</v>
      </c>
      <c r="K795" s="16" t="e">
        <f>IF($J795="","",SUMIFS('Skills-Training Matrix.AUX'!$F$2:$F$1072,'Skills-Training Matrix.AUX'!$C$2:$C$1072,"="&amp;G795,'Skills-Training Matrix.AUX'!$A$2:$A$1072,"="&amp;$E795)*J795)</f>
        <v>#N/A</v>
      </c>
      <c r="L795" s="16" t="e">
        <f t="shared" si="53"/>
        <v>#N/A</v>
      </c>
      <c r="M795" s="14" t="e">
        <f t="shared" si="54"/>
        <v>#N/A</v>
      </c>
      <c r="N795" s="16" t="e">
        <f t="shared" si="55"/>
        <v>#N/A</v>
      </c>
    </row>
    <row r="796" spans="1:14" x14ac:dyDescent="0.25">
      <c r="A796" s="14">
        <v>2695</v>
      </c>
      <c r="B796" s="14" t="s">
        <v>127</v>
      </c>
      <c r="C796" s="17">
        <v>42736</v>
      </c>
      <c r="D796" s="14" t="s">
        <v>115</v>
      </c>
      <c r="E796" s="14" t="s">
        <v>84</v>
      </c>
      <c r="F796" s="15" t="s">
        <v>2</v>
      </c>
      <c r="G796" s="14" t="s">
        <v>46</v>
      </c>
      <c r="H796" s="14" t="e">
        <f>SUMIFS('Skills-Training Matrix.AUX'!$D$2:$D$1072,'Skills-Training Matrix.AUX'!$C$2:$C$1072,"="&amp;$G796,'Skills-Training Matrix.AUX'!$A$2:$A$1072,"="&amp;$E796)</f>
        <v>#N/A</v>
      </c>
      <c r="I796" s="14">
        <v>0</v>
      </c>
      <c r="J796" s="14" t="e">
        <f t="shared" si="52"/>
        <v>#N/A</v>
      </c>
      <c r="K796" s="16" t="e">
        <f>IF($J796="","",SUMIFS('Skills-Training Matrix.AUX'!$F$2:$F$1072,'Skills-Training Matrix.AUX'!$C$2:$C$1072,"="&amp;G796,'Skills-Training Matrix.AUX'!$A$2:$A$1072,"="&amp;$E796)*J796)</f>
        <v>#N/A</v>
      </c>
      <c r="L796" s="16" t="e">
        <f t="shared" si="53"/>
        <v>#N/A</v>
      </c>
      <c r="M796" s="14" t="e">
        <f t="shared" si="54"/>
        <v>#N/A</v>
      </c>
      <c r="N796" s="16" t="e">
        <f t="shared" si="55"/>
        <v>#N/A</v>
      </c>
    </row>
    <row r="797" spans="1:14" x14ac:dyDescent="0.25">
      <c r="A797" s="14">
        <v>2695</v>
      </c>
      <c r="B797" s="14" t="s">
        <v>127</v>
      </c>
      <c r="C797" s="17">
        <v>42736</v>
      </c>
      <c r="D797" s="14" t="s">
        <v>115</v>
      </c>
      <c r="E797" s="14" t="s">
        <v>84</v>
      </c>
      <c r="F797" s="15" t="s">
        <v>2</v>
      </c>
      <c r="G797" s="14" t="s">
        <v>47</v>
      </c>
      <c r="H797" s="14" t="e">
        <f>SUMIFS('Skills-Training Matrix.AUX'!$D$2:$D$1072,'Skills-Training Matrix.AUX'!$C$2:$C$1072,"="&amp;$G797,'Skills-Training Matrix.AUX'!$A$2:$A$1072,"="&amp;$E797)</f>
        <v>#N/A</v>
      </c>
      <c r="I797" s="14">
        <v>0</v>
      </c>
      <c r="J797" s="14" t="e">
        <f t="shared" si="52"/>
        <v>#N/A</v>
      </c>
      <c r="K797" s="16" t="e">
        <f>IF($J797="","",SUMIFS('Skills-Training Matrix.AUX'!$F$2:$F$1072,'Skills-Training Matrix.AUX'!$C$2:$C$1072,"="&amp;G797,'Skills-Training Matrix.AUX'!$A$2:$A$1072,"="&amp;$E797)*J797)</f>
        <v>#N/A</v>
      </c>
      <c r="L797" s="16" t="e">
        <f t="shared" si="53"/>
        <v>#N/A</v>
      </c>
      <c r="M797" s="14" t="e">
        <f t="shared" si="54"/>
        <v>#N/A</v>
      </c>
      <c r="N797" s="16" t="e">
        <f t="shared" si="55"/>
        <v>#N/A</v>
      </c>
    </row>
    <row r="798" spans="1:14" x14ac:dyDescent="0.25">
      <c r="A798" s="14">
        <v>2695</v>
      </c>
      <c r="B798" s="14" t="s">
        <v>127</v>
      </c>
      <c r="C798" s="17">
        <v>42736</v>
      </c>
      <c r="D798" s="14" t="s">
        <v>115</v>
      </c>
      <c r="E798" s="14" t="s">
        <v>84</v>
      </c>
      <c r="F798" s="15" t="s">
        <v>2</v>
      </c>
      <c r="G798" s="14" t="s">
        <v>48</v>
      </c>
      <c r="H798" s="14" t="e">
        <f>SUMIFS('Skills-Training Matrix.AUX'!$D$2:$D$1072,'Skills-Training Matrix.AUX'!$C$2:$C$1072,"="&amp;$G798,'Skills-Training Matrix.AUX'!$A$2:$A$1072,"="&amp;$E798)</f>
        <v>#N/A</v>
      </c>
      <c r="I798" s="14">
        <v>0</v>
      </c>
      <c r="J798" s="14" t="e">
        <f t="shared" si="52"/>
        <v>#N/A</v>
      </c>
      <c r="K798" s="16" t="e">
        <f>IF($J798="","",SUMIFS('Skills-Training Matrix.AUX'!$F$2:$F$1072,'Skills-Training Matrix.AUX'!$C$2:$C$1072,"="&amp;G798,'Skills-Training Matrix.AUX'!$A$2:$A$1072,"="&amp;$E798)*J798)</f>
        <v>#N/A</v>
      </c>
      <c r="L798" s="16" t="e">
        <f t="shared" si="53"/>
        <v>#N/A</v>
      </c>
      <c r="M798" s="14" t="e">
        <f t="shared" si="54"/>
        <v>#N/A</v>
      </c>
      <c r="N798" s="16" t="e">
        <f t="shared" si="55"/>
        <v>#N/A</v>
      </c>
    </row>
    <row r="799" spans="1:14" x14ac:dyDescent="0.25">
      <c r="A799" s="14">
        <v>2695</v>
      </c>
      <c r="B799" s="14" t="s">
        <v>127</v>
      </c>
      <c r="C799" s="17">
        <v>42736</v>
      </c>
      <c r="D799" s="14" t="s">
        <v>115</v>
      </c>
      <c r="E799" s="14" t="s">
        <v>84</v>
      </c>
      <c r="F799" s="15" t="s">
        <v>2</v>
      </c>
      <c r="G799" s="14" t="s">
        <v>49</v>
      </c>
      <c r="H799" s="14" t="e">
        <f>SUMIFS('Skills-Training Matrix.AUX'!$D$2:$D$1072,'Skills-Training Matrix.AUX'!$C$2:$C$1072,"="&amp;$G799,'Skills-Training Matrix.AUX'!$A$2:$A$1072,"="&amp;$E799)</f>
        <v>#N/A</v>
      </c>
      <c r="I799" s="14">
        <v>0</v>
      </c>
      <c r="J799" s="14" t="e">
        <f t="shared" si="52"/>
        <v>#N/A</v>
      </c>
      <c r="K799" s="16" t="e">
        <f>IF($J799="","",SUMIFS('Skills-Training Matrix.AUX'!$F$2:$F$1072,'Skills-Training Matrix.AUX'!$C$2:$C$1072,"="&amp;G799,'Skills-Training Matrix.AUX'!$A$2:$A$1072,"="&amp;$E799)*J799)</f>
        <v>#N/A</v>
      </c>
      <c r="L799" s="16" t="e">
        <f t="shared" si="53"/>
        <v>#N/A</v>
      </c>
      <c r="M799" s="14" t="e">
        <f t="shared" si="54"/>
        <v>#N/A</v>
      </c>
      <c r="N799" s="16" t="e">
        <f t="shared" si="55"/>
        <v>#N/A</v>
      </c>
    </row>
    <row r="800" spans="1:14" x14ac:dyDescent="0.25">
      <c r="A800" s="14">
        <v>2695</v>
      </c>
      <c r="B800" s="14" t="s">
        <v>127</v>
      </c>
      <c r="C800" s="17">
        <v>42736</v>
      </c>
      <c r="D800" s="14" t="s">
        <v>115</v>
      </c>
      <c r="E800" s="14" t="s">
        <v>84</v>
      </c>
      <c r="F800" s="15" t="s">
        <v>2</v>
      </c>
      <c r="G800" s="14" t="s">
        <v>50</v>
      </c>
      <c r="H800" s="14" t="e">
        <f>SUMIFS('Skills-Training Matrix.AUX'!$D$2:$D$1072,'Skills-Training Matrix.AUX'!$C$2:$C$1072,"="&amp;$G800,'Skills-Training Matrix.AUX'!$A$2:$A$1072,"="&amp;$E800)</f>
        <v>#N/A</v>
      </c>
      <c r="I800" s="14">
        <v>0</v>
      </c>
      <c r="J800" s="14" t="e">
        <f t="shared" si="52"/>
        <v>#N/A</v>
      </c>
      <c r="K800" s="16" t="e">
        <f>IF($J800="","",SUMIFS('Skills-Training Matrix.AUX'!$F$2:$F$1072,'Skills-Training Matrix.AUX'!$C$2:$C$1072,"="&amp;G800,'Skills-Training Matrix.AUX'!$A$2:$A$1072,"="&amp;$E800)*J800)</f>
        <v>#N/A</v>
      </c>
      <c r="L800" s="16" t="e">
        <f t="shared" si="53"/>
        <v>#N/A</v>
      </c>
      <c r="M800" s="14" t="e">
        <f t="shared" si="54"/>
        <v>#N/A</v>
      </c>
      <c r="N800" s="16" t="e">
        <f t="shared" si="55"/>
        <v>#N/A</v>
      </c>
    </row>
    <row r="801" spans="1:14" x14ac:dyDescent="0.25">
      <c r="A801" s="14">
        <v>2695</v>
      </c>
      <c r="B801" s="14" t="s">
        <v>127</v>
      </c>
      <c r="C801" s="17">
        <v>42736</v>
      </c>
      <c r="D801" s="14" t="s">
        <v>115</v>
      </c>
      <c r="E801" s="14" t="s">
        <v>84</v>
      </c>
      <c r="F801" s="15" t="s">
        <v>2</v>
      </c>
      <c r="G801" s="14" t="s">
        <v>51</v>
      </c>
      <c r="H801" s="14" t="e">
        <f>SUMIFS('Skills-Training Matrix.AUX'!$D$2:$D$1072,'Skills-Training Matrix.AUX'!$C$2:$C$1072,"="&amp;$G801,'Skills-Training Matrix.AUX'!$A$2:$A$1072,"="&amp;$E801)</f>
        <v>#N/A</v>
      </c>
      <c r="I801" s="14">
        <v>0</v>
      </c>
      <c r="J801" s="14" t="e">
        <f t="shared" si="52"/>
        <v>#N/A</v>
      </c>
      <c r="K801" s="16" t="e">
        <f>IF($J801="","",SUMIFS('Skills-Training Matrix.AUX'!$F$2:$F$1072,'Skills-Training Matrix.AUX'!$C$2:$C$1072,"="&amp;G801,'Skills-Training Matrix.AUX'!$A$2:$A$1072,"="&amp;$E801)*J801)</f>
        <v>#N/A</v>
      </c>
      <c r="L801" s="16" t="e">
        <f t="shared" si="53"/>
        <v>#N/A</v>
      </c>
      <c r="M801" s="14" t="e">
        <f t="shared" si="54"/>
        <v>#N/A</v>
      </c>
      <c r="N801" s="16" t="e">
        <f t="shared" si="55"/>
        <v>#N/A</v>
      </c>
    </row>
    <row r="802" spans="1:14" x14ac:dyDescent="0.25">
      <c r="A802" s="14">
        <v>2695</v>
      </c>
      <c r="B802" s="14" t="s">
        <v>127</v>
      </c>
      <c r="C802" s="17">
        <v>42736</v>
      </c>
      <c r="D802" s="14" t="s">
        <v>115</v>
      </c>
      <c r="E802" s="14" t="s">
        <v>84</v>
      </c>
      <c r="F802" s="15" t="s">
        <v>2</v>
      </c>
      <c r="G802" s="14" t="s">
        <v>52</v>
      </c>
      <c r="H802" s="14" t="e">
        <f>SUMIFS('Skills-Training Matrix.AUX'!$D$2:$D$1072,'Skills-Training Matrix.AUX'!$C$2:$C$1072,"="&amp;$G802,'Skills-Training Matrix.AUX'!$A$2:$A$1072,"="&amp;$E802)</f>
        <v>#N/A</v>
      </c>
      <c r="I802" s="14">
        <v>0</v>
      </c>
      <c r="J802" s="14" t="e">
        <f t="shared" si="52"/>
        <v>#N/A</v>
      </c>
      <c r="K802" s="16" t="e">
        <f>IF($J802="","",SUMIFS('Skills-Training Matrix.AUX'!$F$2:$F$1072,'Skills-Training Matrix.AUX'!$C$2:$C$1072,"="&amp;G802,'Skills-Training Matrix.AUX'!$A$2:$A$1072,"="&amp;$E802)*J802)</f>
        <v>#N/A</v>
      </c>
      <c r="L802" s="16" t="e">
        <f t="shared" si="53"/>
        <v>#N/A</v>
      </c>
      <c r="M802" s="14" t="e">
        <f t="shared" si="54"/>
        <v>#N/A</v>
      </c>
      <c r="N802" s="16" t="e">
        <f t="shared" si="55"/>
        <v>#N/A</v>
      </c>
    </row>
    <row r="803" spans="1:14" x14ac:dyDescent="0.25">
      <c r="A803" s="14">
        <v>2695</v>
      </c>
      <c r="B803" s="14" t="s">
        <v>127</v>
      </c>
      <c r="C803" s="17">
        <v>42736</v>
      </c>
      <c r="D803" s="14" t="s">
        <v>115</v>
      </c>
      <c r="E803" s="14" t="s">
        <v>84</v>
      </c>
      <c r="F803" s="15" t="s">
        <v>2</v>
      </c>
      <c r="G803" s="14" t="s">
        <v>53</v>
      </c>
      <c r="H803" s="14" t="e">
        <f>SUMIFS('Skills-Training Matrix.AUX'!$D$2:$D$1072,'Skills-Training Matrix.AUX'!$C$2:$C$1072,"="&amp;$G803,'Skills-Training Matrix.AUX'!$A$2:$A$1072,"="&amp;$E803)</f>
        <v>#N/A</v>
      </c>
      <c r="I803" s="14">
        <v>0</v>
      </c>
      <c r="J803" s="14" t="e">
        <f t="shared" si="52"/>
        <v>#N/A</v>
      </c>
      <c r="K803" s="16" t="e">
        <f>IF($J803="","",SUMIFS('Skills-Training Matrix.AUX'!$F$2:$F$1072,'Skills-Training Matrix.AUX'!$C$2:$C$1072,"="&amp;G803,'Skills-Training Matrix.AUX'!$A$2:$A$1072,"="&amp;$E803)*J803)</f>
        <v>#N/A</v>
      </c>
      <c r="L803" s="16" t="e">
        <f t="shared" si="53"/>
        <v>#N/A</v>
      </c>
      <c r="M803" s="14" t="e">
        <f t="shared" si="54"/>
        <v>#N/A</v>
      </c>
      <c r="N803" s="16" t="e">
        <f t="shared" si="55"/>
        <v>#N/A</v>
      </c>
    </row>
    <row r="804" spans="1:14" x14ac:dyDescent="0.25">
      <c r="A804" s="14">
        <v>2695</v>
      </c>
      <c r="B804" s="14" t="s">
        <v>127</v>
      </c>
      <c r="C804" s="17">
        <v>42736</v>
      </c>
      <c r="D804" s="14" t="s">
        <v>115</v>
      </c>
      <c r="E804" s="14" t="s">
        <v>84</v>
      </c>
      <c r="F804" s="15" t="s">
        <v>2</v>
      </c>
      <c r="G804" s="14" t="s">
        <v>54</v>
      </c>
      <c r="H804" s="14" t="e">
        <f>SUMIFS('Skills-Training Matrix.AUX'!$D$2:$D$1072,'Skills-Training Matrix.AUX'!$C$2:$C$1072,"="&amp;$G804,'Skills-Training Matrix.AUX'!$A$2:$A$1072,"="&amp;$E804)</f>
        <v>#N/A</v>
      </c>
      <c r="I804" s="14">
        <v>0</v>
      </c>
      <c r="J804" s="14" t="e">
        <f t="shared" si="52"/>
        <v>#N/A</v>
      </c>
      <c r="K804" s="16" t="e">
        <f>IF($J804="","",SUMIFS('Skills-Training Matrix.AUX'!$F$2:$F$1072,'Skills-Training Matrix.AUX'!$C$2:$C$1072,"="&amp;G804,'Skills-Training Matrix.AUX'!$A$2:$A$1072,"="&amp;$E804)*J804)</f>
        <v>#N/A</v>
      </c>
      <c r="L804" s="16" t="e">
        <f t="shared" si="53"/>
        <v>#N/A</v>
      </c>
      <c r="M804" s="14" t="e">
        <f t="shared" si="54"/>
        <v>#N/A</v>
      </c>
      <c r="N804" s="16" t="e">
        <f t="shared" si="55"/>
        <v>#N/A</v>
      </c>
    </row>
    <row r="805" spans="1:14" x14ac:dyDescent="0.25">
      <c r="A805" s="14">
        <v>2695</v>
      </c>
      <c r="B805" s="14" t="s">
        <v>127</v>
      </c>
      <c r="C805" s="17">
        <v>42736</v>
      </c>
      <c r="D805" s="14" t="s">
        <v>115</v>
      </c>
      <c r="E805" s="14" t="s">
        <v>84</v>
      </c>
      <c r="F805" s="15" t="s">
        <v>2</v>
      </c>
      <c r="G805" s="14" t="s">
        <v>55</v>
      </c>
      <c r="H805" s="14" t="e">
        <f>SUMIFS('Skills-Training Matrix.AUX'!$D$2:$D$1072,'Skills-Training Matrix.AUX'!$C$2:$C$1072,"="&amp;$G805,'Skills-Training Matrix.AUX'!$A$2:$A$1072,"="&amp;$E805)</f>
        <v>#REF!</v>
      </c>
      <c r="I805" s="14">
        <v>0</v>
      </c>
      <c r="J805" s="14" t="e">
        <f t="shared" si="52"/>
        <v>#REF!</v>
      </c>
      <c r="K805" s="16" t="e">
        <f>IF($J805="","",SUMIFS('Skills-Training Matrix.AUX'!$F$2:$F$1072,'Skills-Training Matrix.AUX'!$C$2:$C$1072,"="&amp;G805,'Skills-Training Matrix.AUX'!$A$2:$A$1072,"="&amp;$E805)*J805)</f>
        <v>#REF!</v>
      </c>
      <c r="L805" s="16" t="e">
        <f t="shared" si="53"/>
        <v>#REF!</v>
      </c>
      <c r="M805" s="14" t="e">
        <f t="shared" si="54"/>
        <v>#REF!</v>
      </c>
      <c r="N805" s="16" t="e">
        <f t="shared" si="55"/>
        <v>#REF!</v>
      </c>
    </row>
    <row r="806" spans="1:14" x14ac:dyDescent="0.25">
      <c r="A806" s="14">
        <v>2695</v>
      </c>
      <c r="B806" s="14" t="s">
        <v>127</v>
      </c>
      <c r="C806" s="17">
        <v>42736</v>
      </c>
      <c r="D806" s="14" t="s">
        <v>115</v>
      </c>
      <c r="E806" s="14" t="s">
        <v>84</v>
      </c>
      <c r="F806" s="15" t="s">
        <v>2</v>
      </c>
      <c r="G806" s="14" t="s">
        <v>56</v>
      </c>
      <c r="H806" s="14" t="e">
        <f>SUMIFS('Skills-Training Matrix.AUX'!$D$2:$D$1072,'Skills-Training Matrix.AUX'!$C$2:$C$1072,"="&amp;$G806,'Skills-Training Matrix.AUX'!$A$2:$A$1072,"="&amp;$E806)</f>
        <v>#N/A</v>
      </c>
      <c r="I806" s="14">
        <v>0</v>
      </c>
      <c r="J806" s="14" t="e">
        <f t="shared" si="52"/>
        <v>#N/A</v>
      </c>
      <c r="K806" s="16" t="e">
        <f>IF($J806="","",SUMIFS('Skills-Training Matrix.AUX'!$F$2:$F$1072,'Skills-Training Matrix.AUX'!$C$2:$C$1072,"="&amp;G806,'Skills-Training Matrix.AUX'!$A$2:$A$1072,"="&amp;$E806)*J806)</f>
        <v>#N/A</v>
      </c>
      <c r="L806" s="16" t="e">
        <f t="shared" si="53"/>
        <v>#N/A</v>
      </c>
      <c r="M806" s="14" t="e">
        <f t="shared" si="54"/>
        <v>#N/A</v>
      </c>
      <c r="N806" s="16" t="e">
        <f t="shared" si="55"/>
        <v>#N/A</v>
      </c>
    </row>
    <row r="807" spans="1:14" x14ac:dyDescent="0.25">
      <c r="A807" s="14">
        <v>2695</v>
      </c>
      <c r="B807" s="14" t="s">
        <v>127</v>
      </c>
      <c r="C807" s="17">
        <v>42736</v>
      </c>
      <c r="D807" s="14" t="s">
        <v>115</v>
      </c>
      <c r="E807" s="14" t="s">
        <v>84</v>
      </c>
      <c r="F807" s="15" t="s">
        <v>9</v>
      </c>
      <c r="G807" s="14" t="s">
        <v>57</v>
      </c>
      <c r="H807" s="14" t="e">
        <f>SUMIFS('Skills-Training Matrix.AUX'!$D$2:$D$1072,'Skills-Training Matrix.AUX'!$C$2:$C$1072,"="&amp;$G807,'Skills-Training Matrix.AUX'!$A$2:$A$1072,"="&amp;$E807)</f>
        <v>#N/A</v>
      </c>
      <c r="I807" s="14">
        <v>0</v>
      </c>
      <c r="J807" s="14" t="e">
        <f t="shared" si="52"/>
        <v>#N/A</v>
      </c>
      <c r="K807" s="16" t="e">
        <f>IF($J807="","",SUMIFS('Skills-Training Matrix.AUX'!$F$2:$F$1072,'Skills-Training Matrix.AUX'!$C$2:$C$1072,"="&amp;G807,'Skills-Training Matrix.AUX'!$A$2:$A$1072,"="&amp;$E807)*J807)</f>
        <v>#N/A</v>
      </c>
      <c r="L807" s="16" t="e">
        <f t="shared" si="53"/>
        <v>#N/A</v>
      </c>
      <c r="M807" s="14" t="e">
        <f t="shared" si="54"/>
        <v>#N/A</v>
      </c>
      <c r="N807" s="16" t="e">
        <f t="shared" si="55"/>
        <v>#N/A</v>
      </c>
    </row>
    <row r="808" spans="1:14" x14ac:dyDescent="0.25">
      <c r="A808" s="14">
        <v>2695</v>
      </c>
      <c r="B808" s="14" t="s">
        <v>127</v>
      </c>
      <c r="C808" s="17">
        <v>42736</v>
      </c>
      <c r="D808" s="14" t="s">
        <v>115</v>
      </c>
      <c r="E808" s="14" t="s">
        <v>84</v>
      </c>
      <c r="F808" s="15" t="s">
        <v>9</v>
      </c>
      <c r="G808" s="14" t="s">
        <v>58</v>
      </c>
      <c r="H808" s="14" t="e">
        <f>SUMIFS('Skills-Training Matrix.AUX'!$D$2:$D$1072,'Skills-Training Matrix.AUX'!$C$2:$C$1072,"="&amp;$G808,'Skills-Training Matrix.AUX'!$A$2:$A$1072,"="&amp;$E808)</f>
        <v>#N/A</v>
      </c>
      <c r="I808" s="14">
        <v>0</v>
      </c>
      <c r="J808" s="14" t="e">
        <f t="shared" si="52"/>
        <v>#N/A</v>
      </c>
      <c r="K808" s="16" t="e">
        <f>IF($J808="","",SUMIFS('Skills-Training Matrix.AUX'!$F$2:$F$1072,'Skills-Training Matrix.AUX'!$C$2:$C$1072,"="&amp;G808,'Skills-Training Matrix.AUX'!$A$2:$A$1072,"="&amp;$E808)*J808)</f>
        <v>#N/A</v>
      </c>
      <c r="L808" s="16" t="e">
        <f t="shared" si="53"/>
        <v>#N/A</v>
      </c>
      <c r="M808" s="14" t="e">
        <f t="shared" si="54"/>
        <v>#N/A</v>
      </c>
      <c r="N808" s="16" t="e">
        <f t="shared" si="55"/>
        <v>#N/A</v>
      </c>
    </row>
    <row r="809" spans="1:14" x14ac:dyDescent="0.25">
      <c r="A809" s="14">
        <v>2695</v>
      </c>
      <c r="B809" s="14" t="s">
        <v>127</v>
      </c>
      <c r="C809" s="17">
        <v>42736</v>
      </c>
      <c r="D809" s="14" t="s">
        <v>115</v>
      </c>
      <c r="E809" s="14" t="s">
        <v>84</v>
      </c>
      <c r="F809" s="15" t="s">
        <v>9</v>
      </c>
      <c r="G809" s="14" t="s">
        <v>59</v>
      </c>
      <c r="H809" s="14" t="e">
        <f>SUMIFS('Skills-Training Matrix.AUX'!$D$2:$D$1072,'Skills-Training Matrix.AUX'!$C$2:$C$1072,"="&amp;$G809,'Skills-Training Matrix.AUX'!$A$2:$A$1072,"="&amp;$E809)</f>
        <v>#N/A</v>
      </c>
      <c r="I809" s="14">
        <v>0</v>
      </c>
      <c r="J809" s="14" t="e">
        <f t="shared" si="52"/>
        <v>#N/A</v>
      </c>
      <c r="K809" s="16" t="e">
        <f>IF($J809="","",SUMIFS('Skills-Training Matrix.AUX'!$F$2:$F$1072,'Skills-Training Matrix.AUX'!$C$2:$C$1072,"="&amp;G809,'Skills-Training Matrix.AUX'!$A$2:$A$1072,"="&amp;$E809)*J809)</f>
        <v>#N/A</v>
      </c>
      <c r="L809" s="16" t="e">
        <f t="shared" si="53"/>
        <v>#N/A</v>
      </c>
      <c r="M809" s="14" t="e">
        <f t="shared" si="54"/>
        <v>#N/A</v>
      </c>
      <c r="N809" s="16" t="e">
        <f t="shared" si="55"/>
        <v>#N/A</v>
      </c>
    </row>
    <row r="810" spans="1:14" x14ac:dyDescent="0.25">
      <c r="A810" s="14">
        <v>2695</v>
      </c>
      <c r="B810" s="14" t="s">
        <v>127</v>
      </c>
      <c r="C810" s="17">
        <v>42736</v>
      </c>
      <c r="D810" s="14" t="s">
        <v>115</v>
      </c>
      <c r="E810" s="14" t="s">
        <v>84</v>
      </c>
      <c r="F810" s="15" t="s">
        <v>9</v>
      </c>
      <c r="G810" s="14" t="s">
        <v>60</v>
      </c>
      <c r="H810" s="14" t="e">
        <f>SUMIFS('Skills-Training Matrix.AUX'!$D$2:$D$1072,'Skills-Training Matrix.AUX'!$C$2:$C$1072,"="&amp;$G810,'Skills-Training Matrix.AUX'!$A$2:$A$1072,"="&amp;$E810)</f>
        <v>#N/A</v>
      </c>
      <c r="I810" s="14">
        <v>0</v>
      </c>
      <c r="J810" s="14" t="e">
        <f t="shared" si="52"/>
        <v>#N/A</v>
      </c>
      <c r="K810" s="16" t="e">
        <f>IF($J810="","",SUMIFS('Skills-Training Matrix.AUX'!$F$2:$F$1072,'Skills-Training Matrix.AUX'!$C$2:$C$1072,"="&amp;G810,'Skills-Training Matrix.AUX'!$A$2:$A$1072,"="&amp;$E810)*J810)</f>
        <v>#N/A</v>
      </c>
      <c r="L810" s="16" t="e">
        <f t="shared" si="53"/>
        <v>#N/A</v>
      </c>
      <c r="M810" s="14" t="e">
        <f t="shared" si="54"/>
        <v>#N/A</v>
      </c>
      <c r="N810" s="16" t="e">
        <f t="shared" si="55"/>
        <v>#N/A</v>
      </c>
    </row>
    <row r="811" spans="1:14" x14ac:dyDescent="0.25">
      <c r="A811" s="14">
        <v>2695</v>
      </c>
      <c r="B811" s="14" t="s">
        <v>127</v>
      </c>
      <c r="C811" s="17">
        <v>42736</v>
      </c>
      <c r="D811" s="14" t="s">
        <v>115</v>
      </c>
      <c r="E811" s="14" t="s">
        <v>84</v>
      </c>
      <c r="F811" s="15" t="s">
        <v>9</v>
      </c>
      <c r="G811" s="14" t="s">
        <v>61</v>
      </c>
      <c r="H811" s="14" t="e">
        <f>SUMIFS('Skills-Training Matrix.AUX'!$D$2:$D$1072,'Skills-Training Matrix.AUX'!$C$2:$C$1072,"="&amp;$G811,'Skills-Training Matrix.AUX'!$A$2:$A$1072,"="&amp;$E811)</f>
        <v>#N/A</v>
      </c>
      <c r="I811" s="14">
        <v>0</v>
      </c>
      <c r="J811" s="14" t="e">
        <f t="shared" si="52"/>
        <v>#N/A</v>
      </c>
      <c r="K811" s="16" t="e">
        <f>IF($J811="","",SUMIFS('Skills-Training Matrix.AUX'!$F$2:$F$1072,'Skills-Training Matrix.AUX'!$C$2:$C$1072,"="&amp;G811,'Skills-Training Matrix.AUX'!$A$2:$A$1072,"="&amp;$E811)*J811)</f>
        <v>#N/A</v>
      </c>
      <c r="L811" s="16" t="e">
        <f t="shared" si="53"/>
        <v>#N/A</v>
      </c>
      <c r="M811" s="14" t="e">
        <f t="shared" si="54"/>
        <v>#N/A</v>
      </c>
      <c r="N811" s="16" t="e">
        <f t="shared" si="55"/>
        <v>#N/A</v>
      </c>
    </row>
    <row r="812" spans="1:14" x14ac:dyDescent="0.25">
      <c r="A812" s="14">
        <v>2695</v>
      </c>
      <c r="B812" s="14" t="s">
        <v>127</v>
      </c>
      <c r="C812" s="17">
        <v>42736</v>
      </c>
      <c r="D812" s="14" t="s">
        <v>115</v>
      </c>
      <c r="E812" s="14" t="s">
        <v>84</v>
      </c>
      <c r="F812" s="15" t="s">
        <v>0</v>
      </c>
      <c r="G812" s="14" t="s">
        <v>62</v>
      </c>
      <c r="H812" s="14" t="e">
        <f>SUMIFS('Skills-Training Matrix.AUX'!$D$2:$D$1072,'Skills-Training Matrix.AUX'!$C$2:$C$1072,"="&amp;$G812,'Skills-Training Matrix.AUX'!$A$2:$A$1072,"="&amp;$E812)</f>
        <v>#N/A</v>
      </c>
      <c r="I812" s="14">
        <v>0</v>
      </c>
      <c r="J812" s="14" t="e">
        <f t="shared" si="52"/>
        <v>#N/A</v>
      </c>
      <c r="K812" s="16" t="e">
        <f>IF($J812="","",SUMIFS('Skills-Training Matrix.AUX'!$F$2:$F$1072,'Skills-Training Matrix.AUX'!$C$2:$C$1072,"="&amp;G812,'Skills-Training Matrix.AUX'!$A$2:$A$1072,"="&amp;$E812)*J812)</f>
        <v>#N/A</v>
      </c>
      <c r="L812" s="16" t="e">
        <f t="shared" si="53"/>
        <v>#N/A</v>
      </c>
      <c r="M812" s="14" t="e">
        <f t="shared" si="54"/>
        <v>#N/A</v>
      </c>
      <c r="N812" s="16" t="e">
        <f t="shared" si="55"/>
        <v>#N/A</v>
      </c>
    </row>
    <row r="813" spans="1:14" x14ac:dyDescent="0.25">
      <c r="A813" s="14">
        <v>2695</v>
      </c>
      <c r="B813" s="14" t="s">
        <v>127</v>
      </c>
      <c r="C813" s="17">
        <v>42736</v>
      </c>
      <c r="D813" s="14" t="s">
        <v>115</v>
      </c>
      <c r="E813" s="14" t="s">
        <v>84</v>
      </c>
      <c r="F813" s="15" t="s">
        <v>0</v>
      </c>
      <c r="G813" s="14" t="s">
        <v>63</v>
      </c>
      <c r="H813" s="14" t="e">
        <f>SUMIFS('Skills-Training Matrix.AUX'!$D$2:$D$1072,'Skills-Training Matrix.AUX'!$C$2:$C$1072,"="&amp;$G813,'Skills-Training Matrix.AUX'!$A$2:$A$1072,"="&amp;$E813)</f>
        <v>#REF!</v>
      </c>
      <c r="I813" s="14">
        <v>0</v>
      </c>
      <c r="J813" s="14" t="e">
        <f t="shared" si="52"/>
        <v>#REF!</v>
      </c>
      <c r="K813" s="16" t="e">
        <f>IF($J813="","",SUMIFS('Skills-Training Matrix.AUX'!$F$2:$F$1072,'Skills-Training Matrix.AUX'!$C$2:$C$1072,"="&amp;G813,'Skills-Training Matrix.AUX'!$A$2:$A$1072,"="&amp;$E813)*J813)</f>
        <v>#REF!</v>
      </c>
      <c r="L813" s="16" t="e">
        <f t="shared" si="53"/>
        <v>#REF!</v>
      </c>
      <c r="M813" s="14" t="e">
        <f t="shared" si="54"/>
        <v>#REF!</v>
      </c>
      <c r="N813" s="16" t="e">
        <f t="shared" si="55"/>
        <v>#REF!</v>
      </c>
    </row>
    <row r="814" spans="1:14" x14ac:dyDescent="0.25">
      <c r="A814" s="14">
        <v>2695</v>
      </c>
      <c r="B814" s="14" t="s">
        <v>127</v>
      </c>
      <c r="C814" s="17">
        <v>42736</v>
      </c>
      <c r="D814" s="14" t="s">
        <v>115</v>
      </c>
      <c r="E814" s="14" t="s">
        <v>84</v>
      </c>
      <c r="F814" s="15" t="s">
        <v>0</v>
      </c>
      <c r="G814" s="14" t="s">
        <v>64</v>
      </c>
      <c r="H814" s="14" t="e">
        <f>SUMIFS('Skills-Training Matrix.AUX'!$D$2:$D$1072,'Skills-Training Matrix.AUX'!$C$2:$C$1072,"="&amp;$G814,'Skills-Training Matrix.AUX'!$A$2:$A$1072,"="&amp;$E814)</f>
        <v>#N/A</v>
      </c>
      <c r="I814" s="14">
        <v>0</v>
      </c>
      <c r="J814" s="14" t="e">
        <f t="shared" si="52"/>
        <v>#N/A</v>
      </c>
      <c r="K814" s="16" t="e">
        <f>IF($J814="","",SUMIFS('Skills-Training Matrix.AUX'!$F$2:$F$1072,'Skills-Training Matrix.AUX'!$C$2:$C$1072,"="&amp;G814,'Skills-Training Matrix.AUX'!$A$2:$A$1072,"="&amp;$E814)*J814)</f>
        <v>#N/A</v>
      </c>
      <c r="L814" s="16" t="e">
        <f t="shared" si="53"/>
        <v>#N/A</v>
      </c>
      <c r="M814" s="14" t="e">
        <f t="shared" si="54"/>
        <v>#N/A</v>
      </c>
      <c r="N814" s="16" t="e">
        <f t="shared" si="55"/>
        <v>#N/A</v>
      </c>
    </row>
    <row r="815" spans="1:14" x14ac:dyDescent="0.25">
      <c r="A815" s="14">
        <v>2695</v>
      </c>
      <c r="B815" s="14" t="s">
        <v>127</v>
      </c>
      <c r="C815" s="17">
        <v>42736</v>
      </c>
      <c r="D815" s="14" t="s">
        <v>115</v>
      </c>
      <c r="E815" s="14" t="s">
        <v>84</v>
      </c>
      <c r="F815" s="15" t="s">
        <v>0</v>
      </c>
      <c r="G815" s="14" t="s">
        <v>65</v>
      </c>
      <c r="H815" s="14" t="e">
        <f>SUMIFS('Skills-Training Matrix.AUX'!$D$2:$D$1072,'Skills-Training Matrix.AUX'!$C$2:$C$1072,"="&amp;$G815,'Skills-Training Matrix.AUX'!$A$2:$A$1072,"="&amp;$E815)</f>
        <v>#REF!</v>
      </c>
      <c r="I815" s="14">
        <v>0</v>
      </c>
      <c r="J815" s="14" t="e">
        <f t="shared" si="52"/>
        <v>#REF!</v>
      </c>
      <c r="K815" s="16" t="e">
        <f>IF($J815="","",SUMIFS('Skills-Training Matrix.AUX'!$F$2:$F$1072,'Skills-Training Matrix.AUX'!$C$2:$C$1072,"="&amp;G815,'Skills-Training Matrix.AUX'!$A$2:$A$1072,"="&amp;$E815)*J815)</f>
        <v>#REF!</v>
      </c>
      <c r="L815" s="16" t="e">
        <f t="shared" si="53"/>
        <v>#REF!</v>
      </c>
      <c r="M815" s="14" t="e">
        <f t="shared" si="54"/>
        <v>#REF!</v>
      </c>
      <c r="N815" s="16" t="e">
        <f t="shared" si="55"/>
        <v>#REF!</v>
      </c>
    </row>
    <row r="816" spans="1:14" x14ac:dyDescent="0.25">
      <c r="A816" s="14">
        <v>2695</v>
      </c>
      <c r="B816" s="14" t="s">
        <v>127</v>
      </c>
      <c r="C816" s="17">
        <v>42736</v>
      </c>
      <c r="D816" s="14" t="s">
        <v>115</v>
      </c>
      <c r="E816" s="14" t="s">
        <v>84</v>
      </c>
      <c r="F816" s="15" t="s">
        <v>0</v>
      </c>
      <c r="G816" s="14" t="s">
        <v>66</v>
      </c>
      <c r="H816" s="14" t="e">
        <f>SUMIFS('Skills-Training Matrix.AUX'!$D$2:$D$1072,'Skills-Training Matrix.AUX'!$C$2:$C$1072,"="&amp;$G816,'Skills-Training Matrix.AUX'!$A$2:$A$1072,"="&amp;$E816)</f>
        <v>#REF!</v>
      </c>
      <c r="I816" s="14">
        <v>0</v>
      </c>
      <c r="J816" s="14" t="e">
        <f t="shared" si="52"/>
        <v>#REF!</v>
      </c>
      <c r="K816" s="16" t="e">
        <f>IF($J816="","",SUMIFS('Skills-Training Matrix.AUX'!$F$2:$F$1072,'Skills-Training Matrix.AUX'!$C$2:$C$1072,"="&amp;G816,'Skills-Training Matrix.AUX'!$A$2:$A$1072,"="&amp;$E816)*J816)</f>
        <v>#REF!</v>
      </c>
      <c r="L816" s="16" t="e">
        <f t="shared" si="53"/>
        <v>#REF!</v>
      </c>
      <c r="M816" s="14" t="e">
        <f t="shared" si="54"/>
        <v>#REF!</v>
      </c>
      <c r="N816" s="16" t="e">
        <f t="shared" si="55"/>
        <v>#REF!</v>
      </c>
    </row>
    <row r="817" spans="1:14" x14ac:dyDescent="0.25">
      <c r="A817" s="14">
        <v>2695</v>
      </c>
      <c r="B817" s="14" t="s">
        <v>127</v>
      </c>
      <c r="C817" s="17">
        <v>42736</v>
      </c>
      <c r="D817" s="14" t="s">
        <v>115</v>
      </c>
      <c r="E817" s="14" t="s">
        <v>84</v>
      </c>
      <c r="F817" s="15" t="s">
        <v>0</v>
      </c>
      <c r="G817" s="14" t="s">
        <v>67</v>
      </c>
      <c r="H817" s="14" t="e">
        <f>SUMIFS('Skills-Training Matrix.AUX'!$D$2:$D$1072,'Skills-Training Matrix.AUX'!$C$2:$C$1072,"="&amp;$G817,'Skills-Training Matrix.AUX'!$A$2:$A$1072,"="&amp;$E817)</f>
        <v>#N/A</v>
      </c>
      <c r="I817" s="14">
        <v>0</v>
      </c>
      <c r="J817" s="14" t="e">
        <f t="shared" si="52"/>
        <v>#N/A</v>
      </c>
      <c r="K817" s="16" t="e">
        <f>IF($J817="","",SUMIFS('Skills-Training Matrix.AUX'!$F$2:$F$1072,'Skills-Training Matrix.AUX'!$C$2:$C$1072,"="&amp;G817,'Skills-Training Matrix.AUX'!$A$2:$A$1072,"="&amp;$E817)*J817)</f>
        <v>#N/A</v>
      </c>
      <c r="L817" s="16" t="e">
        <f t="shared" si="53"/>
        <v>#N/A</v>
      </c>
      <c r="M817" s="14" t="e">
        <f t="shared" si="54"/>
        <v>#N/A</v>
      </c>
      <c r="N817" s="16" t="e">
        <f t="shared" si="55"/>
        <v>#N/A</v>
      </c>
    </row>
    <row r="818" spans="1:14" x14ac:dyDescent="0.25">
      <c r="A818" s="14">
        <v>2695</v>
      </c>
      <c r="B818" s="14" t="s">
        <v>127</v>
      </c>
      <c r="C818" s="17">
        <v>42736</v>
      </c>
      <c r="D818" s="14" t="s">
        <v>115</v>
      </c>
      <c r="E818" s="14" t="s">
        <v>84</v>
      </c>
      <c r="F818" s="15" t="s">
        <v>0</v>
      </c>
      <c r="G818" s="14" t="s">
        <v>68</v>
      </c>
      <c r="H818" s="14" t="e">
        <f>SUMIFS('Skills-Training Matrix.AUX'!$D$2:$D$1072,'Skills-Training Matrix.AUX'!$C$2:$C$1072,"="&amp;$G818,'Skills-Training Matrix.AUX'!$A$2:$A$1072,"="&amp;$E818)</f>
        <v>#N/A</v>
      </c>
      <c r="I818" s="14">
        <v>0</v>
      </c>
      <c r="J818" s="14" t="e">
        <f t="shared" si="52"/>
        <v>#N/A</v>
      </c>
      <c r="K818" s="16" t="e">
        <f>IF($J818="","",SUMIFS('Skills-Training Matrix.AUX'!$F$2:$F$1072,'Skills-Training Matrix.AUX'!$C$2:$C$1072,"="&amp;G818,'Skills-Training Matrix.AUX'!$A$2:$A$1072,"="&amp;$E818)*J818)</f>
        <v>#N/A</v>
      </c>
      <c r="L818" s="16" t="e">
        <f t="shared" si="53"/>
        <v>#N/A</v>
      </c>
      <c r="M818" s="14" t="e">
        <f t="shared" si="54"/>
        <v>#N/A</v>
      </c>
      <c r="N818" s="16" t="e">
        <f t="shared" si="55"/>
        <v>#N/A</v>
      </c>
    </row>
    <row r="819" spans="1:14" x14ac:dyDescent="0.25">
      <c r="A819" s="14">
        <v>2695</v>
      </c>
      <c r="B819" s="14" t="s">
        <v>127</v>
      </c>
      <c r="C819" s="17">
        <v>42736</v>
      </c>
      <c r="D819" s="14" t="s">
        <v>115</v>
      </c>
      <c r="E819" s="14" t="s">
        <v>84</v>
      </c>
      <c r="F819" s="15" t="s">
        <v>0</v>
      </c>
      <c r="G819" s="14" t="s">
        <v>69</v>
      </c>
      <c r="H819" s="14" t="e">
        <f>SUMIFS('Skills-Training Matrix.AUX'!$D$2:$D$1072,'Skills-Training Matrix.AUX'!$C$2:$C$1072,"="&amp;$G819,'Skills-Training Matrix.AUX'!$A$2:$A$1072,"="&amp;$E819)</f>
        <v>#N/A</v>
      </c>
      <c r="I819" s="14">
        <v>0</v>
      </c>
      <c r="J819" s="14" t="e">
        <f t="shared" si="52"/>
        <v>#N/A</v>
      </c>
      <c r="K819" s="16" t="e">
        <f>IF($J819="","",SUMIFS('Skills-Training Matrix.AUX'!$F$2:$F$1072,'Skills-Training Matrix.AUX'!$C$2:$C$1072,"="&amp;G819,'Skills-Training Matrix.AUX'!$A$2:$A$1072,"="&amp;$E819)*J819)</f>
        <v>#N/A</v>
      </c>
      <c r="L819" s="16" t="e">
        <f t="shared" si="53"/>
        <v>#N/A</v>
      </c>
      <c r="M819" s="14" t="e">
        <f t="shared" si="54"/>
        <v>#N/A</v>
      </c>
      <c r="N819" s="16" t="e">
        <f t="shared" si="55"/>
        <v>#N/A</v>
      </c>
    </row>
    <row r="820" spans="1:14" x14ac:dyDescent="0.25">
      <c r="A820" s="14">
        <v>2695</v>
      </c>
      <c r="B820" s="14" t="s">
        <v>127</v>
      </c>
      <c r="C820" s="17">
        <v>42736</v>
      </c>
      <c r="D820" s="14" t="s">
        <v>115</v>
      </c>
      <c r="E820" s="14" t="s">
        <v>84</v>
      </c>
      <c r="F820" s="15" t="s">
        <v>0</v>
      </c>
      <c r="G820" s="14" t="s">
        <v>70</v>
      </c>
      <c r="H820" s="14" t="e">
        <f>SUMIFS('Skills-Training Matrix.AUX'!$D$2:$D$1072,'Skills-Training Matrix.AUX'!$C$2:$C$1072,"="&amp;$G820,'Skills-Training Matrix.AUX'!$A$2:$A$1072,"="&amp;$E820)</f>
        <v>#N/A</v>
      </c>
      <c r="I820" s="14">
        <v>0</v>
      </c>
      <c r="J820" s="14" t="e">
        <f t="shared" si="52"/>
        <v>#N/A</v>
      </c>
      <c r="K820" s="16" t="e">
        <f>IF($J820="","",SUMIFS('Skills-Training Matrix.AUX'!$F$2:$F$1072,'Skills-Training Matrix.AUX'!$C$2:$C$1072,"="&amp;G820,'Skills-Training Matrix.AUX'!$A$2:$A$1072,"="&amp;$E820)*J820)</f>
        <v>#N/A</v>
      </c>
      <c r="L820" s="16" t="e">
        <f t="shared" si="53"/>
        <v>#N/A</v>
      </c>
      <c r="M820" s="14" t="e">
        <f t="shared" si="54"/>
        <v>#N/A</v>
      </c>
      <c r="N820" s="16" t="e">
        <f t="shared" si="55"/>
        <v>#N/A</v>
      </c>
    </row>
    <row r="821" spans="1:14" x14ac:dyDescent="0.25">
      <c r="A821" s="14">
        <v>2696</v>
      </c>
      <c r="B821" s="14" t="s">
        <v>128</v>
      </c>
      <c r="C821" s="17">
        <v>42736</v>
      </c>
      <c r="D821" s="14" t="s">
        <v>115</v>
      </c>
      <c r="E821" s="14" t="s">
        <v>84</v>
      </c>
      <c r="F821" s="15" t="s">
        <v>102</v>
      </c>
      <c r="G821" s="14" t="s">
        <v>10</v>
      </c>
      <c r="H821" s="14" t="e">
        <f>SUMIFS('Skills-Training Matrix.AUX'!$D$2:$D$1072,'Skills-Training Matrix.AUX'!$C$2:$C$1072,"="&amp;$G821,'Skills-Training Matrix.AUX'!$A$2:$A$1072,"="&amp;$E821)</f>
        <v>#N/A</v>
      </c>
      <c r="I821" s="14">
        <v>0</v>
      </c>
      <c r="J821" s="14" t="e">
        <f t="shared" si="52"/>
        <v>#N/A</v>
      </c>
      <c r="K821" s="16" t="e">
        <f>IF($J821="","",SUMIFS('Skills-Training Matrix.AUX'!$F$2:$F$1072,'Skills-Training Matrix.AUX'!$C$2:$C$1072,"="&amp;G821,'Skills-Training Matrix.AUX'!$A$2:$A$1072,"="&amp;$E821)*J821)</f>
        <v>#N/A</v>
      </c>
      <c r="L821" s="16" t="e">
        <f t="shared" si="53"/>
        <v>#N/A</v>
      </c>
      <c r="M821" s="14" t="e">
        <f t="shared" si="54"/>
        <v>#N/A</v>
      </c>
      <c r="N821" s="16" t="e">
        <f t="shared" si="55"/>
        <v>#N/A</v>
      </c>
    </row>
    <row r="822" spans="1:14" x14ac:dyDescent="0.25">
      <c r="A822" s="14">
        <v>2696</v>
      </c>
      <c r="B822" s="14" t="s">
        <v>128</v>
      </c>
      <c r="C822" s="17">
        <v>42736</v>
      </c>
      <c r="D822" s="14" t="s">
        <v>115</v>
      </c>
      <c r="E822" s="14" t="s">
        <v>84</v>
      </c>
      <c r="F822" s="15" t="s">
        <v>102</v>
      </c>
      <c r="G822" s="14" t="s">
        <v>11</v>
      </c>
      <c r="H822" s="14" t="e">
        <f>SUMIFS('Skills-Training Matrix.AUX'!$D$2:$D$1072,'Skills-Training Matrix.AUX'!$C$2:$C$1072,"="&amp;$G822,'Skills-Training Matrix.AUX'!$A$2:$A$1072,"="&amp;$E822)</f>
        <v>#N/A</v>
      </c>
      <c r="I822" s="14">
        <v>0</v>
      </c>
      <c r="J822" s="14" t="e">
        <f t="shared" si="52"/>
        <v>#N/A</v>
      </c>
      <c r="K822" s="16" t="e">
        <f>IF($J822="","",SUMIFS('Skills-Training Matrix.AUX'!$F$2:$F$1072,'Skills-Training Matrix.AUX'!$C$2:$C$1072,"="&amp;G822,'Skills-Training Matrix.AUX'!$A$2:$A$1072,"="&amp;$E822)*J822)</f>
        <v>#N/A</v>
      </c>
      <c r="L822" s="16" t="e">
        <f t="shared" si="53"/>
        <v>#N/A</v>
      </c>
      <c r="M822" s="14" t="e">
        <f t="shared" si="54"/>
        <v>#N/A</v>
      </c>
      <c r="N822" s="16" t="e">
        <f t="shared" si="55"/>
        <v>#N/A</v>
      </c>
    </row>
    <row r="823" spans="1:14" x14ac:dyDescent="0.25">
      <c r="A823" s="14">
        <v>2696</v>
      </c>
      <c r="B823" s="14" t="s">
        <v>128</v>
      </c>
      <c r="C823" s="17">
        <v>42736</v>
      </c>
      <c r="D823" s="14" t="s">
        <v>115</v>
      </c>
      <c r="E823" s="14" t="s">
        <v>84</v>
      </c>
      <c r="F823" s="15" t="s">
        <v>102</v>
      </c>
      <c r="G823" s="14" t="s">
        <v>12</v>
      </c>
      <c r="H823" s="14" t="e">
        <f>SUMIFS('Skills-Training Matrix.AUX'!$D$2:$D$1072,'Skills-Training Matrix.AUX'!$C$2:$C$1072,"="&amp;$G823,'Skills-Training Matrix.AUX'!$A$2:$A$1072,"="&amp;$E823)</f>
        <v>#N/A</v>
      </c>
      <c r="I823" s="14">
        <v>0</v>
      </c>
      <c r="J823" s="14" t="e">
        <f t="shared" si="52"/>
        <v>#N/A</v>
      </c>
      <c r="K823" s="16" t="e">
        <f>IF($J823="","",SUMIFS('Skills-Training Matrix.AUX'!$F$2:$F$1072,'Skills-Training Matrix.AUX'!$C$2:$C$1072,"="&amp;G823,'Skills-Training Matrix.AUX'!$A$2:$A$1072,"="&amp;$E823)*J823)</f>
        <v>#N/A</v>
      </c>
      <c r="L823" s="16" t="e">
        <f t="shared" si="53"/>
        <v>#N/A</v>
      </c>
      <c r="M823" s="14" t="e">
        <f t="shared" si="54"/>
        <v>#N/A</v>
      </c>
      <c r="N823" s="16" t="e">
        <f t="shared" si="55"/>
        <v>#N/A</v>
      </c>
    </row>
    <row r="824" spans="1:14" x14ac:dyDescent="0.25">
      <c r="A824" s="14">
        <v>2696</v>
      </c>
      <c r="B824" s="14" t="s">
        <v>128</v>
      </c>
      <c r="C824" s="17">
        <v>42736</v>
      </c>
      <c r="D824" s="14" t="s">
        <v>115</v>
      </c>
      <c r="E824" s="14" t="s">
        <v>84</v>
      </c>
      <c r="F824" s="15" t="s">
        <v>102</v>
      </c>
      <c r="G824" s="14" t="s">
        <v>13</v>
      </c>
      <c r="H824" s="14" t="e">
        <f>SUMIFS('Skills-Training Matrix.AUX'!$D$2:$D$1072,'Skills-Training Matrix.AUX'!$C$2:$C$1072,"="&amp;$G824,'Skills-Training Matrix.AUX'!$A$2:$A$1072,"="&amp;$E824)</f>
        <v>#N/A</v>
      </c>
      <c r="I824" s="14">
        <v>0</v>
      </c>
      <c r="J824" s="14" t="e">
        <f t="shared" si="52"/>
        <v>#N/A</v>
      </c>
      <c r="K824" s="16" t="e">
        <f>IF($J824="","",SUMIFS('Skills-Training Matrix.AUX'!$F$2:$F$1072,'Skills-Training Matrix.AUX'!$C$2:$C$1072,"="&amp;G824,'Skills-Training Matrix.AUX'!$A$2:$A$1072,"="&amp;$E824)*J824)</f>
        <v>#N/A</v>
      </c>
      <c r="L824" s="16" t="e">
        <f t="shared" si="53"/>
        <v>#N/A</v>
      </c>
      <c r="M824" s="14" t="e">
        <f t="shared" si="54"/>
        <v>#N/A</v>
      </c>
      <c r="N824" s="16" t="e">
        <f t="shared" si="55"/>
        <v>#N/A</v>
      </c>
    </row>
    <row r="825" spans="1:14" x14ac:dyDescent="0.25">
      <c r="A825" s="14">
        <v>2696</v>
      </c>
      <c r="B825" s="14" t="s">
        <v>128</v>
      </c>
      <c r="C825" s="17">
        <v>42736</v>
      </c>
      <c r="D825" s="14" t="s">
        <v>115</v>
      </c>
      <c r="E825" s="14" t="s">
        <v>84</v>
      </c>
      <c r="F825" s="15" t="s">
        <v>102</v>
      </c>
      <c r="G825" s="14" t="s">
        <v>14</v>
      </c>
      <c r="H825" s="14" t="e">
        <f>SUMIFS('Skills-Training Matrix.AUX'!$D$2:$D$1072,'Skills-Training Matrix.AUX'!$C$2:$C$1072,"="&amp;$G825,'Skills-Training Matrix.AUX'!$A$2:$A$1072,"="&amp;$E825)</f>
        <v>#N/A</v>
      </c>
      <c r="I825" s="14">
        <v>0</v>
      </c>
      <c r="J825" s="14" t="e">
        <f t="shared" si="52"/>
        <v>#N/A</v>
      </c>
      <c r="K825" s="16" t="e">
        <f>IF($J825="","",SUMIFS('Skills-Training Matrix.AUX'!$F$2:$F$1072,'Skills-Training Matrix.AUX'!$C$2:$C$1072,"="&amp;G825,'Skills-Training Matrix.AUX'!$A$2:$A$1072,"="&amp;$E825)*J825)</f>
        <v>#N/A</v>
      </c>
      <c r="L825" s="16" t="e">
        <f t="shared" si="53"/>
        <v>#N/A</v>
      </c>
      <c r="M825" s="14" t="e">
        <f t="shared" si="54"/>
        <v>#N/A</v>
      </c>
      <c r="N825" s="16" t="e">
        <f t="shared" si="55"/>
        <v>#N/A</v>
      </c>
    </row>
    <row r="826" spans="1:14" x14ac:dyDescent="0.25">
      <c r="A826" s="14">
        <v>2696</v>
      </c>
      <c r="B826" s="14" t="s">
        <v>128</v>
      </c>
      <c r="C826" s="17">
        <v>42736</v>
      </c>
      <c r="D826" s="14" t="s">
        <v>115</v>
      </c>
      <c r="E826" s="14" t="s">
        <v>84</v>
      </c>
      <c r="F826" s="15" t="s">
        <v>102</v>
      </c>
      <c r="G826" s="14" t="s">
        <v>15</v>
      </c>
      <c r="H826" s="14" t="e">
        <f>SUMIFS('Skills-Training Matrix.AUX'!$D$2:$D$1072,'Skills-Training Matrix.AUX'!$C$2:$C$1072,"="&amp;$G826,'Skills-Training Matrix.AUX'!$A$2:$A$1072,"="&amp;$E826)</f>
        <v>#N/A</v>
      </c>
      <c r="I826" s="14">
        <v>0</v>
      </c>
      <c r="J826" s="14" t="e">
        <f t="shared" si="52"/>
        <v>#N/A</v>
      </c>
      <c r="K826" s="16" t="e">
        <f>IF($J826="","",SUMIFS('Skills-Training Matrix.AUX'!$F$2:$F$1072,'Skills-Training Matrix.AUX'!$C$2:$C$1072,"="&amp;G826,'Skills-Training Matrix.AUX'!$A$2:$A$1072,"="&amp;$E826)*J826)</f>
        <v>#N/A</v>
      </c>
      <c r="L826" s="16" t="e">
        <f t="shared" si="53"/>
        <v>#N/A</v>
      </c>
      <c r="M826" s="14" t="e">
        <f t="shared" si="54"/>
        <v>#N/A</v>
      </c>
      <c r="N826" s="16" t="e">
        <f t="shared" si="55"/>
        <v>#N/A</v>
      </c>
    </row>
    <row r="827" spans="1:14" x14ac:dyDescent="0.25">
      <c r="A827" s="14">
        <v>2696</v>
      </c>
      <c r="B827" s="14" t="s">
        <v>128</v>
      </c>
      <c r="C827" s="17">
        <v>42736</v>
      </c>
      <c r="D827" s="14" t="s">
        <v>115</v>
      </c>
      <c r="E827" s="14" t="s">
        <v>84</v>
      </c>
      <c r="F827" s="15" t="s">
        <v>5</v>
      </c>
      <c r="G827" s="14" t="s">
        <v>16</v>
      </c>
      <c r="H827" s="14" t="e">
        <f>SUMIFS('Skills-Training Matrix.AUX'!$D$2:$D$1072,'Skills-Training Matrix.AUX'!$C$2:$C$1072,"="&amp;$G827,'Skills-Training Matrix.AUX'!$A$2:$A$1072,"="&amp;$E827)</f>
        <v>#N/A</v>
      </c>
      <c r="I827" s="14">
        <v>0</v>
      </c>
      <c r="J827" s="14" t="e">
        <f t="shared" si="52"/>
        <v>#N/A</v>
      </c>
      <c r="K827" s="16" t="e">
        <f>IF($J827="","",SUMIFS('Skills-Training Matrix.AUX'!$F$2:$F$1072,'Skills-Training Matrix.AUX'!$C$2:$C$1072,"="&amp;G827,'Skills-Training Matrix.AUX'!$A$2:$A$1072,"="&amp;$E827)*J827)</f>
        <v>#N/A</v>
      </c>
      <c r="L827" s="16" t="e">
        <f t="shared" si="53"/>
        <v>#N/A</v>
      </c>
      <c r="M827" s="14" t="e">
        <f t="shared" si="54"/>
        <v>#N/A</v>
      </c>
      <c r="N827" s="16" t="e">
        <f t="shared" si="55"/>
        <v>#N/A</v>
      </c>
    </row>
    <row r="828" spans="1:14" x14ac:dyDescent="0.25">
      <c r="A828" s="14">
        <v>2696</v>
      </c>
      <c r="B828" s="14" t="s">
        <v>128</v>
      </c>
      <c r="C828" s="17">
        <v>42736</v>
      </c>
      <c r="D828" s="14" t="s">
        <v>115</v>
      </c>
      <c r="E828" s="14" t="s">
        <v>84</v>
      </c>
      <c r="F828" s="15" t="s">
        <v>5</v>
      </c>
      <c r="G828" s="14" t="s">
        <v>17</v>
      </c>
      <c r="H828" s="14" t="e">
        <f>SUMIFS('Skills-Training Matrix.AUX'!$D$2:$D$1072,'Skills-Training Matrix.AUX'!$C$2:$C$1072,"="&amp;$G828,'Skills-Training Matrix.AUX'!$A$2:$A$1072,"="&amp;$E828)</f>
        <v>#N/A</v>
      </c>
      <c r="I828" s="14">
        <v>0</v>
      </c>
      <c r="J828" s="14" t="e">
        <f t="shared" si="52"/>
        <v>#N/A</v>
      </c>
      <c r="K828" s="16" t="e">
        <f>IF($J828="","",SUMIFS('Skills-Training Matrix.AUX'!$F$2:$F$1072,'Skills-Training Matrix.AUX'!$C$2:$C$1072,"="&amp;G828,'Skills-Training Matrix.AUX'!$A$2:$A$1072,"="&amp;$E828)*J828)</f>
        <v>#N/A</v>
      </c>
      <c r="L828" s="16" t="e">
        <f t="shared" si="53"/>
        <v>#N/A</v>
      </c>
      <c r="M828" s="14" t="e">
        <f t="shared" si="54"/>
        <v>#N/A</v>
      </c>
      <c r="N828" s="16" t="e">
        <f t="shared" si="55"/>
        <v>#N/A</v>
      </c>
    </row>
    <row r="829" spans="1:14" x14ac:dyDescent="0.25">
      <c r="A829" s="14">
        <v>2696</v>
      </c>
      <c r="B829" s="14" t="s">
        <v>128</v>
      </c>
      <c r="C829" s="17">
        <v>42736</v>
      </c>
      <c r="D829" s="14" t="s">
        <v>115</v>
      </c>
      <c r="E829" s="14" t="s">
        <v>84</v>
      </c>
      <c r="F829" s="15" t="s">
        <v>5</v>
      </c>
      <c r="G829" s="14" t="s">
        <v>18</v>
      </c>
      <c r="H829" s="14" t="e">
        <f>SUMIFS('Skills-Training Matrix.AUX'!$D$2:$D$1072,'Skills-Training Matrix.AUX'!$C$2:$C$1072,"="&amp;$G829,'Skills-Training Matrix.AUX'!$A$2:$A$1072,"="&amp;$E829)</f>
        <v>#N/A</v>
      </c>
      <c r="I829" s="14">
        <v>0</v>
      </c>
      <c r="J829" s="14" t="e">
        <f t="shared" si="52"/>
        <v>#N/A</v>
      </c>
      <c r="K829" s="16" t="e">
        <f>IF($J829="","",SUMIFS('Skills-Training Matrix.AUX'!$F$2:$F$1072,'Skills-Training Matrix.AUX'!$C$2:$C$1072,"="&amp;G829,'Skills-Training Matrix.AUX'!$A$2:$A$1072,"="&amp;$E829)*J829)</f>
        <v>#N/A</v>
      </c>
      <c r="L829" s="16" t="e">
        <f t="shared" si="53"/>
        <v>#N/A</v>
      </c>
      <c r="M829" s="14" t="e">
        <f t="shared" si="54"/>
        <v>#N/A</v>
      </c>
      <c r="N829" s="16" t="e">
        <f t="shared" si="55"/>
        <v>#N/A</v>
      </c>
    </row>
    <row r="830" spans="1:14" x14ac:dyDescent="0.25">
      <c r="A830" s="14">
        <v>2696</v>
      </c>
      <c r="B830" s="14" t="s">
        <v>128</v>
      </c>
      <c r="C830" s="17">
        <v>42736</v>
      </c>
      <c r="D830" s="14" t="s">
        <v>115</v>
      </c>
      <c r="E830" s="14" t="s">
        <v>84</v>
      </c>
      <c r="F830" s="15" t="s">
        <v>5</v>
      </c>
      <c r="G830" s="14" t="s">
        <v>3</v>
      </c>
      <c r="H830" s="14" t="e">
        <f>SUMIFS('Skills-Training Matrix.AUX'!$D$2:$D$1072,'Skills-Training Matrix.AUX'!$C$2:$C$1072,"="&amp;$G830,'Skills-Training Matrix.AUX'!$A$2:$A$1072,"="&amp;$E830)</f>
        <v>#N/A</v>
      </c>
      <c r="I830" s="14">
        <v>0</v>
      </c>
      <c r="J830" s="14" t="e">
        <f t="shared" si="52"/>
        <v>#N/A</v>
      </c>
      <c r="K830" s="16" t="e">
        <f>IF($J830="","",SUMIFS('Skills-Training Matrix.AUX'!$F$2:$F$1072,'Skills-Training Matrix.AUX'!$C$2:$C$1072,"="&amp;G830,'Skills-Training Matrix.AUX'!$A$2:$A$1072,"="&amp;$E830)*J830)</f>
        <v>#N/A</v>
      </c>
      <c r="L830" s="16" t="e">
        <f t="shared" si="53"/>
        <v>#N/A</v>
      </c>
      <c r="M830" s="14" t="e">
        <f t="shared" si="54"/>
        <v>#N/A</v>
      </c>
      <c r="N830" s="16" t="e">
        <f t="shared" si="55"/>
        <v>#N/A</v>
      </c>
    </row>
    <row r="831" spans="1:14" x14ac:dyDescent="0.25">
      <c r="A831" s="14">
        <v>2696</v>
      </c>
      <c r="B831" s="14" t="s">
        <v>128</v>
      </c>
      <c r="C831" s="17">
        <v>42736</v>
      </c>
      <c r="D831" s="14" t="s">
        <v>115</v>
      </c>
      <c r="E831" s="14" t="s">
        <v>84</v>
      </c>
      <c r="F831" s="15" t="s">
        <v>5</v>
      </c>
      <c r="G831" s="14" t="s">
        <v>19</v>
      </c>
      <c r="H831" s="14" t="e">
        <f>SUMIFS('Skills-Training Matrix.AUX'!$D$2:$D$1072,'Skills-Training Matrix.AUX'!$C$2:$C$1072,"="&amp;$G831,'Skills-Training Matrix.AUX'!$A$2:$A$1072,"="&amp;$E831)</f>
        <v>#N/A</v>
      </c>
      <c r="I831" s="14">
        <v>0</v>
      </c>
      <c r="J831" s="14" t="e">
        <f t="shared" si="52"/>
        <v>#N/A</v>
      </c>
      <c r="K831" s="16" t="e">
        <f>IF($J831="","",SUMIFS('Skills-Training Matrix.AUX'!$F$2:$F$1072,'Skills-Training Matrix.AUX'!$C$2:$C$1072,"="&amp;G831,'Skills-Training Matrix.AUX'!$A$2:$A$1072,"="&amp;$E831)*J831)</f>
        <v>#N/A</v>
      </c>
      <c r="L831" s="16" t="e">
        <f t="shared" si="53"/>
        <v>#N/A</v>
      </c>
      <c r="M831" s="14" t="e">
        <f t="shared" si="54"/>
        <v>#N/A</v>
      </c>
      <c r="N831" s="16" t="e">
        <f t="shared" si="55"/>
        <v>#N/A</v>
      </c>
    </row>
    <row r="832" spans="1:14" x14ac:dyDescent="0.25">
      <c r="A832" s="14">
        <v>2696</v>
      </c>
      <c r="B832" s="14" t="s">
        <v>128</v>
      </c>
      <c r="C832" s="17">
        <v>42736</v>
      </c>
      <c r="D832" s="14" t="s">
        <v>115</v>
      </c>
      <c r="E832" s="14" t="s">
        <v>84</v>
      </c>
      <c r="F832" s="15" t="s">
        <v>5</v>
      </c>
      <c r="G832" s="14" t="s">
        <v>20</v>
      </c>
      <c r="H832" s="14" t="e">
        <f>SUMIFS('Skills-Training Matrix.AUX'!$D$2:$D$1072,'Skills-Training Matrix.AUX'!$C$2:$C$1072,"="&amp;$G832,'Skills-Training Matrix.AUX'!$A$2:$A$1072,"="&amp;$E832)</f>
        <v>#N/A</v>
      </c>
      <c r="I832" s="14">
        <v>0</v>
      </c>
      <c r="J832" s="14" t="e">
        <f t="shared" si="52"/>
        <v>#N/A</v>
      </c>
      <c r="K832" s="16" t="e">
        <f>IF($J832="","",SUMIFS('Skills-Training Matrix.AUX'!$F$2:$F$1072,'Skills-Training Matrix.AUX'!$C$2:$C$1072,"="&amp;G832,'Skills-Training Matrix.AUX'!$A$2:$A$1072,"="&amp;$E832)*J832)</f>
        <v>#N/A</v>
      </c>
      <c r="L832" s="16" t="e">
        <f t="shared" si="53"/>
        <v>#N/A</v>
      </c>
      <c r="M832" s="14" t="e">
        <f t="shared" si="54"/>
        <v>#N/A</v>
      </c>
      <c r="N832" s="16" t="e">
        <f t="shared" si="55"/>
        <v>#N/A</v>
      </c>
    </row>
    <row r="833" spans="1:14" x14ac:dyDescent="0.25">
      <c r="A833" s="14">
        <v>2696</v>
      </c>
      <c r="B833" s="14" t="s">
        <v>128</v>
      </c>
      <c r="C833" s="17">
        <v>42736</v>
      </c>
      <c r="D833" s="14" t="s">
        <v>115</v>
      </c>
      <c r="E833" s="14" t="s">
        <v>84</v>
      </c>
      <c r="F833" s="15" t="s">
        <v>6</v>
      </c>
      <c r="G833" s="14" t="s">
        <v>21</v>
      </c>
      <c r="H833" s="14" t="e">
        <f>SUMIFS('Skills-Training Matrix.AUX'!$D$2:$D$1072,'Skills-Training Matrix.AUX'!$C$2:$C$1072,"="&amp;$G833,'Skills-Training Matrix.AUX'!$A$2:$A$1072,"="&amp;$E833)</f>
        <v>#REF!</v>
      </c>
      <c r="I833" s="14">
        <v>0</v>
      </c>
      <c r="J833" s="14" t="e">
        <f t="shared" si="52"/>
        <v>#REF!</v>
      </c>
      <c r="K833" s="16" t="e">
        <f>IF($J833="","",SUMIFS('Skills-Training Matrix.AUX'!$F$2:$F$1072,'Skills-Training Matrix.AUX'!$C$2:$C$1072,"="&amp;G833,'Skills-Training Matrix.AUX'!$A$2:$A$1072,"="&amp;$E833)*J833)</f>
        <v>#REF!</v>
      </c>
      <c r="L833" s="16" t="e">
        <f t="shared" si="53"/>
        <v>#REF!</v>
      </c>
      <c r="M833" s="14" t="e">
        <f t="shared" si="54"/>
        <v>#REF!</v>
      </c>
      <c r="N833" s="16" t="e">
        <f t="shared" si="55"/>
        <v>#REF!</v>
      </c>
    </row>
    <row r="834" spans="1:14" x14ac:dyDescent="0.25">
      <c r="A834" s="14">
        <v>2696</v>
      </c>
      <c r="B834" s="14" t="s">
        <v>128</v>
      </c>
      <c r="C834" s="17">
        <v>42736</v>
      </c>
      <c r="D834" s="14" t="s">
        <v>115</v>
      </c>
      <c r="E834" s="14" t="s">
        <v>84</v>
      </c>
      <c r="F834" s="15" t="s">
        <v>6</v>
      </c>
      <c r="G834" s="14" t="s">
        <v>22</v>
      </c>
      <c r="H834" s="14" t="e">
        <f>SUMIFS('Skills-Training Matrix.AUX'!$D$2:$D$1072,'Skills-Training Matrix.AUX'!$C$2:$C$1072,"="&amp;$G834,'Skills-Training Matrix.AUX'!$A$2:$A$1072,"="&amp;$E834)</f>
        <v>#REF!</v>
      </c>
      <c r="I834" s="14">
        <v>0</v>
      </c>
      <c r="J834" s="14" t="e">
        <f t="shared" ref="J834:J897" si="56">IF(($H834-$I834)&gt;0,($H834-$I834),"")</f>
        <v>#REF!</v>
      </c>
      <c r="K834" s="16" t="e">
        <f>IF($J834="","",SUMIFS('Skills-Training Matrix.AUX'!$F$2:$F$1072,'Skills-Training Matrix.AUX'!$C$2:$C$1072,"="&amp;G834,'Skills-Training Matrix.AUX'!$A$2:$A$1072,"="&amp;$E834)*J834)</f>
        <v>#REF!</v>
      </c>
      <c r="L834" s="16" t="e">
        <f t="shared" si="53"/>
        <v>#REF!</v>
      </c>
      <c r="M834" s="14" t="e">
        <f t="shared" si="54"/>
        <v>#REF!</v>
      </c>
      <c r="N834" s="16" t="e">
        <f t="shared" si="55"/>
        <v>#REF!</v>
      </c>
    </row>
    <row r="835" spans="1:14" x14ac:dyDescent="0.25">
      <c r="A835" s="14">
        <v>2696</v>
      </c>
      <c r="B835" s="14" t="s">
        <v>128</v>
      </c>
      <c r="C835" s="17">
        <v>42736</v>
      </c>
      <c r="D835" s="14" t="s">
        <v>115</v>
      </c>
      <c r="E835" s="14" t="s">
        <v>84</v>
      </c>
      <c r="F835" s="15" t="s">
        <v>6</v>
      </c>
      <c r="G835" s="14" t="s">
        <v>23</v>
      </c>
      <c r="H835" s="14" t="e">
        <f>SUMIFS('Skills-Training Matrix.AUX'!$D$2:$D$1072,'Skills-Training Matrix.AUX'!$C$2:$C$1072,"="&amp;$G835,'Skills-Training Matrix.AUX'!$A$2:$A$1072,"="&amp;$E835)</f>
        <v>#REF!</v>
      </c>
      <c r="I835" s="14">
        <v>0</v>
      </c>
      <c r="J835" s="14" t="e">
        <f t="shared" si="56"/>
        <v>#REF!</v>
      </c>
      <c r="K835" s="16" t="e">
        <f>IF($J835="","",SUMIFS('Skills-Training Matrix.AUX'!$F$2:$F$1072,'Skills-Training Matrix.AUX'!$C$2:$C$1072,"="&amp;G835,'Skills-Training Matrix.AUX'!$A$2:$A$1072,"="&amp;$E835)*J835)</f>
        <v>#REF!</v>
      </c>
      <c r="L835" s="16" t="e">
        <f t="shared" ref="L835:L898" si="57">IF(D835="GEM",IF(B835=B834,IF(K835="",L834,K835+L834),IF(K835="",0,K835)),0)</f>
        <v>#REF!</v>
      </c>
      <c r="M835" s="14" t="e">
        <f t="shared" ref="M835:M898" si="58">IF(D835="GEM",IF(I835&gt;H835,I835,IF(IF(L835&lt;$O$1,0,L835)=0,H835,IF(I835=0,IF(H835=0,0,1),I835))),I835)</f>
        <v>#REF!</v>
      </c>
      <c r="N835" s="16" t="e">
        <f t="shared" ref="N835:N898" si="59">IF(M835&lt;H835,K835,"")</f>
        <v>#REF!</v>
      </c>
    </row>
    <row r="836" spans="1:14" x14ac:dyDescent="0.25">
      <c r="A836" s="14">
        <v>2696</v>
      </c>
      <c r="B836" s="14" t="s">
        <v>128</v>
      </c>
      <c r="C836" s="17">
        <v>42736</v>
      </c>
      <c r="D836" s="14" t="s">
        <v>115</v>
      </c>
      <c r="E836" s="14" t="s">
        <v>84</v>
      </c>
      <c r="F836" s="15" t="s">
        <v>6</v>
      </c>
      <c r="G836" s="14" t="s">
        <v>24</v>
      </c>
      <c r="H836" s="14" t="e">
        <f>SUMIFS('Skills-Training Matrix.AUX'!$D$2:$D$1072,'Skills-Training Matrix.AUX'!$C$2:$C$1072,"="&amp;$G836,'Skills-Training Matrix.AUX'!$A$2:$A$1072,"="&amp;$E836)</f>
        <v>#REF!</v>
      </c>
      <c r="I836" s="14">
        <v>0</v>
      </c>
      <c r="J836" s="14" t="e">
        <f t="shared" si="56"/>
        <v>#REF!</v>
      </c>
      <c r="K836" s="16" t="e">
        <f>IF($J836="","",SUMIFS('Skills-Training Matrix.AUX'!$F$2:$F$1072,'Skills-Training Matrix.AUX'!$C$2:$C$1072,"="&amp;G836,'Skills-Training Matrix.AUX'!$A$2:$A$1072,"="&amp;$E836)*J836)</f>
        <v>#REF!</v>
      </c>
      <c r="L836" s="16" t="e">
        <f t="shared" si="57"/>
        <v>#REF!</v>
      </c>
      <c r="M836" s="14" t="e">
        <f t="shared" si="58"/>
        <v>#REF!</v>
      </c>
      <c r="N836" s="16" t="e">
        <f t="shared" si="59"/>
        <v>#REF!</v>
      </c>
    </row>
    <row r="837" spans="1:14" x14ac:dyDescent="0.25">
      <c r="A837" s="14">
        <v>2696</v>
      </c>
      <c r="B837" s="14" t="s">
        <v>128</v>
      </c>
      <c r="C837" s="17">
        <v>42736</v>
      </c>
      <c r="D837" s="14" t="s">
        <v>115</v>
      </c>
      <c r="E837" s="14" t="s">
        <v>84</v>
      </c>
      <c r="F837" s="15" t="s">
        <v>6</v>
      </c>
      <c r="G837" s="14" t="s">
        <v>25</v>
      </c>
      <c r="H837" s="14" t="e">
        <f>SUMIFS('Skills-Training Matrix.AUX'!$D$2:$D$1072,'Skills-Training Matrix.AUX'!$C$2:$C$1072,"="&amp;$G837,'Skills-Training Matrix.AUX'!$A$2:$A$1072,"="&amp;$E837)</f>
        <v>#REF!</v>
      </c>
      <c r="I837" s="14">
        <v>0</v>
      </c>
      <c r="J837" s="14" t="e">
        <f t="shared" si="56"/>
        <v>#REF!</v>
      </c>
      <c r="K837" s="16" t="e">
        <f>IF($J837="","",SUMIFS('Skills-Training Matrix.AUX'!$F$2:$F$1072,'Skills-Training Matrix.AUX'!$C$2:$C$1072,"="&amp;G837,'Skills-Training Matrix.AUX'!$A$2:$A$1072,"="&amp;$E837)*J837)</f>
        <v>#REF!</v>
      </c>
      <c r="L837" s="16" t="e">
        <f t="shared" si="57"/>
        <v>#REF!</v>
      </c>
      <c r="M837" s="14" t="e">
        <f t="shared" si="58"/>
        <v>#REF!</v>
      </c>
      <c r="N837" s="16" t="e">
        <f t="shared" si="59"/>
        <v>#REF!</v>
      </c>
    </row>
    <row r="838" spans="1:14" x14ac:dyDescent="0.25">
      <c r="A838" s="14">
        <v>2696</v>
      </c>
      <c r="B838" s="14" t="s">
        <v>128</v>
      </c>
      <c r="C838" s="17">
        <v>42736</v>
      </c>
      <c r="D838" s="14" t="s">
        <v>115</v>
      </c>
      <c r="E838" s="14" t="s">
        <v>84</v>
      </c>
      <c r="F838" s="15" t="s">
        <v>6</v>
      </c>
      <c r="G838" s="14" t="s">
        <v>26</v>
      </c>
      <c r="H838" s="14" t="e">
        <f>SUMIFS('Skills-Training Matrix.AUX'!$D$2:$D$1072,'Skills-Training Matrix.AUX'!$C$2:$C$1072,"="&amp;$G838,'Skills-Training Matrix.AUX'!$A$2:$A$1072,"="&amp;$E838)</f>
        <v>#REF!</v>
      </c>
      <c r="I838" s="14">
        <v>0</v>
      </c>
      <c r="J838" s="14" t="e">
        <f t="shared" si="56"/>
        <v>#REF!</v>
      </c>
      <c r="K838" s="16" t="e">
        <f>IF($J838="","",SUMIFS('Skills-Training Matrix.AUX'!$F$2:$F$1072,'Skills-Training Matrix.AUX'!$C$2:$C$1072,"="&amp;G838,'Skills-Training Matrix.AUX'!$A$2:$A$1072,"="&amp;$E838)*J838)</f>
        <v>#REF!</v>
      </c>
      <c r="L838" s="16" t="e">
        <f t="shared" si="57"/>
        <v>#REF!</v>
      </c>
      <c r="M838" s="14" t="e">
        <f t="shared" si="58"/>
        <v>#REF!</v>
      </c>
      <c r="N838" s="16" t="e">
        <f t="shared" si="59"/>
        <v>#REF!</v>
      </c>
    </row>
    <row r="839" spans="1:14" x14ac:dyDescent="0.25">
      <c r="A839" s="14">
        <v>2696</v>
      </c>
      <c r="B839" s="14" t="s">
        <v>128</v>
      </c>
      <c r="C839" s="17">
        <v>42736</v>
      </c>
      <c r="D839" s="14" t="s">
        <v>115</v>
      </c>
      <c r="E839" s="14" t="s">
        <v>84</v>
      </c>
      <c r="F839" s="15" t="s">
        <v>6</v>
      </c>
      <c r="G839" s="14" t="s">
        <v>27</v>
      </c>
      <c r="H839" s="14" t="e">
        <f>SUMIFS('Skills-Training Matrix.AUX'!$D$2:$D$1072,'Skills-Training Matrix.AUX'!$C$2:$C$1072,"="&amp;$G839,'Skills-Training Matrix.AUX'!$A$2:$A$1072,"="&amp;$E839)</f>
        <v>#REF!</v>
      </c>
      <c r="I839" s="14">
        <v>0</v>
      </c>
      <c r="J839" s="14" t="e">
        <f t="shared" si="56"/>
        <v>#REF!</v>
      </c>
      <c r="K839" s="16" t="e">
        <f>IF($J839="","",SUMIFS('Skills-Training Matrix.AUX'!$F$2:$F$1072,'Skills-Training Matrix.AUX'!$C$2:$C$1072,"="&amp;G839,'Skills-Training Matrix.AUX'!$A$2:$A$1072,"="&amp;$E839)*J839)</f>
        <v>#REF!</v>
      </c>
      <c r="L839" s="16" t="e">
        <f t="shared" si="57"/>
        <v>#REF!</v>
      </c>
      <c r="M839" s="14" t="e">
        <f t="shared" si="58"/>
        <v>#REF!</v>
      </c>
      <c r="N839" s="16" t="e">
        <f t="shared" si="59"/>
        <v>#REF!</v>
      </c>
    </row>
    <row r="840" spans="1:14" x14ac:dyDescent="0.25">
      <c r="A840" s="14">
        <v>2696</v>
      </c>
      <c r="B840" s="14" t="s">
        <v>128</v>
      </c>
      <c r="C840" s="17">
        <v>42736</v>
      </c>
      <c r="D840" s="14" t="s">
        <v>115</v>
      </c>
      <c r="E840" s="14" t="s">
        <v>84</v>
      </c>
      <c r="F840" s="15" t="s">
        <v>6</v>
      </c>
      <c r="G840" s="14" t="s">
        <v>28</v>
      </c>
      <c r="H840" s="14" t="e">
        <f>SUMIFS('Skills-Training Matrix.AUX'!$D$2:$D$1072,'Skills-Training Matrix.AUX'!$C$2:$C$1072,"="&amp;$G840,'Skills-Training Matrix.AUX'!$A$2:$A$1072,"="&amp;$E840)</f>
        <v>#N/A</v>
      </c>
      <c r="I840" s="14">
        <v>0</v>
      </c>
      <c r="J840" s="14" t="e">
        <f t="shared" si="56"/>
        <v>#N/A</v>
      </c>
      <c r="K840" s="16" t="e">
        <f>IF($J840="","",SUMIFS('Skills-Training Matrix.AUX'!$F$2:$F$1072,'Skills-Training Matrix.AUX'!$C$2:$C$1072,"="&amp;G840,'Skills-Training Matrix.AUX'!$A$2:$A$1072,"="&amp;$E840)*J840)</f>
        <v>#N/A</v>
      </c>
      <c r="L840" s="16" t="e">
        <f t="shared" si="57"/>
        <v>#N/A</v>
      </c>
      <c r="M840" s="14" t="e">
        <f t="shared" si="58"/>
        <v>#N/A</v>
      </c>
      <c r="N840" s="16" t="e">
        <f t="shared" si="59"/>
        <v>#N/A</v>
      </c>
    </row>
    <row r="841" spans="1:14" x14ac:dyDescent="0.25">
      <c r="A841" s="14">
        <v>2696</v>
      </c>
      <c r="B841" s="14" t="s">
        <v>128</v>
      </c>
      <c r="C841" s="17">
        <v>42736</v>
      </c>
      <c r="D841" s="14" t="s">
        <v>115</v>
      </c>
      <c r="E841" s="14" t="s">
        <v>84</v>
      </c>
      <c r="F841" s="15" t="s">
        <v>6</v>
      </c>
      <c r="G841" s="14" t="s">
        <v>29</v>
      </c>
      <c r="H841" s="14" t="e">
        <f>SUMIFS('Skills-Training Matrix.AUX'!$D$2:$D$1072,'Skills-Training Matrix.AUX'!$C$2:$C$1072,"="&amp;$G841,'Skills-Training Matrix.AUX'!$A$2:$A$1072,"="&amp;$E841)</f>
        <v>#REF!</v>
      </c>
      <c r="I841" s="14">
        <v>0</v>
      </c>
      <c r="J841" s="14" t="e">
        <f t="shared" si="56"/>
        <v>#REF!</v>
      </c>
      <c r="K841" s="16" t="e">
        <f>IF($J841="","",SUMIFS('Skills-Training Matrix.AUX'!$F$2:$F$1072,'Skills-Training Matrix.AUX'!$C$2:$C$1072,"="&amp;G841,'Skills-Training Matrix.AUX'!$A$2:$A$1072,"="&amp;$E841)*J841)</f>
        <v>#REF!</v>
      </c>
      <c r="L841" s="16" t="e">
        <f t="shared" si="57"/>
        <v>#REF!</v>
      </c>
      <c r="M841" s="14" t="e">
        <f t="shared" si="58"/>
        <v>#REF!</v>
      </c>
      <c r="N841" s="16" t="e">
        <f t="shared" si="59"/>
        <v>#REF!</v>
      </c>
    </row>
    <row r="842" spans="1:14" x14ac:dyDescent="0.25">
      <c r="A842" s="14">
        <v>2696</v>
      </c>
      <c r="B842" s="14" t="s">
        <v>128</v>
      </c>
      <c r="C842" s="17">
        <v>42736</v>
      </c>
      <c r="D842" s="14" t="s">
        <v>115</v>
      </c>
      <c r="E842" s="14" t="s">
        <v>84</v>
      </c>
      <c r="F842" s="15" t="s">
        <v>6</v>
      </c>
      <c r="G842" s="14" t="s">
        <v>30</v>
      </c>
      <c r="H842" s="14" t="e">
        <f>SUMIFS('Skills-Training Matrix.AUX'!$D$2:$D$1072,'Skills-Training Matrix.AUX'!$C$2:$C$1072,"="&amp;$G842,'Skills-Training Matrix.AUX'!$A$2:$A$1072,"="&amp;$E842)</f>
        <v>#REF!</v>
      </c>
      <c r="I842" s="14">
        <v>0</v>
      </c>
      <c r="J842" s="14" t="e">
        <f t="shared" si="56"/>
        <v>#REF!</v>
      </c>
      <c r="K842" s="16" t="e">
        <f>IF($J842="","",SUMIFS('Skills-Training Matrix.AUX'!$F$2:$F$1072,'Skills-Training Matrix.AUX'!$C$2:$C$1072,"="&amp;G842,'Skills-Training Matrix.AUX'!$A$2:$A$1072,"="&amp;$E842)*J842)</f>
        <v>#REF!</v>
      </c>
      <c r="L842" s="16" t="e">
        <f t="shared" si="57"/>
        <v>#REF!</v>
      </c>
      <c r="M842" s="14" t="e">
        <f t="shared" si="58"/>
        <v>#REF!</v>
      </c>
      <c r="N842" s="16" t="e">
        <f t="shared" si="59"/>
        <v>#REF!</v>
      </c>
    </row>
    <row r="843" spans="1:14" x14ac:dyDescent="0.25">
      <c r="A843" s="14">
        <v>2696</v>
      </c>
      <c r="B843" s="14" t="s">
        <v>128</v>
      </c>
      <c r="C843" s="17">
        <v>42736</v>
      </c>
      <c r="D843" s="14" t="s">
        <v>115</v>
      </c>
      <c r="E843" s="14" t="s">
        <v>84</v>
      </c>
      <c r="F843" s="15" t="s">
        <v>6</v>
      </c>
      <c r="G843" s="14" t="s">
        <v>31</v>
      </c>
      <c r="H843" s="14" t="e">
        <f>SUMIFS('Skills-Training Matrix.AUX'!$D$2:$D$1072,'Skills-Training Matrix.AUX'!$C$2:$C$1072,"="&amp;$G843,'Skills-Training Matrix.AUX'!$A$2:$A$1072,"="&amp;$E843)</f>
        <v>#REF!</v>
      </c>
      <c r="I843" s="14">
        <v>0</v>
      </c>
      <c r="J843" s="14" t="e">
        <f t="shared" si="56"/>
        <v>#REF!</v>
      </c>
      <c r="K843" s="16" t="e">
        <f>IF($J843="","",SUMIFS('Skills-Training Matrix.AUX'!$F$2:$F$1072,'Skills-Training Matrix.AUX'!$C$2:$C$1072,"="&amp;G843,'Skills-Training Matrix.AUX'!$A$2:$A$1072,"="&amp;$E843)*J843)</f>
        <v>#REF!</v>
      </c>
      <c r="L843" s="16" t="e">
        <f t="shared" si="57"/>
        <v>#REF!</v>
      </c>
      <c r="M843" s="14" t="e">
        <f t="shared" si="58"/>
        <v>#REF!</v>
      </c>
      <c r="N843" s="16" t="e">
        <f t="shared" si="59"/>
        <v>#REF!</v>
      </c>
    </row>
    <row r="844" spans="1:14" x14ac:dyDescent="0.25">
      <c r="A844" s="14">
        <v>2696</v>
      </c>
      <c r="B844" s="14" t="s">
        <v>128</v>
      </c>
      <c r="C844" s="17">
        <v>42736</v>
      </c>
      <c r="D844" s="14" t="s">
        <v>115</v>
      </c>
      <c r="E844" s="14" t="s">
        <v>84</v>
      </c>
      <c r="F844" s="15" t="s">
        <v>6</v>
      </c>
      <c r="G844" s="14" t="s">
        <v>1</v>
      </c>
      <c r="H844" s="14" t="e">
        <f>SUMIFS('Skills-Training Matrix.AUX'!$D$2:$D$1072,'Skills-Training Matrix.AUX'!$C$2:$C$1072,"="&amp;$G844,'Skills-Training Matrix.AUX'!$A$2:$A$1072,"="&amp;$E844)</f>
        <v>#REF!</v>
      </c>
      <c r="I844" s="14">
        <v>0</v>
      </c>
      <c r="J844" s="14" t="e">
        <f t="shared" si="56"/>
        <v>#REF!</v>
      </c>
      <c r="K844" s="16" t="e">
        <f>IF($J844="","",SUMIFS('Skills-Training Matrix.AUX'!$F$2:$F$1072,'Skills-Training Matrix.AUX'!$C$2:$C$1072,"="&amp;G844,'Skills-Training Matrix.AUX'!$A$2:$A$1072,"="&amp;$E844)*J844)</f>
        <v>#REF!</v>
      </c>
      <c r="L844" s="16" t="e">
        <f t="shared" si="57"/>
        <v>#REF!</v>
      </c>
      <c r="M844" s="14" t="e">
        <f t="shared" si="58"/>
        <v>#REF!</v>
      </c>
      <c r="N844" s="16" t="e">
        <f t="shared" si="59"/>
        <v>#REF!</v>
      </c>
    </row>
    <row r="845" spans="1:14" x14ac:dyDescent="0.25">
      <c r="A845" s="14">
        <v>2696</v>
      </c>
      <c r="B845" s="14" t="s">
        <v>128</v>
      </c>
      <c r="C845" s="17">
        <v>42736</v>
      </c>
      <c r="D845" s="14" t="s">
        <v>115</v>
      </c>
      <c r="E845" s="14" t="s">
        <v>84</v>
      </c>
      <c r="F845" s="15" t="s">
        <v>6</v>
      </c>
      <c r="G845" s="14" t="s">
        <v>32</v>
      </c>
      <c r="H845" s="14" t="e">
        <f>SUMIFS('Skills-Training Matrix.AUX'!$D$2:$D$1072,'Skills-Training Matrix.AUX'!$C$2:$C$1072,"="&amp;$G845,'Skills-Training Matrix.AUX'!$A$2:$A$1072,"="&amp;$E845)</f>
        <v>#N/A</v>
      </c>
      <c r="I845" s="14">
        <v>0</v>
      </c>
      <c r="J845" s="14" t="e">
        <f t="shared" si="56"/>
        <v>#N/A</v>
      </c>
      <c r="K845" s="16" t="e">
        <f>IF($J845="","",SUMIFS('Skills-Training Matrix.AUX'!$F$2:$F$1072,'Skills-Training Matrix.AUX'!$C$2:$C$1072,"="&amp;G845,'Skills-Training Matrix.AUX'!$A$2:$A$1072,"="&amp;$E845)*J845)</f>
        <v>#N/A</v>
      </c>
      <c r="L845" s="16" t="e">
        <f t="shared" si="57"/>
        <v>#N/A</v>
      </c>
      <c r="M845" s="14" t="e">
        <f t="shared" si="58"/>
        <v>#N/A</v>
      </c>
      <c r="N845" s="16" t="e">
        <f t="shared" si="59"/>
        <v>#N/A</v>
      </c>
    </row>
    <row r="846" spans="1:14" x14ac:dyDescent="0.25">
      <c r="A846" s="14">
        <v>2696</v>
      </c>
      <c r="B846" s="14" t="s">
        <v>128</v>
      </c>
      <c r="C846" s="17">
        <v>42736</v>
      </c>
      <c r="D846" s="14" t="s">
        <v>115</v>
      </c>
      <c r="E846" s="14" t="s">
        <v>84</v>
      </c>
      <c r="F846" s="15" t="s">
        <v>7</v>
      </c>
      <c r="G846" s="14" t="s">
        <v>33</v>
      </c>
      <c r="H846" s="14" t="e">
        <f>SUMIFS('Skills-Training Matrix.AUX'!$D$2:$D$1072,'Skills-Training Matrix.AUX'!$C$2:$C$1072,"="&amp;$G846,'Skills-Training Matrix.AUX'!$A$2:$A$1072,"="&amp;$E846)</f>
        <v>#N/A</v>
      </c>
      <c r="I846" s="14">
        <v>0</v>
      </c>
      <c r="J846" s="14" t="e">
        <f t="shared" si="56"/>
        <v>#N/A</v>
      </c>
      <c r="K846" s="16" t="e">
        <f>IF($J846="","",SUMIFS('Skills-Training Matrix.AUX'!$F$2:$F$1072,'Skills-Training Matrix.AUX'!$C$2:$C$1072,"="&amp;G846,'Skills-Training Matrix.AUX'!$A$2:$A$1072,"="&amp;$E846)*J846)</f>
        <v>#N/A</v>
      </c>
      <c r="L846" s="16" t="e">
        <f t="shared" si="57"/>
        <v>#N/A</v>
      </c>
      <c r="M846" s="14" t="e">
        <f t="shared" si="58"/>
        <v>#N/A</v>
      </c>
      <c r="N846" s="16" t="e">
        <f t="shared" si="59"/>
        <v>#N/A</v>
      </c>
    </row>
    <row r="847" spans="1:14" x14ac:dyDescent="0.25">
      <c r="A847" s="14">
        <v>2696</v>
      </c>
      <c r="B847" s="14" t="s">
        <v>128</v>
      </c>
      <c r="C847" s="17">
        <v>42736</v>
      </c>
      <c r="D847" s="14" t="s">
        <v>115</v>
      </c>
      <c r="E847" s="14" t="s">
        <v>84</v>
      </c>
      <c r="F847" s="15" t="s">
        <v>7</v>
      </c>
      <c r="G847" s="14" t="s">
        <v>34</v>
      </c>
      <c r="H847" s="14" t="e">
        <f>SUMIFS('Skills-Training Matrix.AUX'!$D$2:$D$1072,'Skills-Training Matrix.AUX'!$C$2:$C$1072,"="&amp;$G847,'Skills-Training Matrix.AUX'!$A$2:$A$1072,"="&amp;$E847)</f>
        <v>#REF!</v>
      </c>
      <c r="I847" s="14">
        <v>0</v>
      </c>
      <c r="J847" s="14" t="e">
        <f t="shared" si="56"/>
        <v>#REF!</v>
      </c>
      <c r="K847" s="16" t="e">
        <f>IF($J847="","",SUMIFS('Skills-Training Matrix.AUX'!$F$2:$F$1072,'Skills-Training Matrix.AUX'!$C$2:$C$1072,"="&amp;G847,'Skills-Training Matrix.AUX'!$A$2:$A$1072,"="&amp;$E847)*J847)</f>
        <v>#REF!</v>
      </c>
      <c r="L847" s="16" t="e">
        <f t="shared" si="57"/>
        <v>#REF!</v>
      </c>
      <c r="M847" s="14" t="e">
        <f t="shared" si="58"/>
        <v>#REF!</v>
      </c>
      <c r="N847" s="16" t="e">
        <f t="shared" si="59"/>
        <v>#REF!</v>
      </c>
    </row>
    <row r="848" spans="1:14" x14ac:dyDescent="0.25">
      <c r="A848" s="14">
        <v>2696</v>
      </c>
      <c r="B848" s="14" t="s">
        <v>128</v>
      </c>
      <c r="C848" s="17">
        <v>42736</v>
      </c>
      <c r="D848" s="14" t="s">
        <v>115</v>
      </c>
      <c r="E848" s="14" t="s">
        <v>84</v>
      </c>
      <c r="F848" s="15" t="s">
        <v>7</v>
      </c>
      <c r="G848" s="14" t="s">
        <v>35</v>
      </c>
      <c r="H848" s="14" t="e">
        <f>SUMIFS('Skills-Training Matrix.AUX'!$D$2:$D$1072,'Skills-Training Matrix.AUX'!$C$2:$C$1072,"="&amp;$G848,'Skills-Training Matrix.AUX'!$A$2:$A$1072,"="&amp;$E848)</f>
        <v>#N/A</v>
      </c>
      <c r="I848" s="14">
        <v>0</v>
      </c>
      <c r="J848" s="14" t="e">
        <f t="shared" si="56"/>
        <v>#N/A</v>
      </c>
      <c r="K848" s="16" t="e">
        <f>IF($J848="","",SUMIFS('Skills-Training Matrix.AUX'!$F$2:$F$1072,'Skills-Training Matrix.AUX'!$C$2:$C$1072,"="&amp;G848,'Skills-Training Matrix.AUX'!$A$2:$A$1072,"="&amp;$E848)*J848)</f>
        <v>#N/A</v>
      </c>
      <c r="L848" s="16" t="e">
        <f t="shared" si="57"/>
        <v>#N/A</v>
      </c>
      <c r="M848" s="14" t="e">
        <f t="shared" si="58"/>
        <v>#N/A</v>
      </c>
      <c r="N848" s="16" t="e">
        <f t="shared" si="59"/>
        <v>#N/A</v>
      </c>
    </row>
    <row r="849" spans="1:14" x14ac:dyDescent="0.25">
      <c r="A849" s="14">
        <v>2696</v>
      </c>
      <c r="B849" s="14" t="s">
        <v>128</v>
      </c>
      <c r="C849" s="17">
        <v>42736</v>
      </c>
      <c r="D849" s="14" t="s">
        <v>115</v>
      </c>
      <c r="E849" s="14" t="s">
        <v>84</v>
      </c>
      <c r="F849" s="15" t="s">
        <v>7</v>
      </c>
      <c r="G849" s="14" t="s">
        <v>36</v>
      </c>
      <c r="H849" s="14" t="e">
        <f>SUMIFS('Skills-Training Matrix.AUX'!$D$2:$D$1072,'Skills-Training Matrix.AUX'!$C$2:$C$1072,"="&amp;$G849,'Skills-Training Matrix.AUX'!$A$2:$A$1072,"="&amp;$E849)</f>
        <v>#N/A</v>
      </c>
      <c r="I849" s="14">
        <v>0</v>
      </c>
      <c r="J849" s="14" t="e">
        <f t="shared" si="56"/>
        <v>#N/A</v>
      </c>
      <c r="K849" s="16" t="e">
        <f>IF($J849="","",SUMIFS('Skills-Training Matrix.AUX'!$F$2:$F$1072,'Skills-Training Matrix.AUX'!$C$2:$C$1072,"="&amp;G849,'Skills-Training Matrix.AUX'!$A$2:$A$1072,"="&amp;$E849)*J849)</f>
        <v>#N/A</v>
      </c>
      <c r="L849" s="16" t="e">
        <f t="shared" si="57"/>
        <v>#N/A</v>
      </c>
      <c r="M849" s="14" t="e">
        <f t="shared" si="58"/>
        <v>#N/A</v>
      </c>
      <c r="N849" s="16" t="e">
        <f t="shared" si="59"/>
        <v>#N/A</v>
      </c>
    </row>
    <row r="850" spans="1:14" x14ac:dyDescent="0.25">
      <c r="A850" s="14">
        <v>2696</v>
      </c>
      <c r="B850" s="14" t="s">
        <v>128</v>
      </c>
      <c r="C850" s="17">
        <v>42736</v>
      </c>
      <c r="D850" s="14" t="s">
        <v>115</v>
      </c>
      <c r="E850" s="14" t="s">
        <v>84</v>
      </c>
      <c r="F850" s="15" t="s">
        <v>7</v>
      </c>
      <c r="G850" s="14" t="s">
        <v>37</v>
      </c>
      <c r="H850" s="14" t="e">
        <f>SUMIFS('Skills-Training Matrix.AUX'!$D$2:$D$1072,'Skills-Training Matrix.AUX'!$C$2:$C$1072,"="&amp;$G850,'Skills-Training Matrix.AUX'!$A$2:$A$1072,"="&amp;$E850)</f>
        <v>#N/A</v>
      </c>
      <c r="I850" s="14">
        <v>0</v>
      </c>
      <c r="J850" s="14" t="e">
        <f t="shared" si="56"/>
        <v>#N/A</v>
      </c>
      <c r="K850" s="16" t="e">
        <f>IF($J850="","",SUMIFS('Skills-Training Matrix.AUX'!$F$2:$F$1072,'Skills-Training Matrix.AUX'!$C$2:$C$1072,"="&amp;G850,'Skills-Training Matrix.AUX'!$A$2:$A$1072,"="&amp;$E850)*J850)</f>
        <v>#N/A</v>
      </c>
      <c r="L850" s="16" t="e">
        <f t="shared" si="57"/>
        <v>#N/A</v>
      </c>
      <c r="M850" s="14" t="e">
        <f t="shared" si="58"/>
        <v>#N/A</v>
      </c>
      <c r="N850" s="16" t="e">
        <f t="shared" si="59"/>
        <v>#N/A</v>
      </c>
    </row>
    <row r="851" spans="1:14" x14ac:dyDescent="0.25">
      <c r="A851" s="14">
        <v>2696</v>
      </c>
      <c r="B851" s="14" t="s">
        <v>128</v>
      </c>
      <c r="C851" s="17">
        <v>42736</v>
      </c>
      <c r="D851" s="14" t="s">
        <v>115</v>
      </c>
      <c r="E851" s="14" t="s">
        <v>84</v>
      </c>
      <c r="F851" s="15" t="s">
        <v>7</v>
      </c>
      <c r="G851" s="14" t="s">
        <v>38</v>
      </c>
      <c r="H851" s="14" t="e">
        <f>SUMIFS('Skills-Training Matrix.AUX'!$D$2:$D$1072,'Skills-Training Matrix.AUX'!$C$2:$C$1072,"="&amp;$G851,'Skills-Training Matrix.AUX'!$A$2:$A$1072,"="&amp;$E851)</f>
        <v>#N/A</v>
      </c>
      <c r="I851" s="14">
        <v>0</v>
      </c>
      <c r="J851" s="14" t="e">
        <f t="shared" si="56"/>
        <v>#N/A</v>
      </c>
      <c r="K851" s="16" t="e">
        <f>IF($J851="","",SUMIFS('Skills-Training Matrix.AUX'!$F$2:$F$1072,'Skills-Training Matrix.AUX'!$C$2:$C$1072,"="&amp;G851,'Skills-Training Matrix.AUX'!$A$2:$A$1072,"="&amp;$E851)*J851)</f>
        <v>#N/A</v>
      </c>
      <c r="L851" s="16" t="e">
        <f t="shared" si="57"/>
        <v>#N/A</v>
      </c>
      <c r="M851" s="14" t="e">
        <f t="shared" si="58"/>
        <v>#N/A</v>
      </c>
      <c r="N851" s="16" t="e">
        <f t="shared" si="59"/>
        <v>#N/A</v>
      </c>
    </row>
    <row r="852" spans="1:14" x14ac:dyDescent="0.25">
      <c r="A852" s="14">
        <v>2696</v>
      </c>
      <c r="B852" s="14" t="s">
        <v>128</v>
      </c>
      <c r="C852" s="17">
        <v>42736</v>
      </c>
      <c r="D852" s="14" t="s">
        <v>115</v>
      </c>
      <c r="E852" s="14" t="s">
        <v>84</v>
      </c>
      <c r="F852" s="15" t="s">
        <v>7</v>
      </c>
      <c r="G852" s="14" t="s">
        <v>39</v>
      </c>
      <c r="H852" s="14" t="e">
        <f>SUMIFS('Skills-Training Matrix.AUX'!$D$2:$D$1072,'Skills-Training Matrix.AUX'!$C$2:$C$1072,"="&amp;$G852,'Skills-Training Matrix.AUX'!$A$2:$A$1072,"="&amp;$E852)</f>
        <v>#N/A</v>
      </c>
      <c r="I852" s="14">
        <v>0</v>
      </c>
      <c r="J852" s="14" t="e">
        <f t="shared" si="56"/>
        <v>#N/A</v>
      </c>
      <c r="K852" s="16" t="e">
        <f>IF($J852="","",SUMIFS('Skills-Training Matrix.AUX'!$F$2:$F$1072,'Skills-Training Matrix.AUX'!$C$2:$C$1072,"="&amp;G852,'Skills-Training Matrix.AUX'!$A$2:$A$1072,"="&amp;$E852)*J852)</f>
        <v>#N/A</v>
      </c>
      <c r="L852" s="16" t="e">
        <f t="shared" si="57"/>
        <v>#N/A</v>
      </c>
      <c r="M852" s="14" t="e">
        <f t="shared" si="58"/>
        <v>#N/A</v>
      </c>
      <c r="N852" s="16" t="e">
        <f t="shared" si="59"/>
        <v>#N/A</v>
      </c>
    </row>
    <row r="853" spans="1:14" x14ac:dyDescent="0.25">
      <c r="A853" s="14">
        <v>2696</v>
      </c>
      <c r="B853" s="14" t="s">
        <v>128</v>
      </c>
      <c r="C853" s="17">
        <v>42736</v>
      </c>
      <c r="D853" s="14" t="s">
        <v>115</v>
      </c>
      <c r="E853" s="14" t="s">
        <v>84</v>
      </c>
      <c r="F853" s="15" t="s">
        <v>7</v>
      </c>
      <c r="G853" s="14" t="s">
        <v>40</v>
      </c>
      <c r="H853" s="14" t="e">
        <f>SUMIFS('Skills-Training Matrix.AUX'!$D$2:$D$1072,'Skills-Training Matrix.AUX'!$C$2:$C$1072,"="&amp;$G853,'Skills-Training Matrix.AUX'!$A$2:$A$1072,"="&amp;$E853)</f>
        <v>#N/A</v>
      </c>
      <c r="I853" s="14">
        <v>0</v>
      </c>
      <c r="J853" s="14" t="e">
        <f t="shared" si="56"/>
        <v>#N/A</v>
      </c>
      <c r="K853" s="16" t="e">
        <f>IF($J853="","",SUMIFS('Skills-Training Matrix.AUX'!$F$2:$F$1072,'Skills-Training Matrix.AUX'!$C$2:$C$1072,"="&amp;G853,'Skills-Training Matrix.AUX'!$A$2:$A$1072,"="&amp;$E853)*J853)</f>
        <v>#N/A</v>
      </c>
      <c r="L853" s="16" t="e">
        <f t="shared" si="57"/>
        <v>#N/A</v>
      </c>
      <c r="M853" s="14" t="e">
        <f t="shared" si="58"/>
        <v>#N/A</v>
      </c>
      <c r="N853" s="16" t="e">
        <f t="shared" si="59"/>
        <v>#N/A</v>
      </c>
    </row>
    <row r="854" spans="1:14" x14ac:dyDescent="0.25">
      <c r="A854" s="14">
        <v>2696</v>
      </c>
      <c r="B854" s="14" t="s">
        <v>128</v>
      </c>
      <c r="C854" s="17">
        <v>42736</v>
      </c>
      <c r="D854" s="14" t="s">
        <v>115</v>
      </c>
      <c r="E854" s="14" t="s">
        <v>84</v>
      </c>
      <c r="F854" s="15" t="s">
        <v>8</v>
      </c>
      <c r="G854" s="14" t="s">
        <v>41</v>
      </c>
      <c r="H854" s="14" t="e">
        <f>SUMIFS('Skills-Training Matrix.AUX'!$D$2:$D$1072,'Skills-Training Matrix.AUX'!$C$2:$C$1072,"="&amp;$G854,'Skills-Training Matrix.AUX'!$A$2:$A$1072,"="&amp;$E854)</f>
        <v>#N/A</v>
      </c>
      <c r="I854" s="14">
        <v>0</v>
      </c>
      <c r="J854" s="14" t="e">
        <f t="shared" si="56"/>
        <v>#N/A</v>
      </c>
      <c r="K854" s="16" t="e">
        <f>IF($J854="","",SUMIFS('Skills-Training Matrix.AUX'!$F$2:$F$1072,'Skills-Training Matrix.AUX'!$C$2:$C$1072,"="&amp;G854,'Skills-Training Matrix.AUX'!$A$2:$A$1072,"="&amp;$E854)*J854)</f>
        <v>#N/A</v>
      </c>
      <c r="L854" s="16" t="e">
        <f t="shared" si="57"/>
        <v>#N/A</v>
      </c>
      <c r="M854" s="14" t="e">
        <f t="shared" si="58"/>
        <v>#N/A</v>
      </c>
      <c r="N854" s="16" t="e">
        <f t="shared" si="59"/>
        <v>#N/A</v>
      </c>
    </row>
    <row r="855" spans="1:14" x14ac:dyDescent="0.25">
      <c r="A855" s="14">
        <v>2696</v>
      </c>
      <c r="B855" s="14" t="s">
        <v>128</v>
      </c>
      <c r="C855" s="17">
        <v>42736</v>
      </c>
      <c r="D855" s="14" t="s">
        <v>115</v>
      </c>
      <c r="E855" s="14" t="s">
        <v>84</v>
      </c>
      <c r="F855" s="15" t="s">
        <v>8</v>
      </c>
      <c r="G855" s="14" t="s">
        <v>42</v>
      </c>
      <c r="H855" s="14" t="e">
        <f>SUMIFS('Skills-Training Matrix.AUX'!$D$2:$D$1072,'Skills-Training Matrix.AUX'!$C$2:$C$1072,"="&amp;$G855,'Skills-Training Matrix.AUX'!$A$2:$A$1072,"="&amp;$E855)</f>
        <v>#N/A</v>
      </c>
      <c r="I855" s="14">
        <v>0</v>
      </c>
      <c r="J855" s="14" t="e">
        <f t="shared" si="56"/>
        <v>#N/A</v>
      </c>
      <c r="K855" s="16" t="e">
        <f>IF($J855="","",SUMIFS('Skills-Training Matrix.AUX'!$F$2:$F$1072,'Skills-Training Matrix.AUX'!$C$2:$C$1072,"="&amp;G855,'Skills-Training Matrix.AUX'!$A$2:$A$1072,"="&amp;$E855)*J855)</f>
        <v>#N/A</v>
      </c>
      <c r="L855" s="16" t="e">
        <f t="shared" si="57"/>
        <v>#N/A</v>
      </c>
      <c r="M855" s="14" t="e">
        <f t="shared" si="58"/>
        <v>#N/A</v>
      </c>
      <c r="N855" s="16" t="e">
        <f t="shared" si="59"/>
        <v>#N/A</v>
      </c>
    </row>
    <row r="856" spans="1:14" x14ac:dyDescent="0.25">
      <c r="A856" s="14">
        <v>2696</v>
      </c>
      <c r="B856" s="14" t="s">
        <v>128</v>
      </c>
      <c r="C856" s="17">
        <v>42736</v>
      </c>
      <c r="D856" s="14" t="s">
        <v>115</v>
      </c>
      <c r="E856" s="14" t="s">
        <v>84</v>
      </c>
      <c r="F856" s="15" t="s">
        <v>8</v>
      </c>
      <c r="G856" s="14" t="s">
        <v>43</v>
      </c>
      <c r="H856" s="14" t="e">
        <f>SUMIFS('Skills-Training Matrix.AUX'!$D$2:$D$1072,'Skills-Training Matrix.AUX'!$C$2:$C$1072,"="&amp;$G856,'Skills-Training Matrix.AUX'!$A$2:$A$1072,"="&amp;$E856)</f>
        <v>#N/A</v>
      </c>
      <c r="I856" s="14">
        <v>0</v>
      </c>
      <c r="J856" s="14" t="e">
        <f t="shared" si="56"/>
        <v>#N/A</v>
      </c>
      <c r="K856" s="16" t="e">
        <f>IF($J856="","",SUMIFS('Skills-Training Matrix.AUX'!$F$2:$F$1072,'Skills-Training Matrix.AUX'!$C$2:$C$1072,"="&amp;G856,'Skills-Training Matrix.AUX'!$A$2:$A$1072,"="&amp;$E856)*J856)</f>
        <v>#N/A</v>
      </c>
      <c r="L856" s="16" t="e">
        <f t="shared" si="57"/>
        <v>#N/A</v>
      </c>
      <c r="M856" s="14" t="e">
        <f t="shared" si="58"/>
        <v>#N/A</v>
      </c>
      <c r="N856" s="16" t="e">
        <f t="shared" si="59"/>
        <v>#N/A</v>
      </c>
    </row>
    <row r="857" spans="1:14" x14ac:dyDescent="0.25">
      <c r="A857" s="14">
        <v>2696</v>
      </c>
      <c r="B857" s="14" t="s">
        <v>128</v>
      </c>
      <c r="C857" s="17">
        <v>42736</v>
      </c>
      <c r="D857" s="14" t="s">
        <v>115</v>
      </c>
      <c r="E857" s="14" t="s">
        <v>84</v>
      </c>
      <c r="F857" s="15" t="s">
        <v>8</v>
      </c>
      <c r="G857" s="14" t="s">
        <v>44</v>
      </c>
      <c r="H857" s="14" t="e">
        <f>SUMIFS('Skills-Training Matrix.AUX'!$D$2:$D$1072,'Skills-Training Matrix.AUX'!$C$2:$C$1072,"="&amp;$G857,'Skills-Training Matrix.AUX'!$A$2:$A$1072,"="&amp;$E857)</f>
        <v>#N/A</v>
      </c>
      <c r="I857" s="14">
        <v>0</v>
      </c>
      <c r="J857" s="14" t="e">
        <f t="shared" si="56"/>
        <v>#N/A</v>
      </c>
      <c r="K857" s="16" t="e">
        <f>IF($J857="","",SUMIFS('Skills-Training Matrix.AUX'!$F$2:$F$1072,'Skills-Training Matrix.AUX'!$C$2:$C$1072,"="&amp;G857,'Skills-Training Matrix.AUX'!$A$2:$A$1072,"="&amp;$E857)*J857)</f>
        <v>#N/A</v>
      </c>
      <c r="L857" s="16" t="e">
        <f t="shared" si="57"/>
        <v>#N/A</v>
      </c>
      <c r="M857" s="14" t="e">
        <f t="shared" si="58"/>
        <v>#N/A</v>
      </c>
      <c r="N857" s="16" t="e">
        <f t="shared" si="59"/>
        <v>#N/A</v>
      </c>
    </row>
    <row r="858" spans="1:14" x14ac:dyDescent="0.25">
      <c r="A858" s="14">
        <v>2696</v>
      </c>
      <c r="B858" s="14" t="s">
        <v>128</v>
      </c>
      <c r="C858" s="17">
        <v>42736</v>
      </c>
      <c r="D858" s="14" t="s">
        <v>115</v>
      </c>
      <c r="E858" s="14" t="s">
        <v>84</v>
      </c>
      <c r="F858" s="15" t="s">
        <v>8</v>
      </c>
      <c r="G858" s="14" t="s">
        <v>45</v>
      </c>
      <c r="H858" s="14" t="e">
        <f>SUMIFS('Skills-Training Matrix.AUX'!$D$2:$D$1072,'Skills-Training Matrix.AUX'!$C$2:$C$1072,"="&amp;$G858,'Skills-Training Matrix.AUX'!$A$2:$A$1072,"="&amp;$E858)</f>
        <v>#N/A</v>
      </c>
      <c r="I858" s="14">
        <v>0</v>
      </c>
      <c r="J858" s="14" t="e">
        <f t="shared" si="56"/>
        <v>#N/A</v>
      </c>
      <c r="K858" s="16" t="e">
        <f>IF($J858="","",SUMIFS('Skills-Training Matrix.AUX'!$F$2:$F$1072,'Skills-Training Matrix.AUX'!$C$2:$C$1072,"="&amp;G858,'Skills-Training Matrix.AUX'!$A$2:$A$1072,"="&amp;$E858)*J858)</f>
        <v>#N/A</v>
      </c>
      <c r="L858" s="16" t="e">
        <f t="shared" si="57"/>
        <v>#N/A</v>
      </c>
      <c r="M858" s="14" t="e">
        <f t="shared" si="58"/>
        <v>#N/A</v>
      </c>
      <c r="N858" s="16" t="e">
        <f t="shared" si="59"/>
        <v>#N/A</v>
      </c>
    </row>
    <row r="859" spans="1:14" x14ac:dyDescent="0.25">
      <c r="A859" s="14">
        <v>2696</v>
      </c>
      <c r="B859" s="14" t="s">
        <v>128</v>
      </c>
      <c r="C859" s="17">
        <v>42736</v>
      </c>
      <c r="D859" s="14" t="s">
        <v>115</v>
      </c>
      <c r="E859" s="14" t="s">
        <v>84</v>
      </c>
      <c r="F859" s="15" t="s">
        <v>2</v>
      </c>
      <c r="G859" s="14" t="s">
        <v>46</v>
      </c>
      <c r="H859" s="14" t="e">
        <f>SUMIFS('Skills-Training Matrix.AUX'!$D$2:$D$1072,'Skills-Training Matrix.AUX'!$C$2:$C$1072,"="&amp;$G859,'Skills-Training Matrix.AUX'!$A$2:$A$1072,"="&amp;$E859)</f>
        <v>#N/A</v>
      </c>
      <c r="I859" s="14">
        <v>0</v>
      </c>
      <c r="J859" s="14" t="e">
        <f t="shared" si="56"/>
        <v>#N/A</v>
      </c>
      <c r="K859" s="16" t="e">
        <f>IF($J859="","",SUMIFS('Skills-Training Matrix.AUX'!$F$2:$F$1072,'Skills-Training Matrix.AUX'!$C$2:$C$1072,"="&amp;G859,'Skills-Training Matrix.AUX'!$A$2:$A$1072,"="&amp;$E859)*J859)</f>
        <v>#N/A</v>
      </c>
      <c r="L859" s="16" t="e">
        <f t="shared" si="57"/>
        <v>#N/A</v>
      </c>
      <c r="M859" s="14" t="e">
        <f t="shared" si="58"/>
        <v>#N/A</v>
      </c>
      <c r="N859" s="16" t="e">
        <f t="shared" si="59"/>
        <v>#N/A</v>
      </c>
    </row>
    <row r="860" spans="1:14" x14ac:dyDescent="0.25">
      <c r="A860" s="14">
        <v>2696</v>
      </c>
      <c r="B860" s="14" t="s">
        <v>128</v>
      </c>
      <c r="C860" s="17">
        <v>42736</v>
      </c>
      <c r="D860" s="14" t="s">
        <v>115</v>
      </c>
      <c r="E860" s="14" t="s">
        <v>84</v>
      </c>
      <c r="F860" s="15" t="s">
        <v>2</v>
      </c>
      <c r="G860" s="14" t="s">
        <v>47</v>
      </c>
      <c r="H860" s="14" t="e">
        <f>SUMIFS('Skills-Training Matrix.AUX'!$D$2:$D$1072,'Skills-Training Matrix.AUX'!$C$2:$C$1072,"="&amp;$G860,'Skills-Training Matrix.AUX'!$A$2:$A$1072,"="&amp;$E860)</f>
        <v>#N/A</v>
      </c>
      <c r="I860" s="14">
        <v>0</v>
      </c>
      <c r="J860" s="14" t="e">
        <f t="shared" si="56"/>
        <v>#N/A</v>
      </c>
      <c r="K860" s="16" t="e">
        <f>IF($J860="","",SUMIFS('Skills-Training Matrix.AUX'!$F$2:$F$1072,'Skills-Training Matrix.AUX'!$C$2:$C$1072,"="&amp;G860,'Skills-Training Matrix.AUX'!$A$2:$A$1072,"="&amp;$E860)*J860)</f>
        <v>#N/A</v>
      </c>
      <c r="L860" s="16" t="e">
        <f t="shared" si="57"/>
        <v>#N/A</v>
      </c>
      <c r="M860" s="14" t="e">
        <f t="shared" si="58"/>
        <v>#N/A</v>
      </c>
      <c r="N860" s="16" t="e">
        <f t="shared" si="59"/>
        <v>#N/A</v>
      </c>
    </row>
    <row r="861" spans="1:14" x14ac:dyDescent="0.25">
      <c r="A861" s="14">
        <v>2696</v>
      </c>
      <c r="B861" s="14" t="s">
        <v>128</v>
      </c>
      <c r="C861" s="17">
        <v>42736</v>
      </c>
      <c r="D861" s="14" t="s">
        <v>115</v>
      </c>
      <c r="E861" s="14" t="s">
        <v>84</v>
      </c>
      <c r="F861" s="15" t="s">
        <v>2</v>
      </c>
      <c r="G861" s="14" t="s">
        <v>48</v>
      </c>
      <c r="H861" s="14" t="e">
        <f>SUMIFS('Skills-Training Matrix.AUX'!$D$2:$D$1072,'Skills-Training Matrix.AUX'!$C$2:$C$1072,"="&amp;$G861,'Skills-Training Matrix.AUX'!$A$2:$A$1072,"="&amp;$E861)</f>
        <v>#N/A</v>
      </c>
      <c r="I861" s="14">
        <v>0</v>
      </c>
      <c r="J861" s="14" t="e">
        <f t="shared" si="56"/>
        <v>#N/A</v>
      </c>
      <c r="K861" s="16" t="e">
        <f>IF($J861="","",SUMIFS('Skills-Training Matrix.AUX'!$F$2:$F$1072,'Skills-Training Matrix.AUX'!$C$2:$C$1072,"="&amp;G861,'Skills-Training Matrix.AUX'!$A$2:$A$1072,"="&amp;$E861)*J861)</f>
        <v>#N/A</v>
      </c>
      <c r="L861" s="16" t="e">
        <f t="shared" si="57"/>
        <v>#N/A</v>
      </c>
      <c r="M861" s="14" t="e">
        <f t="shared" si="58"/>
        <v>#N/A</v>
      </c>
      <c r="N861" s="16" t="e">
        <f t="shared" si="59"/>
        <v>#N/A</v>
      </c>
    </row>
    <row r="862" spans="1:14" x14ac:dyDescent="0.25">
      <c r="A862" s="14">
        <v>2696</v>
      </c>
      <c r="B862" s="14" t="s">
        <v>128</v>
      </c>
      <c r="C862" s="17">
        <v>42736</v>
      </c>
      <c r="D862" s="14" t="s">
        <v>115</v>
      </c>
      <c r="E862" s="14" t="s">
        <v>84</v>
      </c>
      <c r="F862" s="15" t="s">
        <v>2</v>
      </c>
      <c r="G862" s="14" t="s">
        <v>49</v>
      </c>
      <c r="H862" s="14" t="e">
        <f>SUMIFS('Skills-Training Matrix.AUX'!$D$2:$D$1072,'Skills-Training Matrix.AUX'!$C$2:$C$1072,"="&amp;$G862,'Skills-Training Matrix.AUX'!$A$2:$A$1072,"="&amp;$E862)</f>
        <v>#N/A</v>
      </c>
      <c r="I862" s="14">
        <v>0</v>
      </c>
      <c r="J862" s="14" t="e">
        <f t="shared" si="56"/>
        <v>#N/A</v>
      </c>
      <c r="K862" s="16" t="e">
        <f>IF($J862="","",SUMIFS('Skills-Training Matrix.AUX'!$F$2:$F$1072,'Skills-Training Matrix.AUX'!$C$2:$C$1072,"="&amp;G862,'Skills-Training Matrix.AUX'!$A$2:$A$1072,"="&amp;$E862)*J862)</f>
        <v>#N/A</v>
      </c>
      <c r="L862" s="16" t="e">
        <f t="shared" si="57"/>
        <v>#N/A</v>
      </c>
      <c r="M862" s="14" t="e">
        <f t="shared" si="58"/>
        <v>#N/A</v>
      </c>
      <c r="N862" s="16" t="e">
        <f t="shared" si="59"/>
        <v>#N/A</v>
      </c>
    </row>
    <row r="863" spans="1:14" x14ac:dyDescent="0.25">
      <c r="A863" s="14">
        <v>2696</v>
      </c>
      <c r="B863" s="14" t="s">
        <v>128</v>
      </c>
      <c r="C863" s="17">
        <v>42736</v>
      </c>
      <c r="D863" s="14" t="s">
        <v>115</v>
      </c>
      <c r="E863" s="14" t="s">
        <v>84</v>
      </c>
      <c r="F863" s="15" t="s">
        <v>2</v>
      </c>
      <c r="G863" s="14" t="s">
        <v>50</v>
      </c>
      <c r="H863" s="14" t="e">
        <f>SUMIFS('Skills-Training Matrix.AUX'!$D$2:$D$1072,'Skills-Training Matrix.AUX'!$C$2:$C$1072,"="&amp;$G863,'Skills-Training Matrix.AUX'!$A$2:$A$1072,"="&amp;$E863)</f>
        <v>#N/A</v>
      </c>
      <c r="I863" s="14">
        <v>0</v>
      </c>
      <c r="J863" s="14" t="e">
        <f t="shared" si="56"/>
        <v>#N/A</v>
      </c>
      <c r="K863" s="16" t="e">
        <f>IF($J863="","",SUMIFS('Skills-Training Matrix.AUX'!$F$2:$F$1072,'Skills-Training Matrix.AUX'!$C$2:$C$1072,"="&amp;G863,'Skills-Training Matrix.AUX'!$A$2:$A$1072,"="&amp;$E863)*J863)</f>
        <v>#N/A</v>
      </c>
      <c r="L863" s="16" t="e">
        <f t="shared" si="57"/>
        <v>#N/A</v>
      </c>
      <c r="M863" s="14" t="e">
        <f t="shared" si="58"/>
        <v>#N/A</v>
      </c>
      <c r="N863" s="16" t="e">
        <f t="shared" si="59"/>
        <v>#N/A</v>
      </c>
    </row>
    <row r="864" spans="1:14" x14ac:dyDescent="0.25">
      <c r="A864" s="14">
        <v>2696</v>
      </c>
      <c r="B864" s="14" t="s">
        <v>128</v>
      </c>
      <c r="C864" s="17">
        <v>42736</v>
      </c>
      <c r="D864" s="14" t="s">
        <v>115</v>
      </c>
      <c r="E864" s="14" t="s">
        <v>84</v>
      </c>
      <c r="F864" s="15" t="s">
        <v>2</v>
      </c>
      <c r="G864" s="14" t="s">
        <v>51</v>
      </c>
      <c r="H864" s="14" t="e">
        <f>SUMIFS('Skills-Training Matrix.AUX'!$D$2:$D$1072,'Skills-Training Matrix.AUX'!$C$2:$C$1072,"="&amp;$G864,'Skills-Training Matrix.AUX'!$A$2:$A$1072,"="&amp;$E864)</f>
        <v>#N/A</v>
      </c>
      <c r="I864" s="14">
        <v>0</v>
      </c>
      <c r="J864" s="14" t="e">
        <f t="shared" si="56"/>
        <v>#N/A</v>
      </c>
      <c r="K864" s="16" t="e">
        <f>IF($J864="","",SUMIFS('Skills-Training Matrix.AUX'!$F$2:$F$1072,'Skills-Training Matrix.AUX'!$C$2:$C$1072,"="&amp;G864,'Skills-Training Matrix.AUX'!$A$2:$A$1072,"="&amp;$E864)*J864)</f>
        <v>#N/A</v>
      </c>
      <c r="L864" s="16" t="e">
        <f t="shared" si="57"/>
        <v>#N/A</v>
      </c>
      <c r="M864" s="14" t="e">
        <f t="shared" si="58"/>
        <v>#N/A</v>
      </c>
      <c r="N864" s="16" t="e">
        <f t="shared" si="59"/>
        <v>#N/A</v>
      </c>
    </row>
    <row r="865" spans="1:14" x14ac:dyDescent="0.25">
      <c r="A865" s="14">
        <v>2696</v>
      </c>
      <c r="B865" s="14" t="s">
        <v>128</v>
      </c>
      <c r="C865" s="17">
        <v>42736</v>
      </c>
      <c r="D865" s="14" t="s">
        <v>115</v>
      </c>
      <c r="E865" s="14" t="s">
        <v>84</v>
      </c>
      <c r="F865" s="15" t="s">
        <v>2</v>
      </c>
      <c r="G865" s="14" t="s">
        <v>52</v>
      </c>
      <c r="H865" s="14" t="e">
        <f>SUMIFS('Skills-Training Matrix.AUX'!$D$2:$D$1072,'Skills-Training Matrix.AUX'!$C$2:$C$1072,"="&amp;$G865,'Skills-Training Matrix.AUX'!$A$2:$A$1072,"="&amp;$E865)</f>
        <v>#N/A</v>
      </c>
      <c r="I865" s="14">
        <v>0</v>
      </c>
      <c r="J865" s="14" t="e">
        <f t="shared" si="56"/>
        <v>#N/A</v>
      </c>
      <c r="K865" s="16" t="e">
        <f>IF($J865="","",SUMIFS('Skills-Training Matrix.AUX'!$F$2:$F$1072,'Skills-Training Matrix.AUX'!$C$2:$C$1072,"="&amp;G865,'Skills-Training Matrix.AUX'!$A$2:$A$1072,"="&amp;$E865)*J865)</f>
        <v>#N/A</v>
      </c>
      <c r="L865" s="16" t="e">
        <f t="shared" si="57"/>
        <v>#N/A</v>
      </c>
      <c r="M865" s="14" t="e">
        <f t="shared" si="58"/>
        <v>#N/A</v>
      </c>
      <c r="N865" s="16" t="e">
        <f t="shared" si="59"/>
        <v>#N/A</v>
      </c>
    </row>
    <row r="866" spans="1:14" x14ac:dyDescent="0.25">
      <c r="A866" s="14">
        <v>2696</v>
      </c>
      <c r="B866" s="14" t="s">
        <v>128</v>
      </c>
      <c r="C866" s="17">
        <v>42736</v>
      </c>
      <c r="D866" s="14" t="s">
        <v>115</v>
      </c>
      <c r="E866" s="14" t="s">
        <v>84</v>
      </c>
      <c r="F866" s="15" t="s">
        <v>2</v>
      </c>
      <c r="G866" s="14" t="s">
        <v>53</v>
      </c>
      <c r="H866" s="14" t="e">
        <f>SUMIFS('Skills-Training Matrix.AUX'!$D$2:$D$1072,'Skills-Training Matrix.AUX'!$C$2:$C$1072,"="&amp;$G866,'Skills-Training Matrix.AUX'!$A$2:$A$1072,"="&amp;$E866)</f>
        <v>#N/A</v>
      </c>
      <c r="I866" s="14">
        <v>0</v>
      </c>
      <c r="J866" s="14" t="e">
        <f t="shared" si="56"/>
        <v>#N/A</v>
      </c>
      <c r="K866" s="16" t="e">
        <f>IF($J866="","",SUMIFS('Skills-Training Matrix.AUX'!$F$2:$F$1072,'Skills-Training Matrix.AUX'!$C$2:$C$1072,"="&amp;G866,'Skills-Training Matrix.AUX'!$A$2:$A$1072,"="&amp;$E866)*J866)</f>
        <v>#N/A</v>
      </c>
      <c r="L866" s="16" t="e">
        <f t="shared" si="57"/>
        <v>#N/A</v>
      </c>
      <c r="M866" s="14" t="e">
        <f t="shared" si="58"/>
        <v>#N/A</v>
      </c>
      <c r="N866" s="16" t="e">
        <f t="shared" si="59"/>
        <v>#N/A</v>
      </c>
    </row>
    <row r="867" spans="1:14" x14ac:dyDescent="0.25">
      <c r="A867" s="14">
        <v>2696</v>
      </c>
      <c r="B867" s="14" t="s">
        <v>128</v>
      </c>
      <c r="C867" s="17">
        <v>42736</v>
      </c>
      <c r="D867" s="14" t="s">
        <v>115</v>
      </c>
      <c r="E867" s="14" t="s">
        <v>84</v>
      </c>
      <c r="F867" s="15" t="s">
        <v>2</v>
      </c>
      <c r="G867" s="14" t="s">
        <v>54</v>
      </c>
      <c r="H867" s="14" t="e">
        <f>SUMIFS('Skills-Training Matrix.AUX'!$D$2:$D$1072,'Skills-Training Matrix.AUX'!$C$2:$C$1072,"="&amp;$G867,'Skills-Training Matrix.AUX'!$A$2:$A$1072,"="&amp;$E867)</f>
        <v>#N/A</v>
      </c>
      <c r="I867" s="14">
        <v>0</v>
      </c>
      <c r="J867" s="14" t="e">
        <f t="shared" si="56"/>
        <v>#N/A</v>
      </c>
      <c r="K867" s="16" t="e">
        <f>IF($J867="","",SUMIFS('Skills-Training Matrix.AUX'!$F$2:$F$1072,'Skills-Training Matrix.AUX'!$C$2:$C$1072,"="&amp;G867,'Skills-Training Matrix.AUX'!$A$2:$A$1072,"="&amp;$E867)*J867)</f>
        <v>#N/A</v>
      </c>
      <c r="L867" s="16" t="e">
        <f t="shared" si="57"/>
        <v>#N/A</v>
      </c>
      <c r="M867" s="14" t="e">
        <f t="shared" si="58"/>
        <v>#N/A</v>
      </c>
      <c r="N867" s="16" t="e">
        <f t="shared" si="59"/>
        <v>#N/A</v>
      </c>
    </row>
    <row r="868" spans="1:14" x14ac:dyDescent="0.25">
      <c r="A868" s="14">
        <v>2696</v>
      </c>
      <c r="B868" s="14" t="s">
        <v>128</v>
      </c>
      <c r="C868" s="17">
        <v>42736</v>
      </c>
      <c r="D868" s="14" t="s">
        <v>115</v>
      </c>
      <c r="E868" s="14" t="s">
        <v>84</v>
      </c>
      <c r="F868" s="15" t="s">
        <v>2</v>
      </c>
      <c r="G868" s="14" t="s">
        <v>55</v>
      </c>
      <c r="H868" s="14" t="e">
        <f>SUMIFS('Skills-Training Matrix.AUX'!$D$2:$D$1072,'Skills-Training Matrix.AUX'!$C$2:$C$1072,"="&amp;$G868,'Skills-Training Matrix.AUX'!$A$2:$A$1072,"="&amp;$E868)</f>
        <v>#REF!</v>
      </c>
      <c r="I868" s="14">
        <v>0</v>
      </c>
      <c r="J868" s="14" t="e">
        <f t="shared" si="56"/>
        <v>#REF!</v>
      </c>
      <c r="K868" s="16" t="e">
        <f>IF($J868="","",SUMIFS('Skills-Training Matrix.AUX'!$F$2:$F$1072,'Skills-Training Matrix.AUX'!$C$2:$C$1072,"="&amp;G868,'Skills-Training Matrix.AUX'!$A$2:$A$1072,"="&amp;$E868)*J868)</f>
        <v>#REF!</v>
      </c>
      <c r="L868" s="16" t="e">
        <f t="shared" si="57"/>
        <v>#REF!</v>
      </c>
      <c r="M868" s="14" t="e">
        <f t="shared" si="58"/>
        <v>#REF!</v>
      </c>
      <c r="N868" s="16" t="e">
        <f t="shared" si="59"/>
        <v>#REF!</v>
      </c>
    </row>
    <row r="869" spans="1:14" x14ac:dyDescent="0.25">
      <c r="A869" s="14">
        <v>2696</v>
      </c>
      <c r="B869" s="14" t="s">
        <v>128</v>
      </c>
      <c r="C869" s="17">
        <v>42736</v>
      </c>
      <c r="D869" s="14" t="s">
        <v>115</v>
      </c>
      <c r="E869" s="14" t="s">
        <v>84</v>
      </c>
      <c r="F869" s="15" t="s">
        <v>2</v>
      </c>
      <c r="G869" s="14" t="s">
        <v>56</v>
      </c>
      <c r="H869" s="14" t="e">
        <f>SUMIFS('Skills-Training Matrix.AUX'!$D$2:$D$1072,'Skills-Training Matrix.AUX'!$C$2:$C$1072,"="&amp;$G869,'Skills-Training Matrix.AUX'!$A$2:$A$1072,"="&amp;$E869)</f>
        <v>#N/A</v>
      </c>
      <c r="I869" s="14">
        <v>0</v>
      </c>
      <c r="J869" s="14" t="e">
        <f t="shared" si="56"/>
        <v>#N/A</v>
      </c>
      <c r="K869" s="16" t="e">
        <f>IF($J869="","",SUMIFS('Skills-Training Matrix.AUX'!$F$2:$F$1072,'Skills-Training Matrix.AUX'!$C$2:$C$1072,"="&amp;G869,'Skills-Training Matrix.AUX'!$A$2:$A$1072,"="&amp;$E869)*J869)</f>
        <v>#N/A</v>
      </c>
      <c r="L869" s="16" t="e">
        <f t="shared" si="57"/>
        <v>#N/A</v>
      </c>
      <c r="M869" s="14" t="e">
        <f t="shared" si="58"/>
        <v>#N/A</v>
      </c>
      <c r="N869" s="16" t="e">
        <f t="shared" si="59"/>
        <v>#N/A</v>
      </c>
    </row>
    <row r="870" spans="1:14" x14ac:dyDescent="0.25">
      <c r="A870" s="14">
        <v>2696</v>
      </c>
      <c r="B870" s="14" t="s">
        <v>128</v>
      </c>
      <c r="C870" s="17">
        <v>42736</v>
      </c>
      <c r="D870" s="14" t="s">
        <v>115</v>
      </c>
      <c r="E870" s="14" t="s">
        <v>84</v>
      </c>
      <c r="F870" s="15" t="s">
        <v>9</v>
      </c>
      <c r="G870" s="14" t="s">
        <v>57</v>
      </c>
      <c r="H870" s="14" t="e">
        <f>SUMIFS('Skills-Training Matrix.AUX'!$D$2:$D$1072,'Skills-Training Matrix.AUX'!$C$2:$C$1072,"="&amp;$G870,'Skills-Training Matrix.AUX'!$A$2:$A$1072,"="&amp;$E870)</f>
        <v>#N/A</v>
      </c>
      <c r="I870" s="14">
        <v>0</v>
      </c>
      <c r="J870" s="14" t="e">
        <f t="shared" si="56"/>
        <v>#N/A</v>
      </c>
      <c r="K870" s="16" t="e">
        <f>IF($J870="","",SUMIFS('Skills-Training Matrix.AUX'!$F$2:$F$1072,'Skills-Training Matrix.AUX'!$C$2:$C$1072,"="&amp;G870,'Skills-Training Matrix.AUX'!$A$2:$A$1072,"="&amp;$E870)*J870)</f>
        <v>#N/A</v>
      </c>
      <c r="L870" s="16" t="e">
        <f t="shared" si="57"/>
        <v>#N/A</v>
      </c>
      <c r="M870" s="14" t="e">
        <f t="shared" si="58"/>
        <v>#N/A</v>
      </c>
      <c r="N870" s="16" t="e">
        <f t="shared" si="59"/>
        <v>#N/A</v>
      </c>
    </row>
    <row r="871" spans="1:14" x14ac:dyDescent="0.25">
      <c r="A871" s="14">
        <v>2696</v>
      </c>
      <c r="B871" s="14" t="s">
        <v>128</v>
      </c>
      <c r="C871" s="17">
        <v>42736</v>
      </c>
      <c r="D871" s="14" t="s">
        <v>115</v>
      </c>
      <c r="E871" s="14" t="s">
        <v>84</v>
      </c>
      <c r="F871" s="15" t="s">
        <v>9</v>
      </c>
      <c r="G871" s="14" t="s">
        <v>58</v>
      </c>
      <c r="H871" s="14" t="e">
        <f>SUMIFS('Skills-Training Matrix.AUX'!$D$2:$D$1072,'Skills-Training Matrix.AUX'!$C$2:$C$1072,"="&amp;$G871,'Skills-Training Matrix.AUX'!$A$2:$A$1072,"="&amp;$E871)</f>
        <v>#N/A</v>
      </c>
      <c r="I871" s="14">
        <v>0</v>
      </c>
      <c r="J871" s="14" t="e">
        <f t="shared" si="56"/>
        <v>#N/A</v>
      </c>
      <c r="K871" s="16" t="e">
        <f>IF($J871="","",SUMIFS('Skills-Training Matrix.AUX'!$F$2:$F$1072,'Skills-Training Matrix.AUX'!$C$2:$C$1072,"="&amp;G871,'Skills-Training Matrix.AUX'!$A$2:$A$1072,"="&amp;$E871)*J871)</f>
        <v>#N/A</v>
      </c>
      <c r="L871" s="16" t="e">
        <f t="shared" si="57"/>
        <v>#N/A</v>
      </c>
      <c r="M871" s="14" t="e">
        <f t="shared" si="58"/>
        <v>#N/A</v>
      </c>
      <c r="N871" s="16" t="e">
        <f t="shared" si="59"/>
        <v>#N/A</v>
      </c>
    </row>
    <row r="872" spans="1:14" x14ac:dyDescent="0.25">
      <c r="A872" s="14">
        <v>2696</v>
      </c>
      <c r="B872" s="14" t="s">
        <v>128</v>
      </c>
      <c r="C872" s="17">
        <v>42736</v>
      </c>
      <c r="D872" s="14" t="s">
        <v>115</v>
      </c>
      <c r="E872" s="14" t="s">
        <v>84</v>
      </c>
      <c r="F872" s="15" t="s">
        <v>9</v>
      </c>
      <c r="G872" s="14" t="s">
        <v>59</v>
      </c>
      <c r="H872" s="14" t="e">
        <f>SUMIFS('Skills-Training Matrix.AUX'!$D$2:$D$1072,'Skills-Training Matrix.AUX'!$C$2:$C$1072,"="&amp;$G872,'Skills-Training Matrix.AUX'!$A$2:$A$1072,"="&amp;$E872)</f>
        <v>#N/A</v>
      </c>
      <c r="I872" s="14">
        <v>0</v>
      </c>
      <c r="J872" s="14" t="e">
        <f t="shared" si="56"/>
        <v>#N/A</v>
      </c>
      <c r="K872" s="16" t="e">
        <f>IF($J872="","",SUMIFS('Skills-Training Matrix.AUX'!$F$2:$F$1072,'Skills-Training Matrix.AUX'!$C$2:$C$1072,"="&amp;G872,'Skills-Training Matrix.AUX'!$A$2:$A$1072,"="&amp;$E872)*J872)</f>
        <v>#N/A</v>
      </c>
      <c r="L872" s="16" t="e">
        <f t="shared" si="57"/>
        <v>#N/A</v>
      </c>
      <c r="M872" s="14" t="e">
        <f t="shared" si="58"/>
        <v>#N/A</v>
      </c>
      <c r="N872" s="16" t="e">
        <f t="shared" si="59"/>
        <v>#N/A</v>
      </c>
    </row>
    <row r="873" spans="1:14" x14ac:dyDescent="0.25">
      <c r="A873" s="14">
        <v>2696</v>
      </c>
      <c r="B873" s="14" t="s">
        <v>128</v>
      </c>
      <c r="C873" s="17">
        <v>42736</v>
      </c>
      <c r="D873" s="14" t="s">
        <v>115</v>
      </c>
      <c r="E873" s="14" t="s">
        <v>84</v>
      </c>
      <c r="F873" s="15" t="s">
        <v>9</v>
      </c>
      <c r="G873" s="14" t="s">
        <v>60</v>
      </c>
      <c r="H873" s="14" t="e">
        <f>SUMIFS('Skills-Training Matrix.AUX'!$D$2:$D$1072,'Skills-Training Matrix.AUX'!$C$2:$C$1072,"="&amp;$G873,'Skills-Training Matrix.AUX'!$A$2:$A$1072,"="&amp;$E873)</f>
        <v>#N/A</v>
      </c>
      <c r="I873" s="14">
        <v>0</v>
      </c>
      <c r="J873" s="14" t="e">
        <f t="shared" si="56"/>
        <v>#N/A</v>
      </c>
      <c r="K873" s="16" t="e">
        <f>IF($J873="","",SUMIFS('Skills-Training Matrix.AUX'!$F$2:$F$1072,'Skills-Training Matrix.AUX'!$C$2:$C$1072,"="&amp;G873,'Skills-Training Matrix.AUX'!$A$2:$A$1072,"="&amp;$E873)*J873)</f>
        <v>#N/A</v>
      </c>
      <c r="L873" s="16" t="e">
        <f t="shared" si="57"/>
        <v>#N/A</v>
      </c>
      <c r="M873" s="14" t="e">
        <f t="shared" si="58"/>
        <v>#N/A</v>
      </c>
      <c r="N873" s="16" t="e">
        <f t="shared" si="59"/>
        <v>#N/A</v>
      </c>
    </row>
    <row r="874" spans="1:14" x14ac:dyDescent="0.25">
      <c r="A874" s="14">
        <v>2696</v>
      </c>
      <c r="B874" s="14" t="s">
        <v>128</v>
      </c>
      <c r="C874" s="17">
        <v>42736</v>
      </c>
      <c r="D874" s="14" t="s">
        <v>115</v>
      </c>
      <c r="E874" s="14" t="s">
        <v>84</v>
      </c>
      <c r="F874" s="15" t="s">
        <v>9</v>
      </c>
      <c r="G874" s="14" t="s">
        <v>61</v>
      </c>
      <c r="H874" s="14" t="e">
        <f>SUMIFS('Skills-Training Matrix.AUX'!$D$2:$D$1072,'Skills-Training Matrix.AUX'!$C$2:$C$1072,"="&amp;$G874,'Skills-Training Matrix.AUX'!$A$2:$A$1072,"="&amp;$E874)</f>
        <v>#N/A</v>
      </c>
      <c r="I874" s="14">
        <v>0</v>
      </c>
      <c r="J874" s="14" t="e">
        <f t="shared" si="56"/>
        <v>#N/A</v>
      </c>
      <c r="K874" s="16" t="e">
        <f>IF($J874="","",SUMIFS('Skills-Training Matrix.AUX'!$F$2:$F$1072,'Skills-Training Matrix.AUX'!$C$2:$C$1072,"="&amp;G874,'Skills-Training Matrix.AUX'!$A$2:$A$1072,"="&amp;$E874)*J874)</f>
        <v>#N/A</v>
      </c>
      <c r="L874" s="16" t="e">
        <f t="shared" si="57"/>
        <v>#N/A</v>
      </c>
      <c r="M874" s="14" t="e">
        <f t="shared" si="58"/>
        <v>#N/A</v>
      </c>
      <c r="N874" s="16" t="e">
        <f t="shared" si="59"/>
        <v>#N/A</v>
      </c>
    </row>
    <row r="875" spans="1:14" x14ac:dyDescent="0.25">
      <c r="A875" s="14">
        <v>2696</v>
      </c>
      <c r="B875" s="14" t="s">
        <v>128</v>
      </c>
      <c r="C875" s="17">
        <v>42736</v>
      </c>
      <c r="D875" s="14" t="s">
        <v>115</v>
      </c>
      <c r="E875" s="14" t="s">
        <v>84</v>
      </c>
      <c r="F875" s="15" t="s">
        <v>0</v>
      </c>
      <c r="G875" s="14" t="s">
        <v>62</v>
      </c>
      <c r="H875" s="14" t="e">
        <f>SUMIFS('Skills-Training Matrix.AUX'!$D$2:$D$1072,'Skills-Training Matrix.AUX'!$C$2:$C$1072,"="&amp;$G875,'Skills-Training Matrix.AUX'!$A$2:$A$1072,"="&amp;$E875)</f>
        <v>#N/A</v>
      </c>
      <c r="I875" s="14">
        <v>0</v>
      </c>
      <c r="J875" s="14" t="e">
        <f t="shared" si="56"/>
        <v>#N/A</v>
      </c>
      <c r="K875" s="16" t="e">
        <f>IF($J875="","",SUMIFS('Skills-Training Matrix.AUX'!$F$2:$F$1072,'Skills-Training Matrix.AUX'!$C$2:$C$1072,"="&amp;G875,'Skills-Training Matrix.AUX'!$A$2:$A$1072,"="&amp;$E875)*J875)</f>
        <v>#N/A</v>
      </c>
      <c r="L875" s="16" t="e">
        <f t="shared" si="57"/>
        <v>#N/A</v>
      </c>
      <c r="M875" s="14" t="e">
        <f t="shared" si="58"/>
        <v>#N/A</v>
      </c>
      <c r="N875" s="16" t="e">
        <f t="shared" si="59"/>
        <v>#N/A</v>
      </c>
    </row>
    <row r="876" spans="1:14" x14ac:dyDescent="0.25">
      <c r="A876" s="14">
        <v>2696</v>
      </c>
      <c r="B876" s="14" t="s">
        <v>128</v>
      </c>
      <c r="C876" s="17">
        <v>42736</v>
      </c>
      <c r="D876" s="14" t="s">
        <v>115</v>
      </c>
      <c r="E876" s="14" t="s">
        <v>84</v>
      </c>
      <c r="F876" s="15" t="s">
        <v>0</v>
      </c>
      <c r="G876" s="14" t="s">
        <v>63</v>
      </c>
      <c r="H876" s="14" t="e">
        <f>SUMIFS('Skills-Training Matrix.AUX'!$D$2:$D$1072,'Skills-Training Matrix.AUX'!$C$2:$C$1072,"="&amp;$G876,'Skills-Training Matrix.AUX'!$A$2:$A$1072,"="&amp;$E876)</f>
        <v>#REF!</v>
      </c>
      <c r="I876" s="14">
        <v>0</v>
      </c>
      <c r="J876" s="14" t="e">
        <f t="shared" si="56"/>
        <v>#REF!</v>
      </c>
      <c r="K876" s="16" t="e">
        <f>IF($J876="","",SUMIFS('Skills-Training Matrix.AUX'!$F$2:$F$1072,'Skills-Training Matrix.AUX'!$C$2:$C$1072,"="&amp;G876,'Skills-Training Matrix.AUX'!$A$2:$A$1072,"="&amp;$E876)*J876)</f>
        <v>#REF!</v>
      </c>
      <c r="L876" s="16" t="e">
        <f t="shared" si="57"/>
        <v>#REF!</v>
      </c>
      <c r="M876" s="14" t="e">
        <f t="shared" si="58"/>
        <v>#REF!</v>
      </c>
      <c r="N876" s="16" t="e">
        <f t="shared" si="59"/>
        <v>#REF!</v>
      </c>
    </row>
    <row r="877" spans="1:14" x14ac:dyDescent="0.25">
      <c r="A877" s="14">
        <v>2696</v>
      </c>
      <c r="B877" s="14" t="s">
        <v>128</v>
      </c>
      <c r="C877" s="17">
        <v>42736</v>
      </c>
      <c r="D877" s="14" t="s">
        <v>115</v>
      </c>
      <c r="E877" s="14" t="s">
        <v>84</v>
      </c>
      <c r="F877" s="15" t="s">
        <v>0</v>
      </c>
      <c r="G877" s="14" t="s">
        <v>64</v>
      </c>
      <c r="H877" s="14" t="e">
        <f>SUMIFS('Skills-Training Matrix.AUX'!$D$2:$D$1072,'Skills-Training Matrix.AUX'!$C$2:$C$1072,"="&amp;$G877,'Skills-Training Matrix.AUX'!$A$2:$A$1072,"="&amp;$E877)</f>
        <v>#N/A</v>
      </c>
      <c r="I877" s="14">
        <v>0</v>
      </c>
      <c r="J877" s="14" t="e">
        <f t="shared" si="56"/>
        <v>#N/A</v>
      </c>
      <c r="K877" s="16" t="e">
        <f>IF($J877="","",SUMIFS('Skills-Training Matrix.AUX'!$F$2:$F$1072,'Skills-Training Matrix.AUX'!$C$2:$C$1072,"="&amp;G877,'Skills-Training Matrix.AUX'!$A$2:$A$1072,"="&amp;$E877)*J877)</f>
        <v>#N/A</v>
      </c>
      <c r="L877" s="16" t="e">
        <f t="shared" si="57"/>
        <v>#N/A</v>
      </c>
      <c r="M877" s="14" t="e">
        <f t="shared" si="58"/>
        <v>#N/A</v>
      </c>
      <c r="N877" s="16" t="e">
        <f t="shared" si="59"/>
        <v>#N/A</v>
      </c>
    </row>
    <row r="878" spans="1:14" x14ac:dyDescent="0.25">
      <c r="A878" s="14">
        <v>2696</v>
      </c>
      <c r="B878" s="14" t="s">
        <v>128</v>
      </c>
      <c r="C878" s="17">
        <v>42736</v>
      </c>
      <c r="D878" s="14" t="s">
        <v>115</v>
      </c>
      <c r="E878" s="14" t="s">
        <v>84</v>
      </c>
      <c r="F878" s="15" t="s">
        <v>0</v>
      </c>
      <c r="G878" s="14" t="s">
        <v>65</v>
      </c>
      <c r="H878" s="14" t="e">
        <f>SUMIFS('Skills-Training Matrix.AUX'!$D$2:$D$1072,'Skills-Training Matrix.AUX'!$C$2:$C$1072,"="&amp;$G878,'Skills-Training Matrix.AUX'!$A$2:$A$1072,"="&amp;$E878)</f>
        <v>#REF!</v>
      </c>
      <c r="I878" s="14">
        <v>0</v>
      </c>
      <c r="J878" s="14" t="e">
        <f t="shared" si="56"/>
        <v>#REF!</v>
      </c>
      <c r="K878" s="16" t="e">
        <f>IF($J878="","",SUMIFS('Skills-Training Matrix.AUX'!$F$2:$F$1072,'Skills-Training Matrix.AUX'!$C$2:$C$1072,"="&amp;G878,'Skills-Training Matrix.AUX'!$A$2:$A$1072,"="&amp;$E878)*J878)</f>
        <v>#REF!</v>
      </c>
      <c r="L878" s="16" t="e">
        <f t="shared" si="57"/>
        <v>#REF!</v>
      </c>
      <c r="M878" s="14" t="e">
        <f t="shared" si="58"/>
        <v>#REF!</v>
      </c>
      <c r="N878" s="16" t="e">
        <f t="shared" si="59"/>
        <v>#REF!</v>
      </c>
    </row>
    <row r="879" spans="1:14" x14ac:dyDescent="0.25">
      <c r="A879" s="14">
        <v>2696</v>
      </c>
      <c r="B879" s="14" t="s">
        <v>128</v>
      </c>
      <c r="C879" s="17">
        <v>42736</v>
      </c>
      <c r="D879" s="14" t="s">
        <v>115</v>
      </c>
      <c r="E879" s="14" t="s">
        <v>84</v>
      </c>
      <c r="F879" s="15" t="s">
        <v>0</v>
      </c>
      <c r="G879" s="14" t="s">
        <v>66</v>
      </c>
      <c r="H879" s="14" t="e">
        <f>SUMIFS('Skills-Training Matrix.AUX'!$D$2:$D$1072,'Skills-Training Matrix.AUX'!$C$2:$C$1072,"="&amp;$G879,'Skills-Training Matrix.AUX'!$A$2:$A$1072,"="&amp;$E879)</f>
        <v>#REF!</v>
      </c>
      <c r="I879" s="14">
        <v>0</v>
      </c>
      <c r="J879" s="14" t="e">
        <f t="shared" si="56"/>
        <v>#REF!</v>
      </c>
      <c r="K879" s="16" t="e">
        <f>IF($J879="","",SUMIFS('Skills-Training Matrix.AUX'!$F$2:$F$1072,'Skills-Training Matrix.AUX'!$C$2:$C$1072,"="&amp;G879,'Skills-Training Matrix.AUX'!$A$2:$A$1072,"="&amp;$E879)*J879)</f>
        <v>#REF!</v>
      </c>
      <c r="L879" s="16" t="e">
        <f t="shared" si="57"/>
        <v>#REF!</v>
      </c>
      <c r="M879" s="14" t="e">
        <f t="shared" si="58"/>
        <v>#REF!</v>
      </c>
      <c r="N879" s="16" t="e">
        <f t="shared" si="59"/>
        <v>#REF!</v>
      </c>
    </row>
    <row r="880" spans="1:14" x14ac:dyDescent="0.25">
      <c r="A880" s="14">
        <v>2696</v>
      </c>
      <c r="B880" s="14" t="s">
        <v>128</v>
      </c>
      <c r="C880" s="17">
        <v>42736</v>
      </c>
      <c r="D880" s="14" t="s">
        <v>115</v>
      </c>
      <c r="E880" s="14" t="s">
        <v>84</v>
      </c>
      <c r="F880" s="15" t="s">
        <v>0</v>
      </c>
      <c r="G880" s="14" t="s">
        <v>67</v>
      </c>
      <c r="H880" s="14" t="e">
        <f>SUMIFS('Skills-Training Matrix.AUX'!$D$2:$D$1072,'Skills-Training Matrix.AUX'!$C$2:$C$1072,"="&amp;$G880,'Skills-Training Matrix.AUX'!$A$2:$A$1072,"="&amp;$E880)</f>
        <v>#N/A</v>
      </c>
      <c r="I880" s="14">
        <v>0</v>
      </c>
      <c r="J880" s="14" t="e">
        <f t="shared" si="56"/>
        <v>#N/A</v>
      </c>
      <c r="K880" s="16" t="e">
        <f>IF($J880="","",SUMIFS('Skills-Training Matrix.AUX'!$F$2:$F$1072,'Skills-Training Matrix.AUX'!$C$2:$C$1072,"="&amp;G880,'Skills-Training Matrix.AUX'!$A$2:$A$1072,"="&amp;$E880)*J880)</f>
        <v>#N/A</v>
      </c>
      <c r="L880" s="16" t="e">
        <f t="shared" si="57"/>
        <v>#N/A</v>
      </c>
      <c r="M880" s="14" t="e">
        <f t="shared" si="58"/>
        <v>#N/A</v>
      </c>
      <c r="N880" s="16" t="e">
        <f t="shared" si="59"/>
        <v>#N/A</v>
      </c>
    </row>
    <row r="881" spans="1:14" x14ac:dyDescent="0.25">
      <c r="A881" s="14">
        <v>2696</v>
      </c>
      <c r="B881" s="14" t="s">
        <v>128</v>
      </c>
      <c r="C881" s="17">
        <v>42736</v>
      </c>
      <c r="D881" s="14" t="s">
        <v>115</v>
      </c>
      <c r="E881" s="14" t="s">
        <v>84</v>
      </c>
      <c r="F881" s="15" t="s">
        <v>0</v>
      </c>
      <c r="G881" s="14" t="s">
        <v>68</v>
      </c>
      <c r="H881" s="14" t="e">
        <f>SUMIFS('Skills-Training Matrix.AUX'!$D$2:$D$1072,'Skills-Training Matrix.AUX'!$C$2:$C$1072,"="&amp;$G881,'Skills-Training Matrix.AUX'!$A$2:$A$1072,"="&amp;$E881)</f>
        <v>#N/A</v>
      </c>
      <c r="I881" s="14">
        <v>0</v>
      </c>
      <c r="J881" s="14" t="e">
        <f t="shared" si="56"/>
        <v>#N/A</v>
      </c>
      <c r="K881" s="16" t="e">
        <f>IF($J881="","",SUMIFS('Skills-Training Matrix.AUX'!$F$2:$F$1072,'Skills-Training Matrix.AUX'!$C$2:$C$1072,"="&amp;G881,'Skills-Training Matrix.AUX'!$A$2:$A$1072,"="&amp;$E881)*J881)</f>
        <v>#N/A</v>
      </c>
      <c r="L881" s="16" t="e">
        <f t="shared" si="57"/>
        <v>#N/A</v>
      </c>
      <c r="M881" s="14" t="e">
        <f t="shared" si="58"/>
        <v>#N/A</v>
      </c>
      <c r="N881" s="16" t="e">
        <f t="shared" si="59"/>
        <v>#N/A</v>
      </c>
    </row>
    <row r="882" spans="1:14" x14ac:dyDescent="0.25">
      <c r="A882" s="14">
        <v>2696</v>
      </c>
      <c r="B882" s="14" t="s">
        <v>128</v>
      </c>
      <c r="C882" s="17">
        <v>42736</v>
      </c>
      <c r="D882" s="14" t="s">
        <v>115</v>
      </c>
      <c r="E882" s="14" t="s">
        <v>84</v>
      </c>
      <c r="F882" s="15" t="s">
        <v>0</v>
      </c>
      <c r="G882" s="14" t="s">
        <v>69</v>
      </c>
      <c r="H882" s="14" t="e">
        <f>SUMIFS('Skills-Training Matrix.AUX'!$D$2:$D$1072,'Skills-Training Matrix.AUX'!$C$2:$C$1072,"="&amp;$G882,'Skills-Training Matrix.AUX'!$A$2:$A$1072,"="&amp;$E882)</f>
        <v>#N/A</v>
      </c>
      <c r="I882" s="14">
        <v>0</v>
      </c>
      <c r="J882" s="14" t="e">
        <f t="shared" si="56"/>
        <v>#N/A</v>
      </c>
      <c r="K882" s="16" t="e">
        <f>IF($J882="","",SUMIFS('Skills-Training Matrix.AUX'!$F$2:$F$1072,'Skills-Training Matrix.AUX'!$C$2:$C$1072,"="&amp;G882,'Skills-Training Matrix.AUX'!$A$2:$A$1072,"="&amp;$E882)*J882)</f>
        <v>#N/A</v>
      </c>
      <c r="L882" s="16" t="e">
        <f t="shared" si="57"/>
        <v>#N/A</v>
      </c>
      <c r="M882" s="14" t="e">
        <f t="shared" si="58"/>
        <v>#N/A</v>
      </c>
      <c r="N882" s="16" t="e">
        <f t="shared" si="59"/>
        <v>#N/A</v>
      </c>
    </row>
    <row r="883" spans="1:14" x14ac:dyDescent="0.25">
      <c r="A883" s="14">
        <v>2696</v>
      </c>
      <c r="B883" s="14" t="s">
        <v>128</v>
      </c>
      <c r="C883" s="17">
        <v>42736</v>
      </c>
      <c r="D883" s="14" t="s">
        <v>115</v>
      </c>
      <c r="E883" s="14" t="s">
        <v>84</v>
      </c>
      <c r="F883" s="15" t="s">
        <v>0</v>
      </c>
      <c r="G883" s="14" t="s">
        <v>70</v>
      </c>
      <c r="H883" s="14" t="e">
        <f>SUMIFS('Skills-Training Matrix.AUX'!$D$2:$D$1072,'Skills-Training Matrix.AUX'!$C$2:$C$1072,"="&amp;$G883,'Skills-Training Matrix.AUX'!$A$2:$A$1072,"="&amp;$E883)</f>
        <v>#N/A</v>
      </c>
      <c r="I883" s="14">
        <v>0</v>
      </c>
      <c r="J883" s="14" t="e">
        <f t="shared" si="56"/>
        <v>#N/A</v>
      </c>
      <c r="K883" s="16" t="e">
        <f>IF($J883="","",SUMIFS('Skills-Training Matrix.AUX'!$F$2:$F$1072,'Skills-Training Matrix.AUX'!$C$2:$C$1072,"="&amp;G883,'Skills-Training Matrix.AUX'!$A$2:$A$1072,"="&amp;$E883)*J883)</f>
        <v>#N/A</v>
      </c>
      <c r="L883" s="16" t="e">
        <f t="shared" si="57"/>
        <v>#N/A</v>
      </c>
      <c r="M883" s="14" t="e">
        <f t="shared" si="58"/>
        <v>#N/A</v>
      </c>
      <c r="N883" s="16" t="e">
        <f t="shared" si="59"/>
        <v>#N/A</v>
      </c>
    </row>
    <row r="884" spans="1:14" x14ac:dyDescent="0.25">
      <c r="A884" s="14">
        <v>2697</v>
      </c>
      <c r="B884" s="14" t="s">
        <v>129</v>
      </c>
      <c r="C884" s="17">
        <v>42736</v>
      </c>
      <c r="D884" s="14" t="s">
        <v>115</v>
      </c>
      <c r="E884" s="14" t="s">
        <v>84</v>
      </c>
      <c r="F884" s="15" t="s">
        <v>102</v>
      </c>
      <c r="G884" s="14" t="s">
        <v>10</v>
      </c>
      <c r="H884" s="14" t="e">
        <f>SUMIFS('Skills-Training Matrix.AUX'!$D$2:$D$1072,'Skills-Training Matrix.AUX'!$C$2:$C$1072,"="&amp;$G884,'Skills-Training Matrix.AUX'!$A$2:$A$1072,"="&amp;$E884)</f>
        <v>#N/A</v>
      </c>
      <c r="I884" s="14">
        <v>0</v>
      </c>
      <c r="J884" s="14" t="e">
        <f t="shared" si="56"/>
        <v>#N/A</v>
      </c>
      <c r="K884" s="16" t="e">
        <f>IF($J884="","",SUMIFS('Skills-Training Matrix.AUX'!$F$2:$F$1072,'Skills-Training Matrix.AUX'!$C$2:$C$1072,"="&amp;G884,'Skills-Training Matrix.AUX'!$A$2:$A$1072,"="&amp;$E884)*J884)</f>
        <v>#N/A</v>
      </c>
      <c r="L884" s="16" t="e">
        <f t="shared" si="57"/>
        <v>#N/A</v>
      </c>
      <c r="M884" s="14" t="e">
        <f t="shared" si="58"/>
        <v>#N/A</v>
      </c>
      <c r="N884" s="16" t="e">
        <f t="shared" si="59"/>
        <v>#N/A</v>
      </c>
    </row>
    <row r="885" spans="1:14" x14ac:dyDescent="0.25">
      <c r="A885" s="14">
        <v>2697</v>
      </c>
      <c r="B885" s="14" t="s">
        <v>129</v>
      </c>
      <c r="C885" s="17">
        <v>42736</v>
      </c>
      <c r="D885" s="14" t="s">
        <v>115</v>
      </c>
      <c r="E885" s="14" t="s">
        <v>84</v>
      </c>
      <c r="F885" s="15" t="s">
        <v>102</v>
      </c>
      <c r="G885" s="14" t="s">
        <v>11</v>
      </c>
      <c r="H885" s="14" t="e">
        <f>SUMIFS('Skills-Training Matrix.AUX'!$D$2:$D$1072,'Skills-Training Matrix.AUX'!$C$2:$C$1072,"="&amp;$G885,'Skills-Training Matrix.AUX'!$A$2:$A$1072,"="&amp;$E885)</f>
        <v>#N/A</v>
      </c>
      <c r="I885" s="14">
        <v>0</v>
      </c>
      <c r="J885" s="14" t="e">
        <f t="shared" si="56"/>
        <v>#N/A</v>
      </c>
      <c r="K885" s="16" t="e">
        <f>IF($J885="","",SUMIFS('Skills-Training Matrix.AUX'!$F$2:$F$1072,'Skills-Training Matrix.AUX'!$C$2:$C$1072,"="&amp;G885,'Skills-Training Matrix.AUX'!$A$2:$A$1072,"="&amp;$E885)*J885)</f>
        <v>#N/A</v>
      </c>
      <c r="L885" s="16" t="e">
        <f t="shared" si="57"/>
        <v>#N/A</v>
      </c>
      <c r="M885" s="14" t="e">
        <f t="shared" si="58"/>
        <v>#N/A</v>
      </c>
      <c r="N885" s="16" t="e">
        <f t="shared" si="59"/>
        <v>#N/A</v>
      </c>
    </row>
    <row r="886" spans="1:14" x14ac:dyDescent="0.25">
      <c r="A886" s="14">
        <v>2697</v>
      </c>
      <c r="B886" s="14" t="s">
        <v>129</v>
      </c>
      <c r="C886" s="17">
        <v>42736</v>
      </c>
      <c r="D886" s="14" t="s">
        <v>115</v>
      </c>
      <c r="E886" s="14" t="s">
        <v>84</v>
      </c>
      <c r="F886" s="15" t="s">
        <v>102</v>
      </c>
      <c r="G886" s="14" t="s">
        <v>12</v>
      </c>
      <c r="H886" s="14" t="e">
        <f>SUMIFS('Skills-Training Matrix.AUX'!$D$2:$D$1072,'Skills-Training Matrix.AUX'!$C$2:$C$1072,"="&amp;$G886,'Skills-Training Matrix.AUX'!$A$2:$A$1072,"="&amp;$E886)</f>
        <v>#N/A</v>
      </c>
      <c r="I886" s="14">
        <v>0</v>
      </c>
      <c r="J886" s="14" t="e">
        <f t="shared" si="56"/>
        <v>#N/A</v>
      </c>
      <c r="K886" s="16" t="e">
        <f>IF($J886="","",SUMIFS('Skills-Training Matrix.AUX'!$F$2:$F$1072,'Skills-Training Matrix.AUX'!$C$2:$C$1072,"="&amp;G886,'Skills-Training Matrix.AUX'!$A$2:$A$1072,"="&amp;$E886)*J886)</f>
        <v>#N/A</v>
      </c>
      <c r="L886" s="16" t="e">
        <f t="shared" si="57"/>
        <v>#N/A</v>
      </c>
      <c r="M886" s="14" t="e">
        <f t="shared" si="58"/>
        <v>#N/A</v>
      </c>
      <c r="N886" s="16" t="e">
        <f t="shared" si="59"/>
        <v>#N/A</v>
      </c>
    </row>
    <row r="887" spans="1:14" x14ac:dyDescent="0.25">
      <c r="A887" s="14">
        <v>2697</v>
      </c>
      <c r="B887" s="14" t="s">
        <v>129</v>
      </c>
      <c r="C887" s="17">
        <v>42736</v>
      </c>
      <c r="D887" s="14" t="s">
        <v>115</v>
      </c>
      <c r="E887" s="14" t="s">
        <v>84</v>
      </c>
      <c r="F887" s="15" t="s">
        <v>102</v>
      </c>
      <c r="G887" s="14" t="s">
        <v>13</v>
      </c>
      <c r="H887" s="14" t="e">
        <f>SUMIFS('Skills-Training Matrix.AUX'!$D$2:$D$1072,'Skills-Training Matrix.AUX'!$C$2:$C$1072,"="&amp;$G887,'Skills-Training Matrix.AUX'!$A$2:$A$1072,"="&amp;$E887)</f>
        <v>#N/A</v>
      </c>
      <c r="I887" s="14">
        <v>0</v>
      </c>
      <c r="J887" s="14" t="e">
        <f t="shared" si="56"/>
        <v>#N/A</v>
      </c>
      <c r="K887" s="16" t="e">
        <f>IF($J887="","",SUMIFS('Skills-Training Matrix.AUX'!$F$2:$F$1072,'Skills-Training Matrix.AUX'!$C$2:$C$1072,"="&amp;G887,'Skills-Training Matrix.AUX'!$A$2:$A$1072,"="&amp;$E887)*J887)</f>
        <v>#N/A</v>
      </c>
      <c r="L887" s="16" t="e">
        <f t="shared" si="57"/>
        <v>#N/A</v>
      </c>
      <c r="M887" s="14" t="e">
        <f t="shared" si="58"/>
        <v>#N/A</v>
      </c>
      <c r="N887" s="16" t="e">
        <f t="shared" si="59"/>
        <v>#N/A</v>
      </c>
    </row>
    <row r="888" spans="1:14" x14ac:dyDescent="0.25">
      <c r="A888" s="14">
        <v>2697</v>
      </c>
      <c r="B888" s="14" t="s">
        <v>129</v>
      </c>
      <c r="C888" s="17">
        <v>42736</v>
      </c>
      <c r="D888" s="14" t="s">
        <v>115</v>
      </c>
      <c r="E888" s="14" t="s">
        <v>84</v>
      </c>
      <c r="F888" s="15" t="s">
        <v>102</v>
      </c>
      <c r="G888" s="14" t="s">
        <v>14</v>
      </c>
      <c r="H888" s="14" t="e">
        <f>SUMIFS('Skills-Training Matrix.AUX'!$D$2:$D$1072,'Skills-Training Matrix.AUX'!$C$2:$C$1072,"="&amp;$G888,'Skills-Training Matrix.AUX'!$A$2:$A$1072,"="&amp;$E888)</f>
        <v>#N/A</v>
      </c>
      <c r="I888" s="14">
        <v>0</v>
      </c>
      <c r="J888" s="14" t="e">
        <f t="shared" si="56"/>
        <v>#N/A</v>
      </c>
      <c r="K888" s="16" t="e">
        <f>IF($J888="","",SUMIFS('Skills-Training Matrix.AUX'!$F$2:$F$1072,'Skills-Training Matrix.AUX'!$C$2:$C$1072,"="&amp;G888,'Skills-Training Matrix.AUX'!$A$2:$A$1072,"="&amp;$E888)*J888)</f>
        <v>#N/A</v>
      </c>
      <c r="L888" s="16" t="e">
        <f t="shared" si="57"/>
        <v>#N/A</v>
      </c>
      <c r="M888" s="14" t="e">
        <f t="shared" si="58"/>
        <v>#N/A</v>
      </c>
      <c r="N888" s="16" t="e">
        <f t="shared" si="59"/>
        <v>#N/A</v>
      </c>
    </row>
    <row r="889" spans="1:14" x14ac:dyDescent="0.25">
      <c r="A889" s="14">
        <v>2697</v>
      </c>
      <c r="B889" s="14" t="s">
        <v>129</v>
      </c>
      <c r="C889" s="17">
        <v>42736</v>
      </c>
      <c r="D889" s="14" t="s">
        <v>115</v>
      </c>
      <c r="E889" s="14" t="s">
        <v>84</v>
      </c>
      <c r="F889" s="15" t="s">
        <v>102</v>
      </c>
      <c r="G889" s="14" t="s">
        <v>15</v>
      </c>
      <c r="H889" s="14" t="e">
        <f>SUMIFS('Skills-Training Matrix.AUX'!$D$2:$D$1072,'Skills-Training Matrix.AUX'!$C$2:$C$1072,"="&amp;$G889,'Skills-Training Matrix.AUX'!$A$2:$A$1072,"="&amp;$E889)</f>
        <v>#N/A</v>
      </c>
      <c r="I889" s="14">
        <v>0</v>
      </c>
      <c r="J889" s="14" t="e">
        <f t="shared" si="56"/>
        <v>#N/A</v>
      </c>
      <c r="K889" s="16" t="e">
        <f>IF($J889="","",SUMIFS('Skills-Training Matrix.AUX'!$F$2:$F$1072,'Skills-Training Matrix.AUX'!$C$2:$C$1072,"="&amp;G889,'Skills-Training Matrix.AUX'!$A$2:$A$1072,"="&amp;$E889)*J889)</f>
        <v>#N/A</v>
      </c>
      <c r="L889" s="16" t="e">
        <f t="shared" si="57"/>
        <v>#N/A</v>
      </c>
      <c r="M889" s="14" t="e">
        <f t="shared" si="58"/>
        <v>#N/A</v>
      </c>
      <c r="N889" s="16" t="e">
        <f t="shared" si="59"/>
        <v>#N/A</v>
      </c>
    </row>
    <row r="890" spans="1:14" x14ac:dyDescent="0.25">
      <c r="A890" s="14">
        <v>2697</v>
      </c>
      <c r="B890" s="14" t="s">
        <v>129</v>
      </c>
      <c r="C890" s="17">
        <v>42736</v>
      </c>
      <c r="D890" s="14" t="s">
        <v>115</v>
      </c>
      <c r="E890" s="14" t="s">
        <v>84</v>
      </c>
      <c r="F890" s="15" t="s">
        <v>5</v>
      </c>
      <c r="G890" s="14" t="s">
        <v>16</v>
      </c>
      <c r="H890" s="14" t="e">
        <f>SUMIFS('Skills-Training Matrix.AUX'!$D$2:$D$1072,'Skills-Training Matrix.AUX'!$C$2:$C$1072,"="&amp;$G890,'Skills-Training Matrix.AUX'!$A$2:$A$1072,"="&amp;$E890)</f>
        <v>#N/A</v>
      </c>
      <c r="I890" s="14">
        <v>0</v>
      </c>
      <c r="J890" s="14" t="e">
        <f t="shared" si="56"/>
        <v>#N/A</v>
      </c>
      <c r="K890" s="16" t="e">
        <f>IF($J890="","",SUMIFS('Skills-Training Matrix.AUX'!$F$2:$F$1072,'Skills-Training Matrix.AUX'!$C$2:$C$1072,"="&amp;G890,'Skills-Training Matrix.AUX'!$A$2:$A$1072,"="&amp;$E890)*J890)</f>
        <v>#N/A</v>
      </c>
      <c r="L890" s="16" t="e">
        <f t="shared" si="57"/>
        <v>#N/A</v>
      </c>
      <c r="M890" s="14" t="e">
        <f t="shared" si="58"/>
        <v>#N/A</v>
      </c>
      <c r="N890" s="16" t="e">
        <f t="shared" si="59"/>
        <v>#N/A</v>
      </c>
    </row>
    <row r="891" spans="1:14" x14ac:dyDescent="0.25">
      <c r="A891" s="14">
        <v>2697</v>
      </c>
      <c r="B891" s="14" t="s">
        <v>129</v>
      </c>
      <c r="C891" s="17">
        <v>42736</v>
      </c>
      <c r="D891" s="14" t="s">
        <v>115</v>
      </c>
      <c r="E891" s="14" t="s">
        <v>84</v>
      </c>
      <c r="F891" s="15" t="s">
        <v>5</v>
      </c>
      <c r="G891" s="14" t="s">
        <v>17</v>
      </c>
      <c r="H891" s="14" t="e">
        <f>SUMIFS('Skills-Training Matrix.AUX'!$D$2:$D$1072,'Skills-Training Matrix.AUX'!$C$2:$C$1072,"="&amp;$G891,'Skills-Training Matrix.AUX'!$A$2:$A$1072,"="&amp;$E891)</f>
        <v>#N/A</v>
      </c>
      <c r="I891" s="14">
        <v>0</v>
      </c>
      <c r="J891" s="14" t="e">
        <f t="shared" si="56"/>
        <v>#N/A</v>
      </c>
      <c r="K891" s="16" t="e">
        <f>IF($J891="","",SUMIFS('Skills-Training Matrix.AUX'!$F$2:$F$1072,'Skills-Training Matrix.AUX'!$C$2:$C$1072,"="&amp;G891,'Skills-Training Matrix.AUX'!$A$2:$A$1072,"="&amp;$E891)*J891)</f>
        <v>#N/A</v>
      </c>
      <c r="L891" s="16" t="e">
        <f t="shared" si="57"/>
        <v>#N/A</v>
      </c>
      <c r="M891" s="14" t="e">
        <f t="shared" si="58"/>
        <v>#N/A</v>
      </c>
      <c r="N891" s="16" t="e">
        <f t="shared" si="59"/>
        <v>#N/A</v>
      </c>
    </row>
    <row r="892" spans="1:14" x14ac:dyDescent="0.25">
      <c r="A892" s="14">
        <v>2697</v>
      </c>
      <c r="B892" s="14" t="s">
        <v>129</v>
      </c>
      <c r="C892" s="17">
        <v>42736</v>
      </c>
      <c r="D892" s="14" t="s">
        <v>115</v>
      </c>
      <c r="E892" s="14" t="s">
        <v>84</v>
      </c>
      <c r="F892" s="15" t="s">
        <v>5</v>
      </c>
      <c r="G892" s="14" t="s">
        <v>18</v>
      </c>
      <c r="H892" s="14" t="e">
        <f>SUMIFS('Skills-Training Matrix.AUX'!$D$2:$D$1072,'Skills-Training Matrix.AUX'!$C$2:$C$1072,"="&amp;$G892,'Skills-Training Matrix.AUX'!$A$2:$A$1072,"="&amp;$E892)</f>
        <v>#N/A</v>
      </c>
      <c r="I892" s="14">
        <v>0</v>
      </c>
      <c r="J892" s="14" t="e">
        <f t="shared" si="56"/>
        <v>#N/A</v>
      </c>
      <c r="K892" s="16" t="e">
        <f>IF($J892="","",SUMIFS('Skills-Training Matrix.AUX'!$F$2:$F$1072,'Skills-Training Matrix.AUX'!$C$2:$C$1072,"="&amp;G892,'Skills-Training Matrix.AUX'!$A$2:$A$1072,"="&amp;$E892)*J892)</f>
        <v>#N/A</v>
      </c>
      <c r="L892" s="16" t="e">
        <f t="shared" si="57"/>
        <v>#N/A</v>
      </c>
      <c r="M892" s="14" t="e">
        <f t="shared" si="58"/>
        <v>#N/A</v>
      </c>
      <c r="N892" s="16" t="e">
        <f t="shared" si="59"/>
        <v>#N/A</v>
      </c>
    </row>
    <row r="893" spans="1:14" x14ac:dyDescent="0.25">
      <c r="A893" s="14">
        <v>2697</v>
      </c>
      <c r="B893" s="14" t="s">
        <v>129</v>
      </c>
      <c r="C893" s="17">
        <v>42736</v>
      </c>
      <c r="D893" s="14" t="s">
        <v>115</v>
      </c>
      <c r="E893" s="14" t="s">
        <v>84</v>
      </c>
      <c r="F893" s="15" t="s">
        <v>5</v>
      </c>
      <c r="G893" s="14" t="s">
        <v>3</v>
      </c>
      <c r="H893" s="14" t="e">
        <f>SUMIFS('Skills-Training Matrix.AUX'!$D$2:$D$1072,'Skills-Training Matrix.AUX'!$C$2:$C$1072,"="&amp;$G893,'Skills-Training Matrix.AUX'!$A$2:$A$1072,"="&amp;$E893)</f>
        <v>#N/A</v>
      </c>
      <c r="I893" s="14">
        <v>0</v>
      </c>
      <c r="J893" s="14" t="e">
        <f t="shared" si="56"/>
        <v>#N/A</v>
      </c>
      <c r="K893" s="16" t="e">
        <f>IF($J893="","",SUMIFS('Skills-Training Matrix.AUX'!$F$2:$F$1072,'Skills-Training Matrix.AUX'!$C$2:$C$1072,"="&amp;G893,'Skills-Training Matrix.AUX'!$A$2:$A$1072,"="&amp;$E893)*J893)</f>
        <v>#N/A</v>
      </c>
      <c r="L893" s="16" t="e">
        <f t="shared" si="57"/>
        <v>#N/A</v>
      </c>
      <c r="M893" s="14" t="e">
        <f t="shared" si="58"/>
        <v>#N/A</v>
      </c>
      <c r="N893" s="16" t="e">
        <f t="shared" si="59"/>
        <v>#N/A</v>
      </c>
    </row>
    <row r="894" spans="1:14" x14ac:dyDescent="0.25">
      <c r="A894" s="14">
        <v>2697</v>
      </c>
      <c r="B894" s="14" t="s">
        <v>129</v>
      </c>
      <c r="C894" s="17">
        <v>42736</v>
      </c>
      <c r="D894" s="14" t="s">
        <v>115</v>
      </c>
      <c r="E894" s="14" t="s">
        <v>84</v>
      </c>
      <c r="F894" s="15" t="s">
        <v>5</v>
      </c>
      <c r="G894" s="14" t="s">
        <v>19</v>
      </c>
      <c r="H894" s="14" t="e">
        <f>SUMIFS('Skills-Training Matrix.AUX'!$D$2:$D$1072,'Skills-Training Matrix.AUX'!$C$2:$C$1072,"="&amp;$G894,'Skills-Training Matrix.AUX'!$A$2:$A$1072,"="&amp;$E894)</f>
        <v>#N/A</v>
      </c>
      <c r="I894" s="14">
        <v>0</v>
      </c>
      <c r="J894" s="14" t="e">
        <f t="shared" si="56"/>
        <v>#N/A</v>
      </c>
      <c r="K894" s="16" t="e">
        <f>IF($J894="","",SUMIFS('Skills-Training Matrix.AUX'!$F$2:$F$1072,'Skills-Training Matrix.AUX'!$C$2:$C$1072,"="&amp;G894,'Skills-Training Matrix.AUX'!$A$2:$A$1072,"="&amp;$E894)*J894)</f>
        <v>#N/A</v>
      </c>
      <c r="L894" s="16" t="e">
        <f t="shared" si="57"/>
        <v>#N/A</v>
      </c>
      <c r="M894" s="14" t="e">
        <f t="shared" si="58"/>
        <v>#N/A</v>
      </c>
      <c r="N894" s="16" t="e">
        <f t="shared" si="59"/>
        <v>#N/A</v>
      </c>
    </row>
    <row r="895" spans="1:14" x14ac:dyDescent="0.25">
      <c r="A895" s="14">
        <v>2697</v>
      </c>
      <c r="B895" s="14" t="s">
        <v>129</v>
      </c>
      <c r="C895" s="17">
        <v>42736</v>
      </c>
      <c r="D895" s="14" t="s">
        <v>115</v>
      </c>
      <c r="E895" s="14" t="s">
        <v>84</v>
      </c>
      <c r="F895" s="15" t="s">
        <v>5</v>
      </c>
      <c r="G895" s="14" t="s">
        <v>20</v>
      </c>
      <c r="H895" s="14" t="e">
        <f>SUMIFS('Skills-Training Matrix.AUX'!$D$2:$D$1072,'Skills-Training Matrix.AUX'!$C$2:$C$1072,"="&amp;$G895,'Skills-Training Matrix.AUX'!$A$2:$A$1072,"="&amp;$E895)</f>
        <v>#N/A</v>
      </c>
      <c r="I895" s="14">
        <v>0</v>
      </c>
      <c r="J895" s="14" t="e">
        <f t="shared" si="56"/>
        <v>#N/A</v>
      </c>
      <c r="K895" s="16" t="e">
        <f>IF($J895="","",SUMIFS('Skills-Training Matrix.AUX'!$F$2:$F$1072,'Skills-Training Matrix.AUX'!$C$2:$C$1072,"="&amp;G895,'Skills-Training Matrix.AUX'!$A$2:$A$1072,"="&amp;$E895)*J895)</f>
        <v>#N/A</v>
      </c>
      <c r="L895" s="16" t="e">
        <f t="shared" si="57"/>
        <v>#N/A</v>
      </c>
      <c r="M895" s="14" t="e">
        <f t="shared" si="58"/>
        <v>#N/A</v>
      </c>
      <c r="N895" s="16" t="e">
        <f t="shared" si="59"/>
        <v>#N/A</v>
      </c>
    </row>
    <row r="896" spans="1:14" x14ac:dyDescent="0.25">
      <c r="A896" s="14">
        <v>2697</v>
      </c>
      <c r="B896" s="14" t="s">
        <v>129</v>
      </c>
      <c r="C896" s="17">
        <v>42736</v>
      </c>
      <c r="D896" s="14" t="s">
        <v>115</v>
      </c>
      <c r="E896" s="14" t="s">
        <v>84</v>
      </c>
      <c r="F896" s="15" t="s">
        <v>6</v>
      </c>
      <c r="G896" s="14" t="s">
        <v>21</v>
      </c>
      <c r="H896" s="14" t="e">
        <f>SUMIFS('Skills-Training Matrix.AUX'!$D$2:$D$1072,'Skills-Training Matrix.AUX'!$C$2:$C$1072,"="&amp;$G896,'Skills-Training Matrix.AUX'!$A$2:$A$1072,"="&amp;$E896)</f>
        <v>#REF!</v>
      </c>
      <c r="I896" s="14">
        <v>0</v>
      </c>
      <c r="J896" s="14" t="e">
        <f t="shared" si="56"/>
        <v>#REF!</v>
      </c>
      <c r="K896" s="16" t="e">
        <f>IF($J896="","",SUMIFS('Skills-Training Matrix.AUX'!$F$2:$F$1072,'Skills-Training Matrix.AUX'!$C$2:$C$1072,"="&amp;G896,'Skills-Training Matrix.AUX'!$A$2:$A$1072,"="&amp;$E896)*J896)</f>
        <v>#REF!</v>
      </c>
      <c r="L896" s="16" t="e">
        <f t="shared" si="57"/>
        <v>#REF!</v>
      </c>
      <c r="M896" s="14" t="e">
        <f t="shared" si="58"/>
        <v>#REF!</v>
      </c>
      <c r="N896" s="16" t="e">
        <f t="shared" si="59"/>
        <v>#REF!</v>
      </c>
    </row>
    <row r="897" spans="1:14" x14ac:dyDescent="0.25">
      <c r="A897" s="14">
        <v>2697</v>
      </c>
      <c r="B897" s="14" t="s">
        <v>129</v>
      </c>
      <c r="C897" s="17">
        <v>42736</v>
      </c>
      <c r="D897" s="14" t="s">
        <v>115</v>
      </c>
      <c r="E897" s="14" t="s">
        <v>84</v>
      </c>
      <c r="F897" s="15" t="s">
        <v>6</v>
      </c>
      <c r="G897" s="14" t="s">
        <v>22</v>
      </c>
      <c r="H897" s="14" t="e">
        <f>SUMIFS('Skills-Training Matrix.AUX'!$D$2:$D$1072,'Skills-Training Matrix.AUX'!$C$2:$C$1072,"="&amp;$G897,'Skills-Training Matrix.AUX'!$A$2:$A$1072,"="&amp;$E897)</f>
        <v>#REF!</v>
      </c>
      <c r="I897" s="14">
        <v>0</v>
      </c>
      <c r="J897" s="14" t="e">
        <f t="shared" si="56"/>
        <v>#REF!</v>
      </c>
      <c r="K897" s="16" t="e">
        <f>IF($J897="","",SUMIFS('Skills-Training Matrix.AUX'!$F$2:$F$1072,'Skills-Training Matrix.AUX'!$C$2:$C$1072,"="&amp;G897,'Skills-Training Matrix.AUX'!$A$2:$A$1072,"="&amp;$E897)*J897)</f>
        <v>#REF!</v>
      </c>
      <c r="L897" s="16" t="e">
        <f t="shared" si="57"/>
        <v>#REF!</v>
      </c>
      <c r="M897" s="14" t="e">
        <f t="shared" si="58"/>
        <v>#REF!</v>
      </c>
      <c r="N897" s="16" t="e">
        <f t="shared" si="59"/>
        <v>#REF!</v>
      </c>
    </row>
    <row r="898" spans="1:14" x14ac:dyDescent="0.25">
      <c r="A898" s="14">
        <v>2697</v>
      </c>
      <c r="B898" s="14" t="s">
        <v>129</v>
      </c>
      <c r="C898" s="17">
        <v>42736</v>
      </c>
      <c r="D898" s="14" t="s">
        <v>115</v>
      </c>
      <c r="E898" s="14" t="s">
        <v>84</v>
      </c>
      <c r="F898" s="15" t="s">
        <v>6</v>
      </c>
      <c r="G898" s="14" t="s">
        <v>23</v>
      </c>
      <c r="H898" s="14" t="e">
        <f>SUMIFS('Skills-Training Matrix.AUX'!$D$2:$D$1072,'Skills-Training Matrix.AUX'!$C$2:$C$1072,"="&amp;$G898,'Skills-Training Matrix.AUX'!$A$2:$A$1072,"="&amp;$E898)</f>
        <v>#REF!</v>
      </c>
      <c r="I898" s="14">
        <v>0</v>
      </c>
      <c r="J898" s="14" t="e">
        <f t="shared" ref="J898:J961" si="60">IF(($H898-$I898)&gt;0,($H898-$I898),"")</f>
        <v>#REF!</v>
      </c>
      <c r="K898" s="16" t="e">
        <f>IF($J898="","",SUMIFS('Skills-Training Matrix.AUX'!$F$2:$F$1072,'Skills-Training Matrix.AUX'!$C$2:$C$1072,"="&amp;G898,'Skills-Training Matrix.AUX'!$A$2:$A$1072,"="&amp;$E898)*J898)</f>
        <v>#REF!</v>
      </c>
      <c r="L898" s="16" t="e">
        <f t="shared" si="57"/>
        <v>#REF!</v>
      </c>
      <c r="M898" s="14" t="e">
        <f t="shared" si="58"/>
        <v>#REF!</v>
      </c>
      <c r="N898" s="16" t="e">
        <f t="shared" si="59"/>
        <v>#REF!</v>
      </c>
    </row>
    <row r="899" spans="1:14" x14ac:dyDescent="0.25">
      <c r="A899" s="14">
        <v>2697</v>
      </c>
      <c r="B899" s="14" t="s">
        <v>129</v>
      </c>
      <c r="C899" s="17">
        <v>42736</v>
      </c>
      <c r="D899" s="14" t="s">
        <v>115</v>
      </c>
      <c r="E899" s="14" t="s">
        <v>84</v>
      </c>
      <c r="F899" s="15" t="s">
        <v>6</v>
      </c>
      <c r="G899" s="14" t="s">
        <v>24</v>
      </c>
      <c r="H899" s="14" t="e">
        <f>SUMIFS('Skills-Training Matrix.AUX'!$D$2:$D$1072,'Skills-Training Matrix.AUX'!$C$2:$C$1072,"="&amp;$G899,'Skills-Training Matrix.AUX'!$A$2:$A$1072,"="&amp;$E899)</f>
        <v>#REF!</v>
      </c>
      <c r="I899" s="14">
        <v>0</v>
      </c>
      <c r="J899" s="14" t="e">
        <f t="shared" si="60"/>
        <v>#REF!</v>
      </c>
      <c r="K899" s="16" t="e">
        <f>IF($J899="","",SUMIFS('Skills-Training Matrix.AUX'!$F$2:$F$1072,'Skills-Training Matrix.AUX'!$C$2:$C$1072,"="&amp;G899,'Skills-Training Matrix.AUX'!$A$2:$A$1072,"="&amp;$E899)*J899)</f>
        <v>#REF!</v>
      </c>
      <c r="L899" s="16" t="e">
        <f t="shared" ref="L899:L962" si="61">IF(D899="GEM",IF(B899=B898,IF(K899="",L898,K899+L898),IF(K899="",0,K899)),0)</f>
        <v>#REF!</v>
      </c>
      <c r="M899" s="14" t="e">
        <f t="shared" ref="M899:M962" si="62">IF(D899="GEM",IF(I899&gt;H899,I899,IF(IF(L899&lt;$O$1,0,L899)=0,H899,IF(I899=0,IF(H899=0,0,1),I899))),I899)</f>
        <v>#REF!</v>
      </c>
      <c r="N899" s="16" t="e">
        <f t="shared" ref="N899:N962" si="63">IF(M899&lt;H899,K899,"")</f>
        <v>#REF!</v>
      </c>
    </row>
    <row r="900" spans="1:14" x14ac:dyDescent="0.25">
      <c r="A900" s="14">
        <v>2697</v>
      </c>
      <c r="B900" s="14" t="s">
        <v>129</v>
      </c>
      <c r="C900" s="17">
        <v>42736</v>
      </c>
      <c r="D900" s="14" t="s">
        <v>115</v>
      </c>
      <c r="E900" s="14" t="s">
        <v>84</v>
      </c>
      <c r="F900" s="15" t="s">
        <v>6</v>
      </c>
      <c r="G900" s="14" t="s">
        <v>25</v>
      </c>
      <c r="H900" s="14" t="e">
        <f>SUMIFS('Skills-Training Matrix.AUX'!$D$2:$D$1072,'Skills-Training Matrix.AUX'!$C$2:$C$1072,"="&amp;$G900,'Skills-Training Matrix.AUX'!$A$2:$A$1072,"="&amp;$E900)</f>
        <v>#REF!</v>
      </c>
      <c r="I900" s="14">
        <v>0</v>
      </c>
      <c r="J900" s="14" t="e">
        <f t="shared" si="60"/>
        <v>#REF!</v>
      </c>
      <c r="K900" s="16" t="e">
        <f>IF($J900="","",SUMIFS('Skills-Training Matrix.AUX'!$F$2:$F$1072,'Skills-Training Matrix.AUX'!$C$2:$C$1072,"="&amp;G900,'Skills-Training Matrix.AUX'!$A$2:$A$1072,"="&amp;$E900)*J900)</f>
        <v>#REF!</v>
      </c>
      <c r="L900" s="16" t="e">
        <f t="shared" si="61"/>
        <v>#REF!</v>
      </c>
      <c r="M900" s="14" t="e">
        <f t="shared" si="62"/>
        <v>#REF!</v>
      </c>
      <c r="N900" s="16" t="e">
        <f t="shared" si="63"/>
        <v>#REF!</v>
      </c>
    </row>
    <row r="901" spans="1:14" x14ac:dyDescent="0.25">
      <c r="A901" s="14">
        <v>2697</v>
      </c>
      <c r="B901" s="14" t="s">
        <v>129</v>
      </c>
      <c r="C901" s="17">
        <v>42736</v>
      </c>
      <c r="D901" s="14" t="s">
        <v>115</v>
      </c>
      <c r="E901" s="14" t="s">
        <v>84</v>
      </c>
      <c r="F901" s="15" t="s">
        <v>6</v>
      </c>
      <c r="G901" s="14" t="s">
        <v>26</v>
      </c>
      <c r="H901" s="14" t="e">
        <f>SUMIFS('Skills-Training Matrix.AUX'!$D$2:$D$1072,'Skills-Training Matrix.AUX'!$C$2:$C$1072,"="&amp;$G901,'Skills-Training Matrix.AUX'!$A$2:$A$1072,"="&amp;$E901)</f>
        <v>#REF!</v>
      </c>
      <c r="I901" s="14">
        <v>0</v>
      </c>
      <c r="J901" s="14" t="e">
        <f t="shared" si="60"/>
        <v>#REF!</v>
      </c>
      <c r="K901" s="16" t="e">
        <f>IF($J901="","",SUMIFS('Skills-Training Matrix.AUX'!$F$2:$F$1072,'Skills-Training Matrix.AUX'!$C$2:$C$1072,"="&amp;G901,'Skills-Training Matrix.AUX'!$A$2:$A$1072,"="&amp;$E901)*J901)</f>
        <v>#REF!</v>
      </c>
      <c r="L901" s="16" t="e">
        <f t="shared" si="61"/>
        <v>#REF!</v>
      </c>
      <c r="M901" s="14" t="e">
        <f t="shared" si="62"/>
        <v>#REF!</v>
      </c>
      <c r="N901" s="16" t="e">
        <f t="shared" si="63"/>
        <v>#REF!</v>
      </c>
    </row>
    <row r="902" spans="1:14" x14ac:dyDescent="0.25">
      <c r="A902" s="14">
        <v>2697</v>
      </c>
      <c r="B902" s="14" t="s">
        <v>129</v>
      </c>
      <c r="C902" s="17">
        <v>42736</v>
      </c>
      <c r="D902" s="14" t="s">
        <v>115</v>
      </c>
      <c r="E902" s="14" t="s">
        <v>84</v>
      </c>
      <c r="F902" s="15" t="s">
        <v>6</v>
      </c>
      <c r="G902" s="14" t="s">
        <v>27</v>
      </c>
      <c r="H902" s="14" t="e">
        <f>SUMIFS('Skills-Training Matrix.AUX'!$D$2:$D$1072,'Skills-Training Matrix.AUX'!$C$2:$C$1072,"="&amp;$G902,'Skills-Training Matrix.AUX'!$A$2:$A$1072,"="&amp;$E902)</f>
        <v>#REF!</v>
      </c>
      <c r="I902" s="14">
        <v>0</v>
      </c>
      <c r="J902" s="14" t="e">
        <f t="shared" si="60"/>
        <v>#REF!</v>
      </c>
      <c r="K902" s="16" t="e">
        <f>IF($J902="","",SUMIFS('Skills-Training Matrix.AUX'!$F$2:$F$1072,'Skills-Training Matrix.AUX'!$C$2:$C$1072,"="&amp;G902,'Skills-Training Matrix.AUX'!$A$2:$A$1072,"="&amp;$E902)*J902)</f>
        <v>#REF!</v>
      </c>
      <c r="L902" s="16" t="e">
        <f t="shared" si="61"/>
        <v>#REF!</v>
      </c>
      <c r="M902" s="14" t="e">
        <f t="shared" si="62"/>
        <v>#REF!</v>
      </c>
      <c r="N902" s="16" t="e">
        <f t="shared" si="63"/>
        <v>#REF!</v>
      </c>
    </row>
    <row r="903" spans="1:14" x14ac:dyDescent="0.25">
      <c r="A903" s="14">
        <v>2697</v>
      </c>
      <c r="B903" s="14" t="s">
        <v>129</v>
      </c>
      <c r="C903" s="17">
        <v>42736</v>
      </c>
      <c r="D903" s="14" t="s">
        <v>115</v>
      </c>
      <c r="E903" s="14" t="s">
        <v>84</v>
      </c>
      <c r="F903" s="15" t="s">
        <v>6</v>
      </c>
      <c r="G903" s="14" t="s">
        <v>28</v>
      </c>
      <c r="H903" s="14" t="e">
        <f>SUMIFS('Skills-Training Matrix.AUX'!$D$2:$D$1072,'Skills-Training Matrix.AUX'!$C$2:$C$1072,"="&amp;$G903,'Skills-Training Matrix.AUX'!$A$2:$A$1072,"="&amp;$E903)</f>
        <v>#N/A</v>
      </c>
      <c r="I903" s="14">
        <v>0</v>
      </c>
      <c r="J903" s="14" t="e">
        <f t="shared" si="60"/>
        <v>#N/A</v>
      </c>
      <c r="K903" s="16" t="e">
        <f>IF($J903="","",SUMIFS('Skills-Training Matrix.AUX'!$F$2:$F$1072,'Skills-Training Matrix.AUX'!$C$2:$C$1072,"="&amp;G903,'Skills-Training Matrix.AUX'!$A$2:$A$1072,"="&amp;$E903)*J903)</f>
        <v>#N/A</v>
      </c>
      <c r="L903" s="16" t="e">
        <f t="shared" si="61"/>
        <v>#N/A</v>
      </c>
      <c r="M903" s="14" t="e">
        <f t="shared" si="62"/>
        <v>#N/A</v>
      </c>
      <c r="N903" s="16" t="e">
        <f t="shared" si="63"/>
        <v>#N/A</v>
      </c>
    </row>
    <row r="904" spans="1:14" x14ac:dyDescent="0.25">
      <c r="A904" s="14">
        <v>2697</v>
      </c>
      <c r="B904" s="14" t="s">
        <v>129</v>
      </c>
      <c r="C904" s="17">
        <v>42736</v>
      </c>
      <c r="D904" s="14" t="s">
        <v>115</v>
      </c>
      <c r="E904" s="14" t="s">
        <v>84</v>
      </c>
      <c r="F904" s="15" t="s">
        <v>6</v>
      </c>
      <c r="G904" s="14" t="s">
        <v>29</v>
      </c>
      <c r="H904" s="14" t="e">
        <f>SUMIFS('Skills-Training Matrix.AUX'!$D$2:$D$1072,'Skills-Training Matrix.AUX'!$C$2:$C$1072,"="&amp;$G904,'Skills-Training Matrix.AUX'!$A$2:$A$1072,"="&amp;$E904)</f>
        <v>#REF!</v>
      </c>
      <c r="I904" s="14">
        <v>0</v>
      </c>
      <c r="J904" s="14" t="e">
        <f t="shared" si="60"/>
        <v>#REF!</v>
      </c>
      <c r="K904" s="16" t="e">
        <f>IF($J904="","",SUMIFS('Skills-Training Matrix.AUX'!$F$2:$F$1072,'Skills-Training Matrix.AUX'!$C$2:$C$1072,"="&amp;G904,'Skills-Training Matrix.AUX'!$A$2:$A$1072,"="&amp;$E904)*J904)</f>
        <v>#REF!</v>
      </c>
      <c r="L904" s="16" t="e">
        <f t="shared" si="61"/>
        <v>#REF!</v>
      </c>
      <c r="M904" s="14" t="e">
        <f t="shared" si="62"/>
        <v>#REF!</v>
      </c>
      <c r="N904" s="16" t="e">
        <f t="shared" si="63"/>
        <v>#REF!</v>
      </c>
    </row>
    <row r="905" spans="1:14" x14ac:dyDescent="0.25">
      <c r="A905" s="14">
        <v>2697</v>
      </c>
      <c r="B905" s="14" t="s">
        <v>129</v>
      </c>
      <c r="C905" s="17">
        <v>42736</v>
      </c>
      <c r="D905" s="14" t="s">
        <v>115</v>
      </c>
      <c r="E905" s="14" t="s">
        <v>84</v>
      </c>
      <c r="F905" s="15" t="s">
        <v>6</v>
      </c>
      <c r="G905" s="14" t="s">
        <v>30</v>
      </c>
      <c r="H905" s="14" t="e">
        <f>SUMIFS('Skills-Training Matrix.AUX'!$D$2:$D$1072,'Skills-Training Matrix.AUX'!$C$2:$C$1072,"="&amp;$G905,'Skills-Training Matrix.AUX'!$A$2:$A$1072,"="&amp;$E905)</f>
        <v>#REF!</v>
      </c>
      <c r="I905" s="14">
        <v>0</v>
      </c>
      <c r="J905" s="14" t="e">
        <f t="shared" si="60"/>
        <v>#REF!</v>
      </c>
      <c r="K905" s="16" t="e">
        <f>IF($J905="","",SUMIFS('Skills-Training Matrix.AUX'!$F$2:$F$1072,'Skills-Training Matrix.AUX'!$C$2:$C$1072,"="&amp;G905,'Skills-Training Matrix.AUX'!$A$2:$A$1072,"="&amp;$E905)*J905)</f>
        <v>#REF!</v>
      </c>
      <c r="L905" s="16" t="e">
        <f t="shared" si="61"/>
        <v>#REF!</v>
      </c>
      <c r="M905" s="14" t="e">
        <f t="shared" si="62"/>
        <v>#REF!</v>
      </c>
      <c r="N905" s="16" t="e">
        <f t="shared" si="63"/>
        <v>#REF!</v>
      </c>
    </row>
    <row r="906" spans="1:14" x14ac:dyDescent="0.25">
      <c r="A906" s="14">
        <v>2697</v>
      </c>
      <c r="B906" s="14" t="s">
        <v>129</v>
      </c>
      <c r="C906" s="17">
        <v>42736</v>
      </c>
      <c r="D906" s="14" t="s">
        <v>115</v>
      </c>
      <c r="E906" s="14" t="s">
        <v>84</v>
      </c>
      <c r="F906" s="15" t="s">
        <v>6</v>
      </c>
      <c r="G906" s="14" t="s">
        <v>31</v>
      </c>
      <c r="H906" s="14" t="e">
        <f>SUMIFS('Skills-Training Matrix.AUX'!$D$2:$D$1072,'Skills-Training Matrix.AUX'!$C$2:$C$1072,"="&amp;$G906,'Skills-Training Matrix.AUX'!$A$2:$A$1072,"="&amp;$E906)</f>
        <v>#REF!</v>
      </c>
      <c r="I906" s="14">
        <v>0</v>
      </c>
      <c r="J906" s="14" t="e">
        <f t="shared" si="60"/>
        <v>#REF!</v>
      </c>
      <c r="K906" s="16" t="e">
        <f>IF($J906="","",SUMIFS('Skills-Training Matrix.AUX'!$F$2:$F$1072,'Skills-Training Matrix.AUX'!$C$2:$C$1072,"="&amp;G906,'Skills-Training Matrix.AUX'!$A$2:$A$1072,"="&amp;$E906)*J906)</f>
        <v>#REF!</v>
      </c>
      <c r="L906" s="16" t="e">
        <f t="shared" si="61"/>
        <v>#REF!</v>
      </c>
      <c r="M906" s="14" t="e">
        <f t="shared" si="62"/>
        <v>#REF!</v>
      </c>
      <c r="N906" s="16" t="e">
        <f t="shared" si="63"/>
        <v>#REF!</v>
      </c>
    </row>
    <row r="907" spans="1:14" x14ac:dyDescent="0.25">
      <c r="A907" s="14">
        <v>2697</v>
      </c>
      <c r="B907" s="14" t="s">
        <v>129</v>
      </c>
      <c r="C907" s="17">
        <v>42736</v>
      </c>
      <c r="D907" s="14" t="s">
        <v>115</v>
      </c>
      <c r="E907" s="14" t="s">
        <v>84</v>
      </c>
      <c r="F907" s="15" t="s">
        <v>6</v>
      </c>
      <c r="G907" s="14" t="s">
        <v>1</v>
      </c>
      <c r="H907" s="14" t="e">
        <f>SUMIFS('Skills-Training Matrix.AUX'!$D$2:$D$1072,'Skills-Training Matrix.AUX'!$C$2:$C$1072,"="&amp;$G907,'Skills-Training Matrix.AUX'!$A$2:$A$1072,"="&amp;$E907)</f>
        <v>#REF!</v>
      </c>
      <c r="I907" s="14">
        <v>0</v>
      </c>
      <c r="J907" s="14" t="e">
        <f t="shared" si="60"/>
        <v>#REF!</v>
      </c>
      <c r="K907" s="16" t="e">
        <f>IF($J907="","",SUMIFS('Skills-Training Matrix.AUX'!$F$2:$F$1072,'Skills-Training Matrix.AUX'!$C$2:$C$1072,"="&amp;G907,'Skills-Training Matrix.AUX'!$A$2:$A$1072,"="&amp;$E907)*J907)</f>
        <v>#REF!</v>
      </c>
      <c r="L907" s="16" t="e">
        <f t="shared" si="61"/>
        <v>#REF!</v>
      </c>
      <c r="M907" s="14" t="e">
        <f t="shared" si="62"/>
        <v>#REF!</v>
      </c>
      <c r="N907" s="16" t="e">
        <f t="shared" si="63"/>
        <v>#REF!</v>
      </c>
    </row>
    <row r="908" spans="1:14" x14ac:dyDescent="0.25">
      <c r="A908" s="14">
        <v>2697</v>
      </c>
      <c r="B908" s="14" t="s">
        <v>129</v>
      </c>
      <c r="C908" s="17">
        <v>42736</v>
      </c>
      <c r="D908" s="14" t="s">
        <v>115</v>
      </c>
      <c r="E908" s="14" t="s">
        <v>84</v>
      </c>
      <c r="F908" s="15" t="s">
        <v>6</v>
      </c>
      <c r="G908" s="14" t="s">
        <v>32</v>
      </c>
      <c r="H908" s="14" t="e">
        <f>SUMIFS('Skills-Training Matrix.AUX'!$D$2:$D$1072,'Skills-Training Matrix.AUX'!$C$2:$C$1072,"="&amp;$G908,'Skills-Training Matrix.AUX'!$A$2:$A$1072,"="&amp;$E908)</f>
        <v>#N/A</v>
      </c>
      <c r="I908" s="14">
        <v>0</v>
      </c>
      <c r="J908" s="14" t="e">
        <f t="shared" si="60"/>
        <v>#N/A</v>
      </c>
      <c r="K908" s="16" t="e">
        <f>IF($J908="","",SUMIFS('Skills-Training Matrix.AUX'!$F$2:$F$1072,'Skills-Training Matrix.AUX'!$C$2:$C$1072,"="&amp;G908,'Skills-Training Matrix.AUX'!$A$2:$A$1072,"="&amp;$E908)*J908)</f>
        <v>#N/A</v>
      </c>
      <c r="L908" s="16" t="e">
        <f t="shared" si="61"/>
        <v>#N/A</v>
      </c>
      <c r="M908" s="14" t="e">
        <f t="shared" si="62"/>
        <v>#N/A</v>
      </c>
      <c r="N908" s="16" t="e">
        <f t="shared" si="63"/>
        <v>#N/A</v>
      </c>
    </row>
    <row r="909" spans="1:14" x14ac:dyDescent="0.25">
      <c r="A909" s="14">
        <v>2697</v>
      </c>
      <c r="B909" s="14" t="s">
        <v>129</v>
      </c>
      <c r="C909" s="17">
        <v>42736</v>
      </c>
      <c r="D909" s="14" t="s">
        <v>115</v>
      </c>
      <c r="E909" s="14" t="s">
        <v>84</v>
      </c>
      <c r="F909" s="15" t="s">
        <v>7</v>
      </c>
      <c r="G909" s="14" t="s">
        <v>33</v>
      </c>
      <c r="H909" s="14" t="e">
        <f>SUMIFS('Skills-Training Matrix.AUX'!$D$2:$D$1072,'Skills-Training Matrix.AUX'!$C$2:$C$1072,"="&amp;$G909,'Skills-Training Matrix.AUX'!$A$2:$A$1072,"="&amp;$E909)</f>
        <v>#N/A</v>
      </c>
      <c r="I909" s="14">
        <v>0</v>
      </c>
      <c r="J909" s="14" t="e">
        <f t="shared" si="60"/>
        <v>#N/A</v>
      </c>
      <c r="K909" s="16" t="e">
        <f>IF($J909="","",SUMIFS('Skills-Training Matrix.AUX'!$F$2:$F$1072,'Skills-Training Matrix.AUX'!$C$2:$C$1072,"="&amp;G909,'Skills-Training Matrix.AUX'!$A$2:$A$1072,"="&amp;$E909)*J909)</f>
        <v>#N/A</v>
      </c>
      <c r="L909" s="16" t="e">
        <f t="shared" si="61"/>
        <v>#N/A</v>
      </c>
      <c r="M909" s="14" t="e">
        <f t="shared" si="62"/>
        <v>#N/A</v>
      </c>
      <c r="N909" s="16" t="e">
        <f t="shared" si="63"/>
        <v>#N/A</v>
      </c>
    </row>
    <row r="910" spans="1:14" x14ac:dyDescent="0.25">
      <c r="A910" s="14">
        <v>2697</v>
      </c>
      <c r="B910" s="14" t="s">
        <v>129</v>
      </c>
      <c r="C910" s="17">
        <v>42736</v>
      </c>
      <c r="D910" s="14" t="s">
        <v>115</v>
      </c>
      <c r="E910" s="14" t="s">
        <v>84</v>
      </c>
      <c r="F910" s="15" t="s">
        <v>7</v>
      </c>
      <c r="G910" s="14" t="s">
        <v>34</v>
      </c>
      <c r="H910" s="14" t="e">
        <f>SUMIFS('Skills-Training Matrix.AUX'!$D$2:$D$1072,'Skills-Training Matrix.AUX'!$C$2:$C$1072,"="&amp;$G910,'Skills-Training Matrix.AUX'!$A$2:$A$1072,"="&amp;$E910)</f>
        <v>#REF!</v>
      </c>
      <c r="I910" s="14">
        <v>0</v>
      </c>
      <c r="J910" s="14" t="e">
        <f t="shared" si="60"/>
        <v>#REF!</v>
      </c>
      <c r="K910" s="16" t="e">
        <f>IF($J910="","",SUMIFS('Skills-Training Matrix.AUX'!$F$2:$F$1072,'Skills-Training Matrix.AUX'!$C$2:$C$1072,"="&amp;G910,'Skills-Training Matrix.AUX'!$A$2:$A$1072,"="&amp;$E910)*J910)</f>
        <v>#REF!</v>
      </c>
      <c r="L910" s="16" t="e">
        <f t="shared" si="61"/>
        <v>#REF!</v>
      </c>
      <c r="M910" s="14" t="e">
        <f t="shared" si="62"/>
        <v>#REF!</v>
      </c>
      <c r="N910" s="16" t="e">
        <f t="shared" si="63"/>
        <v>#REF!</v>
      </c>
    </row>
    <row r="911" spans="1:14" x14ac:dyDescent="0.25">
      <c r="A911" s="14">
        <v>2697</v>
      </c>
      <c r="B911" s="14" t="s">
        <v>129</v>
      </c>
      <c r="C911" s="17">
        <v>42736</v>
      </c>
      <c r="D911" s="14" t="s">
        <v>115</v>
      </c>
      <c r="E911" s="14" t="s">
        <v>84</v>
      </c>
      <c r="F911" s="15" t="s">
        <v>7</v>
      </c>
      <c r="G911" s="14" t="s">
        <v>35</v>
      </c>
      <c r="H911" s="14" t="e">
        <f>SUMIFS('Skills-Training Matrix.AUX'!$D$2:$D$1072,'Skills-Training Matrix.AUX'!$C$2:$C$1072,"="&amp;$G911,'Skills-Training Matrix.AUX'!$A$2:$A$1072,"="&amp;$E911)</f>
        <v>#N/A</v>
      </c>
      <c r="I911" s="14">
        <v>0</v>
      </c>
      <c r="J911" s="14" t="e">
        <f t="shared" si="60"/>
        <v>#N/A</v>
      </c>
      <c r="K911" s="16" t="e">
        <f>IF($J911="","",SUMIFS('Skills-Training Matrix.AUX'!$F$2:$F$1072,'Skills-Training Matrix.AUX'!$C$2:$C$1072,"="&amp;G911,'Skills-Training Matrix.AUX'!$A$2:$A$1072,"="&amp;$E911)*J911)</f>
        <v>#N/A</v>
      </c>
      <c r="L911" s="16" t="e">
        <f t="shared" si="61"/>
        <v>#N/A</v>
      </c>
      <c r="M911" s="14" t="e">
        <f t="shared" si="62"/>
        <v>#N/A</v>
      </c>
      <c r="N911" s="16" t="e">
        <f t="shared" si="63"/>
        <v>#N/A</v>
      </c>
    </row>
    <row r="912" spans="1:14" x14ac:dyDescent="0.25">
      <c r="A912" s="14">
        <v>2697</v>
      </c>
      <c r="B912" s="14" t="s">
        <v>129</v>
      </c>
      <c r="C912" s="17">
        <v>42736</v>
      </c>
      <c r="D912" s="14" t="s">
        <v>115</v>
      </c>
      <c r="E912" s="14" t="s">
        <v>84</v>
      </c>
      <c r="F912" s="15" t="s">
        <v>7</v>
      </c>
      <c r="G912" s="14" t="s">
        <v>36</v>
      </c>
      <c r="H912" s="14" t="e">
        <f>SUMIFS('Skills-Training Matrix.AUX'!$D$2:$D$1072,'Skills-Training Matrix.AUX'!$C$2:$C$1072,"="&amp;$G912,'Skills-Training Matrix.AUX'!$A$2:$A$1072,"="&amp;$E912)</f>
        <v>#N/A</v>
      </c>
      <c r="I912" s="14">
        <v>0</v>
      </c>
      <c r="J912" s="14" t="e">
        <f t="shared" si="60"/>
        <v>#N/A</v>
      </c>
      <c r="K912" s="16" t="e">
        <f>IF($J912="","",SUMIFS('Skills-Training Matrix.AUX'!$F$2:$F$1072,'Skills-Training Matrix.AUX'!$C$2:$C$1072,"="&amp;G912,'Skills-Training Matrix.AUX'!$A$2:$A$1072,"="&amp;$E912)*J912)</f>
        <v>#N/A</v>
      </c>
      <c r="L912" s="16" t="e">
        <f t="shared" si="61"/>
        <v>#N/A</v>
      </c>
      <c r="M912" s="14" t="e">
        <f t="shared" si="62"/>
        <v>#N/A</v>
      </c>
      <c r="N912" s="16" t="e">
        <f t="shared" si="63"/>
        <v>#N/A</v>
      </c>
    </row>
    <row r="913" spans="1:14" x14ac:dyDescent="0.25">
      <c r="A913" s="14">
        <v>2697</v>
      </c>
      <c r="B913" s="14" t="s">
        <v>129</v>
      </c>
      <c r="C913" s="17">
        <v>42736</v>
      </c>
      <c r="D913" s="14" t="s">
        <v>115</v>
      </c>
      <c r="E913" s="14" t="s">
        <v>84</v>
      </c>
      <c r="F913" s="15" t="s">
        <v>7</v>
      </c>
      <c r="G913" s="14" t="s">
        <v>37</v>
      </c>
      <c r="H913" s="14" t="e">
        <f>SUMIFS('Skills-Training Matrix.AUX'!$D$2:$D$1072,'Skills-Training Matrix.AUX'!$C$2:$C$1072,"="&amp;$G913,'Skills-Training Matrix.AUX'!$A$2:$A$1072,"="&amp;$E913)</f>
        <v>#N/A</v>
      </c>
      <c r="I913" s="14">
        <v>0</v>
      </c>
      <c r="J913" s="14" t="e">
        <f t="shared" si="60"/>
        <v>#N/A</v>
      </c>
      <c r="K913" s="16" t="e">
        <f>IF($J913="","",SUMIFS('Skills-Training Matrix.AUX'!$F$2:$F$1072,'Skills-Training Matrix.AUX'!$C$2:$C$1072,"="&amp;G913,'Skills-Training Matrix.AUX'!$A$2:$A$1072,"="&amp;$E913)*J913)</f>
        <v>#N/A</v>
      </c>
      <c r="L913" s="16" t="e">
        <f t="shared" si="61"/>
        <v>#N/A</v>
      </c>
      <c r="M913" s="14" t="e">
        <f t="shared" si="62"/>
        <v>#N/A</v>
      </c>
      <c r="N913" s="16" t="e">
        <f t="shared" si="63"/>
        <v>#N/A</v>
      </c>
    </row>
    <row r="914" spans="1:14" x14ac:dyDescent="0.25">
      <c r="A914" s="14">
        <v>2697</v>
      </c>
      <c r="B914" s="14" t="s">
        <v>129</v>
      </c>
      <c r="C914" s="17">
        <v>42736</v>
      </c>
      <c r="D914" s="14" t="s">
        <v>115</v>
      </c>
      <c r="E914" s="14" t="s">
        <v>84</v>
      </c>
      <c r="F914" s="15" t="s">
        <v>7</v>
      </c>
      <c r="G914" s="14" t="s">
        <v>38</v>
      </c>
      <c r="H914" s="14" t="e">
        <f>SUMIFS('Skills-Training Matrix.AUX'!$D$2:$D$1072,'Skills-Training Matrix.AUX'!$C$2:$C$1072,"="&amp;$G914,'Skills-Training Matrix.AUX'!$A$2:$A$1072,"="&amp;$E914)</f>
        <v>#N/A</v>
      </c>
      <c r="I914" s="14">
        <v>0</v>
      </c>
      <c r="J914" s="14" t="e">
        <f t="shared" si="60"/>
        <v>#N/A</v>
      </c>
      <c r="K914" s="16" t="e">
        <f>IF($J914="","",SUMIFS('Skills-Training Matrix.AUX'!$F$2:$F$1072,'Skills-Training Matrix.AUX'!$C$2:$C$1072,"="&amp;G914,'Skills-Training Matrix.AUX'!$A$2:$A$1072,"="&amp;$E914)*J914)</f>
        <v>#N/A</v>
      </c>
      <c r="L914" s="16" t="e">
        <f t="shared" si="61"/>
        <v>#N/A</v>
      </c>
      <c r="M914" s="14" t="e">
        <f t="shared" si="62"/>
        <v>#N/A</v>
      </c>
      <c r="N914" s="16" t="e">
        <f t="shared" si="63"/>
        <v>#N/A</v>
      </c>
    </row>
    <row r="915" spans="1:14" x14ac:dyDescent="0.25">
      <c r="A915" s="14">
        <v>2697</v>
      </c>
      <c r="B915" s="14" t="s">
        <v>129</v>
      </c>
      <c r="C915" s="17">
        <v>42736</v>
      </c>
      <c r="D915" s="14" t="s">
        <v>115</v>
      </c>
      <c r="E915" s="14" t="s">
        <v>84</v>
      </c>
      <c r="F915" s="15" t="s">
        <v>7</v>
      </c>
      <c r="G915" s="14" t="s">
        <v>39</v>
      </c>
      <c r="H915" s="14" t="e">
        <f>SUMIFS('Skills-Training Matrix.AUX'!$D$2:$D$1072,'Skills-Training Matrix.AUX'!$C$2:$C$1072,"="&amp;$G915,'Skills-Training Matrix.AUX'!$A$2:$A$1072,"="&amp;$E915)</f>
        <v>#N/A</v>
      </c>
      <c r="I915" s="14">
        <v>0</v>
      </c>
      <c r="J915" s="14" t="e">
        <f t="shared" si="60"/>
        <v>#N/A</v>
      </c>
      <c r="K915" s="16" t="e">
        <f>IF($J915="","",SUMIFS('Skills-Training Matrix.AUX'!$F$2:$F$1072,'Skills-Training Matrix.AUX'!$C$2:$C$1072,"="&amp;G915,'Skills-Training Matrix.AUX'!$A$2:$A$1072,"="&amp;$E915)*J915)</f>
        <v>#N/A</v>
      </c>
      <c r="L915" s="16" t="e">
        <f t="shared" si="61"/>
        <v>#N/A</v>
      </c>
      <c r="M915" s="14" t="e">
        <f t="shared" si="62"/>
        <v>#N/A</v>
      </c>
      <c r="N915" s="16" t="e">
        <f t="shared" si="63"/>
        <v>#N/A</v>
      </c>
    </row>
    <row r="916" spans="1:14" x14ac:dyDescent="0.25">
      <c r="A916" s="14">
        <v>2697</v>
      </c>
      <c r="B916" s="14" t="s">
        <v>129</v>
      </c>
      <c r="C916" s="17">
        <v>42736</v>
      </c>
      <c r="D916" s="14" t="s">
        <v>115</v>
      </c>
      <c r="E916" s="14" t="s">
        <v>84</v>
      </c>
      <c r="F916" s="15" t="s">
        <v>7</v>
      </c>
      <c r="G916" s="14" t="s">
        <v>40</v>
      </c>
      <c r="H916" s="14" t="e">
        <f>SUMIFS('Skills-Training Matrix.AUX'!$D$2:$D$1072,'Skills-Training Matrix.AUX'!$C$2:$C$1072,"="&amp;$G916,'Skills-Training Matrix.AUX'!$A$2:$A$1072,"="&amp;$E916)</f>
        <v>#N/A</v>
      </c>
      <c r="I916" s="14">
        <v>0</v>
      </c>
      <c r="J916" s="14" t="e">
        <f t="shared" si="60"/>
        <v>#N/A</v>
      </c>
      <c r="K916" s="16" t="e">
        <f>IF($J916="","",SUMIFS('Skills-Training Matrix.AUX'!$F$2:$F$1072,'Skills-Training Matrix.AUX'!$C$2:$C$1072,"="&amp;G916,'Skills-Training Matrix.AUX'!$A$2:$A$1072,"="&amp;$E916)*J916)</f>
        <v>#N/A</v>
      </c>
      <c r="L916" s="16" t="e">
        <f t="shared" si="61"/>
        <v>#N/A</v>
      </c>
      <c r="M916" s="14" t="e">
        <f t="shared" si="62"/>
        <v>#N/A</v>
      </c>
      <c r="N916" s="16" t="e">
        <f t="shared" si="63"/>
        <v>#N/A</v>
      </c>
    </row>
    <row r="917" spans="1:14" x14ac:dyDescent="0.25">
      <c r="A917" s="14">
        <v>2697</v>
      </c>
      <c r="B917" s="14" t="s">
        <v>129</v>
      </c>
      <c r="C917" s="17">
        <v>42736</v>
      </c>
      <c r="D917" s="14" t="s">
        <v>115</v>
      </c>
      <c r="E917" s="14" t="s">
        <v>84</v>
      </c>
      <c r="F917" s="15" t="s">
        <v>8</v>
      </c>
      <c r="G917" s="14" t="s">
        <v>41</v>
      </c>
      <c r="H917" s="14" t="e">
        <f>SUMIFS('Skills-Training Matrix.AUX'!$D$2:$D$1072,'Skills-Training Matrix.AUX'!$C$2:$C$1072,"="&amp;$G917,'Skills-Training Matrix.AUX'!$A$2:$A$1072,"="&amp;$E917)</f>
        <v>#N/A</v>
      </c>
      <c r="I917" s="14">
        <v>0</v>
      </c>
      <c r="J917" s="14" t="e">
        <f t="shared" si="60"/>
        <v>#N/A</v>
      </c>
      <c r="K917" s="16" t="e">
        <f>IF($J917="","",SUMIFS('Skills-Training Matrix.AUX'!$F$2:$F$1072,'Skills-Training Matrix.AUX'!$C$2:$C$1072,"="&amp;G917,'Skills-Training Matrix.AUX'!$A$2:$A$1072,"="&amp;$E917)*J917)</f>
        <v>#N/A</v>
      </c>
      <c r="L917" s="16" t="e">
        <f t="shared" si="61"/>
        <v>#N/A</v>
      </c>
      <c r="M917" s="14" t="e">
        <f t="shared" si="62"/>
        <v>#N/A</v>
      </c>
      <c r="N917" s="16" t="e">
        <f t="shared" si="63"/>
        <v>#N/A</v>
      </c>
    </row>
    <row r="918" spans="1:14" x14ac:dyDescent="0.25">
      <c r="A918" s="14">
        <v>2697</v>
      </c>
      <c r="B918" s="14" t="s">
        <v>129</v>
      </c>
      <c r="C918" s="17">
        <v>42736</v>
      </c>
      <c r="D918" s="14" t="s">
        <v>115</v>
      </c>
      <c r="E918" s="14" t="s">
        <v>84</v>
      </c>
      <c r="F918" s="15" t="s">
        <v>8</v>
      </c>
      <c r="G918" s="14" t="s">
        <v>42</v>
      </c>
      <c r="H918" s="14" t="e">
        <f>SUMIFS('Skills-Training Matrix.AUX'!$D$2:$D$1072,'Skills-Training Matrix.AUX'!$C$2:$C$1072,"="&amp;$G918,'Skills-Training Matrix.AUX'!$A$2:$A$1072,"="&amp;$E918)</f>
        <v>#N/A</v>
      </c>
      <c r="I918" s="14">
        <v>0</v>
      </c>
      <c r="J918" s="14" t="e">
        <f t="shared" si="60"/>
        <v>#N/A</v>
      </c>
      <c r="K918" s="16" t="e">
        <f>IF($J918="","",SUMIFS('Skills-Training Matrix.AUX'!$F$2:$F$1072,'Skills-Training Matrix.AUX'!$C$2:$C$1072,"="&amp;G918,'Skills-Training Matrix.AUX'!$A$2:$A$1072,"="&amp;$E918)*J918)</f>
        <v>#N/A</v>
      </c>
      <c r="L918" s="16" t="e">
        <f t="shared" si="61"/>
        <v>#N/A</v>
      </c>
      <c r="M918" s="14" t="e">
        <f t="shared" si="62"/>
        <v>#N/A</v>
      </c>
      <c r="N918" s="16" t="e">
        <f t="shared" si="63"/>
        <v>#N/A</v>
      </c>
    </row>
    <row r="919" spans="1:14" x14ac:dyDescent="0.25">
      <c r="A919" s="14">
        <v>2697</v>
      </c>
      <c r="B919" s="14" t="s">
        <v>129</v>
      </c>
      <c r="C919" s="17">
        <v>42736</v>
      </c>
      <c r="D919" s="14" t="s">
        <v>115</v>
      </c>
      <c r="E919" s="14" t="s">
        <v>84</v>
      </c>
      <c r="F919" s="15" t="s">
        <v>8</v>
      </c>
      <c r="G919" s="14" t="s">
        <v>43</v>
      </c>
      <c r="H919" s="14" t="e">
        <f>SUMIFS('Skills-Training Matrix.AUX'!$D$2:$D$1072,'Skills-Training Matrix.AUX'!$C$2:$C$1072,"="&amp;$G919,'Skills-Training Matrix.AUX'!$A$2:$A$1072,"="&amp;$E919)</f>
        <v>#N/A</v>
      </c>
      <c r="I919" s="14">
        <v>0</v>
      </c>
      <c r="J919" s="14" t="e">
        <f t="shared" si="60"/>
        <v>#N/A</v>
      </c>
      <c r="K919" s="16" t="e">
        <f>IF($J919="","",SUMIFS('Skills-Training Matrix.AUX'!$F$2:$F$1072,'Skills-Training Matrix.AUX'!$C$2:$C$1072,"="&amp;G919,'Skills-Training Matrix.AUX'!$A$2:$A$1072,"="&amp;$E919)*J919)</f>
        <v>#N/A</v>
      </c>
      <c r="L919" s="16" t="e">
        <f t="shared" si="61"/>
        <v>#N/A</v>
      </c>
      <c r="M919" s="14" t="e">
        <f t="shared" si="62"/>
        <v>#N/A</v>
      </c>
      <c r="N919" s="16" t="e">
        <f t="shared" si="63"/>
        <v>#N/A</v>
      </c>
    </row>
    <row r="920" spans="1:14" x14ac:dyDescent="0.25">
      <c r="A920" s="14">
        <v>2697</v>
      </c>
      <c r="B920" s="14" t="s">
        <v>129</v>
      </c>
      <c r="C920" s="17">
        <v>42736</v>
      </c>
      <c r="D920" s="14" t="s">
        <v>115</v>
      </c>
      <c r="E920" s="14" t="s">
        <v>84</v>
      </c>
      <c r="F920" s="15" t="s">
        <v>8</v>
      </c>
      <c r="G920" s="14" t="s">
        <v>44</v>
      </c>
      <c r="H920" s="14" t="e">
        <f>SUMIFS('Skills-Training Matrix.AUX'!$D$2:$D$1072,'Skills-Training Matrix.AUX'!$C$2:$C$1072,"="&amp;$G920,'Skills-Training Matrix.AUX'!$A$2:$A$1072,"="&amp;$E920)</f>
        <v>#N/A</v>
      </c>
      <c r="I920" s="14">
        <v>0</v>
      </c>
      <c r="J920" s="14" t="e">
        <f t="shared" si="60"/>
        <v>#N/A</v>
      </c>
      <c r="K920" s="16" t="e">
        <f>IF($J920="","",SUMIFS('Skills-Training Matrix.AUX'!$F$2:$F$1072,'Skills-Training Matrix.AUX'!$C$2:$C$1072,"="&amp;G920,'Skills-Training Matrix.AUX'!$A$2:$A$1072,"="&amp;$E920)*J920)</f>
        <v>#N/A</v>
      </c>
      <c r="L920" s="16" t="e">
        <f t="shared" si="61"/>
        <v>#N/A</v>
      </c>
      <c r="M920" s="14" t="e">
        <f t="shared" si="62"/>
        <v>#N/A</v>
      </c>
      <c r="N920" s="16" t="e">
        <f t="shared" si="63"/>
        <v>#N/A</v>
      </c>
    </row>
    <row r="921" spans="1:14" x14ac:dyDescent="0.25">
      <c r="A921" s="14">
        <v>2697</v>
      </c>
      <c r="B921" s="14" t="s">
        <v>129</v>
      </c>
      <c r="C921" s="17">
        <v>42736</v>
      </c>
      <c r="D921" s="14" t="s">
        <v>115</v>
      </c>
      <c r="E921" s="14" t="s">
        <v>84</v>
      </c>
      <c r="F921" s="15" t="s">
        <v>8</v>
      </c>
      <c r="G921" s="14" t="s">
        <v>45</v>
      </c>
      <c r="H921" s="14" t="e">
        <f>SUMIFS('Skills-Training Matrix.AUX'!$D$2:$D$1072,'Skills-Training Matrix.AUX'!$C$2:$C$1072,"="&amp;$G921,'Skills-Training Matrix.AUX'!$A$2:$A$1072,"="&amp;$E921)</f>
        <v>#N/A</v>
      </c>
      <c r="I921" s="14">
        <v>0</v>
      </c>
      <c r="J921" s="14" t="e">
        <f t="shared" si="60"/>
        <v>#N/A</v>
      </c>
      <c r="K921" s="16" t="e">
        <f>IF($J921="","",SUMIFS('Skills-Training Matrix.AUX'!$F$2:$F$1072,'Skills-Training Matrix.AUX'!$C$2:$C$1072,"="&amp;G921,'Skills-Training Matrix.AUX'!$A$2:$A$1072,"="&amp;$E921)*J921)</f>
        <v>#N/A</v>
      </c>
      <c r="L921" s="16" t="e">
        <f t="shared" si="61"/>
        <v>#N/A</v>
      </c>
      <c r="M921" s="14" t="e">
        <f t="shared" si="62"/>
        <v>#N/A</v>
      </c>
      <c r="N921" s="16" t="e">
        <f t="shared" si="63"/>
        <v>#N/A</v>
      </c>
    </row>
    <row r="922" spans="1:14" x14ac:dyDescent="0.25">
      <c r="A922" s="14">
        <v>2697</v>
      </c>
      <c r="B922" s="14" t="s">
        <v>129</v>
      </c>
      <c r="C922" s="17">
        <v>42736</v>
      </c>
      <c r="D922" s="14" t="s">
        <v>115</v>
      </c>
      <c r="E922" s="14" t="s">
        <v>84</v>
      </c>
      <c r="F922" s="15" t="s">
        <v>2</v>
      </c>
      <c r="G922" s="14" t="s">
        <v>46</v>
      </c>
      <c r="H922" s="14" t="e">
        <f>SUMIFS('Skills-Training Matrix.AUX'!$D$2:$D$1072,'Skills-Training Matrix.AUX'!$C$2:$C$1072,"="&amp;$G922,'Skills-Training Matrix.AUX'!$A$2:$A$1072,"="&amp;$E922)</f>
        <v>#N/A</v>
      </c>
      <c r="I922" s="14">
        <v>0</v>
      </c>
      <c r="J922" s="14" t="e">
        <f t="shared" si="60"/>
        <v>#N/A</v>
      </c>
      <c r="K922" s="16" t="e">
        <f>IF($J922="","",SUMIFS('Skills-Training Matrix.AUX'!$F$2:$F$1072,'Skills-Training Matrix.AUX'!$C$2:$C$1072,"="&amp;G922,'Skills-Training Matrix.AUX'!$A$2:$A$1072,"="&amp;$E922)*J922)</f>
        <v>#N/A</v>
      </c>
      <c r="L922" s="16" t="e">
        <f t="shared" si="61"/>
        <v>#N/A</v>
      </c>
      <c r="M922" s="14" t="e">
        <f t="shared" si="62"/>
        <v>#N/A</v>
      </c>
      <c r="N922" s="16" t="e">
        <f t="shared" si="63"/>
        <v>#N/A</v>
      </c>
    </row>
    <row r="923" spans="1:14" x14ac:dyDescent="0.25">
      <c r="A923" s="14">
        <v>2697</v>
      </c>
      <c r="B923" s="14" t="s">
        <v>129</v>
      </c>
      <c r="C923" s="17">
        <v>42736</v>
      </c>
      <c r="D923" s="14" t="s">
        <v>115</v>
      </c>
      <c r="E923" s="14" t="s">
        <v>84</v>
      </c>
      <c r="F923" s="15" t="s">
        <v>2</v>
      </c>
      <c r="G923" s="14" t="s">
        <v>47</v>
      </c>
      <c r="H923" s="14" t="e">
        <f>SUMIFS('Skills-Training Matrix.AUX'!$D$2:$D$1072,'Skills-Training Matrix.AUX'!$C$2:$C$1072,"="&amp;$G923,'Skills-Training Matrix.AUX'!$A$2:$A$1072,"="&amp;$E923)</f>
        <v>#N/A</v>
      </c>
      <c r="I923" s="14">
        <v>0</v>
      </c>
      <c r="J923" s="14" t="e">
        <f t="shared" si="60"/>
        <v>#N/A</v>
      </c>
      <c r="K923" s="16" t="e">
        <f>IF($J923="","",SUMIFS('Skills-Training Matrix.AUX'!$F$2:$F$1072,'Skills-Training Matrix.AUX'!$C$2:$C$1072,"="&amp;G923,'Skills-Training Matrix.AUX'!$A$2:$A$1072,"="&amp;$E923)*J923)</f>
        <v>#N/A</v>
      </c>
      <c r="L923" s="16" t="e">
        <f t="shared" si="61"/>
        <v>#N/A</v>
      </c>
      <c r="M923" s="14" t="e">
        <f t="shared" si="62"/>
        <v>#N/A</v>
      </c>
      <c r="N923" s="16" t="e">
        <f t="shared" si="63"/>
        <v>#N/A</v>
      </c>
    </row>
    <row r="924" spans="1:14" x14ac:dyDescent="0.25">
      <c r="A924" s="14">
        <v>2697</v>
      </c>
      <c r="B924" s="14" t="s">
        <v>129</v>
      </c>
      <c r="C924" s="17">
        <v>42736</v>
      </c>
      <c r="D924" s="14" t="s">
        <v>115</v>
      </c>
      <c r="E924" s="14" t="s">
        <v>84</v>
      </c>
      <c r="F924" s="15" t="s">
        <v>2</v>
      </c>
      <c r="G924" s="14" t="s">
        <v>48</v>
      </c>
      <c r="H924" s="14" t="e">
        <f>SUMIFS('Skills-Training Matrix.AUX'!$D$2:$D$1072,'Skills-Training Matrix.AUX'!$C$2:$C$1072,"="&amp;$G924,'Skills-Training Matrix.AUX'!$A$2:$A$1072,"="&amp;$E924)</f>
        <v>#N/A</v>
      </c>
      <c r="I924" s="14">
        <v>0</v>
      </c>
      <c r="J924" s="14" t="e">
        <f t="shared" si="60"/>
        <v>#N/A</v>
      </c>
      <c r="K924" s="16" t="e">
        <f>IF($J924="","",SUMIFS('Skills-Training Matrix.AUX'!$F$2:$F$1072,'Skills-Training Matrix.AUX'!$C$2:$C$1072,"="&amp;G924,'Skills-Training Matrix.AUX'!$A$2:$A$1072,"="&amp;$E924)*J924)</f>
        <v>#N/A</v>
      </c>
      <c r="L924" s="16" t="e">
        <f t="shared" si="61"/>
        <v>#N/A</v>
      </c>
      <c r="M924" s="14" t="e">
        <f t="shared" si="62"/>
        <v>#N/A</v>
      </c>
      <c r="N924" s="16" t="e">
        <f t="shared" si="63"/>
        <v>#N/A</v>
      </c>
    </row>
    <row r="925" spans="1:14" x14ac:dyDescent="0.25">
      <c r="A925" s="14">
        <v>2697</v>
      </c>
      <c r="B925" s="14" t="s">
        <v>129</v>
      </c>
      <c r="C925" s="17">
        <v>42736</v>
      </c>
      <c r="D925" s="14" t="s">
        <v>115</v>
      </c>
      <c r="E925" s="14" t="s">
        <v>84</v>
      </c>
      <c r="F925" s="15" t="s">
        <v>2</v>
      </c>
      <c r="G925" s="14" t="s">
        <v>49</v>
      </c>
      <c r="H925" s="14" t="e">
        <f>SUMIFS('Skills-Training Matrix.AUX'!$D$2:$D$1072,'Skills-Training Matrix.AUX'!$C$2:$C$1072,"="&amp;$G925,'Skills-Training Matrix.AUX'!$A$2:$A$1072,"="&amp;$E925)</f>
        <v>#N/A</v>
      </c>
      <c r="I925" s="14">
        <v>0</v>
      </c>
      <c r="J925" s="14" t="e">
        <f t="shared" si="60"/>
        <v>#N/A</v>
      </c>
      <c r="K925" s="16" t="e">
        <f>IF($J925="","",SUMIFS('Skills-Training Matrix.AUX'!$F$2:$F$1072,'Skills-Training Matrix.AUX'!$C$2:$C$1072,"="&amp;G925,'Skills-Training Matrix.AUX'!$A$2:$A$1072,"="&amp;$E925)*J925)</f>
        <v>#N/A</v>
      </c>
      <c r="L925" s="16" t="e">
        <f t="shared" si="61"/>
        <v>#N/A</v>
      </c>
      <c r="M925" s="14" t="e">
        <f t="shared" si="62"/>
        <v>#N/A</v>
      </c>
      <c r="N925" s="16" t="e">
        <f t="shared" si="63"/>
        <v>#N/A</v>
      </c>
    </row>
    <row r="926" spans="1:14" x14ac:dyDescent="0.25">
      <c r="A926" s="14">
        <v>2697</v>
      </c>
      <c r="B926" s="14" t="s">
        <v>129</v>
      </c>
      <c r="C926" s="17">
        <v>42736</v>
      </c>
      <c r="D926" s="14" t="s">
        <v>115</v>
      </c>
      <c r="E926" s="14" t="s">
        <v>84</v>
      </c>
      <c r="F926" s="15" t="s">
        <v>2</v>
      </c>
      <c r="G926" s="14" t="s">
        <v>50</v>
      </c>
      <c r="H926" s="14" t="e">
        <f>SUMIFS('Skills-Training Matrix.AUX'!$D$2:$D$1072,'Skills-Training Matrix.AUX'!$C$2:$C$1072,"="&amp;$G926,'Skills-Training Matrix.AUX'!$A$2:$A$1072,"="&amp;$E926)</f>
        <v>#N/A</v>
      </c>
      <c r="I926" s="14">
        <v>0</v>
      </c>
      <c r="J926" s="14" t="e">
        <f t="shared" si="60"/>
        <v>#N/A</v>
      </c>
      <c r="K926" s="16" t="e">
        <f>IF($J926="","",SUMIFS('Skills-Training Matrix.AUX'!$F$2:$F$1072,'Skills-Training Matrix.AUX'!$C$2:$C$1072,"="&amp;G926,'Skills-Training Matrix.AUX'!$A$2:$A$1072,"="&amp;$E926)*J926)</f>
        <v>#N/A</v>
      </c>
      <c r="L926" s="16" t="e">
        <f t="shared" si="61"/>
        <v>#N/A</v>
      </c>
      <c r="M926" s="14" t="e">
        <f t="shared" si="62"/>
        <v>#N/A</v>
      </c>
      <c r="N926" s="16" t="e">
        <f t="shared" si="63"/>
        <v>#N/A</v>
      </c>
    </row>
    <row r="927" spans="1:14" x14ac:dyDescent="0.25">
      <c r="A927" s="14">
        <v>2697</v>
      </c>
      <c r="B927" s="14" t="s">
        <v>129</v>
      </c>
      <c r="C927" s="17">
        <v>42736</v>
      </c>
      <c r="D927" s="14" t="s">
        <v>115</v>
      </c>
      <c r="E927" s="14" t="s">
        <v>84</v>
      </c>
      <c r="F927" s="15" t="s">
        <v>2</v>
      </c>
      <c r="G927" s="14" t="s">
        <v>51</v>
      </c>
      <c r="H927" s="14" t="e">
        <f>SUMIFS('Skills-Training Matrix.AUX'!$D$2:$D$1072,'Skills-Training Matrix.AUX'!$C$2:$C$1072,"="&amp;$G927,'Skills-Training Matrix.AUX'!$A$2:$A$1072,"="&amp;$E927)</f>
        <v>#N/A</v>
      </c>
      <c r="I927" s="14">
        <v>0</v>
      </c>
      <c r="J927" s="14" t="e">
        <f t="shared" si="60"/>
        <v>#N/A</v>
      </c>
      <c r="K927" s="16" t="e">
        <f>IF($J927="","",SUMIFS('Skills-Training Matrix.AUX'!$F$2:$F$1072,'Skills-Training Matrix.AUX'!$C$2:$C$1072,"="&amp;G927,'Skills-Training Matrix.AUX'!$A$2:$A$1072,"="&amp;$E927)*J927)</f>
        <v>#N/A</v>
      </c>
      <c r="L927" s="16" t="e">
        <f t="shared" si="61"/>
        <v>#N/A</v>
      </c>
      <c r="M927" s="14" t="e">
        <f t="shared" si="62"/>
        <v>#N/A</v>
      </c>
      <c r="N927" s="16" t="e">
        <f t="shared" si="63"/>
        <v>#N/A</v>
      </c>
    </row>
    <row r="928" spans="1:14" x14ac:dyDescent="0.25">
      <c r="A928" s="14">
        <v>2697</v>
      </c>
      <c r="B928" s="14" t="s">
        <v>129</v>
      </c>
      <c r="C928" s="17">
        <v>42736</v>
      </c>
      <c r="D928" s="14" t="s">
        <v>115</v>
      </c>
      <c r="E928" s="14" t="s">
        <v>84</v>
      </c>
      <c r="F928" s="15" t="s">
        <v>2</v>
      </c>
      <c r="G928" s="14" t="s">
        <v>52</v>
      </c>
      <c r="H928" s="14" t="e">
        <f>SUMIFS('Skills-Training Matrix.AUX'!$D$2:$D$1072,'Skills-Training Matrix.AUX'!$C$2:$C$1072,"="&amp;$G928,'Skills-Training Matrix.AUX'!$A$2:$A$1072,"="&amp;$E928)</f>
        <v>#N/A</v>
      </c>
      <c r="I928" s="14">
        <v>0</v>
      </c>
      <c r="J928" s="14" t="e">
        <f t="shared" si="60"/>
        <v>#N/A</v>
      </c>
      <c r="K928" s="16" t="e">
        <f>IF($J928="","",SUMIFS('Skills-Training Matrix.AUX'!$F$2:$F$1072,'Skills-Training Matrix.AUX'!$C$2:$C$1072,"="&amp;G928,'Skills-Training Matrix.AUX'!$A$2:$A$1072,"="&amp;$E928)*J928)</f>
        <v>#N/A</v>
      </c>
      <c r="L928" s="16" t="e">
        <f t="shared" si="61"/>
        <v>#N/A</v>
      </c>
      <c r="M928" s="14" t="e">
        <f t="shared" si="62"/>
        <v>#N/A</v>
      </c>
      <c r="N928" s="16" t="e">
        <f t="shared" si="63"/>
        <v>#N/A</v>
      </c>
    </row>
    <row r="929" spans="1:14" x14ac:dyDescent="0.25">
      <c r="A929" s="14">
        <v>2697</v>
      </c>
      <c r="B929" s="14" t="s">
        <v>129</v>
      </c>
      <c r="C929" s="17">
        <v>42736</v>
      </c>
      <c r="D929" s="14" t="s">
        <v>115</v>
      </c>
      <c r="E929" s="14" t="s">
        <v>84</v>
      </c>
      <c r="F929" s="15" t="s">
        <v>2</v>
      </c>
      <c r="G929" s="14" t="s">
        <v>53</v>
      </c>
      <c r="H929" s="14" t="e">
        <f>SUMIFS('Skills-Training Matrix.AUX'!$D$2:$D$1072,'Skills-Training Matrix.AUX'!$C$2:$C$1072,"="&amp;$G929,'Skills-Training Matrix.AUX'!$A$2:$A$1072,"="&amp;$E929)</f>
        <v>#N/A</v>
      </c>
      <c r="I929" s="14">
        <v>0</v>
      </c>
      <c r="J929" s="14" t="e">
        <f t="shared" si="60"/>
        <v>#N/A</v>
      </c>
      <c r="K929" s="16" t="e">
        <f>IF($J929="","",SUMIFS('Skills-Training Matrix.AUX'!$F$2:$F$1072,'Skills-Training Matrix.AUX'!$C$2:$C$1072,"="&amp;G929,'Skills-Training Matrix.AUX'!$A$2:$A$1072,"="&amp;$E929)*J929)</f>
        <v>#N/A</v>
      </c>
      <c r="L929" s="16" t="e">
        <f t="shared" si="61"/>
        <v>#N/A</v>
      </c>
      <c r="M929" s="14" t="e">
        <f t="shared" si="62"/>
        <v>#N/A</v>
      </c>
      <c r="N929" s="16" t="e">
        <f t="shared" si="63"/>
        <v>#N/A</v>
      </c>
    </row>
    <row r="930" spans="1:14" x14ac:dyDescent="0.25">
      <c r="A930" s="14">
        <v>2697</v>
      </c>
      <c r="B930" s="14" t="s">
        <v>129</v>
      </c>
      <c r="C930" s="17">
        <v>42736</v>
      </c>
      <c r="D930" s="14" t="s">
        <v>115</v>
      </c>
      <c r="E930" s="14" t="s">
        <v>84</v>
      </c>
      <c r="F930" s="15" t="s">
        <v>2</v>
      </c>
      <c r="G930" s="14" t="s">
        <v>54</v>
      </c>
      <c r="H930" s="14" t="e">
        <f>SUMIFS('Skills-Training Matrix.AUX'!$D$2:$D$1072,'Skills-Training Matrix.AUX'!$C$2:$C$1072,"="&amp;$G930,'Skills-Training Matrix.AUX'!$A$2:$A$1072,"="&amp;$E930)</f>
        <v>#N/A</v>
      </c>
      <c r="I930" s="14">
        <v>0</v>
      </c>
      <c r="J930" s="14" t="e">
        <f t="shared" si="60"/>
        <v>#N/A</v>
      </c>
      <c r="K930" s="16" t="e">
        <f>IF($J930="","",SUMIFS('Skills-Training Matrix.AUX'!$F$2:$F$1072,'Skills-Training Matrix.AUX'!$C$2:$C$1072,"="&amp;G930,'Skills-Training Matrix.AUX'!$A$2:$A$1072,"="&amp;$E930)*J930)</f>
        <v>#N/A</v>
      </c>
      <c r="L930" s="16" t="e">
        <f t="shared" si="61"/>
        <v>#N/A</v>
      </c>
      <c r="M930" s="14" t="e">
        <f t="shared" si="62"/>
        <v>#N/A</v>
      </c>
      <c r="N930" s="16" t="e">
        <f t="shared" si="63"/>
        <v>#N/A</v>
      </c>
    </row>
    <row r="931" spans="1:14" x14ac:dyDescent="0.25">
      <c r="A931" s="14">
        <v>2697</v>
      </c>
      <c r="B931" s="14" t="s">
        <v>129</v>
      </c>
      <c r="C931" s="17">
        <v>42736</v>
      </c>
      <c r="D931" s="14" t="s">
        <v>115</v>
      </c>
      <c r="E931" s="14" t="s">
        <v>84</v>
      </c>
      <c r="F931" s="15" t="s">
        <v>2</v>
      </c>
      <c r="G931" s="14" t="s">
        <v>55</v>
      </c>
      <c r="H931" s="14" t="e">
        <f>SUMIFS('Skills-Training Matrix.AUX'!$D$2:$D$1072,'Skills-Training Matrix.AUX'!$C$2:$C$1072,"="&amp;$G931,'Skills-Training Matrix.AUX'!$A$2:$A$1072,"="&amp;$E931)</f>
        <v>#REF!</v>
      </c>
      <c r="I931" s="14">
        <v>0</v>
      </c>
      <c r="J931" s="14" t="e">
        <f t="shared" si="60"/>
        <v>#REF!</v>
      </c>
      <c r="K931" s="16" t="e">
        <f>IF($J931="","",SUMIFS('Skills-Training Matrix.AUX'!$F$2:$F$1072,'Skills-Training Matrix.AUX'!$C$2:$C$1072,"="&amp;G931,'Skills-Training Matrix.AUX'!$A$2:$A$1072,"="&amp;$E931)*J931)</f>
        <v>#REF!</v>
      </c>
      <c r="L931" s="16" t="e">
        <f t="shared" si="61"/>
        <v>#REF!</v>
      </c>
      <c r="M931" s="14" t="e">
        <f t="shared" si="62"/>
        <v>#REF!</v>
      </c>
      <c r="N931" s="16" t="e">
        <f t="shared" si="63"/>
        <v>#REF!</v>
      </c>
    </row>
    <row r="932" spans="1:14" x14ac:dyDescent="0.25">
      <c r="A932" s="14">
        <v>2697</v>
      </c>
      <c r="B932" s="14" t="s">
        <v>129</v>
      </c>
      <c r="C932" s="17">
        <v>42736</v>
      </c>
      <c r="D932" s="14" t="s">
        <v>115</v>
      </c>
      <c r="E932" s="14" t="s">
        <v>84</v>
      </c>
      <c r="F932" s="15" t="s">
        <v>2</v>
      </c>
      <c r="G932" s="14" t="s">
        <v>56</v>
      </c>
      <c r="H932" s="14" t="e">
        <f>SUMIFS('Skills-Training Matrix.AUX'!$D$2:$D$1072,'Skills-Training Matrix.AUX'!$C$2:$C$1072,"="&amp;$G932,'Skills-Training Matrix.AUX'!$A$2:$A$1072,"="&amp;$E932)</f>
        <v>#N/A</v>
      </c>
      <c r="I932" s="14">
        <v>0</v>
      </c>
      <c r="J932" s="14" t="e">
        <f t="shared" si="60"/>
        <v>#N/A</v>
      </c>
      <c r="K932" s="16" t="e">
        <f>IF($J932="","",SUMIFS('Skills-Training Matrix.AUX'!$F$2:$F$1072,'Skills-Training Matrix.AUX'!$C$2:$C$1072,"="&amp;G932,'Skills-Training Matrix.AUX'!$A$2:$A$1072,"="&amp;$E932)*J932)</f>
        <v>#N/A</v>
      </c>
      <c r="L932" s="16" t="e">
        <f t="shared" si="61"/>
        <v>#N/A</v>
      </c>
      <c r="M932" s="14" t="e">
        <f t="shared" si="62"/>
        <v>#N/A</v>
      </c>
      <c r="N932" s="16" t="e">
        <f t="shared" si="63"/>
        <v>#N/A</v>
      </c>
    </row>
    <row r="933" spans="1:14" x14ac:dyDescent="0.25">
      <c r="A933" s="14">
        <v>2697</v>
      </c>
      <c r="B933" s="14" t="s">
        <v>129</v>
      </c>
      <c r="C933" s="17">
        <v>42736</v>
      </c>
      <c r="D933" s="14" t="s">
        <v>115</v>
      </c>
      <c r="E933" s="14" t="s">
        <v>84</v>
      </c>
      <c r="F933" s="15" t="s">
        <v>9</v>
      </c>
      <c r="G933" s="14" t="s">
        <v>57</v>
      </c>
      <c r="H933" s="14" t="e">
        <f>SUMIFS('Skills-Training Matrix.AUX'!$D$2:$D$1072,'Skills-Training Matrix.AUX'!$C$2:$C$1072,"="&amp;$G933,'Skills-Training Matrix.AUX'!$A$2:$A$1072,"="&amp;$E933)</f>
        <v>#N/A</v>
      </c>
      <c r="I933" s="14">
        <v>0</v>
      </c>
      <c r="J933" s="14" t="e">
        <f t="shared" si="60"/>
        <v>#N/A</v>
      </c>
      <c r="K933" s="16" t="e">
        <f>IF($J933="","",SUMIFS('Skills-Training Matrix.AUX'!$F$2:$F$1072,'Skills-Training Matrix.AUX'!$C$2:$C$1072,"="&amp;G933,'Skills-Training Matrix.AUX'!$A$2:$A$1072,"="&amp;$E933)*J933)</f>
        <v>#N/A</v>
      </c>
      <c r="L933" s="16" t="e">
        <f t="shared" si="61"/>
        <v>#N/A</v>
      </c>
      <c r="M933" s="14" t="e">
        <f t="shared" si="62"/>
        <v>#N/A</v>
      </c>
      <c r="N933" s="16" t="e">
        <f t="shared" si="63"/>
        <v>#N/A</v>
      </c>
    </row>
    <row r="934" spans="1:14" x14ac:dyDescent="0.25">
      <c r="A934" s="14">
        <v>2697</v>
      </c>
      <c r="B934" s="14" t="s">
        <v>129</v>
      </c>
      <c r="C934" s="17">
        <v>42736</v>
      </c>
      <c r="D934" s="14" t="s">
        <v>115</v>
      </c>
      <c r="E934" s="14" t="s">
        <v>84</v>
      </c>
      <c r="F934" s="15" t="s">
        <v>9</v>
      </c>
      <c r="G934" s="14" t="s">
        <v>58</v>
      </c>
      <c r="H934" s="14" t="e">
        <f>SUMIFS('Skills-Training Matrix.AUX'!$D$2:$D$1072,'Skills-Training Matrix.AUX'!$C$2:$C$1072,"="&amp;$G934,'Skills-Training Matrix.AUX'!$A$2:$A$1072,"="&amp;$E934)</f>
        <v>#N/A</v>
      </c>
      <c r="I934" s="14">
        <v>0</v>
      </c>
      <c r="J934" s="14" t="e">
        <f t="shared" si="60"/>
        <v>#N/A</v>
      </c>
      <c r="K934" s="16" t="e">
        <f>IF($J934="","",SUMIFS('Skills-Training Matrix.AUX'!$F$2:$F$1072,'Skills-Training Matrix.AUX'!$C$2:$C$1072,"="&amp;G934,'Skills-Training Matrix.AUX'!$A$2:$A$1072,"="&amp;$E934)*J934)</f>
        <v>#N/A</v>
      </c>
      <c r="L934" s="16" t="e">
        <f t="shared" si="61"/>
        <v>#N/A</v>
      </c>
      <c r="M934" s="14" t="e">
        <f t="shared" si="62"/>
        <v>#N/A</v>
      </c>
      <c r="N934" s="16" t="e">
        <f t="shared" si="63"/>
        <v>#N/A</v>
      </c>
    </row>
    <row r="935" spans="1:14" x14ac:dyDescent="0.25">
      <c r="A935" s="14">
        <v>2697</v>
      </c>
      <c r="B935" s="14" t="s">
        <v>129</v>
      </c>
      <c r="C935" s="17">
        <v>42736</v>
      </c>
      <c r="D935" s="14" t="s">
        <v>115</v>
      </c>
      <c r="E935" s="14" t="s">
        <v>84</v>
      </c>
      <c r="F935" s="15" t="s">
        <v>9</v>
      </c>
      <c r="G935" s="14" t="s">
        <v>59</v>
      </c>
      <c r="H935" s="14" t="e">
        <f>SUMIFS('Skills-Training Matrix.AUX'!$D$2:$D$1072,'Skills-Training Matrix.AUX'!$C$2:$C$1072,"="&amp;$G935,'Skills-Training Matrix.AUX'!$A$2:$A$1072,"="&amp;$E935)</f>
        <v>#N/A</v>
      </c>
      <c r="I935" s="14">
        <v>0</v>
      </c>
      <c r="J935" s="14" t="e">
        <f t="shared" si="60"/>
        <v>#N/A</v>
      </c>
      <c r="K935" s="16" t="e">
        <f>IF($J935="","",SUMIFS('Skills-Training Matrix.AUX'!$F$2:$F$1072,'Skills-Training Matrix.AUX'!$C$2:$C$1072,"="&amp;G935,'Skills-Training Matrix.AUX'!$A$2:$A$1072,"="&amp;$E935)*J935)</f>
        <v>#N/A</v>
      </c>
      <c r="L935" s="16" t="e">
        <f t="shared" si="61"/>
        <v>#N/A</v>
      </c>
      <c r="M935" s="14" t="e">
        <f t="shared" si="62"/>
        <v>#N/A</v>
      </c>
      <c r="N935" s="16" t="e">
        <f t="shared" si="63"/>
        <v>#N/A</v>
      </c>
    </row>
    <row r="936" spans="1:14" x14ac:dyDescent="0.25">
      <c r="A936" s="14">
        <v>2697</v>
      </c>
      <c r="B936" s="14" t="s">
        <v>129</v>
      </c>
      <c r="C936" s="17">
        <v>42736</v>
      </c>
      <c r="D936" s="14" t="s">
        <v>115</v>
      </c>
      <c r="E936" s="14" t="s">
        <v>84</v>
      </c>
      <c r="F936" s="15" t="s">
        <v>9</v>
      </c>
      <c r="G936" s="14" t="s">
        <v>60</v>
      </c>
      <c r="H936" s="14" t="e">
        <f>SUMIFS('Skills-Training Matrix.AUX'!$D$2:$D$1072,'Skills-Training Matrix.AUX'!$C$2:$C$1072,"="&amp;$G936,'Skills-Training Matrix.AUX'!$A$2:$A$1072,"="&amp;$E936)</f>
        <v>#N/A</v>
      </c>
      <c r="I936" s="14">
        <v>0</v>
      </c>
      <c r="J936" s="14" t="e">
        <f t="shared" si="60"/>
        <v>#N/A</v>
      </c>
      <c r="K936" s="16" t="e">
        <f>IF($J936="","",SUMIFS('Skills-Training Matrix.AUX'!$F$2:$F$1072,'Skills-Training Matrix.AUX'!$C$2:$C$1072,"="&amp;G936,'Skills-Training Matrix.AUX'!$A$2:$A$1072,"="&amp;$E936)*J936)</f>
        <v>#N/A</v>
      </c>
      <c r="L936" s="16" t="e">
        <f t="shared" si="61"/>
        <v>#N/A</v>
      </c>
      <c r="M936" s="14" t="e">
        <f t="shared" si="62"/>
        <v>#N/A</v>
      </c>
      <c r="N936" s="16" t="e">
        <f t="shared" si="63"/>
        <v>#N/A</v>
      </c>
    </row>
    <row r="937" spans="1:14" x14ac:dyDescent="0.25">
      <c r="A937" s="14">
        <v>2697</v>
      </c>
      <c r="B937" s="14" t="s">
        <v>129</v>
      </c>
      <c r="C937" s="17">
        <v>42736</v>
      </c>
      <c r="D937" s="14" t="s">
        <v>115</v>
      </c>
      <c r="E937" s="14" t="s">
        <v>84</v>
      </c>
      <c r="F937" s="15" t="s">
        <v>9</v>
      </c>
      <c r="G937" s="14" t="s">
        <v>61</v>
      </c>
      <c r="H937" s="14" t="e">
        <f>SUMIFS('Skills-Training Matrix.AUX'!$D$2:$D$1072,'Skills-Training Matrix.AUX'!$C$2:$C$1072,"="&amp;$G937,'Skills-Training Matrix.AUX'!$A$2:$A$1072,"="&amp;$E937)</f>
        <v>#N/A</v>
      </c>
      <c r="I937" s="14">
        <v>0</v>
      </c>
      <c r="J937" s="14" t="e">
        <f t="shared" si="60"/>
        <v>#N/A</v>
      </c>
      <c r="K937" s="16" t="e">
        <f>IF($J937="","",SUMIFS('Skills-Training Matrix.AUX'!$F$2:$F$1072,'Skills-Training Matrix.AUX'!$C$2:$C$1072,"="&amp;G937,'Skills-Training Matrix.AUX'!$A$2:$A$1072,"="&amp;$E937)*J937)</f>
        <v>#N/A</v>
      </c>
      <c r="L937" s="16" t="e">
        <f t="shared" si="61"/>
        <v>#N/A</v>
      </c>
      <c r="M937" s="14" t="e">
        <f t="shared" si="62"/>
        <v>#N/A</v>
      </c>
      <c r="N937" s="16" t="e">
        <f t="shared" si="63"/>
        <v>#N/A</v>
      </c>
    </row>
    <row r="938" spans="1:14" x14ac:dyDescent="0.25">
      <c r="A938" s="14">
        <v>2697</v>
      </c>
      <c r="B938" s="14" t="s">
        <v>129</v>
      </c>
      <c r="C938" s="17">
        <v>42736</v>
      </c>
      <c r="D938" s="14" t="s">
        <v>115</v>
      </c>
      <c r="E938" s="14" t="s">
        <v>84</v>
      </c>
      <c r="F938" s="15" t="s">
        <v>0</v>
      </c>
      <c r="G938" s="14" t="s">
        <v>62</v>
      </c>
      <c r="H938" s="14" t="e">
        <f>SUMIFS('Skills-Training Matrix.AUX'!$D$2:$D$1072,'Skills-Training Matrix.AUX'!$C$2:$C$1072,"="&amp;$G938,'Skills-Training Matrix.AUX'!$A$2:$A$1072,"="&amp;$E938)</f>
        <v>#N/A</v>
      </c>
      <c r="I938" s="14">
        <v>0</v>
      </c>
      <c r="J938" s="14" t="e">
        <f t="shared" si="60"/>
        <v>#N/A</v>
      </c>
      <c r="K938" s="16" t="e">
        <f>IF($J938="","",SUMIFS('Skills-Training Matrix.AUX'!$F$2:$F$1072,'Skills-Training Matrix.AUX'!$C$2:$C$1072,"="&amp;G938,'Skills-Training Matrix.AUX'!$A$2:$A$1072,"="&amp;$E938)*J938)</f>
        <v>#N/A</v>
      </c>
      <c r="L938" s="16" t="e">
        <f t="shared" si="61"/>
        <v>#N/A</v>
      </c>
      <c r="M938" s="14" t="e">
        <f t="shared" si="62"/>
        <v>#N/A</v>
      </c>
      <c r="N938" s="16" t="e">
        <f t="shared" si="63"/>
        <v>#N/A</v>
      </c>
    </row>
    <row r="939" spans="1:14" x14ac:dyDescent="0.25">
      <c r="A939" s="14">
        <v>2697</v>
      </c>
      <c r="B939" s="14" t="s">
        <v>129</v>
      </c>
      <c r="C939" s="17">
        <v>42736</v>
      </c>
      <c r="D939" s="14" t="s">
        <v>115</v>
      </c>
      <c r="E939" s="14" t="s">
        <v>84</v>
      </c>
      <c r="F939" s="15" t="s">
        <v>0</v>
      </c>
      <c r="G939" s="14" t="s">
        <v>63</v>
      </c>
      <c r="H939" s="14" t="e">
        <f>SUMIFS('Skills-Training Matrix.AUX'!$D$2:$D$1072,'Skills-Training Matrix.AUX'!$C$2:$C$1072,"="&amp;$G939,'Skills-Training Matrix.AUX'!$A$2:$A$1072,"="&amp;$E939)</f>
        <v>#REF!</v>
      </c>
      <c r="I939" s="14">
        <v>0</v>
      </c>
      <c r="J939" s="14" t="e">
        <f t="shared" si="60"/>
        <v>#REF!</v>
      </c>
      <c r="K939" s="16" t="e">
        <f>IF($J939="","",SUMIFS('Skills-Training Matrix.AUX'!$F$2:$F$1072,'Skills-Training Matrix.AUX'!$C$2:$C$1072,"="&amp;G939,'Skills-Training Matrix.AUX'!$A$2:$A$1072,"="&amp;$E939)*J939)</f>
        <v>#REF!</v>
      </c>
      <c r="L939" s="16" t="e">
        <f t="shared" si="61"/>
        <v>#REF!</v>
      </c>
      <c r="M939" s="14" t="e">
        <f t="shared" si="62"/>
        <v>#REF!</v>
      </c>
      <c r="N939" s="16" t="e">
        <f t="shared" si="63"/>
        <v>#REF!</v>
      </c>
    </row>
    <row r="940" spans="1:14" x14ac:dyDescent="0.25">
      <c r="A940" s="14">
        <v>2697</v>
      </c>
      <c r="B940" s="14" t="s">
        <v>129</v>
      </c>
      <c r="C940" s="17">
        <v>42736</v>
      </c>
      <c r="D940" s="14" t="s">
        <v>115</v>
      </c>
      <c r="E940" s="14" t="s">
        <v>84</v>
      </c>
      <c r="F940" s="15" t="s">
        <v>0</v>
      </c>
      <c r="G940" s="14" t="s">
        <v>64</v>
      </c>
      <c r="H940" s="14" t="e">
        <f>SUMIFS('Skills-Training Matrix.AUX'!$D$2:$D$1072,'Skills-Training Matrix.AUX'!$C$2:$C$1072,"="&amp;$G940,'Skills-Training Matrix.AUX'!$A$2:$A$1072,"="&amp;$E940)</f>
        <v>#N/A</v>
      </c>
      <c r="I940" s="14">
        <v>0</v>
      </c>
      <c r="J940" s="14" t="e">
        <f t="shared" si="60"/>
        <v>#N/A</v>
      </c>
      <c r="K940" s="16" t="e">
        <f>IF($J940="","",SUMIFS('Skills-Training Matrix.AUX'!$F$2:$F$1072,'Skills-Training Matrix.AUX'!$C$2:$C$1072,"="&amp;G940,'Skills-Training Matrix.AUX'!$A$2:$A$1072,"="&amp;$E940)*J940)</f>
        <v>#N/A</v>
      </c>
      <c r="L940" s="16" t="e">
        <f t="shared" si="61"/>
        <v>#N/A</v>
      </c>
      <c r="M940" s="14" t="e">
        <f t="shared" si="62"/>
        <v>#N/A</v>
      </c>
      <c r="N940" s="16" t="e">
        <f t="shared" si="63"/>
        <v>#N/A</v>
      </c>
    </row>
    <row r="941" spans="1:14" x14ac:dyDescent="0.25">
      <c r="A941" s="14">
        <v>2697</v>
      </c>
      <c r="B941" s="14" t="s">
        <v>129</v>
      </c>
      <c r="C941" s="17">
        <v>42736</v>
      </c>
      <c r="D941" s="14" t="s">
        <v>115</v>
      </c>
      <c r="E941" s="14" t="s">
        <v>84</v>
      </c>
      <c r="F941" s="15" t="s">
        <v>0</v>
      </c>
      <c r="G941" s="14" t="s">
        <v>65</v>
      </c>
      <c r="H941" s="14" t="e">
        <f>SUMIFS('Skills-Training Matrix.AUX'!$D$2:$D$1072,'Skills-Training Matrix.AUX'!$C$2:$C$1072,"="&amp;$G941,'Skills-Training Matrix.AUX'!$A$2:$A$1072,"="&amp;$E941)</f>
        <v>#REF!</v>
      </c>
      <c r="I941" s="14">
        <v>0</v>
      </c>
      <c r="J941" s="14" t="e">
        <f t="shared" si="60"/>
        <v>#REF!</v>
      </c>
      <c r="K941" s="16" t="e">
        <f>IF($J941="","",SUMIFS('Skills-Training Matrix.AUX'!$F$2:$F$1072,'Skills-Training Matrix.AUX'!$C$2:$C$1072,"="&amp;G941,'Skills-Training Matrix.AUX'!$A$2:$A$1072,"="&amp;$E941)*J941)</f>
        <v>#REF!</v>
      </c>
      <c r="L941" s="16" t="e">
        <f t="shared" si="61"/>
        <v>#REF!</v>
      </c>
      <c r="M941" s="14" t="e">
        <f t="shared" si="62"/>
        <v>#REF!</v>
      </c>
      <c r="N941" s="16" t="e">
        <f t="shared" si="63"/>
        <v>#REF!</v>
      </c>
    </row>
    <row r="942" spans="1:14" x14ac:dyDescent="0.25">
      <c r="A942" s="14">
        <v>2697</v>
      </c>
      <c r="B942" s="14" t="s">
        <v>129</v>
      </c>
      <c r="C942" s="17">
        <v>42736</v>
      </c>
      <c r="D942" s="14" t="s">
        <v>115</v>
      </c>
      <c r="E942" s="14" t="s">
        <v>84</v>
      </c>
      <c r="F942" s="15" t="s">
        <v>0</v>
      </c>
      <c r="G942" s="14" t="s">
        <v>66</v>
      </c>
      <c r="H942" s="14" t="e">
        <f>SUMIFS('Skills-Training Matrix.AUX'!$D$2:$D$1072,'Skills-Training Matrix.AUX'!$C$2:$C$1072,"="&amp;$G942,'Skills-Training Matrix.AUX'!$A$2:$A$1072,"="&amp;$E942)</f>
        <v>#REF!</v>
      </c>
      <c r="I942" s="14">
        <v>0</v>
      </c>
      <c r="J942" s="14" t="e">
        <f t="shared" si="60"/>
        <v>#REF!</v>
      </c>
      <c r="K942" s="16" t="e">
        <f>IF($J942="","",SUMIFS('Skills-Training Matrix.AUX'!$F$2:$F$1072,'Skills-Training Matrix.AUX'!$C$2:$C$1072,"="&amp;G942,'Skills-Training Matrix.AUX'!$A$2:$A$1072,"="&amp;$E942)*J942)</f>
        <v>#REF!</v>
      </c>
      <c r="L942" s="16" t="e">
        <f t="shared" si="61"/>
        <v>#REF!</v>
      </c>
      <c r="M942" s="14" t="e">
        <f t="shared" si="62"/>
        <v>#REF!</v>
      </c>
      <c r="N942" s="16" t="e">
        <f t="shared" si="63"/>
        <v>#REF!</v>
      </c>
    </row>
    <row r="943" spans="1:14" x14ac:dyDescent="0.25">
      <c r="A943" s="14">
        <v>2697</v>
      </c>
      <c r="B943" s="14" t="s">
        <v>129</v>
      </c>
      <c r="C943" s="17">
        <v>42736</v>
      </c>
      <c r="D943" s="14" t="s">
        <v>115</v>
      </c>
      <c r="E943" s="14" t="s">
        <v>84</v>
      </c>
      <c r="F943" s="15" t="s">
        <v>0</v>
      </c>
      <c r="G943" s="14" t="s">
        <v>67</v>
      </c>
      <c r="H943" s="14" t="e">
        <f>SUMIFS('Skills-Training Matrix.AUX'!$D$2:$D$1072,'Skills-Training Matrix.AUX'!$C$2:$C$1072,"="&amp;$G943,'Skills-Training Matrix.AUX'!$A$2:$A$1072,"="&amp;$E943)</f>
        <v>#N/A</v>
      </c>
      <c r="I943" s="14">
        <v>0</v>
      </c>
      <c r="J943" s="14" t="e">
        <f t="shared" si="60"/>
        <v>#N/A</v>
      </c>
      <c r="K943" s="16" t="e">
        <f>IF($J943="","",SUMIFS('Skills-Training Matrix.AUX'!$F$2:$F$1072,'Skills-Training Matrix.AUX'!$C$2:$C$1072,"="&amp;G943,'Skills-Training Matrix.AUX'!$A$2:$A$1072,"="&amp;$E943)*J943)</f>
        <v>#N/A</v>
      </c>
      <c r="L943" s="16" t="e">
        <f t="shared" si="61"/>
        <v>#N/A</v>
      </c>
      <c r="M943" s="14" t="e">
        <f t="shared" si="62"/>
        <v>#N/A</v>
      </c>
      <c r="N943" s="16" t="e">
        <f t="shared" si="63"/>
        <v>#N/A</v>
      </c>
    </row>
    <row r="944" spans="1:14" x14ac:dyDescent="0.25">
      <c r="A944" s="14">
        <v>2697</v>
      </c>
      <c r="B944" s="14" t="s">
        <v>129</v>
      </c>
      <c r="C944" s="17">
        <v>42736</v>
      </c>
      <c r="D944" s="14" t="s">
        <v>115</v>
      </c>
      <c r="E944" s="14" t="s">
        <v>84</v>
      </c>
      <c r="F944" s="15" t="s">
        <v>0</v>
      </c>
      <c r="G944" s="14" t="s">
        <v>68</v>
      </c>
      <c r="H944" s="14" t="e">
        <f>SUMIFS('Skills-Training Matrix.AUX'!$D$2:$D$1072,'Skills-Training Matrix.AUX'!$C$2:$C$1072,"="&amp;$G944,'Skills-Training Matrix.AUX'!$A$2:$A$1072,"="&amp;$E944)</f>
        <v>#N/A</v>
      </c>
      <c r="I944" s="14">
        <v>0</v>
      </c>
      <c r="J944" s="14" t="e">
        <f t="shared" si="60"/>
        <v>#N/A</v>
      </c>
      <c r="K944" s="16" t="e">
        <f>IF($J944="","",SUMIFS('Skills-Training Matrix.AUX'!$F$2:$F$1072,'Skills-Training Matrix.AUX'!$C$2:$C$1072,"="&amp;G944,'Skills-Training Matrix.AUX'!$A$2:$A$1072,"="&amp;$E944)*J944)</f>
        <v>#N/A</v>
      </c>
      <c r="L944" s="16" t="e">
        <f t="shared" si="61"/>
        <v>#N/A</v>
      </c>
      <c r="M944" s="14" t="e">
        <f t="shared" si="62"/>
        <v>#N/A</v>
      </c>
      <c r="N944" s="16" t="e">
        <f t="shared" si="63"/>
        <v>#N/A</v>
      </c>
    </row>
    <row r="945" spans="1:14" x14ac:dyDescent="0.25">
      <c r="A945" s="14">
        <v>2697</v>
      </c>
      <c r="B945" s="14" t="s">
        <v>129</v>
      </c>
      <c r="C945" s="17">
        <v>42736</v>
      </c>
      <c r="D945" s="14" t="s">
        <v>115</v>
      </c>
      <c r="E945" s="14" t="s">
        <v>84</v>
      </c>
      <c r="F945" s="15" t="s">
        <v>0</v>
      </c>
      <c r="G945" s="14" t="s">
        <v>69</v>
      </c>
      <c r="H945" s="14" t="e">
        <f>SUMIFS('Skills-Training Matrix.AUX'!$D$2:$D$1072,'Skills-Training Matrix.AUX'!$C$2:$C$1072,"="&amp;$G945,'Skills-Training Matrix.AUX'!$A$2:$A$1072,"="&amp;$E945)</f>
        <v>#N/A</v>
      </c>
      <c r="I945" s="14">
        <v>0</v>
      </c>
      <c r="J945" s="14" t="e">
        <f t="shared" si="60"/>
        <v>#N/A</v>
      </c>
      <c r="K945" s="16" t="e">
        <f>IF($J945="","",SUMIFS('Skills-Training Matrix.AUX'!$F$2:$F$1072,'Skills-Training Matrix.AUX'!$C$2:$C$1072,"="&amp;G945,'Skills-Training Matrix.AUX'!$A$2:$A$1072,"="&amp;$E945)*J945)</f>
        <v>#N/A</v>
      </c>
      <c r="L945" s="16" t="e">
        <f t="shared" si="61"/>
        <v>#N/A</v>
      </c>
      <c r="M945" s="14" t="e">
        <f t="shared" si="62"/>
        <v>#N/A</v>
      </c>
      <c r="N945" s="16" t="e">
        <f t="shared" si="63"/>
        <v>#N/A</v>
      </c>
    </row>
    <row r="946" spans="1:14" x14ac:dyDescent="0.25">
      <c r="A946" s="14">
        <v>2697</v>
      </c>
      <c r="B946" s="14" t="s">
        <v>129</v>
      </c>
      <c r="C946" s="17">
        <v>42736</v>
      </c>
      <c r="D946" s="14" t="s">
        <v>115</v>
      </c>
      <c r="E946" s="14" t="s">
        <v>84</v>
      </c>
      <c r="F946" s="15" t="s">
        <v>0</v>
      </c>
      <c r="G946" s="14" t="s">
        <v>70</v>
      </c>
      <c r="H946" s="14" t="e">
        <f>SUMIFS('Skills-Training Matrix.AUX'!$D$2:$D$1072,'Skills-Training Matrix.AUX'!$C$2:$C$1072,"="&amp;$G946,'Skills-Training Matrix.AUX'!$A$2:$A$1072,"="&amp;$E946)</f>
        <v>#N/A</v>
      </c>
      <c r="I946" s="14">
        <v>0</v>
      </c>
      <c r="J946" s="14" t="e">
        <f t="shared" si="60"/>
        <v>#N/A</v>
      </c>
      <c r="K946" s="16" t="e">
        <f>IF($J946="","",SUMIFS('Skills-Training Matrix.AUX'!$F$2:$F$1072,'Skills-Training Matrix.AUX'!$C$2:$C$1072,"="&amp;G946,'Skills-Training Matrix.AUX'!$A$2:$A$1072,"="&amp;$E946)*J946)</f>
        <v>#N/A</v>
      </c>
      <c r="L946" s="16" t="e">
        <f t="shared" si="61"/>
        <v>#N/A</v>
      </c>
      <c r="M946" s="14" t="e">
        <f t="shared" si="62"/>
        <v>#N/A</v>
      </c>
      <c r="N946" s="16" t="e">
        <f t="shared" si="63"/>
        <v>#N/A</v>
      </c>
    </row>
    <row r="947" spans="1:14" x14ac:dyDescent="0.25">
      <c r="A947" s="14">
        <v>2698</v>
      </c>
      <c r="B947" s="14" t="s">
        <v>130</v>
      </c>
      <c r="C947" s="17">
        <v>42736</v>
      </c>
      <c r="D947" s="14" t="s">
        <v>115</v>
      </c>
      <c r="E947" s="14" t="s">
        <v>84</v>
      </c>
      <c r="F947" s="15" t="s">
        <v>102</v>
      </c>
      <c r="G947" s="14" t="s">
        <v>10</v>
      </c>
      <c r="H947" s="14" t="e">
        <f>SUMIFS('Skills-Training Matrix.AUX'!$D$2:$D$1072,'Skills-Training Matrix.AUX'!$C$2:$C$1072,"="&amp;$G947,'Skills-Training Matrix.AUX'!$A$2:$A$1072,"="&amp;$E947)</f>
        <v>#N/A</v>
      </c>
      <c r="I947" s="14">
        <v>0</v>
      </c>
      <c r="J947" s="14" t="e">
        <f t="shared" si="60"/>
        <v>#N/A</v>
      </c>
      <c r="K947" s="16" t="e">
        <f>IF($J947="","",SUMIFS('Skills-Training Matrix.AUX'!$F$2:$F$1072,'Skills-Training Matrix.AUX'!$C$2:$C$1072,"="&amp;G947,'Skills-Training Matrix.AUX'!$A$2:$A$1072,"="&amp;$E947)*J947)</f>
        <v>#N/A</v>
      </c>
      <c r="L947" s="16" t="e">
        <f t="shared" si="61"/>
        <v>#N/A</v>
      </c>
      <c r="M947" s="14" t="e">
        <f t="shared" si="62"/>
        <v>#N/A</v>
      </c>
      <c r="N947" s="16" t="e">
        <f t="shared" si="63"/>
        <v>#N/A</v>
      </c>
    </row>
    <row r="948" spans="1:14" x14ac:dyDescent="0.25">
      <c r="A948" s="14">
        <v>2698</v>
      </c>
      <c r="B948" s="14" t="s">
        <v>130</v>
      </c>
      <c r="C948" s="17">
        <v>42736</v>
      </c>
      <c r="D948" s="14" t="s">
        <v>115</v>
      </c>
      <c r="E948" s="14" t="s">
        <v>84</v>
      </c>
      <c r="F948" s="15" t="s">
        <v>102</v>
      </c>
      <c r="G948" s="14" t="s">
        <v>11</v>
      </c>
      <c r="H948" s="14" t="e">
        <f>SUMIFS('Skills-Training Matrix.AUX'!$D$2:$D$1072,'Skills-Training Matrix.AUX'!$C$2:$C$1072,"="&amp;$G948,'Skills-Training Matrix.AUX'!$A$2:$A$1072,"="&amp;$E948)</f>
        <v>#N/A</v>
      </c>
      <c r="I948" s="14">
        <v>0</v>
      </c>
      <c r="J948" s="14" t="e">
        <f t="shared" si="60"/>
        <v>#N/A</v>
      </c>
      <c r="K948" s="16" t="e">
        <f>IF($J948="","",SUMIFS('Skills-Training Matrix.AUX'!$F$2:$F$1072,'Skills-Training Matrix.AUX'!$C$2:$C$1072,"="&amp;G948,'Skills-Training Matrix.AUX'!$A$2:$A$1072,"="&amp;$E948)*J948)</f>
        <v>#N/A</v>
      </c>
      <c r="L948" s="16" t="e">
        <f t="shared" si="61"/>
        <v>#N/A</v>
      </c>
      <c r="M948" s="14" t="e">
        <f t="shared" si="62"/>
        <v>#N/A</v>
      </c>
      <c r="N948" s="16" t="e">
        <f t="shared" si="63"/>
        <v>#N/A</v>
      </c>
    </row>
    <row r="949" spans="1:14" x14ac:dyDescent="0.25">
      <c r="A949" s="14">
        <v>2698</v>
      </c>
      <c r="B949" s="14" t="s">
        <v>130</v>
      </c>
      <c r="C949" s="17">
        <v>42736</v>
      </c>
      <c r="D949" s="14" t="s">
        <v>115</v>
      </c>
      <c r="E949" s="14" t="s">
        <v>84</v>
      </c>
      <c r="F949" s="15" t="s">
        <v>102</v>
      </c>
      <c r="G949" s="14" t="s">
        <v>12</v>
      </c>
      <c r="H949" s="14" t="e">
        <f>SUMIFS('Skills-Training Matrix.AUX'!$D$2:$D$1072,'Skills-Training Matrix.AUX'!$C$2:$C$1072,"="&amp;$G949,'Skills-Training Matrix.AUX'!$A$2:$A$1072,"="&amp;$E949)</f>
        <v>#N/A</v>
      </c>
      <c r="I949" s="14">
        <v>0</v>
      </c>
      <c r="J949" s="14" t="e">
        <f t="shared" si="60"/>
        <v>#N/A</v>
      </c>
      <c r="K949" s="16" t="e">
        <f>IF($J949="","",SUMIFS('Skills-Training Matrix.AUX'!$F$2:$F$1072,'Skills-Training Matrix.AUX'!$C$2:$C$1072,"="&amp;G949,'Skills-Training Matrix.AUX'!$A$2:$A$1072,"="&amp;$E949)*J949)</f>
        <v>#N/A</v>
      </c>
      <c r="L949" s="16" t="e">
        <f t="shared" si="61"/>
        <v>#N/A</v>
      </c>
      <c r="M949" s="14" t="e">
        <f t="shared" si="62"/>
        <v>#N/A</v>
      </c>
      <c r="N949" s="16" t="e">
        <f t="shared" si="63"/>
        <v>#N/A</v>
      </c>
    </row>
    <row r="950" spans="1:14" x14ac:dyDescent="0.25">
      <c r="A950" s="14">
        <v>2698</v>
      </c>
      <c r="B950" s="14" t="s">
        <v>130</v>
      </c>
      <c r="C950" s="17">
        <v>42736</v>
      </c>
      <c r="D950" s="14" t="s">
        <v>115</v>
      </c>
      <c r="E950" s="14" t="s">
        <v>84</v>
      </c>
      <c r="F950" s="15" t="s">
        <v>102</v>
      </c>
      <c r="G950" s="14" t="s">
        <v>13</v>
      </c>
      <c r="H950" s="14" t="e">
        <f>SUMIFS('Skills-Training Matrix.AUX'!$D$2:$D$1072,'Skills-Training Matrix.AUX'!$C$2:$C$1072,"="&amp;$G950,'Skills-Training Matrix.AUX'!$A$2:$A$1072,"="&amp;$E950)</f>
        <v>#N/A</v>
      </c>
      <c r="I950" s="14">
        <v>0</v>
      </c>
      <c r="J950" s="14" t="e">
        <f t="shared" si="60"/>
        <v>#N/A</v>
      </c>
      <c r="K950" s="16" t="e">
        <f>IF($J950="","",SUMIFS('Skills-Training Matrix.AUX'!$F$2:$F$1072,'Skills-Training Matrix.AUX'!$C$2:$C$1072,"="&amp;G950,'Skills-Training Matrix.AUX'!$A$2:$A$1072,"="&amp;$E950)*J950)</f>
        <v>#N/A</v>
      </c>
      <c r="L950" s="16" t="e">
        <f t="shared" si="61"/>
        <v>#N/A</v>
      </c>
      <c r="M950" s="14" t="e">
        <f t="shared" si="62"/>
        <v>#N/A</v>
      </c>
      <c r="N950" s="16" t="e">
        <f t="shared" si="63"/>
        <v>#N/A</v>
      </c>
    </row>
    <row r="951" spans="1:14" x14ac:dyDescent="0.25">
      <c r="A951" s="14">
        <v>2698</v>
      </c>
      <c r="B951" s="14" t="s">
        <v>130</v>
      </c>
      <c r="C951" s="17">
        <v>42736</v>
      </c>
      <c r="D951" s="14" t="s">
        <v>115</v>
      </c>
      <c r="E951" s="14" t="s">
        <v>84</v>
      </c>
      <c r="F951" s="15" t="s">
        <v>102</v>
      </c>
      <c r="G951" s="14" t="s">
        <v>14</v>
      </c>
      <c r="H951" s="14" t="e">
        <f>SUMIFS('Skills-Training Matrix.AUX'!$D$2:$D$1072,'Skills-Training Matrix.AUX'!$C$2:$C$1072,"="&amp;$G951,'Skills-Training Matrix.AUX'!$A$2:$A$1072,"="&amp;$E951)</f>
        <v>#N/A</v>
      </c>
      <c r="I951" s="14">
        <v>0</v>
      </c>
      <c r="J951" s="14" t="e">
        <f t="shared" si="60"/>
        <v>#N/A</v>
      </c>
      <c r="K951" s="16" t="e">
        <f>IF($J951="","",SUMIFS('Skills-Training Matrix.AUX'!$F$2:$F$1072,'Skills-Training Matrix.AUX'!$C$2:$C$1072,"="&amp;G951,'Skills-Training Matrix.AUX'!$A$2:$A$1072,"="&amp;$E951)*J951)</f>
        <v>#N/A</v>
      </c>
      <c r="L951" s="16" t="e">
        <f t="shared" si="61"/>
        <v>#N/A</v>
      </c>
      <c r="M951" s="14" t="e">
        <f t="shared" si="62"/>
        <v>#N/A</v>
      </c>
      <c r="N951" s="16" t="e">
        <f t="shared" si="63"/>
        <v>#N/A</v>
      </c>
    </row>
    <row r="952" spans="1:14" x14ac:dyDescent="0.25">
      <c r="A952" s="14">
        <v>2698</v>
      </c>
      <c r="B952" s="14" t="s">
        <v>130</v>
      </c>
      <c r="C952" s="17">
        <v>42736</v>
      </c>
      <c r="D952" s="14" t="s">
        <v>115</v>
      </c>
      <c r="E952" s="14" t="s">
        <v>84</v>
      </c>
      <c r="F952" s="15" t="s">
        <v>102</v>
      </c>
      <c r="G952" s="14" t="s">
        <v>15</v>
      </c>
      <c r="H952" s="14" t="e">
        <f>SUMIFS('Skills-Training Matrix.AUX'!$D$2:$D$1072,'Skills-Training Matrix.AUX'!$C$2:$C$1072,"="&amp;$G952,'Skills-Training Matrix.AUX'!$A$2:$A$1072,"="&amp;$E952)</f>
        <v>#N/A</v>
      </c>
      <c r="I952" s="14">
        <v>0</v>
      </c>
      <c r="J952" s="14" t="e">
        <f t="shared" si="60"/>
        <v>#N/A</v>
      </c>
      <c r="K952" s="16" t="e">
        <f>IF($J952="","",SUMIFS('Skills-Training Matrix.AUX'!$F$2:$F$1072,'Skills-Training Matrix.AUX'!$C$2:$C$1072,"="&amp;G952,'Skills-Training Matrix.AUX'!$A$2:$A$1072,"="&amp;$E952)*J952)</f>
        <v>#N/A</v>
      </c>
      <c r="L952" s="16" t="e">
        <f t="shared" si="61"/>
        <v>#N/A</v>
      </c>
      <c r="M952" s="14" t="e">
        <f t="shared" si="62"/>
        <v>#N/A</v>
      </c>
      <c r="N952" s="16" t="e">
        <f t="shared" si="63"/>
        <v>#N/A</v>
      </c>
    </row>
    <row r="953" spans="1:14" x14ac:dyDescent="0.25">
      <c r="A953" s="14">
        <v>2698</v>
      </c>
      <c r="B953" s="14" t="s">
        <v>130</v>
      </c>
      <c r="C953" s="17">
        <v>42736</v>
      </c>
      <c r="D953" s="14" t="s">
        <v>115</v>
      </c>
      <c r="E953" s="14" t="s">
        <v>84</v>
      </c>
      <c r="F953" s="15" t="s">
        <v>5</v>
      </c>
      <c r="G953" s="14" t="s">
        <v>16</v>
      </c>
      <c r="H953" s="14" t="e">
        <f>SUMIFS('Skills-Training Matrix.AUX'!$D$2:$D$1072,'Skills-Training Matrix.AUX'!$C$2:$C$1072,"="&amp;$G953,'Skills-Training Matrix.AUX'!$A$2:$A$1072,"="&amp;$E953)</f>
        <v>#N/A</v>
      </c>
      <c r="I953" s="14">
        <v>0</v>
      </c>
      <c r="J953" s="14" t="e">
        <f t="shared" si="60"/>
        <v>#N/A</v>
      </c>
      <c r="K953" s="16" t="e">
        <f>IF($J953="","",SUMIFS('Skills-Training Matrix.AUX'!$F$2:$F$1072,'Skills-Training Matrix.AUX'!$C$2:$C$1072,"="&amp;G953,'Skills-Training Matrix.AUX'!$A$2:$A$1072,"="&amp;$E953)*J953)</f>
        <v>#N/A</v>
      </c>
      <c r="L953" s="16" t="e">
        <f t="shared" si="61"/>
        <v>#N/A</v>
      </c>
      <c r="M953" s="14" t="e">
        <f t="shared" si="62"/>
        <v>#N/A</v>
      </c>
      <c r="N953" s="16" t="e">
        <f t="shared" si="63"/>
        <v>#N/A</v>
      </c>
    </row>
    <row r="954" spans="1:14" x14ac:dyDescent="0.25">
      <c r="A954" s="14">
        <v>2698</v>
      </c>
      <c r="B954" s="14" t="s">
        <v>130</v>
      </c>
      <c r="C954" s="17">
        <v>42736</v>
      </c>
      <c r="D954" s="14" t="s">
        <v>115</v>
      </c>
      <c r="E954" s="14" t="s">
        <v>84</v>
      </c>
      <c r="F954" s="15" t="s">
        <v>5</v>
      </c>
      <c r="G954" s="14" t="s">
        <v>17</v>
      </c>
      <c r="H954" s="14" t="e">
        <f>SUMIFS('Skills-Training Matrix.AUX'!$D$2:$D$1072,'Skills-Training Matrix.AUX'!$C$2:$C$1072,"="&amp;$G954,'Skills-Training Matrix.AUX'!$A$2:$A$1072,"="&amp;$E954)</f>
        <v>#N/A</v>
      </c>
      <c r="I954" s="14">
        <v>0</v>
      </c>
      <c r="J954" s="14" t="e">
        <f t="shared" si="60"/>
        <v>#N/A</v>
      </c>
      <c r="K954" s="16" t="e">
        <f>IF($J954="","",SUMIFS('Skills-Training Matrix.AUX'!$F$2:$F$1072,'Skills-Training Matrix.AUX'!$C$2:$C$1072,"="&amp;G954,'Skills-Training Matrix.AUX'!$A$2:$A$1072,"="&amp;$E954)*J954)</f>
        <v>#N/A</v>
      </c>
      <c r="L954" s="16" t="e">
        <f t="shared" si="61"/>
        <v>#N/A</v>
      </c>
      <c r="M954" s="14" t="e">
        <f t="shared" si="62"/>
        <v>#N/A</v>
      </c>
      <c r="N954" s="16" t="e">
        <f t="shared" si="63"/>
        <v>#N/A</v>
      </c>
    </row>
    <row r="955" spans="1:14" x14ac:dyDescent="0.25">
      <c r="A955" s="14">
        <v>2698</v>
      </c>
      <c r="B955" s="14" t="s">
        <v>130</v>
      </c>
      <c r="C955" s="17">
        <v>42736</v>
      </c>
      <c r="D955" s="14" t="s">
        <v>115</v>
      </c>
      <c r="E955" s="14" t="s">
        <v>84</v>
      </c>
      <c r="F955" s="15" t="s">
        <v>5</v>
      </c>
      <c r="G955" s="14" t="s">
        <v>18</v>
      </c>
      <c r="H955" s="14" t="e">
        <f>SUMIFS('Skills-Training Matrix.AUX'!$D$2:$D$1072,'Skills-Training Matrix.AUX'!$C$2:$C$1072,"="&amp;$G955,'Skills-Training Matrix.AUX'!$A$2:$A$1072,"="&amp;$E955)</f>
        <v>#N/A</v>
      </c>
      <c r="I955" s="14">
        <v>0</v>
      </c>
      <c r="J955" s="14" t="e">
        <f t="shared" si="60"/>
        <v>#N/A</v>
      </c>
      <c r="K955" s="16" t="e">
        <f>IF($J955="","",SUMIFS('Skills-Training Matrix.AUX'!$F$2:$F$1072,'Skills-Training Matrix.AUX'!$C$2:$C$1072,"="&amp;G955,'Skills-Training Matrix.AUX'!$A$2:$A$1072,"="&amp;$E955)*J955)</f>
        <v>#N/A</v>
      </c>
      <c r="L955" s="16" t="e">
        <f t="shared" si="61"/>
        <v>#N/A</v>
      </c>
      <c r="M955" s="14" t="e">
        <f t="shared" si="62"/>
        <v>#N/A</v>
      </c>
      <c r="N955" s="16" t="e">
        <f t="shared" si="63"/>
        <v>#N/A</v>
      </c>
    </row>
    <row r="956" spans="1:14" x14ac:dyDescent="0.25">
      <c r="A956" s="14">
        <v>2698</v>
      </c>
      <c r="B956" s="14" t="s">
        <v>130</v>
      </c>
      <c r="C956" s="17">
        <v>42736</v>
      </c>
      <c r="D956" s="14" t="s">
        <v>115</v>
      </c>
      <c r="E956" s="14" t="s">
        <v>84</v>
      </c>
      <c r="F956" s="15" t="s">
        <v>5</v>
      </c>
      <c r="G956" s="14" t="s">
        <v>3</v>
      </c>
      <c r="H956" s="14" t="e">
        <f>SUMIFS('Skills-Training Matrix.AUX'!$D$2:$D$1072,'Skills-Training Matrix.AUX'!$C$2:$C$1072,"="&amp;$G956,'Skills-Training Matrix.AUX'!$A$2:$A$1072,"="&amp;$E956)</f>
        <v>#N/A</v>
      </c>
      <c r="I956" s="14">
        <v>0</v>
      </c>
      <c r="J956" s="14" t="e">
        <f t="shared" si="60"/>
        <v>#N/A</v>
      </c>
      <c r="K956" s="16" t="e">
        <f>IF($J956="","",SUMIFS('Skills-Training Matrix.AUX'!$F$2:$F$1072,'Skills-Training Matrix.AUX'!$C$2:$C$1072,"="&amp;G956,'Skills-Training Matrix.AUX'!$A$2:$A$1072,"="&amp;$E956)*J956)</f>
        <v>#N/A</v>
      </c>
      <c r="L956" s="16" t="e">
        <f t="shared" si="61"/>
        <v>#N/A</v>
      </c>
      <c r="M956" s="14" t="e">
        <f t="shared" si="62"/>
        <v>#N/A</v>
      </c>
      <c r="N956" s="16" t="e">
        <f t="shared" si="63"/>
        <v>#N/A</v>
      </c>
    </row>
    <row r="957" spans="1:14" x14ac:dyDescent="0.25">
      <c r="A957" s="14">
        <v>2698</v>
      </c>
      <c r="B957" s="14" t="s">
        <v>130</v>
      </c>
      <c r="C957" s="17">
        <v>42736</v>
      </c>
      <c r="D957" s="14" t="s">
        <v>115</v>
      </c>
      <c r="E957" s="14" t="s">
        <v>84</v>
      </c>
      <c r="F957" s="15" t="s">
        <v>5</v>
      </c>
      <c r="G957" s="14" t="s">
        <v>19</v>
      </c>
      <c r="H957" s="14" t="e">
        <f>SUMIFS('Skills-Training Matrix.AUX'!$D$2:$D$1072,'Skills-Training Matrix.AUX'!$C$2:$C$1072,"="&amp;$G957,'Skills-Training Matrix.AUX'!$A$2:$A$1072,"="&amp;$E957)</f>
        <v>#N/A</v>
      </c>
      <c r="I957" s="14">
        <v>0</v>
      </c>
      <c r="J957" s="14" t="e">
        <f t="shared" si="60"/>
        <v>#N/A</v>
      </c>
      <c r="K957" s="16" t="e">
        <f>IF($J957="","",SUMIFS('Skills-Training Matrix.AUX'!$F$2:$F$1072,'Skills-Training Matrix.AUX'!$C$2:$C$1072,"="&amp;G957,'Skills-Training Matrix.AUX'!$A$2:$A$1072,"="&amp;$E957)*J957)</f>
        <v>#N/A</v>
      </c>
      <c r="L957" s="16" t="e">
        <f t="shared" si="61"/>
        <v>#N/A</v>
      </c>
      <c r="M957" s="14" t="e">
        <f t="shared" si="62"/>
        <v>#N/A</v>
      </c>
      <c r="N957" s="16" t="e">
        <f t="shared" si="63"/>
        <v>#N/A</v>
      </c>
    </row>
    <row r="958" spans="1:14" x14ac:dyDescent="0.25">
      <c r="A958" s="14">
        <v>2698</v>
      </c>
      <c r="B958" s="14" t="s">
        <v>130</v>
      </c>
      <c r="C958" s="17">
        <v>42736</v>
      </c>
      <c r="D958" s="14" t="s">
        <v>115</v>
      </c>
      <c r="E958" s="14" t="s">
        <v>84</v>
      </c>
      <c r="F958" s="15" t="s">
        <v>5</v>
      </c>
      <c r="G958" s="14" t="s">
        <v>20</v>
      </c>
      <c r="H958" s="14" t="e">
        <f>SUMIFS('Skills-Training Matrix.AUX'!$D$2:$D$1072,'Skills-Training Matrix.AUX'!$C$2:$C$1072,"="&amp;$G958,'Skills-Training Matrix.AUX'!$A$2:$A$1072,"="&amp;$E958)</f>
        <v>#N/A</v>
      </c>
      <c r="I958" s="14">
        <v>0</v>
      </c>
      <c r="J958" s="14" t="e">
        <f t="shared" si="60"/>
        <v>#N/A</v>
      </c>
      <c r="K958" s="16" t="e">
        <f>IF($J958="","",SUMIFS('Skills-Training Matrix.AUX'!$F$2:$F$1072,'Skills-Training Matrix.AUX'!$C$2:$C$1072,"="&amp;G958,'Skills-Training Matrix.AUX'!$A$2:$A$1072,"="&amp;$E958)*J958)</f>
        <v>#N/A</v>
      </c>
      <c r="L958" s="16" t="e">
        <f t="shared" si="61"/>
        <v>#N/A</v>
      </c>
      <c r="M958" s="14" t="e">
        <f t="shared" si="62"/>
        <v>#N/A</v>
      </c>
      <c r="N958" s="16" t="e">
        <f t="shared" si="63"/>
        <v>#N/A</v>
      </c>
    </row>
    <row r="959" spans="1:14" x14ac:dyDescent="0.25">
      <c r="A959" s="14">
        <v>2698</v>
      </c>
      <c r="B959" s="14" t="s">
        <v>130</v>
      </c>
      <c r="C959" s="17">
        <v>42736</v>
      </c>
      <c r="D959" s="14" t="s">
        <v>115</v>
      </c>
      <c r="E959" s="14" t="s">
        <v>84</v>
      </c>
      <c r="F959" s="15" t="s">
        <v>6</v>
      </c>
      <c r="G959" s="14" t="s">
        <v>21</v>
      </c>
      <c r="H959" s="14" t="e">
        <f>SUMIFS('Skills-Training Matrix.AUX'!$D$2:$D$1072,'Skills-Training Matrix.AUX'!$C$2:$C$1072,"="&amp;$G959,'Skills-Training Matrix.AUX'!$A$2:$A$1072,"="&amp;$E959)</f>
        <v>#REF!</v>
      </c>
      <c r="I959" s="14">
        <v>0</v>
      </c>
      <c r="J959" s="14" t="e">
        <f t="shared" si="60"/>
        <v>#REF!</v>
      </c>
      <c r="K959" s="16" t="e">
        <f>IF($J959="","",SUMIFS('Skills-Training Matrix.AUX'!$F$2:$F$1072,'Skills-Training Matrix.AUX'!$C$2:$C$1072,"="&amp;G959,'Skills-Training Matrix.AUX'!$A$2:$A$1072,"="&amp;$E959)*J959)</f>
        <v>#REF!</v>
      </c>
      <c r="L959" s="16" t="e">
        <f t="shared" si="61"/>
        <v>#REF!</v>
      </c>
      <c r="M959" s="14" t="e">
        <f t="shared" si="62"/>
        <v>#REF!</v>
      </c>
      <c r="N959" s="16" t="e">
        <f t="shared" si="63"/>
        <v>#REF!</v>
      </c>
    </row>
    <row r="960" spans="1:14" x14ac:dyDescent="0.25">
      <c r="A960" s="14">
        <v>2698</v>
      </c>
      <c r="B960" s="14" t="s">
        <v>130</v>
      </c>
      <c r="C960" s="17">
        <v>42736</v>
      </c>
      <c r="D960" s="14" t="s">
        <v>115</v>
      </c>
      <c r="E960" s="14" t="s">
        <v>84</v>
      </c>
      <c r="F960" s="15" t="s">
        <v>6</v>
      </c>
      <c r="G960" s="14" t="s">
        <v>22</v>
      </c>
      <c r="H960" s="14" t="e">
        <f>SUMIFS('Skills-Training Matrix.AUX'!$D$2:$D$1072,'Skills-Training Matrix.AUX'!$C$2:$C$1072,"="&amp;$G960,'Skills-Training Matrix.AUX'!$A$2:$A$1072,"="&amp;$E960)</f>
        <v>#REF!</v>
      </c>
      <c r="I960" s="14">
        <v>0</v>
      </c>
      <c r="J960" s="14" t="e">
        <f t="shared" si="60"/>
        <v>#REF!</v>
      </c>
      <c r="K960" s="16" t="e">
        <f>IF($J960="","",SUMIFS('Skills-Training Matrix.AUX'!$F$2:$F$1072,'Skills-Training Matrix.AUX'!$C$2:$C$1072,"="&amp;G960,'Skills-Training Matrix.AUX'!$A$2:$A$1072,"="&amp;$E960)*J960)</f>
        <v>#REF!</v>
      </c>
      <c r="L960" s="16" t="e">
        <f t="shared" si="61"/>
        <v>#REF!</v>
      </c>
      <c r="M960" s="14" t="e">
        <f t="shared" si="62"/>
        <v>#REF!</v>
      </c>
      <c r="N960" s="16" t="e">
        <f t="shared" si="63"/>
        <v>#REF!</v>
      </c>
    </row>
    <row r="961" spans="1:14" x14ac:dyDescent="0.25">
      <c r="A961" s="14">
        <v>2698</v>
      </c>
      <c r="B961" s="14" t="s">
        <v>130</v>
      </c>
      <c r="C961" s="17">
        <v>42736</v>
      </c>
      <c r="D961" s="14" t="s">
        <v>115</v>
      </c>
      <c r="E961" s="14" t="s">
        <v>84</v>
      </c>
      <c r="F961" s="15" t="s">
        <v>6</v>
      </c>
      <c r="G961" s="14" t="s">
        <v>23</v>
      </c>
      <c r="H961" s="14" t="e">
        <f>SUMIFS('Skills-Training Matrix.AUX'!$D$2:$D$1072,'Skills-Training Matrix.AUX'!$C$2:$C$1072,"="&amp;$G961,'Skills-Training Matrix.AUX'!$A$2:$A$1072,"="&amp;$E961)</f>
        <v>#REF!</v>
      </c>
      <c r="I961" s="14">
        <v>0</v>
      </c>
      <c r="J961" s="14" t="e">
        <f t="shared" si="60"/>
        <v>#REF!</v>
      </c>
      <c r="K961" s="16" t="e">
        <f>IF($J961="","",SUMIFS('Skills-Training Matrix.AUX'!$F$2:$F$1072,'Skills-Training Matrix.AUX'!$C$2:$C$1072,"="&amp;G961,'Skills-Training Matrix.AUX'!$A$2:$A$1072,"="&amp;$E961)*J961)</f>
        <v>#REF!</v>
      </c>
      <c r="L961" s="16" t="e">
        <f t="shared" si="61"/>
        <v>#REF!</v>
      </c>
      <c r="M961" s="14" t="e">
        <f t="shared" si="62"/>
        <v>#REF!</v>
      </c>
      <c r="N961" s="16" t="e">
        <f t="shared" si="63"/>
        <v>#REF!</v>
      </c>
    </row>
    <row r="962" spans="1:14" x14ac:dyDescent="0.25">
      <c r="A962" s="14">
        <v>2698</v>
      </c>
      <c r="B962" s="14" t="s">
        <v>130</v>
      </c>
      <c r="C962" s="17">
        <v>42736</v>
      </c>
      <c r="D962" s="14" t="s">
        <v>115</v>
      </c>
      <c r="E962" s="14" t="s">
        <v>84</v>
      </c>
      <c r="F962" s="15" t="s">
        <v>6</v>
      </c>
      <c r="G962" s="14" t="s">
        <v>24</v>
      </c>
      <c r="H962" s="14" t="e">
        <f>SUMIFS('Skills-Training Matrix.AUX'!$D$2:$D$1072,'Skills-Training Matrix.AUX'!$C$2:$C$1072,"="&amp;$G962,'Skills-Training Matrix.AUX'!$A$2:$A$1072,"="&amp;$E962)</f>
        <v>#REF!</v>
      </c>
      <c r="I962" s="14">
        <v>0</v>
      </c>
      <c r="J962" s="14" t="e">
        <f t="shared" ref="J962:J1025" si="64">IF(($H962-$I962)&gt;0,($H962-$I962),"")</f>
        <v>#REF!</v>
      </c>
      <c r="K962" s="16" t="e">
        <f>IF($J962="","",SUMIFS('Skills-Training Matrix.AUX'!$F$2:$F$1072,'Skills-Training Matrix.AUX'!$C$2:$C$1072,"="&amp;G962,'Skills-Training Matrix.AUX'!$A$2:$A$1072,"="&amp;$E962)*J962)</f>
        <v>#REF!</v>
      </c>
      <c r="L962" s="16" t="e">
        <f t="shared" si="61"/>
        <v>#REF!</v>
      </c>
      <c r="M962" s="14" t="e">
        <f t="shared" si="62"/>
        <v>#REF!</v>
      </c>
      <c r="N962" s="16" t="e">
        <f t="shared" si="63"/>
        <v>#REF!</v>
      </c>
    </row>
    <row r="963" spans="1:14" x14ac:dyDescent="0.25">
      <c r="A963" s="14">
        <v>2698</v>
      </c>
      <c r="B963" s="14" t="s">
        <v>130</v>
      </c>
      <c r="C963" s="17">
        <v>42736</v>
      </c>
      <c r="D963" s="14" t="s">
        <v>115</v>
      </c>
      <c r="E963" s="14" t="s">
        <v>84</v>
      </c>
      <c r="F963" s="15" t="s">
        <v>6</v>
      </c>
      <c r="G963" s="14" t="s">
        <v>25</v>
      </c>
      <c r="H963" s="14" t="e">
        <f>SUMIFS('Skills-Training Matrix.AUX'!$D$2:$D$1072,'Skills-Training Matrix.AUX'!$C$2:$C$1072,"="&amp;$G963,'Skills-Training Matrix.AUX'!$A$2:$A$1072,"="&amp;$E963)</f>
        <v>#REF!</v>
      </c>
      <c r="I963" s="14">
        <v>0</v>
      </c>
      <c r="J963" s="14" t="e">
        <f t="shared" si="64"/>
        <v>#REF!</v>
      </c>
      <c r="K963" s="16" t="e">
        <f>IF($J963="","",SUMIFS('Skills-Training Matrix.AUX'!$F$2:$F$1072,'Skills-Training Matrix.AUX'!$C$2:$C$1072,"="&amp;G963,'Skills-Training Matrix.AUX'!$A$2:$A$1072,"="&amp;$E963)*J963)</f>
        <v>#REF!</v>
      </c>
      <c r="L963" s="16" t="e">
        <f t="shared" ref="L963:L1026" si="65">IF(D963="GEM",IF(B963=B962,IF(K963="",L962,K963+L962),IF(K963="",0,K963)),0)</f>
        <v>#REF!</v>
      </c>
      <c r="M963" s="14" t="e">
        <f t="shared" ref="M963:M1026" si="66">IF(D963="GEM",IF(I963&gt;H963,I963,IF(IF(L963&lt;$O$1,0,L963)=0,H963,IF(I963=0,IF(H963=0,0,1),I963))),I963)</f>
        <v>#REF!</v>
      </c>
      <c r="N963" s="16" t="e">
        <f t="shared" ref="N963:N1026" si="67">IF(M963&lt;H963,K963,"")</f>
        <v>#REF!</v>
      </c>
    </row>
    <row r="964" spans="1:14" x14ac:dyDescent="0.25">
      <c r="A964" s="14">
        <v>2698</v>
      </c>
      <c r="B964" s="14" t="s">
        <v>130</v>
      </c>
      <c r="C964" s="17">
        <v>42736</v>
      </c>
      <c r="D964" s="14" t="s">
        <v>115</v>
      </c>
      <c r="E964" s="14" t="s">
        <v>84</v>
      </c>
      <c r="F964" s="15" t="s">
        <v>6</v>
      </c>
      <c r="G964" s="14" t="s">
        <v>26</v>
      </c>
      <c r="H964" s="14" t="e">
        <f>SUMIFS('Skills-Training Matrix.AUX'!$D$2:$D$1072,'Skills-Training Matrix.AUX'!$C$2:$C$1072,"="&amp;$G964,'Skills-Training Matrix.AUX'!$A$2:$A$1072,"="&amp;$E964)</f>
        <v>#REF!</v>
      </c>
      <c r="I964" s="14">
        <v>0</v>
      </c>
      <c r="J964" s="14" t="e">
        <f t="shared" si="64"/>
        <v>#REF!</v>
      </c>
      <c r="K964" s="16" t="e">
        <f>IF($J964="","",SUMIFS('Skills-Training Matrix.AUX'!$F$2:$F$1072,'Skills-Training Matrix.AUX'!$C$2:$C$1072,"="&amp;G964,'Skills-Training Matrix.AUX'!$A$2:$A$1072,"="&amp;$E964)*J964)</f>
        <v>#REF!</v>
      </c>
      <c r="L964" s="16" t="e">
        <f t="shared" si="65"/>
        <v>#REF!</v>
      </c>
      <c r="M964" s="14" t="e">
        <f t="shared" si="66"/>
        <v>#REF!</v>
      </c>
      <c r="N964" s="16" t="e">
        <f t="shared" si="67"/>
        <v>#REF!</v>
      </c>
    </row>
    <row r="965" spans="1:14" x14ac:dyDescent="0.25">
      <c r="A965" s="14">
        <v>2698</v>
      </c>
      <c r="B965" s="14" t="s">
        <v>130</v>
      </c>
      <c r="C965" s="17">
        <v>42736</v>
      </c>
      <c r="D965" s="14" t="s">
        <v>115</v>
      </c>
      <c r="E965" s="14" t="s">
        <v>84</v>
      </c>
      <c r="F965" s="15" t="s">
        <v>6</v>
      </c>
      <c r="G965" s="14" t="s">
        <v>27</v>
      </c>
      <c r="H965" s="14" t="e">
        <f>SUMIFS('Skills-Training Matrix.AUX'!$D$2:$D$1072,'Skills-Training Matrix.AUX'!$C$2:$C$1072,"="&amp;$G965,'Skills-Training Matrix.AUX'!$A$2:$A$1072,"="&amp;$E965)</f>
        <v>#REF!</v>
      </c>
      <c r="I965" s="14">
        <v>0</v>
      </c>
      <c r="J965" s="14" t="e">
        <f t="shared" si="64"/>
        <v>#REF!</v>
      </c>
      <c r="K965" s="16" t="e">
        <f>IF($J965="","",SUMIFS('Skills-Training Matrix.AUX'!$F$2:$F$1072,'Skills-Training Matrix.AUX'!$C$2:$C$1072,"="&amp;G965,'Skills-Training Matrix.AUX'!$A$2:$A$1072,"="&amp;$E965)*J965)</f>
        <v>#REF!</v>
      </c>
      <c r="L965" s="16" t="e">
        <f t="shared" si="65"/>
        <v>#REF!</v>
      </c>
      <c r="M965" s="14" t="e">
        <f t="shared" si="66"/>
        <v>#REF!</v>
      </c>
      <c r="N965" s="16" t="e">
        <f t="shared" si="67"/>
        <v>#REF!</v>
      </c>
    </row>
    <row r="966" spans="1:14" x14ac:dyDescent="0.25">
      <c r="A966" s="14">
        <v>2698</v>
      </c>
      <c r="B966" s="14" t="s">
        <v>130</v>
      </c>
      <c r="C966" s="17">
        <v>42736</v>
      </c>
      <c r="D966" s="14" t="s">
        <v>115</v>
      </c>
      <c r="E966" s="14" t="s">
        <v>84</v>
      </c>
      <c r="F966" s="15" t="s">
        <v>6</v>
      </c>
      <c r="G966" s="14" t="s">
        <v>28</v>
      </c>
      <c r="H966" s="14" t="e">
        <f>SUMIFS('Skills-Training Matrix.AUX'!$D$2:$D$1072,'Skills-Training Matrix.AUX'!$C$2:$C$1072,"="&amp;$G966,'Skills-Training Matrix.AUX'!$A$2:$A$1072,"="&amp;$E966)</f>
        <v>#N/A</v>
      </c>
      <c r="I966" s="14">
        <v>0</v>
      </c>
      <c r="J966" s="14" t="e">
        <f t="shared" si="64"/>
        <v>#N/A</v>
      </c>
      <c r="K966" s="16" t="e">
        <f>IF($J966="","",SUMIFS('Skills-Training Matrix.AUX'!$F$2:$F$1072,'Skills-Training Matrix.AUX'!$C$2:$C$1072,"="&amp;G966,'Skills-Training Matrix.AUX'!$A$2:$A$1072,"="&amp;$E966)*J966)</f>
        <v>#N/A</v>
      </c>
      <c r="L966" s="16" t="e">
        <f t="shared" si="65"/>
        <v>#N/A</v>
      </c>
      <c r="M966" s="14" t="e">
        <f t="shared" si="66"/>
        <v>#N/A</v>
      </c>
      <c r="N966" s="16" t="e">
        <f t="shared" si="67"/>
        <v>#N/A</v>
      </c>
    </row>
    <row r="967" spans="1:14" x14ac:dyDescent="0.25">
      <c r="A967" s="14">
        <v>2698</v>
      </c>
      <c r="B967" s="14" t="s">
        <v>130</v>
      </c>
      <c r="C967" s="17">
        <v>42736</v>
      </c>
      <c r="D967" s="14" t="s">
        <v>115</v>
      </c>
      <c r="E967" s="14" t="s">
        <v>84</v>
      </c>
      <c r="F967" s="15" t="s">
        <v>6</v>
      </c>
      <c r="G967" s="14" t="s">
        <v>29</v>
      </c>
      <c r="H967" s="14" t="e">
        <f>SUMIFS('Skills-Training Matrix.AUX'!$D$2:$D$1072,'Skills-Training Matrix.AUX'!$C$2:$C$1072,"="&amp;$G967,'Skills-Training Matrix.AUX'!$A$2:$A$1072,"="&amp;$E967)</f>
        <v>#REF!</v>
      </c>
      <c r="I967" s="14">
        <v>0</v>
      </c>
      <c r="J967" s="14" t="e">
        <f t="shared" si="64"/>
        <v>#REF!</v>
      </c>
      <c r="K967" s="16" t="e">
        <f>IF($J967="","",SUMIFS('Skills-Training Matrix.AUX'!$F$2:$F$1072,'Skills-Training Matrix.AUX'!$C$2:$C$1072,"="&amp;G967,'Skills-Training Matrix.AUX'!$A$2:$A$1072,"="&amp;$E967)*J967)</f>
        <v>#REF!</v>
      </c>
      <c r="L967" s="16" t="e">
        <f t="shared" si="65"/>
        <v>#REF!</v>
      </c>
      <c r="M967" s="14" t="e">
        <f t="shared" si="66"/>
        <v>#REF!</v>
      </c>
      <c r="N967" s="16" t="e">
        <f t="shared" si="67"/>
        <v>#REF!</v>
      </c>
    </row>
    <row r="968" spans="1:14" x14ac:dyDescent="0.25">
      <c r="A968" s="14">
        <v>2698</v>
      </c>
      <c r="B968" s="14" t="s">
        <v>130</v>
      </c>
      <c r="C968" s="17">
        <v>42736</v>
      </c>
      <c r="D968" s="14" t="s">
        <v>115</v>
      </c>
      <c r="E968" s="14" t="s">
        <v>84</v>
      </c>
      <c r="F968" s="15" t="s">
        <v>6</v>
      </c>
      <c r="G968" s="14" t="s">
        <v>30</v>
      </c>
      <c r="H968" s="14" t="e">
        <f>SUMIFS('Skills-Training Matrix.AUX'!$D$2:$D$1072,'Skills-Training Matrix.AUX'!$C$2:$C$1072,"="&amp;$G968,'Skills-Training Matrix.AUX'!$A$2:$A$1072,"="&amp;$E968)</f>
        <v>#REF!</v>
      </c>
      <c r="I968" s="14">
        <v>0</v>
      </c>
      <c r="J968" s="14" t="e">
        <f t="shared" si="64"/>
        <v>#REF!</v>
      </c>
      <c r="K968" s="16" t="e">
        <f>IF($J968="","",SUMIFS('Skills-Training Matrix.AUX'!$F$2:$F$1072,'Skills-Training Matrix.AUX'!$C$2:$C$1072,"="&amp;G968,'Skills-Training Matrix.AUX'!$A$2:$A$1072,"="&amp;$E968)*J968)</f>
        <v>#REF!</v>
      </c>
      <c r="L968" s="16" t="e">
        <f t="shared" si="65"/>
        <v>#REF!</v>
      </c>
      <c r="M968" s="14" t="e">
        <f t="shared" si="66"/>
        <v>#REF!</v>
      </c>
      <c r="N968" s="16" t="e">
        <f t="shared" si="67"/>
        <v>#REF!</v>
      </c>
    </row>
    <row r="969" spans="1:14" x14ac:dyDescent="0.25">
      <c r="A969" s="14">
        <v>2698</v>
      </c>
      <c r="B969" s="14" t="s">
        <v>130</v>
      </c>
      <c r="C969" s="17">
        <v>42736</v>
      </c>
      <c r="D969" s="14" t="s">
        <v>115</v>
      </c>
      <c r="E969" s="14" t="s">
        <v>84</v>
      </c>
      <c r="F969" s="15" t="s">
        <v>6</v>
      </c>
      <c r="G969" s="14" t="s">
        <v>31</v>
      </c>
      <c r="H969" s="14" t="e">
        <f>SUMIFS('Skills-Training Matrix.AUX'!$D$2:$D$1072,'Skills-Training Matrix.AUX'!$C$2:$C$1072,"="&amp;$G969,'Skills-Training Matrix.AUX'!$A$2:$A$1072,"="&amp;$E969)</f>
        <v>#REF!</v>
      </c>
      <c r="I969" s="14">
        <v>0</v>
      </c>
      <c r="J969" s="14" t="e">
        <f t="shared" si="64"/>
        <v>#REF!</v>
      </c>
      <c r="K969" s="16" t="e">
        <f>IF($J969="","",SUMIFS('Skills-Training Matrix.AUX'!$F$2:$F$1072,'Skills-Training Matrix.AUX'!$C$2:$C$1072,"="&amp;G969,'Skills-Training Matrix.AUX'!$A$2:$A$1072,"="&amp;$E969)*J969)</f>
        <v>#REF!</v>
      </c>
      <c r="L969" s="16" t="e">
        <f t="shared" si="65"/>
        <v>#REF!</v>
      </c>
      <c r="M969" s="14" t="e">
        <f t="shared" si="66"/>
        <v>#REF!</v>
      </c>
      <c r="N969" s="16" t="e">
        <f t="shared" si="67"/>
        <v>#REF!</v>
      </c>
    </row>
    <row r="970" spans="1:14" x14ac:dyDescent="0.25">
      <c r="A970" s="14">
        <v>2698</v>
      </c>
      <c r="B970" s="14" t="s">
        <v>130</v>
      </c>
      <c r="C970" s="17">
        <v>42736</v>
      </c>
      <c r="D970" s="14" t="s">
        <v>115</v>
      </c>
      <c r="E970" s="14" t="s">
        <v>84</v>
      </c>
      <c r="F970" s="15" t="s">
        <v>6</v>
      </c>
      <c r="G970" s="14" t="s">
        <v>1</v>
      </c>
      <c r="H970" s="14" t="e">
        <f>SUMIFS('Skills-Training Matrix.AUX'!$D$2:$D$1072,'Skills-Training Matrix.AUX'!$C$2:$C$1072,"="&amp;$G970,'Skills-Training Matrix.AUX'!$A$2:$A$1072,"="&amp;$E970)</f>
        <v>#REF!</v>
      </c>
      <c r="I970" s="14">
        <v>0</v>
      </c>
      <c r="J970" s="14" t="e">
        <f t="shared" si="64"/>
        <v>#REF!</v>
      </c>
      <c r="K970" s="16" t="e">
        <f>IF($J970="","",SUMIFS('Skills-Training Matrix.AUX'!$F$2:$F$1072,'Skills-Training Matrix.AUX'!$C$2:$C$1072,"="&amp;G970,'Skills-Training Matrix.AUX'!$A$2:$A$1072,"="&amp;$E970)*J970)</f>
        <v>#REF!</v>
      </c>
      <c r="L970" s="16" t="e">
        <f t="shared" si="65"/>
        <v>#REF!</v>
      </c>
      <c r="M970" s="14" t="e">
        <f t="shared" si="66"/>
        <v>#REF!</v>
      </c>
      <c r="N970" s="16" t="e">
        <f t="shared" si="67"/>
        <v>#REF!</v>
      </c>
    </row>
    <row r="971" spans="1:14" x14ac:dyDescent="0.25">
      <c r="A971" s="14">
        <v>2698</v>
      </c>
      <c r="B971" s="14" t="s">
        <v>130</v>
      </c>
      <c r="C971" s="17">
        <v>42736</v>
      </c>
      <c r="D971" s="14" t="s">
        <v>115</v>
      </c>
      <c r="E971" s="14" t="s">
        <v>84</v>
      </c>
      <c r="F971" s="15" t="s">
        <v>6</v>
      </c>
      <c r="G971" s="14" t="s">
        <v>32</v>
      </c>
      <c r="H971" s="14" t="e">
        <f>SUMIFS('Skills-Training Matrix.AUX'!$D$2:$D$1072,'Skills-Training Matrix.AUX'!$C$2:$C$1072,"="&amp;$G971,'Skills-Training Matrix.AUX'!$A$2:$A$1072,"="&amp;$E971)</f>
        <v>#N/A</v>
      </c>
      <c r="I971" s="14">
        <v>0</v>
      </c>
      <c r="J971" s="14" t="e">
        <f t="shared" si="64"/>
        <v>#N/A</v>
      </c>
      <c r="K971" s="16" t="e">
        <f>IF($J971="","",SUMIFS('Skills-Training Matrix.AUX'!$F$2:$F$1072,'Skills-Training Matrix.AUX'!$C$2:$C$1072,"="&amp;G971,'Skills-Training Matrix.AUX'!$A$2:$A$1072,"="&amp;$E971)*J971)</f>
        <v>#N/A</v>
      </c>
      <c r="L971" s="16" t="e">
        <f t="shared" si="65"/>
        <v>#N/A</v>
      </c>
      <c r="M971" s="14" t="e">
        <f t="shared" si="66"/>
        <v>#N/A</v>
      </c>
      <c r="N971" s="16" t="e">
        <f t="shared" si="67"/>
        <v>#N/A</v>
      </c>
    </row>
    <row r="972" spans="1:14" x14ac:dyDescent="0.25">
      <c r="A972" s="14">
        <v>2698</v>
      </c>
      <c r="B972" s="14" t="s">
        <v>130</v>
      </c>
      <c r="C972" s="17">
        <v>42736</v>
      </c>
      <c r="D972" s="14" t="s">
        <v>115</v>
      </c>
      <c r="E972" s="14" t="s">
        <v>84</v>
      </c>
      <c r="F972" s="15" t="s">
        <v>7</v>
      </c>
      <c r="G972" s="14" t="s">
        <v>33</v>
      </c>
      <c r="H972" s="14" t="e">
        <f>SUMIFS('Skills-Training Matrix.AUX'!$D$2:$D$1072,'Skills-Training Matrix.AUX'!$C$2:$C$1072,"="&amp;$G972,'Skills-Training Matrix.AUX'!$A$2:$A$1072,"="&amp;$E972)</f>
        <v>#N/A</v>
      </c>
      <c r="I972" s="14">
        <v>0</v>
      </c>
      <c r="J972" s="14" t="e">
        <f t="shared" si="64"/>
        <v>#N/A</v>
      </c>
      <c r="K972" s="16" t="e">
        <f>IF($J972="","",SUMIFS('Skills-Training Matrix.AUX'!$F$2:$F$1072,'Skills-Training Matrix.AUX'!$C$2:$C$1072,"="&amp;G972,'Skills-Training Matrix.AUX'!$A$2:$A$1072,"="&amp;$E972)*J972)</f>
        <v>#N/A</v>
      </c>
      <c r="L972" s="16" t="e">
        <f t="shared" si="65"/>
        <v>#N/A</v>
      </c>
      <c r="M972" s="14" t="e">
        <f t="shared" si="66"/>
        <v>#N/A</v>
      </c>
      <c r="N972" s="16" t="e">
        <f t="shared" si="67"/>
        <v>#N/A</v>
      </c>
    </row>
    <row r="973" spans="1:14" x14ac:dyDescent="0.25">
      <c r="A973" s="14">
        <v>2698</v>
      </c>
      <c r="B973" s="14" t="s">
        <v>130</v>
      </c>
      <c r="C973" s="17">
        <v>42736</v>
      </c>
      <c r="D973" s="14" t="s">
        <v>115</v>
      </c>
      <c r="E973" s="14" t="s">
        <v>84</v>
      </c>
      <c r="F973" s="15" t="s">
        <v>7</v>
      </c>
      <c r="G973" s="14" t="s">
        <v>34</v>
      </c>
      <c r="H973" s="14" t="e">
        <f>SUMIFS('Skills-Training Matrix.AUX'!$D$2:$D$1072,'Skills-Training Matrix.AUX'!$C$2:$C$1072,"="&amp;$G973,'Skills-Training Matrix.AUX'!$A$2:$A$1072,"="&amp;$E973)</f>
        <v>#REF!</v>
      </c>
      <c r="I973" s="14">
        <v>0</v>
      </c>
      <c r="J973" s="14" t="e">
        <f t="shared" si="64"/>
        <v>#REF!</v>
      </c>
      <c r="K973" s="16" t="e">
        <f>IF($J973="","",SUMIFS('Skills-Training Matrix.AUX'!$F$2:$F$1072,'Skills-Training Matrix.AUX'!$C$2:$C$1072,"="&amp;G973,'Skills-Training Matrix.AUX'!$A$2:$A$1072,"="&amp;$E973)*J973)</f>
        <v>#REF!</v>
      </c>
      <c r="L973" s="16" t="e">
        <f t="shared" si="65"/>
        <v>#REF!</v>
      </c>
      <c r="M973" s="14" t="e">
        <f t="shared" si="66"/>
        <v>#REF!</v>
      </c>
      <c r="N973" s="16" t="e">
        <f t="shared" si="67"/>
        <v>#REF!</v>
      </c>
    </row>
    <row r="974" spans="1:14" x14ac:dyDescent="0.25">
      <c r="A974" s="14">
        <v>2698</v>
      </c>
      <c r="B974" s="14" t="s">
        <v>130</v>
      </c>
      <c r="C974" s="17">
        <v>42736</v>
      </c>
      <c r="D974" s="14" t="s">
        <v>115</v>
      </c>
      <c r="E974" s="14" t="s">
        <v>84</v>
      </c>
      <c r="F974" s="15" t="s">
        <v>7</v>
      </c>
      <c r="G974" s="14" t="s">
        <v>35</v>
      </c>
      <c r="H974" s="14" t="e">
        <f>SUMIFS('Skills-Training Matrix.AUX'!$D$2:$D$1072,'Skills-Training Matrix.AUX'!$C$2:$C$1072,"="&amp;$G974,'Skills-Training Matrix.AUX'!$A$2:$A$1072,"="&amp;$E974)</f>
        <v>#N/A</v>
      </c>
      <c r="I974" s="14">
        <v>0</v>
      </c>
      <c r="J974" s="14" t="e">
        <f t="shared" si="64"/>
        <v>#N/A</v>
      </c>
      <c r="K974" s="16" t="e">
        <f>IF($J974="","",SUMIFS('Skills-Training Matrix.AUX'!$F$2:$F$1072,'Skills-Training Matrix.AUX'!$C$2:$C$1072,"="&amp;G974,'Skills-Training Matrix.AUX'!$A$2:$A$1072,"="&amp;$E974)*J974)</f>
        <v>#N/A</v>
      </c>
      <c r="L974" s="16" t="e">
        <f t="shared" si="65"/>
        <v>#N/A</v>
      </c>
      <c r="M974" s="14" t="e">
        <f t="shared" si="66"/>
        <v>#N/A</v>
      </c>
      <c r="N974" s="16" t="e">
        <f t="shared" si="67"/>
        <v>#N/A</v>
      </c>
    </row>
    <row r="975" spans="1:14" x14ac:dyDescent="0.25">
      <c r="A975" s="14">
        <v>2698</v>
      </c>
      <c r="B975" s="14" t="s">
        <v>130</v>
      </c>
      <c r="C975" s="17">
        <v>42736</v>
      </c>
      <c r="D975" s="14" t="s">
        <v>115</v>
      </c>
      <c r="E975" s="14" t="s">
        <v>84</v>
      </c>
      <c r="F975" s="15" t="s">
        <v>7</v>
      </c>
      <c r="G975" s="14" t="s">
        <v>36</v>
      </c>
      <c r="H975" s="14" t="e">
        <f>SUMIFS('Skills-Training Matrix.AUX'!$D$2:$D$1072,'Skills-Training Matrix.AUX'!$C$2:$C$1072,"="&amp;$G975,'Skills-Training Matrix.AUX'!$A$2:$A$1072,"="&amp;$E975)</f>
        <v>#N/A</v>
      </c>
      <c r="I975" s="14">
        <v>0</v>
      </c>
      <c r="J975" s="14" t="e">
        <f t="shared" si="64"/>
        <v>#N/A</v>
      </c>
      <c r="K975" s="16" t="e">
        <f>IF($J975="","",SUMIFS('Skills-Training Matrix.AUX'!$F$2:$F$1072,'Skills-Training Matrix.AUX'!$C$2:$C$1072,"="&amp;G975,'Skills-Training Matrix.AUX'!$A$2:$A$1072,"="&amp;$E975)*J975)</f>
        <v>#N/A</v>
      </c>
      <c r="L975" s="16" t="e">
        <f t="shared" si="65"/>
        <v>#N/A</v>
      </c>
      <c r="M975" s="14" t="e">
        <f t="shared" si="66"/>
        <v>#N/A</v>
      </c>
      <c r="N975" s="16" t="e">
        <f t="shared" si="67"/>
        <v>#N/A</v>
      </c>
    </row>
    <row r="976" spans="1:14" x14ac:dyDescent="0.25">
      <c r="A976" s="14">
        <v>2698</v>
      </c>
      <c r="B976" s="14" t="s">
        <v>130</v>
      </c>
      <c r="C976" s="17">
        <v>42736</v>
      </c>
      <c r="D976" s="14" t="s">
        <v>115</v>
      </c>
      <c r="E976" s="14" t="s">
        <v>84</v>
      </c>
      <c r="F976" s="15" t="s">
        <v>7</v>
      </c>
      <c r="G976" s="14" t="s">
        <v>37</v>
      </c>
      <c r="H976" s="14" t="e">
        <f>SUMIFS('Skills-Training Matrix.AUX'!$D$2:$D$1072,'Skills-Training Matrix.AUX'!$C$2:$C$1072,"="&amp;$G976,'Skills-Training Matrix.AUX'!$A$2:$A$1072,"="&amp;$E976)</f>
        <v>#N/A</v>
      </c>
      <c r="I976" s="14">
        <v>0</v>
      </c>
      <c r="J976" s="14" t="e">
        <f t="shared" si="64"/>
        <v>#N/A</v>
      </c>
      <c r="K976" s="16" t="e">
        <f>IF($J976="","",SUMIFS('Skills-Training Matrix.AUX'!$F$2:$F$1072,'Skills-Training Matrix.AUX'!$C$2:$C$1072,"="&amp;G976,'Skills-Training Matrix.AUX'!$A$2:$A$1072,"="&amp;$E976)*J976)</f>
        <v>#N/A</v>
      </c>
      <c r="L976" s="16" t="e">
        <f t="shared" si="65"/>
        <v>#N/A</v>
      </c>
      <c r="M976" s="14" t="e">
        <f t="shared" si="66"/>
        <v>#N/A</v>
      </c>
      <c r="N976" s="16" t="e">
        <f t="shared" si="67"/>
        <v>#N/A</v>
      </c>
    </row>
    <row r="977" spans="1:14" x14ac:dyDescent="0.25">
      <c r="A977" s="14">
        <v>2698</v>
      </c>
      <c r="B977" s="14" t="s">
        <v>130</v>
      </c>
      <c r="C977" s="17">
        <v>42736</v>
      </c>
      <c r="D977" s="14" t="s">
        <v>115</v>
      </c>
      <c r="E977" s="14" t="s">
        <v>84</v>
      </c>
      <c r="F977" s="15" t="s">
        <v>7</v>
      </c>
      <c r="G977" s="14" t="s">
        <v>38</v>
      </c>
      <c r="H977" s="14" t="e">
        <f>SUMIFS('Skills-Training Matrix.AUX'!$D$2:$D$1072,'Skills-Training Matrix.AUX'!$C$2:$C$1072,"="&amp;$G977,'Skills-Training Matrix.AUX'!$A$2:$A$1072,"="&amp;$E977)</f>
        <v>#N/A</v>
      </c>
      <c r="I977" s="14">
        <v>0</v>
      </c>
      <c r="J977" s="14" t="e">
        <f t="shared" si="64"/>
        <v>#N/A</v>
      </c>
      <c r="K977" s="16" t="e">
        <f>IF($J977="","",SUMIFS('Skills-Training Matrix.AUX'!$F$2:$F$1072,'Skills-Training Matrix.AUX'!$C$2:$C$1072,"="&amp;G977,'Skills-Training Matrix.AUX'!$A$2:$A$1072,"="&amp;$E977)*J977)</f>
        <v>#N/A</v>
      </c>
      <c r="L977" s="16" t="e">
        <f t="shared" si="65"/>
        <v>#N/A</v>
      </c>
      <c r="M977" s="14" t="e">
        <f t="shared" si="66"/>
        <v>#N/A</v>
      </c>
      <c r="N977" s="16" t="e">
        <f t="shared" si="67"/>
        <v>#N/A</v>
      </c>
    </row>
    <row r="978" spans="1:14" x14ac:dyDescent="0.25">
      <c r="A978" s="14">
        <v>2698</v>
      </c>
      <c r="B978" s="14" t="s">
        <v>130</v>
      </c>
      <c r="C978" s="17">
        <v>42736</v>
      </c>
      <c r="D978" s="14" t="s">
        <v>115</v>
      </c>
      <c r="E978" s="14" t="s">
        <v>84</v>
      </c>
      <c r="F978" s="15" t="s">
        <v>7</v>
      </c>
      <c r="G978" s="14" t="s">
        <v>39</v>
      </c>
      <c r="H978" s="14" t="e">
        <f>SUMIFS('Skills-Training Matrix.AUX'!$D$2:$D$1072,'Skills-Training Matrix.AUX'!$C$2:$C$1072,"="&amp;$G978,'Skills-Training Matrix.AUX'!$A$2:$A$1072,"="&amp;$E978)</f>
        <v>#N/A</v>
      </c>
      <c r="I978" s="14">
        <v>0</v>
      </c>
      <c r="J978" s="14" t="e">
        <f t="shared" si="64"/>
        <v>#N/A</v>
      </c>
      <c r="K978" s="16" t="e">
        <f>IF($J978="","",SUMIFS('Skills-Training Matrix.AUX'!$F$2:$F$1072,'Skills-Training Matrix.AUX'!$C$2:$C$1072,"="&amp;G978,'Skills-Training Matrix.AUX'!$A$2:$A$1072,"="&amp;$E978)*J978)</f>
        <v>#N/A</v>
      </c>
      <c r="L978" s="16" t="e">
        <f t="shared" si="65"/>
        <v>#N/A</v>
      </c>
      <c r="M978" s="14" t="e">
        <f t="shared" si="66"/>
        <v>#N/A</v>
      </c>
      <c r="N978" s="16" t="e">
        <f t="shared" si="67"/>
        <v>#N/A</v>
      </c>
    </row>
    <row r="979" spans="1:14" x14ac:dyDescent="0.25">
      <c r="A979" s="14">
        <v>2698</v>
      </c>
      <c r="B979" s="14" t="s">
        <v>130</v>
      </c>
      <c r="C979" s="17">
        <v>42736</v>
      </c>
      <c r="D979" s="14" t="s">
        <v>115</v>
      </c>
      <c r="E979" s="14" t="s">
        <v>84</v>
      </c>
      <c r="F979" s="15" t="s">
        <v>7</v>
      </c>
      <c r="G979" s="14" t="s">
        <v>40</v>
      </c>
      <c r="H979" s="14" t="e">
        <f>SUMIFS('Skills-Training Matrix.AUX'!$D$2:$D$1072,'Skills-Training Matrix.AUX'!$C$2:$C$1072,"="&amp;$G979,'Skills-Training Matrix.AUX'!$A$2:$A$1072,"="&amp;$E979)</f>
        <v>#N/A</v>
      </c>
      <c r="I979" s="14">
        <v>0</v>
      </c>
      <c r="J979" s="14" t="e">
        <f t="shared" si="64"/>
        <v>#N/A</v>
      </c>
      <c r="K979" s="16" t="e">
        <f>IF($J979="","",SUMIFS('Skills-Training Matrix.AUX'!$F$2:$F$1072,'Skills-Training Matrix.AUX'!$C$2:$C$1072,"="&amp;G979,'Skills-Training Matrix.AUX'!$A$2:$A$1072,"="&amp;$E979)*J979)</f>
        <v>#N/A</v>
      </c>
      <c r="L979" s="16" t="e">
        <f t="shared" si="65"/>
        <v>#N/A</v>
      </c>
      <c r="M979" s="14" t="e">
        <f t="shared" si="66"/>
        <v>#N/A</v>
      </c>
      <c r="N979" s="16" t="e">
        <f t="shared" si="67"/>
        <v>#N/A</v>
      </c>
    </row>
    <row r="980" spans="1:14" x14ac:dyDescent="0.25">
      <c r="A980" s="14">
        <v>2698</v>
      </c>
      <c r="B980" s="14" t="s">
        <v>130</v>
      </c>
      <c r="C980" s="17">
        <v>42736</v>
      </c>
      <c r="D980" s="14" t="s">
        <v>115</v>
      </c>
      <c r="E980" s="14" t="s">
        <v>84</v>
      </c>
      <c r="F980" s="15" t="s">
        <v>8</v>
      </c>
      <c r="G980" s="14" t="s">
        <v>41</v>
      </c>
      <c r="H980" s="14" t="e">
        <f>SUMIFS('Skills-Training Matrix.AUX'!$D$2:$D$1072,'Skills-Training Matrix.AUX'!$C$2:$C$1072,"="&amp;$G980,'Skills-Training Matrix.AUX'!$A$2:$A$1072,"="&amp;$E980)</f>
        <v>#N/A</v>
      </c>
      <c r="I980" s="14">
        <v>0</v>
      </c>
      <c r="J980" s="14" t="e">
        <f t="shared" si="64"/>
        <v>#N/A</v>
      </c>
      <c r="K980" s="16" t="e">
        <f>IF($J980="","",SUMIFS('Skills-Training Matrix.AUX'!$F$2:$F$1072,'Skills-Training Matrix.AUX'!$C$2:$C$1072,"="&amp;G980,'Skills-Training Matrix.AUX'!$A$2:$A$1072,"="&amp;$E980)*J980)</f>
        <v>#N/A</v>
      </c>
      <c r="L980" s="16" t="e">
        <f t="shared" si="65"/>
        <v>#N/A</v>
      </c>
      <c r="M980" s="14" t="e">
        <f t="shared" si="66"/>
        <v>#N/A</v>
      </c>
      <c r="N980" s="16" t="e">
        <f t="shared" si="67"/>
        <v>#N/A</v>
      </c>
    </row>
    <row r="981" spans="1:14" x14ac:dyDescent="0.25">
      <c r="A981" s="14">
        <v>2698</v>
      </c>
      <c r="B981" s="14" t="s">
        <v>130</v>
      </c>
      <c r="C981" s="17">
        <v>42736</v>
      </c>
      <c r="D981" s="14" t="s">
        <v>115</v>
      </c>
      <c r="E981" s="14" t="s">
        <v>84</v>
      </c>
      <c r="F981" s="15" t="s">
        <v>8</v>
      </c>
      <c r="G981" s="14" t="s">
        <v>42</v>
      </c>
      <c r="H981" s="14" t="e">
        <f>SUMIFS('Skills-Training Matrix.AUX'!$D$2:$D$1072,'Skills-Training Matrix.AUX'!$C$2:$C$1072,"="&amp;$G981,'Skills-Training Matrix.AUX'!$A$2:$A$1072,"="&amp;$E981)</f>
        <v>#N/A</v>
      </c>
      <c r="I981" s="14">
        <v>0</v>
      </c>
      <c r="J981" s="14" t="e">
        <f t="shared" si="64"/>
        <v>#N/A</v>
      </c>
      <c r="K981" s="16" t="e">
        <f>IF($J981="","",SUMIFS('Skills-Training Matrix.AUX'!$F$2:$F$1072,'Skills-Training Matrix.AUX'!$C$2:$C$1072,"="&amp;G981,'Skills-Training Matrix.AUX'!$A$2:$A$1072,"="&amp;$E981)*J981)</f>
        <v>#N/A</v>
      </c>
      <c r="L981" s="16" t="e">
        <f t="shared" si="65"/>
        <v>#N/A</v>
      </c>
      <c r="M981" s="14" t="e">
        <f t="shared" si="66"/>
        <v>#N/A</v>
      </c>
      <c r="N981" s="16" t="e">
        <f t="shared" si="67"/>
        <v>#N/A</v>
      </c>
    </row>
    <row r="982" spans="1:14" x14ac:dyDescent="0.25">
      <c r="A982" s="14">
        <v>2698</v>
      </c>
      <c r="B982" s="14" t="s">
        <v>130</v>
      </c>
      <c r="C982" s="17">
        <v>42736</v>
      </c>
      <c r="D982" s="14" t="s">
        <v>115</v>
      </c>
      <c r="E982" s="14" t="s">
        <v>84</v>
      </c>
      <c r="F982" s="15" t="s">
        <v>8</v>
      </c>
      <c r="G982" s="14" t="s">
        <v>43</v>
      </c>
      <c r="H982" s="14" t="e">
        <f>SUMIFS('Skills-Training Matrix.AUX'!$D$2:$D$1072,'Skills-Training Matrix.AUX'!$C$2:$C$1072,"="&amp;$G982,'Skills-Training Matrix.AUX'!$A$2:$A$1072,"="&amp;$E982)</f>
        <v>#N/A</v>
      </c>
      <c r="I982" s="14">
        <v>0</v>
      </c>
      <c r="J982" s="14" t="e">
        <f t="shared" si="64"/>
        <v>#N/A</v>
      </c>
      <c r="K982" s="16" t="e">
        <f>IF($J982="","",SUMIFS('Skills-Training Matrix.AUX'!$F$2:$F$1072,'Skills-Training Matrix.AUX'!$C$2:$C$1072,"="&amp;G982,'Skills-Training Matrix.AUX'!$A$2:$A$1072,"="&amp;$E982)*J982)</f>
        <v>#N/A</v>
      </c>
      <c r="L982" s="16" t="e">
        <f t="shared" si="65"/>
        <v>#N/A</v>
      </c>
      <c r="M982" s="14" t="e">
        <f t="shared" si="66"/>
        <v>#N/A</v>
      </c>
      <c r="N982" s="16" t="e">
        <f t="shared" si="67"/>
        <v>#N/A</v>
      </c>
    </row>
    <row r="983" spans="1:14" x14ac:dyDescent="0.25">
      <c r="A983" s="14">
        <v>2698</v>
      </c>
      <c r="B983" s="14" t="s">
        <v>130</v>
      </c>
      <c r="C983" s="17">
        <v>42736</v>
      </c>
      <c r="D983" s="14" t="s">
        <v>115</v>
      </c>
      <c r="E983" s="14" t="s">
        <v>84</v>
      </c>
      <c r="F983" s="15" t="s">
        <v>8</v>
      </c>
      <c r="G983" s="14" t="s">
        <v>44</v>
      </c>
      <c r="H983" s="14" t="e">
        <f>SUMIFS('Skills-Training Matrix.AUX'!$D$2:$D$1072,'Skills-Training Matrix.AUX'!$C$2:$C$1072,"="&amp;$G983,'Skills-Training Matrix.AUX'!$A$2:$A$1072,"="&amp;$E983)</f>
        <v>#N/A</v>
      </c>
      <c r="I983" s="14">
        <v>0</v>
      </c>
      <c r="J983" s="14" t="e">
        <f t="shared" si="64"/>
        <v>#N/A</v>
      </c>
      <c r="K983" s="16" t="e">
        <f>IF($J983="","",SUMIFS('Skills-Training Matrix.AUX'!$F$2:$F$1072,'Skills-Training Matrix.AUX'!$C$2:$C$1072,"="&amp;G983,'Skills-Training Matrix.AUX'!$A$2:$A$1072,"="&amp;$E983)*J983)</f>
        <v>#N/A</v>
      </c>
      <c r="L983" s="16" t="e">
        <f t="shared" si="65"/>
        <v>#N/A</v>
      </c>
      <c r="M983" s="14" t="e">
        <f t="shared" si="66"/>
        <v>#N/A</v>
      </c>
      <c r="N983" s="16" t="e">
        <f t="shared" si="67"/>
        <v>#N/A</v>
      </c>
    </row>
    <row r="984" spans="1:14" x14ac:dyDescent="0.25">
      <c r="A984" s="14">
        <v>2698</v>
      </c>
      <c r="B984" s="14" t="s">
        <v>130</v>
      </c>
      <c r="C984" s="17">
        <v>42736</v>
      </c>
      <c r="D984" s="14" t="s">
        <v>115</v>
      </c>
      <c r="E984" s="14" t="s">
        <v>84</v>
      </c>
      <c r="F984" s="15" t="s">
        <v>8</v>
      </c>
      <c r="G984" s="14" t="s">
        <v>45</v>
      </c>
      <c r="H984" s="14" t="e">
        <f>SUMIFS('Skills-Training Matrix.AUX'!$D$2:$D$1072,'Skills-Training Matrix.AUX'!$C$2:$C$1072,"="&amp;$G984,'Skills-Training Matrix.AUX'!$A$2:$A$1072,"="&amp;$E984)</f>
        <v>#N/A</v>
      </c>
      <c r="I984" s="14">
        <v>0</v>
      </c>
      <c r="J984" s="14" t="e">
        <f t="shared" si="64"/>
        <v>#N/A</v>
      </c>
      <c r="K984" s="16" t="e">
        <f>IF($J984="","",SUMIFS('Skills-Training Matrix.AUX'!$F$2:$F$1072,'Skills-Training Matrix.AUX'!$C$2:$C$1072,"="&amp;G984,'Skills-Training Matrix.AUX'!$A$2:$A$1072,"="&amp;$E984)*J984)</f>
        <v>#N/A</v>
      </c>
      <c r="L984" s="16" t="e">
        <f t="shared" si="65"/>
        <v>#N/A</v>
      </c>
      <c r="M984" s="14" t="e">
        <f t="shared" si="66"/>
        <v>#N/A</v>
      </c>
      <c r="N984" s="16" t="e">
        <f t="shared" si="67"/>
        <v>#N/A</v>
      </c>
    </row>
    <row r="985" spans="1:14" x14ac:dyDescent="0.25">
      <c r="A985" s="14">
        <v>2698</v>
      </c>
      <c r="B985" s="14" t="s">
        <v>130</v>
      </c>
      <c r="C985" s="17">
        <v>42736</v>
      </c>
      <c r="D985" s="14" t="s">
        <v>115</v>
      </c>
      <c r="E985" s="14" t="s">
        <v>84</v>
      </c>
      <c r="F985" s="15" t="s">
        <v>2</v>
      </c>
      <c r="G985" s="14" t="s">
        <v>46</v>
      </c>
      <c r="H985" s="14" t="e">
        <f>SUMIFS('Skills-Training Matrix.AUX'!$D$2:$D$1072,'Skills-Training Matrix.AUX'!$C$2:$C$1072,"="&amp;$G985,'Skills-Training Matrix.AUX'!$A$2:$A$1072,"="&amp;$E985)</f>
        <v>#N/A</v>
      </c>
      <c r="I985" s="14">
        <v>0</v>
      </c>
      <c r="J985" s="14" t="e">
        <f t="shared" si="64"/>
        <v>#N/A</v>
      </c>
      <c r="K985" s="16" t="e">
        <f>IF($J985="","",SUMIFS('Skills-Training Matrix.AUX'!$F$2:$F$1072,'Skills-Training Matrix.AUX'!$C$2:$C$1072,"="&amp;G985,'Skills-Training Matrix.AUX'!$A$2:$A$1072,"="&amp;$E985)*J985)</f>
        <v>#N/A</v>
      </c>
      <c r="L985" s="16" t="e">
        <f t="shared" si="65"/>
        <v>#N/A</v>
      </c>
      <c r="M985" s="14" t="e">
        <f t="shared" si="66"/>
        <v>#N/A</v>
      </c>
      <c r="N985" s="16" t="e">
        <f t="shared" si="67"/>
        <v>#N/A</v>
      </c>
    </row>
    <row r="986" spans="1:14" x14ac:dyDescent="0.25">
      <c r="A986" s="14">
        <v>2698</v>
      </c>
      <c r="B986" s="14" t="s">
        <v>130</v>
      </c>
      <c r="C986" s="17">
        <v>42736</v>
      </c>
      <c r="D986" s="14" t="s">
        <v>115</v>
      </c>
      <c r="E986" s="14" t="s">
        <v>84</v>
      </c>
      <c r="F986" s="15" t="s">
        <v>2</v>
      </c>
      <c r="G986" s="14" t="s">
        <v>47</v>
      </c>
      <c r="H986" s="14" t="e">
        <f>SUMIFS('Skills-Training Matrix.AUX'!$D$2:$D$1072,'Skills-Training Matrix.AUX'!$C$2:$C$1072,"="&amp;$G986,'Skills-Training Matrix.AUX'!$A$2:$A$1072,"="&amp;$E986)</f>
        <v>#N/A</v>
      </c>
      <c r="I986" s="14">
        <v>0</v>
      </c>
      <c r="J986" s="14" t="e">
        <f t="shared" si="64"/>
        <v>#N/A</v>
      </c>
      <c r="K986" s="16" t="e">
        <f>IF($J986="","",SUMIFS('Skills-Training Matrix.AUX'!$F$2:$F$1072,'Skills-Training Matrix.AUX'!$C$2:$C$1072,"="&amp;G986,'Skills-Training Matrix.AUX'!$A$2:$A$1072,"="&amp;$E986)*J986)</f>
        <v>#N/A</v>
      </c>
      <c r="L986" s="16" t="e">
        <f t="shared" si="65"/>
        <v>#N/A</v>
      </c>
      <c r="M986" s="14" t="e">
        <f t="shared" si="66"/>
        <v>#N/A</v>
      </c>
      <c r="N986" s="16" t="e">
        <f t="shared" si="67"/>
        <v>#N/A</v>
      </c>
    </row>
    <row r="987" spans="1:14" x14ac:dyDescent="0.25">
      <c r="A987" s="14">
        <v>2698</v>
      </c>
      <c r="B987" s="14" t="s">
        <v>130</v>
      </c>
      <c r="C987" s="17">
        <v>42736</v>
      </c>
      <c r="D987" s="14" t="s">
        <v>115</v>
      </c>
      <c r="E987" s="14" t="s">
        <v>84</v>
      </c>
      <c r="F987" s="15" t="s">
        <v>2</v>
      </c>
      <c r="G987" s="14" t="s">
        <v>48</v>
      </c>
      <c r="H987" s="14" t="e">
        <f>SUMIFS('Skills-Training Matrix.AUX'!$D$2:$D$1072,'Skills-Training Matrix.AUX'!$C$2:$C$1072,"="&amp;$G987,'Skills-Training Matrix.AUX'!$A$2:$A$1072,"="&amp;$E987)</f>
        <v>#N/A</v>
      </c>
      <c r="I987" s="14">
        <v>0</v>
      </c>
      <c r="J987" s="14" t="e">
        <f t="shared" si="64"/>
        <v>#N/A</v>
      </c>
      <c r="K987" s="16" t="e">
        <f>IF($J987="","",SUMIFS('Skills-Training Matrix.AUX'!$F$2:$F$1072,'Skills-Training Matrix.AUX'!$C$2:$C$1072,"="&amp;G987,'Skills-Training Matrix.AUX'!$A$2:$A$1072,"="&amp;$E987)*J987)</f>
        <v>#N/A</v>
      </c>
      <c r="L987" s="16" t="e">
        <f t="shared" si="65"/>
        <v>#N/A</v>
      </c>
      <c r="M987" s="14" t="e">
        <f t="shared" si="66"/>
        <v>#N/A</v>
      </c>
      <c r="N987" s="16" t="e">
        <f t="shared" si="67"/>
        <v>#N/A</v>
      </c>
    </row>
    <row r="988" spans="1:14" x14ac:dyDescent="0.25">
      <c r="A988" s="14">
        <v>2698</v>
      </c>
      <c r="B988" s="14" t="s">
        <v>130</v>
      </c>
      <c r="C988" s="17">
        <v>42736</v>
      </c>
      <c r="D988" s="14" t="s">
        <v>115</v>
      </c>
      <c r="E988" s="14" t="s">
        <v>84</v>
      </c>
      <c r="F988" s="15" t="s">
        <v>2</v>
      </c>
      <c r="G988" s="14" t="s">
        <v>49</v>
      </c>
      <c r="H988" s="14" t="e">
        <f>SUMIFS('Skills-Training Matrix.AUX'!$D$2:$D$1072,'Skills-Training Matrix.AUX'!$C$2:$C$1072,"="&amp;$G988,'Skills-Training Matrix.AUX'!$A$2:$A$1072,"="&amp;$E988)</f>
        <v>#N/A</v>
      </c>
      <c r="I988" s="14">
        <v>0</v>
      </c>
      <c r="J988" s="14" t="e">
        <f t="shared" si="64"/>
        <v>#N/A</v>
      </c>
      <c r="K988" s="16" t="e">
        <f>IF($J988="","",SUMIFS('Skills-Training Matrix.AUX'!$F$2:$F$1072,'Skills-Training Matrix.AUX'!$C$2:$C$1072,"="&amp;G988,'Skills-Training Matrix.AUX'!$A$2:$A$1072,"="&amp;$E988)*J988)</f>
        <v>#N/A</v>
      </c>
      <c r="L988" s="16" t="e">
        <f t="shared" si="65"/>
        <v>#N/A</v>
      </c>
      <c r="M988" s="14" t="e">
        <f t="shared" si="66"/>
        <v>#N/A</v>
      </c>
      <c r="N988" s="16" t="e">
        <f t="shared" si="67"/>
        <v>#N/A</v>
      </c>
    </row>
    <row r="989" spans="1:14" x14ac:dyDescent="0.25">
      <c r="A989" s="14">
        <v>2698</v>
      </c>
      <c r="B989" s="14" t="s">
        <v>130</v>
      </c>
      <c r="C989" s="17">
        <v>42736</v>
      </c>
      <c r="D989" s="14" t="s">
        <v>115</v>
      </c>
      <c r="E989" s="14" t="s">
        <v>84</v>
      </c>
      <c r="F989" s="15" t="s">
        <v>2</v>
      </c>
      <c r="G989" s="14" t="s">
        <v>50</v>
      </c>
      <c r="H989" s="14" t="e">
        <f>SUMIFS('Skills-Training Matrix.AUX'!$D$2:$D$1072,'Skills-Training Matrix.AUX'!$C$2:$C$1072,"="&amp;$G989,'Skills-Training Matrix.AUX'!$A$2:$A$1072,"="&amp;$E989)</f>
        <v>#N/A</v>
      </c>
      <c r="I989" s="14">
        <v>0</v>
      </c>
      <c r="J989" s="14" t="e">
        <f t="shared" si="64"/>
        <v>#N/A</v>
      </c>
      <c r="K989" s="16" t="e">
        <f>IF($J989="","",SUMIFS('Skills-Training Matrix.AUX'!$F$2:$F$1072,'Skills-Training Matrix.AUX'!$C$2:$C$1072,"="&amp;G989,'Skills-Training Matrix.AUX'!$A$2:$A$1072,"="&amp;$E989)*J989)</f>
        <v>#N/A</v>
      </c>
      <c r="L989" s="16" t="e">
        <f t="shared" si="65"/>
        <v>#N/A</v>
      </c>
      <c r="M989" s="14" t="e">
        <f t="shared" si="66"/>
        <v>#N/A</v>
      </c>
      <c r="N989" s="16" t="e">
        <f t="shared" si="67"/>
        <v>#N/A</v>
      </c>
    </row>
    <row r="990" spans="1:14" x14ac:dyDescent="0.25">
      <c r="A990" s="14">
        <v>2698</v>
      </c>
      <c r="B990" s="14" t="s">
        <v>130</v>
      </c>
      <c r="C990" s="17">
        <v>42736</v>
      </c>
      <c r="D990" s="14" t="s">
        <v>115</v>
      </c>
      <c r="E990" s="14" t="s">
        <v>84</v>
      </c>
      <c r="F990" s="15" t="s">
        <v>2</v>
      </c>
      <c r="G990" s="14" t="s">
        <v>51</v>
      </c>
      <c r="H990" s="14" t="e">
        <f>SUMIFS('Skills-Training Matrix.AUX'!$D$2:$D$1072,'Skills-Training Matrix.AUX'!$C$2:$C$1072,"="&amp;$G990,'Skills-Training Matrix.AUX'!$A$2:$A$1072,"="&amp;$E990)</f>
        <v>#N/A</v>
      </c>
      <c r="I990" s="14">
        <v>0</v>
      </c>
      <c r="J990" s="14" t="e">
        <f t="shared" si="64"/>
        <v>#N/A</v>
      </c>
      <c r="K990" s="16" t="e">
        <f>IF($J990="","",SUMIFS('Skills-Training Matrix.AUX'!$F$2:$F$1072,'Skills-Training Matrix.AUX'!$C$2:$C$1072,"="&amp;G990,'Skills-Training Matrix.AUX'!$A$2:$A$1072,"="&amp;$E990)*J990)</f>
        <v>#N/A</v>
      </c>
      <c r="L990" s="16" t="e">
        <f t="shared" si="65"/>
        <v>#N/A</v>
      </c>
      <c r="M990" s="14" t="e">
        <f t="shared" si="66"/>
        <v>#N/A</v>
      </c>
      <c r="N990" s="16" t="e">
        <f t="shared" si="67"/>
        <v>#N/A</v>
      </c>
    </row>
    <row r="991" spans="1:14" x14ac:dyDescent="0.25">
      <c r="A991" s="14">
        <v>2698</v>
      </c>
      <c r="B991" s="14" t="s">
        <v>130</v>
      </c>
      <c r="C991" s="17">
        <v>42736</v>
      </c>
      <c r="D991" s="14" t="s">
        <v>115</v>
      </c>
      <c r="E991" s="14" t="s">
        <v>84</v>
      </c>
      <c r="F991" s="15" t="s">
        <v>2</v>
      </c>
      <c r="G991" s="14" t="s">
        <v>52</v>
      </c>
      <c r="H991" s="14" t="e">
        <f>SUMIFS('Skills-Training Matrix.AUX'!$D$2:$D$1072,'Skills-Training Matrix.AUX'!$C$2:$C$1072,"="&amp;$G991,'Skills-Training Matrix.AUX'!$A$2:$A$1072,"="&amp;$E991)</f>
        <v>#N/A</v>
      </c>
      <c r="I991" s="14">
        <v>0</v>
      </c>
      <c r="J991" s="14" t="e">
        <f t="shared" si="64"/>
        <v>#N/A</v>
      </c>
      <c r="K991" s="16" t="e">
        <f>IF($J991="","",SUMIFS('Skills-Training Matrix.AUX'!$F$2:$F$1072,'Skills-Training Matrix.AUX'!$C$2:$C$1072,"="&amp;G991,'Skills-Training Matrix.AUX'!$A$2:$A$1072,"="&amp;$E991)*J991)</f>
        <v>#N/A</v>
      </c>
      <c r="L991" s="16" t="e">
        <f t="shared" si="65"/>
        <v>#N/A</v>
      </c>
      <c r="M991" s="14" t="e">
        <f t="shared" si="66"/>
        <v>#N/A</v>
      </c>
      <c r="N991" s="16" t="e">
        <f t="shared" si="67"/>
        <v>#N/A</v>
      </c>
    </row>
    <row r="992" spans="1:14" x14ac:dyDescent="0.25">
      <c r="A992" s="14">
        <v>2698</v>
      </c>
      <c r="B992" s="14" t="s">
        <v>130</v>
      </c>
      <c r="C992" s="17">
        <v>42736</v>
      </c>
      <c r="D992" s="14" t="s">
        <v>115</v>
      </c>
      <c r="E992" s="14" t="s">
        <v>84</v>
      </c>
      <c r="F992" s="15" t="s">
        <v>2</v>
      </c>
      <c r="G992" s="14" t="s">
        <v>53</v>
      </c>
      <c r="H992" s="14" t="e">
        <f>SUMIFS('Skills-Training Matrix.AUX'!$D$2:$D$1072,'Skills-Training Matrix.AUX'!$C$2:$C$1072,"="&amp;$G992,'Skills-Training Matrix.AUX'!$A$2:$A$1072,"="&amp;$E992)</f>
        <v>#N/A</v>
      </c>
      <c r="I992" s="14">
        <v>0</v>
      </c>
      <c r="J992" s="14" t="e">
        <f t="shared" si="64"/>
        <v>#N/A</v>
      </c>
      <c r="K992" s="16" t="e">
        <f>IF($J992="","",SUMIFS('Skills-Training Matrix.AUX'!$F$2:$F$1072,'Skills-Training Matrix.AUX'!$C$2:$C$1072,"="&amp;G992,'Skills-Training Matrix.AUX'!$A$2:$A$1072,"="&amp;$E992)*J992)</f>
        <v>#N/A</v>
      </c>
      <c r="L992" s="16" t="e">
        <f t="shared" si="65"/>
        <v>#N/A</v>
      </c>
      <c r="M992" s="14" t="e">
        <f t="shared" si="66"/>
        <v>#N/A</v>
      </c>
      <c r="N992" s="16" t="e">
        <f t="shared" si="67"/>
        <v>#N/A</v>
      </c>
    </row>
    <row r="993" spans="1:14" x14ac:dyDescent="0.25">
      <c r="A993" s="14">
        <v>2698</v>
      </c>
      <c r="B993" s="14" t="s">
        <v>130</v>
      </c>
      <c r="C993" s="17">
        <v>42736</v>
      </c>
      <c r="D993" s="14" t="s">
        <v>115</v>
      </c>
      <c r="E993" s="14" t="s">
        <v>84</v>
      </c>
      <c r="F993" s="15" t="s">
        <v>2</v>
      </c>
      <c r="G993" s="14" t="s">
        <v>54</v>
      </c>
      <c r="H993" s="14" t="e">
        <f>SUMIFS('Skills-Training Matrix.AUX'!$D$2:$D$1072,'Skills-Training Matrix.AUX'!$C$2:$C$1072,"="&amp;$G993,'Skills-Training Matrix.AUX'!$A$2:$A$1072,"="&amp;$E993)</f>
        <v>#N/A</v>
      </c>
      <c r="I993" s="14">
        <v>0</v>
      </c>
      <c r="J993" s="14" t="e">
        <f t="shared" si="64"/>
        <v>#N/A</v>
      </c>
      <c r="K993" s="16" t="e">
        <f>IF($J993="","",SUMIFS('Skills-Training Matrix.AUX'!$F$2:$F$1072,'Skills-Training Matrix.AUX'!$C$2:$C$1072,"="&amp;G993,'Skills-Training Matrix.AUX'!$A$2:$A$1072,"="&amp;$E993)*J993)</f>
        <v>#N/A</v>
      </c>
      <c r="L993" s="16" t="e">
        <f t="shared" si="65"/>
        <v>#N/A</v>
      </c>
      <c r="M993" s="14" t="e">
        <f t="shared" si="66"/>
        <v>#N/A</v>
      </c>
      <c r="N993" s="16" t="e">
        <f t="shared" si="67"/>
        <v>#N/A</v>
      </c>
    </row>
    <row r="994" spans="1:14" x14ac:dyDescent="0.25">
      <c r="A994" s="14">
        <v>2698</v>
      </c>
      <c r="B994" s="14" t="s">
        <v>130</v>
      </c>
      <c r="C994" s="17">
        <v>42736</v>
      </c>
      <c r="D994" s="14" t="s">
        <v>115</v>
      </c>
      <c r="E994" s="14" t="s">
        <v>84</v>
      </c>
      <c r="F994" s="15" t="s">
        <v>2</v>
      </c>
      <c r="G994" s="14" t="s">
        <v>55</v>
      </c>
      <c r="H994" s="14" t="e">
        <f>SUMIFS('Skills-Training Matrix.AUX'!$D$2:$D$1072,'Skills-Training Matrix.AUX'!$C$2:$C$1072,"="&amp;$G994,'Skills-Training Matrix.AUX'!$A$2:$A$1072,"="&amp;$E994)</f>
        <v>#REF!</v>
      </c>
      <c r="I994" s="14">
        <v>0</v>
      </c>
      <c r="J994" s="14" t="e">
        <f t="shared" si="64"/>
        <v>#REF!</v>
      </c>
      <c r="K994" s="16" t="e">
        <f>IF($J994="","",SUMIFS('Skills-Training Matrix.AUX'!$F$2:$F$1072,'Skills-Training Matrix.AUX'!$C$2:$C$1072,"="&amp;G994,'Skills-Training Matrix.AUX'!$A$2:$A$1072,"="&amp;$E994)*J994)</f>
        <v>#REF!</v>
      </c>
      <c r="L994" s="16" t="e">
        <f t="shared" si="65"/>
        <v>#REF!</v>
      </c>
      <c r="M994" s="14" t="e">
        <f t="shared" si="66"/>
        <v>#REF!</v>
      </c>
      <c r="N994" s="16" t="e">
        <f t="shared" si="67"/>
        <v>#REF!</v>
      </c>
    </row>
    <row r="995" spans="1:14" x14ac:dyDescent="0.25">
      <c r="A995" s="14">
        <v>2698</v>
      </c>
      <c r="B995" s="14" t="s">
        <v>130</v>
      </c>
      <c r="C995" s="17">
        <v>42736</v>
      </c>
      <c r="D995" s="14" t="s">
        <v>115</v>
      </c>
      <c r="E995" s="14" t="s">
        <v>84</v>
      </c>
      <c r="F995" s="15" t="s">
        <v>2</v>
      </c>
      <c r="G995" s="14" t="s">
        <v>56</v>
      </c>
      <c r="H995" s="14" t="e">
        <f>SUMIFS('Skills-Training Matrix.AUX'!$D$2:$D$1072,'Skills-Training Matrix.AUX'!$C$2:$C$1072,"="&amp;$G995,'Skills-Training Matrix.AUX'!$A$2:$A$1072,"="&amp;$E995)</f>
        <v>#N/A</v>
      </c>
      <c r="I995" s="14">
        <v>0</v>
      </c>
      <c r="J995" s="14" t="e">
        <f t="shared" si="64"/>
        <v>#N/A</v>
      </c>
      <c r="K995" s="16" t="e">
        <f>IF($J995="","",SUMIFS('Skills-Training Matrix.AUX'!$F$2:$F$1072,'Skills-Training Matrix.AUX'!$C$2:$C$1072,"="&amp;G995,'Skills-Training Matrix.AUX'!$A$2:$A$1072,"="&amp;$E995)*J995)</f>
        <v>#N/A</v>
      </c>
      <c r="L995" s="16" t="e">
        <f t="shared" si="65"/>
        <v>#N/A</v>
      </c>
      <c r="M995" s="14" t="e">
        <f t="shared" si="66"/>
        <v>#N/A</v>
      </c>
      <c r="N995" s="16" t="e">
        <f t="shared" si="67"/>
        <v>#N/A</v>
      </c>
    </row>
    <row r="996" spans="1:14" x14ac:dyDescent="0.25">
      <c r="A996" s="14">
        <v>2698</v>
      </c>
      <c r="B996" s="14" t="s">
        <v>130</v>
      </c>
      <c r="C996" s="17">
        <v>42736</v>
      </c>
      <c r="D996" s="14" t="s">
        <v>115</v>
      </c>
      <c r="E996" s="14" t="s">
        <v>84</v>
      </c>
      <c r="F996" s="15" t="s">
        <v>9</v>
      </c>
      <c r="G996" s="14" t="s">
        <v>57</v>
      </c>
      <c r="H996" s="14" t="e">
        <f>SUMIFS('Skills-Training Matrix.AUX'!$D$2:$D$1072,'Skills-Training Matrix.AUX'!$C$2:$C$1072,"="&amp;$G996,'Skills-Training Matrix.AUX'!$A$2:$A$1072,"="&amp;$E996)</f>
        <v>#N/A</v>
      </c>
      <c r="I996" s="14">
        <v>0</v>
      </c>
      <c r="J996" s="14" t="e">
        <f t="shared" si="64"/>
        <v>#N/A</v>
      </c>
      <c r="K996" s="16" t="e">
        <f>IF($J996="","",SUMIFS('Skills-Training Matrix.AUX'!$F$2:$F$1072,'Skills-Training Matrix.AUX'!$C$2:$C$1072,"="&amp;G996,'Skills-Training Matrix.AUX'!$A$2:$A$1072,"="&amp;$E996)*J996)</f>
        <v>#N/A</v>
      </c>
      <c r="L996" s="16" t="e">
        <f t="shared" si="65"/>
        <v>#N/A</v>
      </c>
      <c r="M996" s="14" t="e">
        <f t="shared" si="66"/>
        <v>#N/A</v>
      </c>
      <c r="N996" s="16" t="e">
        <f t="shared" si="67"/>
        <v>#N/A</v>
      </c>
    </row>
    <row r="997" spans="1:14" x14ac:dyDescent="0.25">
      <c r="A997" s="14">
        <v>2698</v>
      </c>
      <c r="B997" s="14" t="s">
        <v>130</v>
      </c>
      <c r="C997" s="17">
        <v>42736</v>
      </c>
      <c r="D997" s="14" t="s">
        <v>115</v>
      </c>
      <c r="E997" s="14" t="s">
        <v>84</v>
      </c>
      <c r="F997" s="15" t="s">
        <v>9</v>
      </c>
      <c r="G997" s="14" t="s">
        <v>58</v>
      </c>
      <c r="H997" s="14" t="e">
        <f>SUMIFS('Skills-Training Matrix.AUX'!$D$2:$D$1072,'Skills-Training Matrix.AUX'!$C$2:$C$1072,"="&amp;$G997,'Skills-Training Matrix.AUX'!$A$2:$A$1072,"="&amp;$E997)</f>
        <v>#N/A</v>
      </c>
      <c r="I997" s="14">
        <v>0</v>
      </c>
      <c r="J997" s="14" t="e">
        <f t="shared" si="64"/>
        <v>#N/A</v>
      </c>
      <c r="K997" s="16" t="e">
        <f>IF($J997="","",SUMIFS('Skills-Training Matrix.AUX'!$F$2:$F$1072,'Skills-Training Matrix.AUX'!$C$2:$C$1072,"="&amp;G997,'Skills-Training Matrix.AUX'!$A$2:$A$1072,"="&amp;$E997)*J997)</f>
        <v>#N/A</v>
      </c>
      <c r="L997" s="16" t="e">
        <f t="shared" si="65"/>
        <v>#N/A</v>
      </c>
      <c r="M997" s="14" t="e">
        <f t="shared" si="66"/>
        <v>#N/A</v>
      </c>
      <c r="N997" s="16" t="e">
        <f t="shared" si="67"/>
        <v>#N/A</v>
      </c>
    </row>
    <row r="998" spans="1:14" x14ac:dyDescent="0.25">
      <c r="A998" s="14">
        <v>2698</v>
      </c>
      <c r="B998" s="14" t="s">
        <v>130</v>
      </c>
      <c r="C998" s="17">
        <v>42736</v>
      </c>
      <c r="D998" s="14" t="s">
        <v>115</v>
      </c>
      <c r="E998" s="14" t="s">
        <v>84</v>
      </c>
      <c r="F998" s="15" t="s">
        <v>9</v>
      </c>
      <c r="G998" s="14" t="s">
        <v>59</v>
      </c>
      <c r="H998" s="14" t="e">
        <f>SUMIFS('Skills-Training Matrix.AUX'!$D$2:$D$1072,'Skills-Training Matrix.AUX'!$C$2:$C$1072,"="&amp;$G998,'Skills-Training Matrix.AUX'!$A$2:$A$1072,"="&amp;$E998)</f>
        <v>#N/A</v>
      </c>
      <c r="I998" s="14">
        <v>0</v>
      </c>
      <c r="J998" s="14" t="e">
        <f t="shared" si="64"/>
        <v>#N/A</v>
      </c>
      <c r="K998" s="16" t="e">
        <f>IF($J998="","",SUMIFS('Skills-Training Matrix.AUX'!$F$2:$F$1072,'Skills-Training Matrix.AUX'!$C$2:$C$1072,"="&amp;G998,'Skills-Training Matrix.AUX'!$A$2:$A$1072,"="&amp;$E998)*J998)</f>
        <v>#N/A</v>
      </c>
      <c r="L998" s="16" t="e">
        <f t="shared" si="65"/>
        <v>#N/A</v>
      </c>
      <c r="M998" s="14" t="e">
        <f t="shared" si="66"/>
        <v>#N/A</v>
      </c>
      <c r="N998" s="16" t="e">
        <f t="shared" si="67"/>
        <v>#N/A</v>
      </c>
    </row>
    <row r="999" spans="1:14" x14ac:dyDescent="0.25">
      <c r="A999" s="14">
        <v>2698</v>
      </c>
      <c r="B999" s="14" t="s">
        <v>130</v>
      </c>
      <c r="C999" s="17">
        <v>42736</v>
      </c>
      <c r="D999" s="14" t="s">
        <v>115</v>
      </c>
      <c r="E999" s="14" t="s">
        <v>84</v>
      </c>
      <c r="F999" s="15" t="s">
        <v>9</v>
      </c>
      <c r="G999" s="14" t="s">
        <v>60</v>
      </c>
      <c r="H999" s="14" t="e">
        <f>SUMIFS('Skills-Training Matrix.AUX'!$D$2:$D$1072,'Skills-Training Matrix.AUX'!$C$2:$C$1072,"="&amp;$G999,'Skills-Training Matrix.AUX'!$A$2:$A$1072,"="&amp;$E999)</f>
        <v>#N/A</v>
      </c>
      <c r="I999" s="14">
        <v>0</v>
      </c>
      <c r="J999" s="14" t="e">
        <f t="shared" si="64"/>
        <v>#N/A</v>
      </c>
      <c r="K999" s="16" t="e">
        <f>IF($J999="","",SUMIFS('Skills-Training Matrix.AUX'!$F$2:$F$1072,'Skills-Training Matrix.AUX'!$C$2:$C$1072,"="&amp;G999,'Skills-Training Matrix.AUX'!$A$2:$A$1072,"="&amp;$E999)*J999)</f>
        <v>#N/A</v>
      </c>
      <c r="L999" s="16" t="e">
        <f t="shared" si="65"/>
        <v>#N/A</v>
      </c>
      <c r="M999" s="14" t="e">
        <f t="shared" si="66"/>
        <v>#N/A</v>
      </c>
      <c r="N999" s="16" t="e">
        <f t="shared" si="67"/>
        <v>#N/A</v>
      </c>
    </row>
    <row r="1000" spans="1:14" x14ac:dyDescent="0.25">
      <c r="A1000" s="14">
        <v>2698</v>
      </c>
      <c r="B1000" s="14" t="s">
        <v>130</v>
      </c>
      <c r="C1000" s="17">
        <v>42736</v>
      </c>
      <c r="D1000" s="14" t="s">
        <v>115</v>
      </c>
      <c r="E1000" s="14" t="s">
        <v>84</v>
      </c>
      <c r="F1000" s="15" t="s">
        <v>9</v>
      </c>
      <c r="G1000" s="14" t="s">
        <v>61</v>
      </c>
      <c r="H1000" s="14" t="e">
        <f>SUMIFS('Skills-Training Matrix.AUX'!$D$2:$D$1072,'Skills-Training Matrix.AUX'!$C$2:$C$1072,"="&amp;$G1000,'Skills-Training Matrix.AUX'!$A$2:$A$1072,"="&amp;$E1000)</f>
        <v>#N/A</v>
      </c>
      <c r="I1000" s="14">
        <v>0</v>
      </c>
      <c r="J1000" s="14" t="e">
        <f t="shared" si="64"/>
        <v>#N/A</v>
      </c>
      <c r="K1000" s="16" t="e">
        <f>IF($J1000="","",SUMIFS('Skills-Training Matrix.AUX'!$F$2:$F$1072,'Skills-Training Matrix.AUX'!$C$2:$C$1072,"="&amp;G1000,'Skills-Training Matrix.AUX'!$A$2:$A$1072,"="&amp;$E1000)*J1000)</f>
        <v>#N/A</v>
      </c>
      <c r="L1000" s="16" t="e">
        <f t="shared" si="65"/>
        <v>#N/A</v>
      </c>
      <c r="M1000" s="14" t="e">
        <f t="shared" si="66"/>
        <v>#N/A</v>
      </c>
      <c r="N1000" s="16" t="e">
        <f t="shared" si="67"/>
        <v>#N/A</v>
      </c>
    </row>
    <row r="1001" spans="1:14" x14ac:dyDescent="0.25">
      <c r="A1001" s="14">
        <v>2698</v>
      </c>
      <c r="B1001" s="14" t="s">
        <v>130</v>
      </c>
      <c r="C1001" s="17">
        <v>42736</v>
      </c>
      <c r="D1001" s="14" t="s">
        <v>115</v>
      </c>
      <c r="E1001" s="14" t="s">
        <v>84</v>
      </c>
      <c r="F1001" s="15" t="s">
        <v>0</v>
      </c>
      <c r="G1001" s="14" t="s">
        <v>62</v>
      </c>
      <c r="H1001" s="14" t="e">
        <f>SUMIFS('Skills-Training Matrix.AUX'!$D$2:$D$1072,'Skills-Training Matrix.AUX'!$C$2:$C$1072,"="&amp;$G1001,'Skills-Training Matrix.AUX'!$A$2:$A$1072,"="&amp;$E1001)</f>
        <v>#N/A</v>
      </c>
      <c r="I1001" s="14">
        <v>0</v>
      </c>
      <c r="J1001" s="14" t="e">
        <f t="shared" si="64"/>
        <v>#N/A</v>
      </c>
      <c r="K1001" s="16" t="e">
        <f>IF($J1001="","",SUMIFS('Skills-Training Matrix.AUX'!$F$2:$F$1072,'Skills-Training Matrix.AUX'!$C$2:$C$1072,"="&amp;G1001,'Skills-Training Matrix.AUX'!$A$2:$A$1072,"="&amp;$E1001)*J1001)</f>
        <v>#N/A</v>
      </c>
      <c r="L1001" s="16" t="e">
        <f t="shared" si="65"/>
        <v>#N/A</v>
      </c>
      <c r="M1001" s="14" t="e">
        <f t="shared" si="66"/>
        <v>#N/A</v>
      </c>
      <c r="N1001" s="16" t="e">
        <f t="shared" si="67"/>
        <v>#N/A</v>
      </c>
    </row>
    <row r="1002" spans="1:14" x14ac:dyDescent="0.25">
      <c r="A1002" s="14">
        <v>2698</v>
      </c>
      <c r="B1002" s="14" t="s">
        <v>130</v>
      </c>
      <c r="C1002" s="17">
        <v>42736</v>
      </c>
      <c r="D1002" s="14" t="s">
        <v>115</v>
      </c>
      <c r="E1002" s="14" t="s">
        <v>84</v>
      </c>
      <c r="F1002" s="15" t="s">
        <v>0</v>
      </c>
      <c r="G1002" s="14" t="s">
        <v>63</v>
      </c>
      <c r="H1002" s="14" t="e">
        <f>SUMIFS('Skills-Training Matrix.AUX'!$D$2:$D$1072,'Skills-Training Matrix.AUX'!$C$2:$C$1072,"="&amp;$G1002,'Skills-Training Matrix.AUX'!$A$2:$A$1072,"="&amp;$E1002)</f>
        <v>#REF!</v>
      </c>
      <c r="I1002" s="14">
        <v>0</v>
      </c>
      <c r="J1002" s="14" t="e">
        <f t="shared" si="64"/>
        <v>#REF!</v>
      </c>
      <c r="K1002" s="16" t="e">
        <f>IF($J1002="","",SUMIFS('Skills-Training Matrix.AUX'!$F$2:$F$1072,'Skills-Training Matrix.AUX'!$C$2:$C$1072,"="&amp;G1002,'Skills-Training Matrix.AUX'!$A$2:$A$1072,"="&amp;$E1002)*J1002)</f>
        <v>#REF!</v>
      </c>
      <c r="L1002" s="16" t="e">
        <f t="shared" si="65"/>
        <v>#REF!</v>
      </c>
      <c r="M1002" s="14" t="e">
        <f t="shared" si="66"/>
        <v>#REF!</v>
      </c>
      <c r="N1002" s="16" t="e">
        <f t="shared" si="67"/>
        <v>#REF!</v>
      </c>
    </row>
    <row r="1003" spans="1:14" x14ac:dyDescent="0.25">
      <c r="A1003" s="14">
        <v>2698</v>
      </c>
      <c r="B1003" s="14" t="s">
        <v>130</v>
      </c>
      <c r="C1003" s="17">
        <v>42736</v>
      </c>
      <c r="D1003" s="14" t="s">
        <v>115</v>
      </c>
      <c r="E1003" s="14" t="s">
        <v>84</v>
      </c>
      <c r="F1003" s="15" t="s">
        <v>0</v>
      </c>
      <c r="G1003" s="14" t="s">
        <v>64</v>
      </c>
      <c r="H1003" s="14" t="e">
        <f>SUMIFS('Skills-Training Matrix.AUX'!$D$2:$D$1072,'Skills-Training Matrix.AUX'!$C$2:$C$1072,"="&amp;$G1003,'Skills-Training Matrix.AUX'!$A$2:$A$1072,"="&amp;$E1003)</f>
        <v>#N/A</v>
      </c>
      <c r="I1003" s="14">
        <v>0</v>
      </c>
      <c r="J1003" s="14" t="e">
        <f t="shared" si="64"/>
        <v>#N/A</v>
      </c>
      <c r="K1003" s="16" t="e">
        <f>IF($J1003="","",SUMIFS('Skills-Training Matrix.AUX'!$F$2:$F$1072,'Skills-Training Matrix.AUX'!$C$2:$C$1072,"="&amp;G1003,'Skills-Training Matrix.AUX'!$A$2:$A$1072,"="&amp;$E1003)*J1003)</f>
        <v>#N/A</v>
      </c>
      <c r="L1003" s="16" t="e">
        <f t="shared" si="65"/>
        <v>#N/A</v>
      </c>
      <c r="M1003" s="14" t="e">
        <f t="shared" si="66"/>
        <v>#N/A</v>
      </c>
      <c r="N1003" s="16" t="e">
        <f t="shared" si="67"/>
        <v>#N/A</v>
      </c>
    </row>
    <row r="1004" spans="1:14" x14ac:dyDescent="0.25">
      <c r="A1004" s="14">
        <v>2698</v>
      </c>
      <c r="B1004" s="14" t="s">
        <v>130</v>
      </c>
      <c r="C1004" s="17">
        <v>42736</v>
      </c>
      <c r="D1004" s="14" t="s">
        <v>115</v>
      </c>
      <c r="E1004" s="14" t="s">
        <v>84</v>
      </c>
      <c r="F1004" s="15" t="s">
        <v>0</v>
      </c>
      <c r="G1004" s="14" t="s">
        <v>65</v>
      </c>
      <c r="H1004" s="14" t="e">
        <f>SUMIFS('Skills-Training Matrix.AUX'!$D$2:$D$1072,'Skills-Training Matrix.AUX'!$C$2:$C$1072,"="&amp;$G1004,'Skills-Training Matrix.AUX'!$A$2:$A$1072,"="&amp;$E1004)</f>
        <v>#REF!</v>
      </c>
      <c r="I1004" s="14">
        <v>0</v>
      </c>
      <c r="J1004" s="14" t="e">
        <f t="shared" si="64"/>
        <v>#REF!</v>
      </c>
      <c r="K1004" s="16" t="e">
        <f>IF($J1004="","",SUMIFS('Skills-Training Matrix.AUX'!$F$2:$F$1072,'Skills-Training Matrix.AUX'!$C$2:$C$1072,"="&amp;G1004,'Skills-Training Matrix.AUX'!$A$2:$A$1072,"="&amp;$E1004)*J1004)</f>
        <v>#REF!</v>
      </c>
      <c r="L1004" s="16" t="e">
        <f t="shared" si="65"/>
        <v>#REF!</v>
      </c>
      <c r="M1004" s="14" t="e">
        <f t="shared" si="66"/>
        <v>#REF!</v>
      </c>
      <c r="N1004" s="16" t="e">
        <f t="shared" si="67"/>
        <v>#REF!</v>
      </c>
    </row>
    <row r="1005" spans="1:14" x14ac:dyDescent="0.25">
      <c r="A1005" s="14">
        <v>2698</v>
      </c>
      <c r="B1005" s="14" t="s">
        <v>130</v>
      </c>
      <c r="C1005" s="17">
        <v>42736</v>
      </c>
      <c r="D1005" s="14" t="s">
        <v>115</v>
      </c>
      <c r="E1005" s="14" t="s">
        <v>84</v>
      </c>
      <c r="F1005" s="15" t="s">
        <v>0</v>
      </c>
      <c r="G1005" s="14" t="s">
        <v>66</v>
      </c>
      <c r="H1005" s="14" t="e">
        <f>SUMIFS('Skills-Training Matrix.AUX'!$D$2:$D$1072,'Skills-Training Matrix.AUX'!$C$2:$C$1072,"="&amp;$G1005,'Skills-Training Matrix.AUX'!$A$2:$A$1072,"="&amp;$E1005)</f>
        <v>#REF!</v>
      </c>
      <c r="I1005" s="14">
        <v>0</v>
      </c>
      <c r="J1005" s="14" t="e">
        <f t="shared" si="64"/>
        <v>#REF!</v>
      </c>
      <c r="K1005" s="16" t="e">
        <f>IF($J1005="","",SUMIFS('Skills-Training Matrix.AUX'!$F$2:$F$1072,'Skills-Training Matrix.AUX'!$C$2:$C$1072,"="&amp;G1005,'Skills-Training Matrix.AUX'!$A$2:$A$1072,"="&amp;$E1005)*J1005)</f>
        <v>#REF!</v>
      </c>
      <c r="L1005" s="16" t="e">
        <f t="shared" si="65"/>
        <v>#REF!</v>
      </c>
      <c r="M1005" s="14" t="e">
        <f t="shared" si="66"/>
        <v>#REF!</v>
      </c>
      <c r="N1005" s="16" t="e">
        <f t="shared" si="67"/>
        <v>#REF!</v>
      </c>
    </row>
    <row r="1006" spans="1:14" x14ac:dyDescent="0.25">
      <c r="A1006" s="14">
        <v>2698</v>
      </c>
      <c r="B1006" s="14" t="s">
        <v>130</v>
      </c>
      <c r="C1006" s="17">
        <v>42736</v>
      </c>
      <c r="D1006" s="14" t="s">
        <v>115</v>
      </c>
      <c r="E1006" s="14" t="s">
        <v>84</v>
      </c>
      <c r="F1006" s="15" t="s">
        <v>0</v>
      </c>
      <c r="G1006" s="14" t="s">
        <v>67</v>
      </c>
      <c r="H1006" s="14" t="e">
        <f>SUMIFS('Skills-Training Matrix.AUX'!$D$2:$D$1072,'Skills-Training Matrix.AUX'!$C$2:$C$1072,"="&amp;$G1006,'Skills-Training Matrix.AUX'!$A$2:$A$1072,"="&amp;$E1006)</f>
        <v>#N/A</v>
      </c>
      <c r="I1006" s="14">
        <v>0</v>
      </c>
      <c r="J1006" s="14" t="e">
        <f t="shared" si="64"/>
        <v>#N/A</v>
      </c>
      <c r="K1006" s="16" t="e">
        <f>IF($J1006="","",SUMIFS('Skills-Training Matrix.AUX'!$F$2:$F$1072,'Skills-Training Matrix.AUX'!$C$2:$C$1072,"="&amp;G1006,'Skills-Training Matrix.AUX'!$A$2:$A$1072,"="&amp;$E1006)*J1006)</f>
        <v>#N/A</v>
      </c>
      <c r="L1006" s="16" t="e">
        <f t="shared" si="65"/>
        <v>#N/A</v>
      </c>
      <c r="M1006" s="14" t="e">
        <f t="shared" si="66"/>
        <v>#N/A</v>
      </c>
      <c r="N1006" s="16" t="e">
        <f t="shared" si="67"/>
        <v>#N/A</v>
      </c>
    </row>
    <row r="1007" spans="1:14" x14ac:dyDescent="0.25">
      <c r="A1007" s="14">
        <v>2698</v>
      </c>
      <c r="B1007" s="14" t="s">
        <v>130</v>
      </c>
      <c r="C1007" s="17">
        <v>42736</v>
      </c>
      <c r="D1007" s="14" t="s">
        <v>115</v>
      </c>
      <c r="E1007" s="14" t="s">
        <v>84</v>
      </c>
      <c r="F1007" s="15" t="s">
        <v>0</v>
      </c>
      <c r="G1007" s="14" t="s">
        <v>68</v>
      </c>
      <c r="H1007" s="14" t="e">
        <f>SUMIFS('Skills-Training Matrix.AUX'!$D$2:$D$1072,'Skills-Training Matrix.AUX'!$C$2:$C$1072,"="&amp;$G1007,'Skills-Training Matrix.AUX'!$A$2:$A$1072,"="&amp;$E1007)</f>
        <v>#N/A</v>
      </c>
      <c r="I1007" s="14">
        <v>0</v>
      </c>
      <c r="J1007" s="14" t="e">
        <f t="shared" si="64"/>
        <v>#N/A</v>
      </c>
      <c r="K1007" s="16" t="e">
        <f>IF($J1007="","",SUMIFS('Skills-Training Matrix.AUX'!$F$2:$F$1072,'Skills-Training Matrix.AUX'!$C$2:$C$1072,"="&amp;G1007,'Skills-Training Matrix.AUX'!$A$2:$A$1072,"="&amp;$E1007)*J1007)</f>
        <v>#N/A</v>
      </c>
      <c r="L1007" s="16" t="e">
        <f t="shared" si="65"/>
        <v>#N/A</v>
      </c>
      <c r="M1007" s="14" t="e">
        <f t="shared" si="66"/>
        <v>#N/A</v>
      </c>
      <c r="N1007" s="16" t="e">
        <f t="shared" si="67"/>
        <v>#N/A</v>
      </c>
    </row>
    <row r="1008" spans="1:14" x14ac:dyDescent="0.25">
      <c r="A1008" s="14">
        <v>2698</v>
      </c>
      <c r="B1008" s="14" t="s">
        <v>130</v>
      </c>
      <c r="C1008" s="17">
        <v>42736</v>
      </c>
      <c r="D1008" s="14" t="s">
        <v>115</v>
      </c>
      <c r="E1008" s="14" t="s">
        <v>84</v>
      </c>
      <c r="F1008" s="15" t="s">
        <v>0</v>
      </c>
      <c r="G1008" s="14" t="s">
        <v>69</v>
      </c>
      <c r="H1008" s="14" t="e">
        <f>SUMIFS('Skills-Training Matrix.AUX'!$D$2:$D$1072,'Skills-Training Matrix.AUX'!$C$2:$C$1072,"="&amp;$G1008,'Skills-Training Matrix.AUX'!$A$2:$A$1072,"="&amp;$E1008)</f>
        <v>#N/A</v>
      </c>
      <c r="I1008" s="14">
        <v>0</v>
      </c>
      <c r="J1008" s="14" t="e">
        <f t="shared" si="64"/>
        <v>#N/A</v>
      </c>
      <c r="K1008" s="16" t="e">
        <f>IF($J1008="","",SUMIFS('Skills-Training Matrix.AUX'!$F$2:$F$1072,'Skills-Training Matrix.AUX'!$C$2:$C$1072,"="&amp;G1008,'Skills-Training Matrix.AUX'!$A$2:$A$1072,"="&amp;$E1008)*J1008)</f>
        <v>#N/A</v>
      </c>
      <c r="L1008" s="16" t="e">
        <f t="shared" si="65"/>
        <v>#N/A</v>
      </c>
      <c r="M1008" s="14" t="e">
        <f t="shared" si="66"/>
        <v>#N/A</v>
      </c>
      <c r="N1008" s="16" t="e">
        <f t="shared" si="67"/>
        <v>#N/A</v>
      </c>
    </row>
    <row r="1009" spans="1:14" x14ac:dyDescent="0.25">
      <c r="A1009" s="14">
        <v>2698</v>
      </c>
      <c r="B1009" s="14" t="s">
        <v>130</v>
      </c>
      <c r="C1009" s="17">
        <v>42736</v>
      </c>
      <c r="D1009" s="14" t="s">
        <v>115</v>
      </c>
      <c r="E1009" s="14" t="s">
        <v>84</v>
      </c>
      <c r="F1009" s="15" t="s">
        <v>0</v>
      </c>
      <c r="G1009" s="14" t="s">
        <v>70</v>
      </c>
      <c r="H1009" s="14" t="e">
        <f>SUMIFS('Skills-Training Matrix.AUX'!$D$2:$D$1072,'Skills-Training Matrix.AUX'!$C$2:$C$1072,"="&amp;$G1009,'Skills-Training Matrix.AUX'!$A$2:$A$1072,"="&amp;$E1009)</f>
        <v>#N/A</v>
      </c>
      <c r="I1009" s="14">
        <v>0</v>
      </c>
      <c r="J1009" s="14" t="e">
        <f t="shared" si="64"/>
        <v>#N/A</v>
      </c>
      <c r="K1009" s="16" t="e">
        <f>IF($J1009="","",SUMIFS('Skills-Training Matrix.AUX'!$F$2:$F$1072,'Skills-Training Matrix.AUX'!$C$2:$C$1072,"="&amp;G1009,'Skills-Training Matrix.AUX'!$A$2:$A$1072,"="&amp;$E1009)*J1009)</f>
        <v>#N/A</v>
      </c>
      <c r="L1009" s="16" t="e">
        <f t="shared" si="65"/>
        <v>#N/A</v>
      </c>
      <c r="M1009" s="14" t="e">
        <f t="shared" si="66"/>
        <v>#N/A</v>
      </c>
      <c r="N1009" s="16" t="e">
        <f t="shared" si="67"/>
        <v>#N/A</v>
      </c>
    </row>
    <row r="1010" spans="1:14" x14ac:dyDescent="0.25">
      <c r="A1010" s="14">
        <v>2699</v>
      </c>
      <c r="B1010" s="14" t="s">
        <v>131</v>
      </c>
      <c r="C1010" s="17">
        <v>42736</v>
      </c>
      <c r="D1010" s="14" t="s">
        <v>115</v>
      </c>
      <c r="E1010" s="14" t="s">
        <v>84</v>
      </c>
      <c r="F1010" s="15" t="s">
        <v>102</v>
      </c>
      <c r="G1010" s="14" t="s">
        <v>10</v>
      </c>
      <c r="H1010" s="14" t="e">
        <f>SUMIFS('Skills-Training Matrix.AUX'!$D$2:$D$1072,'Skills-Training Matrix.AUX'!$C$2:$C$1072,"="&amp;$G1010,'Skills-Training Matrix.AUX'!$A$2:$A$1072,"="&amp;$E1010)</f>
        <v>#N/A</v>
      </c>
      <c r="I1010" s="14">
        <v>0</v>
      </c>
      <c r="J1010" s="14" t="e">
        <f t="shared" si="64"/>
        <v>#N/A</v>
      </c>
      <c r="K1010" s="16" t="e">
        <f>IF($J1010="","",SUMIFS('Skills-Training Matrix.AUX'!$F$2:$F$1072,'Skills-Training Matrix.AUX'!$C$2:$C$1072,"="&amp;G1010,'Skills-Training Matrix.AUX'!$A$2:$A$1072,"="&amp;$E1010)*J1010)</f>
        <v>#N/A</v>
      </c>
      <c r="L1010" s="16" t="e">
        <f t="shared" si="65"/>
        <v>#N/A</v>
      </c>
      <c r="M1010" s="14" t="e">
        <f t="shared" si="66"/>
        <v>#N/A</v>
      </c>
      <c r="N1010" s="16" t="e">
        <f t="shared" si="67"/>
        <v>#N/A</v>
      </c>
    </row>
    <row r="1011" spans="1:14" x14ac:dyDescent="0.25">
      <c r="A1011" s="14">
        <v>2699</v>
      </c>
      <c r="B1011" s="14" t="s">
        <v>131</v>
      </c>
      <c r="C1011" s="17">
        <v>42736</v>
      </c>
      <c r="D1011" s="14" t="s">
        <v>115</v>
      </c>
      <c r="E1011" s="14" t="s">
        <v>84</v>
      </c>
      <c r="F1011" s="15" t="s">
        <v>102</v>
      </c>
      <c r="G1011" s="14" t="s">
        <v>11</v>
      </c>
      <c r="H1011" s="14" t="e">
        <f>SUMIFS('Skills-Training Matrix.AUX'!$D$2:$D$1072,'Skills-Training Matrix.AUX'!$C$2:$C$1072,"="&amp;$G1011,'Skills-Training Matrix.AUX'!$A$2:$A$1072,"="&amp;$E1011)</f>
        <v>#N/A</v>
      </c>
      <c r="I1011" s="14">
        <v>0</v>
      </c>
      <c r="J1011" s="14" t="e">
        <f t="shared" si="64"/>
        <v>#N/A</v>
      </c>
      <c r="K1011" s="16" t="e">
        <f>IF($J1011="","",SUMIFS('Skills-Training Matrix.AUX'!$F$2:$F$1072,'Skills-Training Matrix.AUX'!$C$2:$C$1072,"="&amp;G1011,'Skills-Training Matrix.AUX'!$A$2:$A$1072,"="&amp;$E1011)*J1011)</f>
        <v>#N/A</v>
      </c>
      <c r="L1011" s="16" t="e">
        <f t="shared" si="65"/>
        <v>#N/A</v>
      </c>
      <c r="M1011" s="14" t="e">
        <f t="shared" si="66"/>
        <v>#N/A</v>
      </c>
      <c r="N1011" s="16" t="e">
        <f t="shared" si="67"/>
        <v>#N/A</v>
      </c>
    </row>
    <row r="1012" spans="1:14" x14ac:dyDescent="0.25">
      <c r="A1012" s="14">
        <v>2699</v>
      </c>
      <c r="B1012" s="14" t="s">
        <v>131</v>
      </c>
      <c r="C1012" s="17">
        <v>42736</v>
      </c>
      <c r="D1012" s="14" t="s">
        <v>115</v>
      </c>
      <c r="E1012" s="14" t="s">
        <v>84</v>
      </c>
      <c r="F1012" s="15" t="s">
        <v>102</v>
      </c>
      <c r="G1012" s="14" t="s">
        <v>12</v>
      </c>
      <c r="H1012" s="14" t="e">
        <f>SUMIFS('Skills-Training Matrix.AUX'!$D$2:$D$1072,'Skills-Training Matrix.AUX'!$C$2:$C$1072,"="&amp;$G1012,'Skills-Training Matrix.AUX'!$A$2:$A$1072,"="&amp;$E1012)</f>
        <v>#N/A</v>
      </c>
      <c r="I1012" s="14">
        <v>0</v>
      </c>
      <c r="J1012" s="14" t="e">
        <f t="shared" si="64"/>
        <v>#N/A</v>
      </c>
      <c r="K1012" s="16" t="e">
        <f>IF($J1012="","",SUMIFS('Skills-Training Matrix.AUX'!$F$2:$F$1072,'Skills-Training Matrix.AUX'!$C$2:$C$1072,"="&amp;G1012,'Skills-Training Matrix.AUX'!$A$2:$A$1072,"="&amp;$E1012)*J1012)</f>
        <v>#N/A</v>
      </c>
      <c r="L1012" s="16" t="e">
        <f t="shared" si="65"/>
        <v>#N/A</v>
      </c>
      <c r="M1012" s="14" t="e">
        <f t="shared" si="66"/>
        <v>#N/A</v>
      </c>
      <c r="N1012" s="16" t="e">
        <f t="shared" si="67"/>
        <v>#N/A</v>
      </c>
    </row>
    <row r="1013" spans="1:14" x14ac:dyDescent="0.25">
      <c r="A1013" s="14">
        <v>2699</v>
      </c>
      <c r="B1013" s="14" t="s">
        <v>131</v>
      </c>
      <c r="C1013" s="17">
        <v>42736</v>
      </c>
      <c r="D1013" s="14" t="s">
        <v>115</v>
      </c>
      <c r="E1013" s="14" t="s">
        <v>84</v>
      </c>
      <c r="F1013" s="15" t="s">
        <v>102</v>
      </c>
      <c r="G1013" s="14" t="s">
        <v>13</v>
      </c>
      <c r="H1013" s="14" t="e">
        <f>SUMIFS('Skills-Training Matrix.AUX'!$D$2:$D$1072,'Skills-Training Matrix.AUX'!$C$2:$C$1072,"="&amp;$G1013,'Skills-Training Matrix.AUX'!$A$2:$A$1072,"="&amp;$E1013)</f>
        <v>#N/A</v>
      </c>
      <c r="I1013" s="14">
        <v>0</v>
      </c>
      <c r="J1013" s="14" t="e">
        <f t="shared" si="64"/>
        <v>#N/A</v>
      </c>
      <c r="K1013" s="16" t="e">
        <f>IF($J1013="","",SUMIFS('Skills-Training Matrix.AUX'!$F$2:$F$1072,'Skills-Training Matrix.AUX'!$C$2:$C$1072,"="&amp;G1013,'Skills-Training Matrix.AUX'!$A$2:$A$1072,"="&amp;$E1013)*J1013)</f>
        <v>#N/A</v>
      </c>
      <c r="L1013" s="16" t="e">
        <f t="shared" si="65"/>
        <v>#N/A</v>
      </c>
      <c r="M1013" s="14" t="e">
        <f t="shared" si="66"/>
        <v>#N/A</v>
      </c>
      <c r="N1013" s="16" t="e">
        <f t="shared" si="67"/>
        <v>#N/A</v>
      </c>
    </row>
    <row r="1014" spans="1:14" x14ac:dyDescent="0.25">
      <c r="A1014" s="14">
        <v>2699</v>
      </c>
      <c r="B1014" s="14" t="s">
        <v>131</v>
      </c>
      <c r="C1014" s="17">
        <v>42736</v>
      </c>
      <c r="D1014" s="14" t="s">
        <v>115</v>
      </c>
      <c r="E1014" s="14" t="s">
        <v>84</v>
      </c>
      <c r="F1014" s="15" t="s">
        <v>102</v>
      </c>
      <c r="G1014" s="14" t="s">
        <v>14</v>
      </c>
      <c r="H1014" s="14" t="e">
        <f>SUMIFS('Skills-Training Matrix.AUX'!$D$2:$D$1072,'Skills-Training Matrix.AUX'!$C$2:$C$1072,"="&amp;$G1014,'Skills-Training Matrix.AUX'!$A$2:$A$1072,"="&amp;$E1014)</f>
        <v>#N/A</v>
      </c>
      <c r="I1014" s="14">
        <v>0</v>
      </c>
      <c r="J1014" s="14" t="e">
        <f t="shared" si="64"/>
        <v>#N/A</v>
      </c>
      <c r="K1014" s="16" t="e">
        <f>IF($J1014="","",SUMIFS('Skills-Training Matrix.AUX'!$F$2:$F$1072,'Skills-Training Matrix.AUX'!$C$2:$C$1072,"="&amp;G1014,'Skills-Training Matrix.AUX'!$A$2:$A$1072,"="&amp;$E1014)*J1014)</f>
        <v>#N/A</v>
      </c>
      <c r="L1014" s="16" t="e">
        <f t="shared" si="65"/>
        <v>#N/A</v>
      </c>
      <c r="M1014" s="14" t="e">
        <f t="shared" si="66"/>
        <v>#N/A</v>
      </c>
      <c r="N1014" s="16" t="e">
        <f t="shared" si="67"/>
        <v>#N/A</v>
      </c>
    </row>
    <row r="1015" spans="1:14" x14ac:dyDescent="0.25">
      <c r="A1015" s="14">
        <v>2699</v>
      </c>
      <c r="B1015" s="14" t="s">
        <v>131</v>
      </c>
      <c r="C1015" s="17">
        <v>42736</v>
      </c>
      <c r="D1015" s="14" t="s">
        <v>115</v>
      </c>
      <c r="E1015" s="14" t="s">
        <v>84</v>
      </c>
      <c r="F1015" s="15" t="s">
        <v>102</v>
      </c>
      <c r="G1015" s="14" t="s">
        <v>15</v>
      </c>
      <c r="H1015" s="14" t="e">
        <f>SUMIFS('Skills-Training Matrix.AUX'!$D$2:$D$1072,'Skills-Training Matrix.AUX'!$C$2:$C$1072,"="&amp;$G1015,'Skills-Training Matrix.AUX'!$A$2:$A$1072,"="&amp;$E1015)</f>
        <v>#N/A</v>
      </c>
      <c r="I1015" s="14">
        <v>0</v>
      </c>
      <c r="J1015" s="14" t="e">
        <f t="shared" si="64"/>
        <v>#N/A</v>
      </c>
      <c r="K1015" s="16" t="e">
        <f>IF($J1015="","",SUMIFS('Skills-Training Matrix.AUX'!$F$2:$F$1072,'Skills-Training Matrix.AUX'!$C$2:$C$1072,"="&amp;G1015,'Skills-Training Matrix.AUX'!$A$2:$A$1072,"="&amp;$E1015)*J1015)</f>
        <v>#N/A</v>
      </c>
      <c r="L1015" s="16" t="e">
        <f t="shared" si="65"/>
        <v>#N/A</v>
      </c>
      <c r="M1015" s="14" t="e">
        <f t="shared" si="66"/>
        <v>#N/A</v>
      </c>
      <c r="N1015" s="16" t="e">
        <f t="shared" si="67"/>
        <v>#N/A</v>
      </c>
    </row>
    <row r="1016" spans="1:14" x14ac:dyDescent="0.25">
      <c r="A1016" s="14">
        <v>2699</v>
      </c>
      <c r="B1016" s="14" t="s">
        <v>131</v>
      </c>
      <c r="C1016" s="17">
        <v>42736</v>
      </c>
      <c r="D1016" s="14" t="s">
        <v>115</v>
      </c>
      <c r="E1016" s="14" t="s">
        <v>84</v>
      </c>
      <c r="F1016" s="15" t="s">
        <v>5</v>
      </c>
      <c r="G1016" s="14" t="s">
        <v>16</v>
      </c>
      <c r="H1016" s="14" t="e">
        <f>SUMIFS('Skills-Training Matrix.AUX'!$D$2:$D$1072,'Skills-Training Matrix.AUX'!$C$2:$C$1072,"="&amp;$G1016,'Skills-Training Matrix.AUX'!$A$2:$A$1072,"="&amp;$E1016)</f>
        <v>#N/A</v>
      </c>
      <c r="I1016" s="14">
        <v>0</v>
      </c>
      <c r="J1016" s="14" t="e">
        <f t="shared" si="64"/>
        <v>#N/A</v>
      </c>
      <c r="K1016" s="16" t="e">
        <f>IF($J1016="","",SUMIFS('Skills-Training Matrix.AUX'!$F$2:$F$1072,'Skills-Training Matrix.AUX'!$C$2:$C$1072,"="&amp;G1016,'Skills-Training Matrix.AUX'!$A$2:$A$1072,"="&amp;$E1016)*J1016)</f>
        <v>#N/A</v>
      </c>
      <c r="L1016" s="16" t="e">
        <f t="shared" si="65"/>
        <v>#N/A</v>
      </c>
      <c r="M1016" s="14" t="e">
        <f t="shared" si="66"/>
        <v>#N/A</v>
      </c>
      <c r="N1016" s="16" t="e">
        <f t="shared" si="67"/>
        <v>#N/A</v>
      </c>
    </row>
    <row r="1017" spans="1:14" x14ac:dyDescent="0.25">
      <c r="A1017" s="14">
        <v>2699</v>
      </c>
      <c r="B1017" s="14" t="s">
        <v>131</v>
      </c>
      <c r="C1017" s="17">
        <v>42736</v>
      </c>
      <c r="D1017" s="14" t="s">
        <v>115</v>
      </c>
      <c r="E1017" s="14" t="s">
        <v>84</v>
      </c>
      <c r="F1017" s="15" t="s">
        <v>5</v>
      </c>
      <c r="G1017" s="14" t="s">
        <v>17</v>
      </c>
      <c r="H1017" s="14" t="e">
        <f>SUMIFS('Skills-Training Matrix.AUX'!$D$2:$D$1072,'Skills-Training Matrix.AUX'!$C$2:$C$1072,"="&amp;$G1017,'Skills-Training Matrix.AUX'!$A$2:$A$1072,"="&amp;$E1017)</f>
        <v>#N/A</v>
      </c>
      <c r="I1017" s="14">
        <v>0</v>
      </c>
      <c r="J1017" s="14" t="e">
        <f t="shared" si="64"/>
        <v>#N/A</v>
      </c>
      <c r="K1017" s="16" t="e">
        <f>IF($J1017="","",SUMIFS('Skills-Training Matrix.AUX'!$F$2:$F$1072,'Skills-Training Matrix.AUX'!$C$2:$C$1072,"="&amp;G1017,'Skills-Training Matrix.AUX'!$A$2:$A$1072,"="&amp;$E1017)*J1017)</f>
        <v>#N/A</v>
      </c>
      <c r="L1017" s="16" t="e">
        <f t="shared" si="65"/>
        <v>#N/A</v>
      </c>
      <c r="M1017" s="14" t="e">
        <f t="shared" si="66"/>
        <v>#N/A</v>
      </c>
      <c r="N1017" s="16" t="e">
        <f t="shared" si="67"/>
        <v>#N/A</v>
      </c>
    </row>
    <row r="1018" spans="1:14" x14ac:dyDescent="0.25">
      <c r="A1018" s="14">
        <v>2699</v>
      </c>
      <c r="B1018" s="14" t="s">
        <v>131</v>
      </c>
      <c r="C1018" s="17">
        <v>42736</v>
      </c>
      <c r="D1018" s="14" t="s">
        <v>115</v>
      </c>
      <c r="E1018" s="14" t="s">
        <v>84</v>
      </c>
      <c r="F1018" s="15" t="s">
        <v>5</v>
      </c>
      <c r="G1018" s="14" t="s">
        <v>18</v>
      </c>
      <c r="H1018" s="14" t="e">
        <f>SUMIFS('Skills-Training Matrix.AUX'!$D$2:$D$1072,'Skills-Training Matrix.AUX'!$C$2:$C$1072,"="&amp;$G1018,'Skills-Training Matrix.AUX'!$A$2:$A$1072,"="&amp;$E1018)</f>
        <v>#N/A</v>
      </c>
      <c r="I1018" s="14">
        <v>0</v>
      </c>
      <c r="J1018" s="14" t="e">
        <f t="shared" si="64"/>
        <v>#N/A</v>
      </c>
      <c r="K1018" s="16" t="e">
        <f>IF($J1018="","",SUMIFS('Skills-Training Matrix.AUX'!$F$2:$F$1072,'Skills-Training Matrix.AUX'!$C$2:$C$1072,"="&amp;G1018,'Skills-Training Matrix.AUX'!$A$2:$A$1072,"="&amp;$E1018)*J1018)</f>
        <v>#N/A</v>
      </c>
      <c r="L1018" s="16" t="e">
        <f t="shared" si="65"/>
        <v>#N/A</v>
      </c>
      <c r="M1018" s="14" t="e">
        <f t="shared" si="66"/>
        <v>#N/A</v>
      </c>
      <c r="N1018" s="16" t="e">
        <f t="shared" si="67"/>
        <v>#N/A</v>
      </c>
    </row>
    <row r="1019" spans="1:14" x14ac:dyDescent="0.25">
      <c r="A1019" s="14">
        <v>2699</v>
      </c>
      <c r="B1019" s="14" t="s">
        <v>131</v>
      </c>
      <c r="C1019" s="17">
        <v>42736</v>
      </c>
      <c r="D1019" s="14" t="s">
        <v>115</v>
      </c>
      <c r="E1019" s="14" t="s">
        <v>84</v>
      </c>
      <c r="F1019" s="15" t="s">
        <v>5</v>
      </c>
      <c r="G1019" s="14" t="s">
        <v>3</v>
      </c>
      <c r="H1019" s="14" t="e">
        <f>SUMIFS('Skills-Training Matrix.AUX'!$D$2:$D$1072,'Skills-Training Matrix.AUX'!$C$2:$C$1072,"="&amp;$G1019,'Skills-Training Matrix.AUX'!$A$2:$A$1072,"="&amp;$E1019)</f>
        <v>#N/A</v>
      </c>
      <c r="I1019" s="14">
        <v>0</v>
      </c>
      <c r="J1019" s="14" t="e">
        <f t="shared" si="64"/>
        <v>#N/A</v>
      </c>
      <c r="K1019" s="16" t="e">
        <f>IF($J1019="","",SUMIFS('Skills-Training Matrix.AUX'!$F$2:$F$1072,'Skills-Training Matrix.AUX'!$C$2:$C$1072,"="&amp;G1019,'Skills-Training Matrix.AUX'!$A$2:$A$1072,"="&amp;$E1019)*J1019)</f>
        <v>#N/A</v>
      </c>
      <c r="L1019" s="16" t="e">
        <f t="shared" si="65"/>
        <v>#N/A</v>
      </c>
      <c r="M1019" s="14" t="e">
        <f t="shared" si="66"/>
        <v>#N/A</v>
      </c>
      <c r="N1019" s="16" t="e">
        <f t="shared" si="67"/>
        <v>#N/A</v>
      </c>
    </row>
    <row r="1020" spans="1:14" x14ac:dyDescent="0.25">
      <c r="A1020" s="14">
        <v>2699</v>
      </c>
      <c r="B1020" s="14" t="s">
        <v>131</v>
      </c>
      <c r="C1020" s="17">
        <v>42736</v>
      </c>
      <c r="D1020" s="14" t="s">
        <v>115</v>
      </c>
      <c r="E1020" s="14" t="s">
        <v>84</v>
      </c>
      <c r="F1020" s="15" t="s">
        <v>5</v>
      </c>
      <c r="G1020" s="14" t="s">
        <v>19</v>
      </c>
      <c r="H1020" s="14" t="e">
        <f>SUMIFS('Skills-Training Matrix.AUX'!$D$2:$D$1072,'Skills-Training Matrix.AUX'!$C$2:$C$1072,"="&amp;$G1020,'Skills-Training Matrix.AUX'!$A$2:$A$1072,"="&amp;$E1020)</f>
        <v>#N/A</v>
      </c>
      <c r="I1020" s="14">
        <v>0</v>
      </c>
      <c r="J1020" s="14" t="e">
        <f t="shared" si="64"/>
        <v>#N/A</v>
      </c>
      <c r="K1020" s="16" t="e">
        <f>IF($J1020="","",SUMIFS('Skills-Training Matrix.AUX'!$F$2:$F$1072,'Skills-Training Matrix.AUX'!$C$2:$C$1072,"="&amp;G1020,'Skills-Training Matrix.AUX'!$A$2:$A$1072,"="&amp;$E1020)*J1020)</f>
        <v>#N/A</v>
      </c>
      <c r="L1020" s="16" t="e">
        <f t="shared" si="65"/>
        <v>#N/A</v>
      </c>
      <c r="M1020" s="14" t="e">
        <f t="shared" si="66"/>
        <v>#N/A</v>
      </c>
      <c r="N1020" s="16" t="e">
        <f t="shared" si="67"/>
        <v>#N/A</v>
      </c>
    </row>
    <row r="1021" spans="1:14" x14ac:dyDescent="0.25">
      <c r="A1021" s="14">
        <v>2699</v>
      </c>
      <c r="B1021" s="14" t="s">
        <v>131</v>
      </c>
      <c r="C1021" s="17">
        <v>42736</v>
      </c>
      <c r="D1021" s="14" t="s">
        <v>115</v>
      </c>
      <c r="E1021" s="14" t="s">
        <v>84</v>
      </c>
      <c r="F1021" s="15" t="s">
        <v>5</v>
      </c>
      <c r="G1021" s="14" t="s">
        <v>20</v>
      </c>
      <c r="H1021" s="14" t="e">
        <f>SUMIFS('Skills-Training Matrix.AUX'!$D$2:$D$1072,'Skills-Training Matrix.AUX'!$C$2:$C$1072,"="&amp;$G1021,'Skills-Training Matrix.AUX'!$A$2:$A$1072,"="&amp;$E1021)</f>
        <v>#N/A</v>
      </c>
      <c r="I1021" s="14">
        <v>0</v>
      </c>
      <c r="J1021" s="14" t="e">
        <f t="shared" si="64"/>
        <v>#N/A</v>
      </c>
      <c r="K1021" s="16" t="e">
        <f>IF($J1021="","",SUMIFS('Skills-Training Matrix.AUX'!$F$2:$F$1072,'Skills-Training Matrix.AUX'!$C$2:$C$1072,"="&amp;G1021,'Skills-Training Matrix.AUX'!$A$2:$A$1072,"="&amp;$E1021)*J1021)</f>
        <v>#N/A</v>
      </c>
      <c r="L1021" s="16" t="e">
        <f t="shared" si="65"/>
        <v>#N/A</v>
      </c>
      <c r="M1021" s="14" t="e">
        <f t="shared" si="66"/>
        <v>#N/A</v>
      </c>
      <c r="N1021" s="16" t="e">
        <f t="shared" si="67"/>
        <v>#N/A</v>
      </c>
    </row>
    <row r="1022" spans="1:14" x14ac:dyDescent="0.25">
      <c r="A1022" s="14">
        <v>2699</v>
      </c>
      <c r="B1022" s="14" t="s">
        <v>131</v>
      </c>
      <c r="C1022" s="17">
        <v>42736</v>
      </c>
      <c r="D1022" s="14" t="s">
        <v>115</v>
      </c>
      <c r="E1022" s="14" t="s">
        <v>84</v>
      </c>
      <c r="F1022" s="15" t="s">
        <v>6</v>
      </c>
      <c r="G1022" s="14" t="s">
        <v>21</v>
      </c>
      <c r="H1022" s="14" t="e">
        <f>SUMIFS('Skills-Training Matrix.AUX'!$D$2:$D$1072,'Skills-Training Matrix.AUX'!$C$2:$C$1072,"="&amp;$G1022,'Skills-Training Matrix.AUX'!$A$2:$A$1072,"="&amp;$E1022)</f>
        <v>#REF!</v>
      </c>
      <c r="I1022" s="14">
        <v>0</v>
      </c>
      <c r="J1022" s="14" t="e">
        <f t="shared" si="64"/>
        <v>#REF!</v>
      </c>
      <c r="K1022" s="16" t="e">
        <f>IF($J1022="","",SUMIFS('Skills-Training Matrix.AUX'!$F$2:$F$1072,'Skills-Training Matrix.AUX'!$C$2:$C$1072,"="&amp;G1022,'Skills-Training Matrix.AUX'!$A$2:$A$1072,"="&amp;$E1022)*J1022)</f>
        <v>#REF!</v>
      </c>
      <c r="L1022" s="16" t="e">
        <f t="shared" si="65"/>
        <v>#REF!</v>
      </c>
      <c r="M1022" s="14" t="e">
        <f t="shared" si="66"/>
        <v>#REF!</v>
      </c>
      <c r="N1022" s="16" t="e">
        <f t="shared" si="67"/>
        <v>#REF!</v>
      </c>
    </row>
    <row r="1023" spans="1:14" x14ac:dyDescent="0.25">
      <c r="A1023" s="14">
        <v>2699</v>
      </c>
      <c r="B1023" s="14" t="s">
        <v>131</v>
      </c>
      <c r="C1023" s="17">
        <v>42736</v>
      </c>
      <c r="D1023" s="14" t="s">
        <v>115</v>
      </c>
      <c r="E1023" s="14" t="s">
        <v>84</v>
      </c>
      <c r="F1023" s="15" t="s">
        <v>6</v>
      </c>
      <c r="G1023" s="14" t="s">
        <v>22</v>
      </c>
      <c r="H1023" s="14" t="e">
        <f>SUMIFS('Skills-Training Matrix.AUX'!$D$2:$D$1072,'Skills-Training Matrix.AUX'!$C$2:$C$1072,"="&amp;$G1023,'Skills-Training Matrix.AUX'!$A$2:$A$1072,"="&amp;$E1023)</f>
        <v>#REF!</v>
      </c>
      <c r="I1023" s="14">
        <v>0</v>
      </c>
      <c r="J1023" s="14" t="e">
        <f t="shared" si="64"/>
        <v>#REF!</v>
      </c>
      <c r="K1023" s="16" t="e">
        <f>IF($J1023="","",SUMIFS('Skills-Training Matrix.AUX'!$F$2:$F$1072,'Skills-Training Matrix.AUX'!$C$2:$C$1072,"="&amp;G1023,'Skills-Training Matrix.AUX'!$A$2:$A$1072,"="&amp;$E1023)*J1023)</f>
        <v>#REF!</v>
      </c>
      <c r="L1023" s="16" t="e">
        <f t="shared" si="65"/>
        <v>#REF!</v>
      </c>
      <c r="M1023" s="14" t="e">
        <f t="shared" si="66"/>
        <v>#REF!</v>
      </c>
      <c r="N1023" s="16" t="e">
        <f t="shared" si="67"/>
        <v>#REF!</v>
      </c>
    </row>
    <row r="1024" spans="1:14" x14ac:dyDescent="0.25">
      <c r="A1024" s="14">
        <v>2699</v>
      </c>
      <c r="B1024" s="14" t="s">
        <v>131</v>
      </c>
      <c r="C1024" s="17">
        <v>42736</v>
      </c>
      <c r="D1024" s="14" t="s">
        <v>115</v>
      </c>
      <c r="E1024" s="14" t="s">
        <v>84</v>
      </c>
      <c r="F1024" s="15" t="s">
        <v>6</v>
      </c>
      <c r="G1024" s="14" t="s">
        <v>23</v>
      </c>
      <c r="H1024" s="14" t="e">
        <f>SUMIFS('Skills-Training Matrix.AUX'!$D$2:$D$1072,'Skills-Training Matrix.AUX'!$C$2:$C$1072,"="&amp;$G1024,'Skills-Training Matrix.AUX'!$A$2:$A$1072,"="&amp;$E1024)</f>
        <v>#REF!</v>
      </c>
      <c r="I1024" s="14">
        <v>0</v>
      </c>
      <c r="J1024" s="14" t="e">
        <f t="shared" si="64"/>
        <v>#REF!</v>
      </c>
      <c r="K1024" s="16" t="e">
        <f>IF($J1024="","",SUMIFS('Skills-Training Matrix.AUX'!$F$2:$F$1072,'Skills-Training Matrix.AUX'!$C$2:$C$1072,"="&amp;G1024,'Skills-Training Matrix.AUX'!$A$2:$A$1072,"="&amp;$E1024)*J1024)</f>
        <v>#REF!</v>
      </c>
      <c r="L1024" s="16" t="e">
        <f t="shared" si="65"/>
        <v>#REF!</v>
      </c>
      <c r="M1024" s="14" t="e">
        <f t="shared" si="66"/>
        <v>#REF!</v>
      </c>
      <c r="N1024" s="16" t="e">
        <f t="shared" si="67"/>
        <v>#REF!</v>
      </c>
    </row>
    <row r="1025" spans="1:14" x14ac:dyDescent="0.25">
      <c r="A1025" s="14">
        <v>2699</v>
      </c>
      <c r="B1025" s="14" t="s">
        <v>131</v>
      </c>
      <c r="C1025" s="17">
        <v>42736</v>
      </c>
      <c r="D1025" s="14" t="s">
        <v>115</v>
      </c>
      <c r="E1025" s="14" t="s">
        <v>84</v>
      </c>
      <c r="F1025" s="15" t="s">
        <v>6</v>
      </c>
      <c r="G1025" s="14" t="s">
        <v>24</v>
      </c>
      <c r="H1025" s="14" t="e">
        <f>SUMIFS('Skills-Training Matrix.AUX'!$D$2:$D$1072,'Skills-Training Matrix.AUX'!$C$2:$C$1072,"="&amp;$G1025,'Skills-Training Matrix.AUX'!$A$2:$A$1072,"="&amp;$E1025)</f>
        <v>#REF!</v>
      </c>
      <c r="I1025" s="14">
        <v>0</v>
      </c>
      <c r="J1025" s="14" t="e">
        <f t="shared" si="64"/>
        <v>#REF!</v>
      </c>
      <c r="K1025" s="16" t="e">
        <f>IF($J1025="","",SUMIFS('Skills-Training Matrix.AUX'!$F$2:$F$1072,'Skills-Training Matrix.AUX'!$C$2:$C$1072,"="&amp;G1025,'Skills-Training Matrix.AUX'!$A$2:$A$1072,"="&amp;$E1025)*J1025)</f>
        <v>#REF!</v>
      </c>
      <c r="L1025" s="16" t="e">
        <f t="shared" si="65"/>
        <v>#REF!</v>
      </c>
      <c r="M1025" s="14" t="e">
        <f t="shared" si="66"/>
        <v>#REF!</v>
      </c>
      <c r="N1025" s="16" t="e">
        <f t="shared" si="67"/>
        <v>#REF!</v>
      </c>
    </row>
    <row r="1026" spans="1:14" x14ac:dyDescent="0.25">
      <c r="A1026" s="14">
        <v>2699</v>
      </c>
      <c r="B1026" s="14" t="s">
        <v>131</v>
      </c>
      <c r="C1026" s="17">
        <v>42736</v>
      </c>
      <c r="D1026" s="14" t="s">
        <v>115</v>
      </c>
      <c r="E1026" s="14" t="s">
        <v>84</v>
      </c>
      <c r="F1026" s="15" t="s">
        <v>6</v>
      </c>
      <c r="G1026" s="14" t="s">
        <v>25</v>
      </c>
      <c r="H1026" s="14" t="e">
        <f>SUMIFS('Skills-Training Matrix.AUX'!$D$2:$D$1072,'Skills-Training Matrix.AUX'!$C$2:$C$1072,"="&amp;$G1026,'Skills-Training Matrix.AUX'!$A$2:$A$1072,"="&amp;$E1026)</f>
        <v>#REF!</v>
      </c>
      <c r="I1026" s="14">
        <v>0</v>
      </c>
      <c r="J1026" s="14" t="e">
        <f t="shared" ref="J1026:J1089" si="68">IF(($H1026-$I1026)&gt;0,($H1026-$I1026),"")</f>
        <v>#REF!</v>
      </c>
      <c r="K1026" s="16" t="e">
        <f>IF($J1026="","",SUMIFS('Skills-Training Matrix.AUX'!$F$2:$F$1072,'Skills-Training Matrix.AUX'!$C$2:$C$1072,"="&amp;G1026,'Skills-Training Matrix.AUX'!$A$2:$A$1072,"="&amp;$E1026)*J1026)</f>
        <v>#REF!</v>
      </c>
      <c r="L1026" s="16" t="e">
        <f t="shared" si="65"/>
        <v>#REF!</v>
      </c>
      <c r="M1026" s="14" t="e">
        <f t="shared" si="66"/>
        <v>#REF!</v>
      </c>
      <c r="N1026" s="16" t="e">
        <f t="shared" si="67"/>
        <v>#REF!</v>
      </c>
    </row>
    <row r="1027" spans="1:14" x14ac:dyDescent="0.25">
      <c r="A1027" s="14">
        <v>2699</v>
      </c>
      <c r="B1027" s="14" t="s">
        <v>131</v>
      </c>
      <c r="C1027" s="17">
        <v>42736</v>
      </c>
      <c r="D1027" s="14" t="s">
        <v>115</v>
      </c>
      <c r="E1027" s="14" t="s">
        <v>84</v>
      </c>
      <c r="F1027" s="15" t="s">
        <v>6</v>
      </c>
      <c r="G1027" s="14" t="s">
        <v>26</v>
      </c>
      <c r="H1027" s="14" t="e">
        <f>SUMIFS('Skills-Training Matrix.AUX'!$D$2:$D$1072,'Skills-Training Matrix.AUX'!$C$2:$C$1072,"="&amp;$G1027,'Skills-Training Matrix.AUX'!$A$2:$A$1072,"="&amp;$E1027)</f>
        <v>#REF!</v>
      </c>
      <c r="I1027" s="14">
        <v>0</v>
      </c>
      <c r="J1027" s="14" t="e">
        <f t="shared" si="68"/>
        <v>#REF!</v>
      </c>
      <c r="K1027" s="16" t="e">
        <f>IF($J1027="","",SUMIFS('Skills-Training Matrix.AUX'!$F$2:$F$1072,'Skills-Training Matrix.AUX'!$C$2:$C$1072,"="&amp;G1027,'Skills-Training Matrix.AUX'!$A$2:$A$1072,"="&amp;$E1027)*J1027)</f>
        <v>#REF!</v>
      </c>
      <c r="L1027" s="16" t="e">
        <f t="shared" ref="L1027:L1090" si="69">IF(D1027="GEM",IF(B1027=B1026,IF(K1027="",L1026,K1027+L1026),IF(K1027="",0,K1027)),0)</f>
        <v>#REF!</v>
      </c>
      <c r="M1027" s="14" t="e">
        <f t="shared" ref="M1027:M1090" si="70">IF(D1027="GEM",IF(I1027&gt;H1027,I1027,IF(IF(L1027&lt;$O$1,0,L1027)=0,H1027,IF(I1027=0,IF(H1027=0,0,1),I1027))),I1027)</f>
        <v>#REF!</v>
      </c>
      <c r="N1027" s="16" t="e">
        <f t="shared" ref="N1027:N1090" si="71">IF(M1027&lt;H1027,K1027,"")</f>
        <v>#REF!</v>
      </c>
    </row>
    <row r="1028" spans="1:14" x14ac:dyDescent="0.25">
      <c r="A1028" s="14">
        <v>2699</v>
      </c>
      <c r="B1028" s="14" t="s">
        <v>131</v>
      </c>
      <c r="C1028" s="17">
        <v>42736</v>
      </c>
      <c r="D1028" s="14" t="s">
        <v>115</v>
      </c>
      <c r="E1028" s="14" t="s">
        <v>84</v>
      </c>
      <c r="F1028" s="15" t="s">
        <v>6</v>
      </c>
      <c r="G1028" s="14" t="s">
        <v>27</v>
      </c>
      <c r="H1028" s="14" t="e">
        <f>SUMIFS('Skills-Training Matrix.AUX'!$D$2:$D$1072,'Skills-Training Matrix.AUX'!$C$2:$C$1072,"="&amp;$G1028,'Skills-Training Matrix.AUX'!$A$2:$A$1072,"="&amp;$E1028)</f>
        <v>#REF!</v>
      </c>
      <c r="I1028" s="14">
        <v>0</v>
      </c>
      <c r="J1028" s="14" t="e">
        <f t="shared" si="68"/>
        <v>#REF!</v>
      </c>
      <c r="K1028" s="16" t="e">
        <f>IF($J1028="","",SUMIFS('Skills-Training Matrix.AUX'!$F$2:$F$1072,'Skills-Training Matrix.AUX'!$C$2:$C$1072,"="&amp;G1028,'Skills-Training Matrix.AUX'!$A$2:$A$1072,"="&amp;$E1028)*J1028)</f>
        <v>#REF!</v>
      </c>
      <c r="L1028" s="16" t="e">
        <f t="shared" si="69"/>
        <v>#REF!</v>
      </c>
      <c r="M1028" s="14" t="e">
        <f t="shared" si="70"/>
        <v>#REF!</v>
      </c>
      <c r="N1028" s="16" t="e">
        <f t="shared" si="71"/>
        <v>#REF!</v>
      </c>
    </row>
    <row r="1029" spans="1:14" x14ac:dyDescent="0.25">
      <c r="A1029" s="14">
        <v>2699</v>
      </c>
      <c r="B1029" s="14" t="s">
        <v>131</v>
      </c>
      <c r="C1029" s="17">
        <v>42736</v>
      </c>
      <c r="D1029" s="14" t="s">
        <v>115</v>
      </c>
      <c r="E1029" s="14" t="s">
        <v>84</v>
      </c>
      <c r="F1029" s="15" t="s">
        <v>6</v>
      </c>
      <c r="G1029" s="14" t="s">
        <v>28</v>
      </c>
      <c r="H1029" s="14" t="e">
        <f>SUMIFS('Skills-Training Matrix.AUX'!$D$2:$D$1072,'Skills-Training Matrix.AUX'!$C$2:$C$1072,"="&amp;$G1029,'Skills-Training Matrix.AUX'!$A$2:$A$1072,"="&amp;$E1029)</f>
        <v>#N/A</v>
      </c>
      <c r="I1029" s="14">
        <v>0</v>
      </c>
      <c r="J1029" s="14" t="e">
        <f t="shared" si="68"/>
        <v>#N/A</v>
      </c>
      <c r="K1029" s="16" t="e">
        <f>IF($J1029="","",SUMIFS('Skills-Training Matrix.AUX'!$F$2:$F$1072,'Skills-Training Matrix.AUX'!$C$2:$C$1072,"="&amp;G1029,'Skills-Training Matrix.AUX'!$A$2:$A$1072,"="&amp;$E1029)*J1029)</f>
        <v>#N/A</v>
      </c>
      <c r="L1029" s="16" t="e">
        <f t="shared" si="69"/>
        <v>#N/A</v>
      </c>
      <c r="M1029" s="14" t="e">
        <f t="shared" si="70"/>
        <v>#N/A</v>
      </c>
      <c r="N1029" s="16" t="e">
        <f t="shared" si="71"/>
        <v>#N/A</v>
      </c>
    </row>
    <row r="1030" spans="1:14" x14ac:dyDescent="0.25">
      <c r="A1030" s="14">
        <v>2699</v>
      </c>
      <c r="B1030" s="14" t="s">
        <v>131</v>
      </c>
      <c r="C1030" s="17">
        <v>42736</v>
      </c>
      <c r="D1030" s="14" t="s">
        <v>115</v>
      </c>
      <c r="E1030" s="14" t="s">
        <v>84</v>
      </c>
      <c r="F1030" s="15" t="s">
        <v>6</v>
      </c>
      <c r="G1030" s="14" t="s">
        <v>29</v>
      </c>
      <c r="H1030" s="14" t="e">
        <f>SUMIFS('Skills-Training Matrix.AUX'!$D$2:$D$1072,'Skills-Training Matrix.AUX'!$C$2:$C$1072,"="&amp;$G1030,'Skills-Training Matrix.AUX'!$A$2:$A$1072,"="&amp;$E1030)</f>
        <v>#REF!</v>
      </c>
      <c r="I1030" s="14">
        <v>0</v>
      </c>
      <c r="J1030" s="14" t="e">
        <f t="shared" si="68"/>
        <v>#REF!</v>
      </c>
      <c r="K1030" s="16" t="e">
        <f>IF($J1030="","",SUMIFS('Skills-Training Matrix.AUX'!$F$2:$F$1072,'Skills-Training Matrix.AUX'!$C$2:$C$1072,"="&amp;G1030,'Skills-Training Matrix.AUX'!$A$2:$A$1072,"="&amp;$E1030)*J1030)</f>
        <v>#REF!</v>
      </c>
      <c r="L1030" s="16" t="e">
        <f t="shared" si="69"/>
        <v>#REF!</v>
      </c>
      <c r="M1030" s="14" t="e">
        <f t="shared" si="70"/>
        <v>#REF!</v>
      </c>
      <c r="N1030" s="16" t="e">
        <f t="shared" si="71"/>
        <v>#REF!</v>
      </c>
    </row>
    <row r="1031" spans="1:14" x14ac:dyDescent="0.25">
      <c r="A1031" s="14">
        <v>2699</v>
      </c>
      <c r="B1031" s="14" t="s">
        <v>131</v>
      </c>
      <c r="C1031" s="17">
        <v>42736</v>
      </c>
      <c r="D1031" s="14" t="s">
        <v>115</v>
      </c>
      <c r="E1031" s="14" t="s">
        <v>84</v>
      </c>
      <c r="F1031" s="15" t="s">
        <v>6</v>
      </c>
      <c r="G1031" s="14" t="s">
        <v>30</v>
      </c>
      <c r="H1031" s="14" t="e">
        <f>SUMIFS('Skills-Training Matrix.AUX'!$D$2:$D$1072,'Skills-Training Matrix.AUX'!$C$2:$C$1072,"="&amp;$G1031,'Skills-Training Matrix.AUX'!$A$2:$A$1072,"="&amp;$E1031)</f>
        <v>#REF!</v>
      </c>
      <c r="I1031" s="14">
        <v>0</v>
      </c>
      <c r="J1031" s="14" t="e">
        <f t="shared" si="68"/>
        <v>#REF!</v>
      </c>
      <c r="K1031" s="16" t="e">
        <f>IF($J1031="","",SUMIFS('Skills-Training Matrix.AUX'!$F$2:$F$1072,'Skills-Training Matrix.AUX'!$C$2:$C$1072,"="&amp;G1031,'Skills-Training Matrix.AUX'!$A$2:$A$1072,"="&amp;$E1031)*J1031)</f>
        <v>#REF!</v>
      </c>
      <c r="L1031" s="16" t="e">
        <f t="shared" si="69"/>
        <v>#REF!</v>
      </c>
      <c r="M1031" s="14" t="e">
        <f t="shared" si="70"/>
        <v>#REF!</v>
      </c>
      <c r="N1031" s="16" t="e">
        <f t="shared" si="71"/>
        <v>#REF!</v>
      </c>
    </row>
    <row r="1032" spans="1:14" x14ac:dyDescent="0.25">
      <c r="A1032" s="14">
        <v>2699</v>
      </c>
      <c r="B1032" s="14" t="s">
        <v>131</v>
      </c>
      <c r="C1032" s="17">
        <v>42736</v>
      </c>
      <c r="D1032" s="14" t="s">
        <v>115</v>
      </c>
      <c r="E1032" s="14" t="s">
        <v>84</v>
      </c>
      <c r="F1032" s="15" t="s">
        <v>6</v>
      </c>
      <c r="G1032" s="14" t="s">
        <v>31</v>
      </c>
      <c r="H1032" s="14" t="e">
        <f>SUMIFS('Skills-Training Matrix.AUX'!$D$2:$D$1072,'Skills-Training Matrix.AUX'!$C$2:$C$1072,"="&amp;$G1032,'Skills-Training Matrix.AUX'!$A$2:$A$1072,"="&amp;$E1032)</f>
        <v>#REF!</v>
      </c>
      <c r="I1032" s="14">
        <v>0</v>
      </c>
      <c r="J1032" s="14" t="e">
        <f t="shared" si="68"/>
        <v>#REF!</v>
      </c>
      <c r="K1032" s="16" t="e">
        <f>IF($J1032="","",SUMIFS('Skills-Training Matrix.AUX'!$F$2:$F$1072,'Skills-Training Matrix.AUX'!$C$2:$C$1072,"="&amp;G1032,'Skills-Training Matrix.AUX'!$A$2:$A$1072,"="&amp;$E1032)*J1032)</f>
        <v>#REF!</v>
      </c>
      <c r="L1032" s="16" t="e">
        <f t="shared" si="69"/>
        <v>#REF!</v>
      </c>
      <c r="M1032" s="14" t="e">
        <f t="shared" si="70"/>
        <v>#REF!</v>
      </c>
      <c r="N1032" s="16" t="e">
        <f t="shared" si="71"/>
        <v>#REF!</v>
      </c>
    </row>
    <row r="1033" spans="1:14" x14ac:dyDescent="0.25">
      <c r="A1033" s="14">
        <v>2699</v>
      </c>
      <c r="B1033" s="14" t="s">
        <v>131</v>
      </c>
      <c r="C1033" s="17">
        <v>42736</v>
      </c>
      <c r="D1033" s="14" t="s">
        <v>115</v>
      </c>
      <c r="E1033" s="14" t="s">
        <v>84</v>
      </c>
      <c r="F1033" s="15" t="s">
        <v>6</v>
      </c>
      <c r="G1033" s="14" t="s">
        <v>1</v>
      </c>
      <c r="H1033" s="14" t="e">
        <f>SUMIFS('Skills-Training Matrix.AUX'!$D$2:$D$1072,'Skills-Training Matrix.AUX'!$C$2:$C$1072,"="&amp;$G1033,'Skills-Training Matrix.AUX'!$A$2:$A$1072,"="&amp;$E1033)</f>
        <v>#REF!</v>
      </c>
      <c r="I1033" s="14">
        <v>0</v>
      </c>
      <c r="J1033" s="14" t="e">
        <f t="shared" si="68"/>
        <v>#REF!</v>
      </c>
      <c r="K1033" s="16" t="e">
        <f>IF($J1033="","",SUMIFS('Skills-Training Matrix.AUX'!$F$2:$F$1072,'Skills-Training Matrix.AUX'!$C$2:$C$1072,"="&amp;G1033,'Skills-Training Matrix.AUX'!$A$2:$A$1072,"="&amp;$E1033)*J1033)</f>
        <v>#REF!</v>
      </c>
      <c r="L1033" s="16" t="e">
        <f t="shared" si="69"/>
        <v>#REF!</v>
      </c>
      <c r="M1033" s="14" t="e">
        <f t="shared" si="70"/>
        <v>#REF!</v>
      </c>
      <c r="N1033" s="16" t="e">
        <f t="shared" si="71"/>
        <v>#REF!</v>
      </c>
    </row>
    <row r="1034" spans="1:14" x14ac:dyDescent="0.25">
      <c r="A1034" s="14">
        <v>2699</v>
      </c>
      <c r="B1034" s="14" t="s">
        <v>131</v>
      </c>
      <c r="C1034" s="17">
        <v>42736</v>
      </c>
      <c r="D1034" s="14" t="s">
        <v>115</v>
      </c>
      <c r="E1034" s="14" t="s">
        <v>84</v>
      </c>
      <c r="F1034" s="15" t="s">
        <v>6</v>
      </c>
      <c r="G1034" s="14" t="s">
        <v>32</v>
      </c>
      <c r="H1034" s="14" t="e">
        <f>SUMIFS('Skills-Training Matrix.AUX'!$D$2:$D$1072,'Skills-Training Matrix.AUX'!$C$2:$C$1072,"="&amp;$G1034,'Skills-Training Matrix.AUX'!$A$2:$A$1072,"="&amp;$E1034)</f>
        <v>#N/A</v>
      </c>
      <c r="I1034" s="14">
        <v>0</v>
      </c>
      <c r="J1034" s="14" t="e">
        <f t="shared" si="68"/>
        <v>#N/A</v>
      </c>
      <c r="K1034" s="16" t="e">
        <f>IF($J1034="","",SUMIFS('Skills-Training Matrix.AUX'!$F$2:$F$1072,'Skills-Training Matrix.AUX'!$C$2:$C$1072,"="&amp;G1034,'Skills-Training Matrix.AUX'!$A$2:$A$1072,"="&amp;$E1034)*J1034)</f>
        <v>#N/A</v>
      </c>
      <c r="L1034" s="16" t="e">
        <f t="shared" si="69"/>
        <v>#N/A</v>
      </c>
      <c r="M1034" s="14" t="e">
        <f t="shared" si="70"/>
        <v>#N/A</v>
      </c>
      <c r="N1034" s="16" t="e">
        <f t="shared" si="71"/>
        <v>#N/A</v>
      </c>
    </row>
    <row r="1035" spans="1:14" x14ac:dyDescent="0.25">
      <c r="A1035" s="14">
        <v>2699</v>
      </c>
      <c r="B1035" s="14" t="s">
        <v>131</v>
      </c>
      <c r="C1035" s="17">
        <v>42736</v>
      </c>
      <c r="D1035" s="14" t="s">
        <v>115</v>
      </c>
      <c r="E1035" s="14" t="s">
        <v>84</v>
      </c>
      <c r="F1035" s="15" t="s">
        <v>7</v>
      </c>
      <c r="G1035" s="14" t="s">
        <v>33</v>
      </c>
      <c r="H1035" s="14" t="e">
        <f>SUMIFS('Skills-Training Matrix.AUX'!$D$2:$D$1072,'Skills-Training Matrix.AUX'!$C$2:$C$1072,"="&amp;$G1035,'Skills-Training Matrix.AUX'!$A$2:$A$1072,"="&amp;$E1035)</f>
        <v>#N/A</v>
      </c>
      <c r="I1035" s="14">
        <v>0</v>
      </c>
      <c r="J1035" s="14" t="e">
        <f t="shared" si="68"/>
        <v>#N/A</v>
      </c>
      <c r="K1035" s="16" t="e">
        <f>IF($J1035="","",SUMIFS('Skills-Training Matrix.AUX'!$F$2:$F$1072,'Skills-Training Matrix.AUX'!$C$2:$C$1072,"="&amp;G1035,'Skills-Training Matrix.AUX'!$A$2:$A$1072,"="&amp;$E1035)*J1035)</f>
        <v>#N/A</v>
      </c>
      <c r="L1035" s="16" t="e">
        <f t="shared" si="69"/>
        <v>#N/A</v>
      </c>
      <c r="M1035" s="14" t="e">
        <f t="shared" si="70"/>
        <v>#N/A</v>
      </c>
      <c r="N1035" s="16" t="e">
        <f t="shared" si="71"/>
        <v>#N/A</v>
      </c>
    </row>
    <row r="1036" spans="1:14" x14ac:dyDescent="0.25">
      <c r="A1036" s="14">
        <v>2699</v>
      </c>
      <c r="B1036" s="14" t="s">
        <v>131</v>
      </c>
      <c r="C1036" s="17">
        <v>42736</v>
      </c>
      <c r="D1036" s="14" t="s">
        <v>115</v>
      </c>
      <c r="E1036" s="14" t="s">
        <v>84</v>
      </c>
      <c r="F1036" s="15" t="s">
        <v>7</v>
      </c>
      <c r="G1036" s="14" t="s">
        <v>34</v>
      </c>
      <c r="H1036" s="14" t="e">
        <f>SUMIFS('Skills-Training Matrix.AUX'!$D$2:$D$1072,'Skills-Training Matrix.AUX'!$C$2:$C$1072,"="&amp;$G1036,'Skills-Training Matrix.AUX'!$A$2:$A$1072,"="&amp;$E1036)</f>
        <v>#REF!</v>
      </c>
      <c r="I1036" s="14">
        <v>0</v>
      </c>
      <c r="J1036" s="14" t="e">
        <f t="shared" si="68"/>
        <v>#REF!</v>
      </c>
      <c r="K1036" s="16" t="e">
        <f>IF($J1036="","",SUMIFS('Skills-Training Matrix.AUX'!$F$2:$F$1072,'Skills-Training Matrix.AUX'!$C$2:$C$1072,"="&amp;G1036,'Skills-Training Matrix.AUX'!$A$2:$A$1072,"="&amp;$E1036)*J1036)</f>
        <v>#REF!</v>
      </c>
      <c r="L1036" s="16" t="e">
        <f t="shared" si="69"/>
        <v>#REF!</v>
      </c>
      <c r="M1036" s="14" t="e">
        <f t="shared" si="70"/>
        <v>#REF!</v>
      </c>
      <c r="N1036" s="16" t="e">
        <f t="shared" si="71"/>
        <v>#REF!</v>
      </c>
    </row>
    <row r="1037" spans="1:14" x14ac:dyDescent="0.25">
      <c r="A1037" s="14">
        <v>2699</v>
      </c>
      <c r="B1037" s="14" t="s">
        <v>131</v>
      </c>
      <c r="C1037" s="17">
        <v>42736</v>
      </c>
      <c r="D1037" s="14" t="s">
        <v>115</v>
      </c>
      <c r="E1037" s="14" t="s">
        <v>84</v>
      </c>
      <c r="F1037" s="15" t="s">
        <v>7</v>
      </c>
      <c r="G1037" s="14" t="s">
        <v>35</v>
      </c>
      <c r="H1037" s="14" t="e">
        <f>SUMIFS('Skills-Training Matrix.AUX'!$D$2:$D$1072,'Skills-Training Matrix.AUX'!$C$2:$C$1072,"="&amp;$G1037,'Skills-Training Matrix.AUX'!$A$2:$A$1072,"="&amp;$E1037)</f>
        <v>#N/A</v>
      </c>
      <c r="I1037" s="14">
        <v>0</v>
      </c>
      <c r="J1037" s="14" t="e">
        <f t="shared" si="68"/>
        <v>#N/A</v>
      </c>
      <c r="K1037" s="16" t="e">
        <f>IF($J1037="","",SUMIFS('Skills-Training Matrix.AUX'!$F$2:$F$1072,'Skills-Training Matrix.AUX'!$C$2:$C$1072,"="&amp;G1037,'Skills-Training Matrix.AUX'!$A$2:$A$1072,"="&amp;$E1037)*J1037)</f>
        <v>#N/A</v>
      </c>
      <c r="L1037" s="16" t="e">
        <f t="shared" si="69"/>
        <v>#N/A</v>
      </c>
      <c r="M1037" s="14" t="e">
        <f t="shared" si="70"/>
        <v>#N/A</v>
      </c>
      <c r="N1037" s="16" t="e">
        <f t="shared" si="71"/>
        <v>#N/A</v>
      </c>
    </row>
    <row r="1038" spans="1:14" x14ac:dyDescent="0.25">
      <c r="A1038" s="14">
        <v>2699</v>
      </c>
      <c r="B1038" s="14" t="s">
        <v>131</v>
      </c>
      <c r="C1038" s="17">
        <v>42736</v>
      </c>
      <c r="D1038" s="14" t="s">
        <v>115</v>
      </c>
      <c r="E1038" s="14" t="s">
        <v>84</v>
      </c>
      <c r="F1038" s="15" t="s">
        <v>7</v>
      </c>
      <c r="G1038" s="14" t="s">
        <v>36</v>
      </c>
      <c r="H1038" s="14" t="e">
        <f>SUMIFS('Skills-Training Matrix.AUX'!$D$2:$D$1072,'Skills-Training Matrix.AUX'!$C$2:$C$1072,"="&amp;$G1038,'Skills-Training Matrix.AUX'!$A$2:$A$1072,"="&amp;$E1038)</f>
        <v>#N/A</v>
      </c>
      <c r="I1038" s="14">
        <v>0</v>
      </c>
      <c r="J1038" s="14" t="e">
        <f t="shared" si="68"/>
        <v>#N/A</v>
      </c>
      <c r="K1038" s="16" t="e">
        <f>IF($J1038="","",SUMIFS('Skills-Training Matrix.AUX'!$F$2:$F$1072,'Skills-Training Matrix.AUX'!$C$2:$C$1072,"="&amp;G1038,'Skills-Training Matrix.AUX'!$A$2:$A$1072,"="&amp;$E1038)*J1038)</f>
        <v>#N/A</v>
      </c>
      <c r="L1038" s="16" t="e">
        <f t="shared" si="69"/>
        <v>#N/A</v>
      </c>
      <c r="M1038" s="14" t="e">
        <f t="shared" si="70"/>
        <v>#N/A</v>
      </c>
      <c r="N1038" s="16" t="e">
        <f t="shared" si="71"/>
        <v>#N/A</v>
      </c>
    </row>
    <row r="1039" spans="1:14" x14ac:dyDescent="0.25">
      <c r="A1039" s="14">
        <v>2699</v>
      </c>
      <c r="B1039" s="14" t="s">
        <v>131</v>
      </c>
      <c r="C1039" s="17">
        <v>42736</v>
      </c>
      <c r="D1039" s="14" t="s">
        <v>115</v>
      </c>
      <c r="E1039" s="14" t="s">
        <v>84</v>
      </c>
      <c r="F1039" s="15" t="s">
        <v>7</v>
      </c>
      <c r="G1039" s="14" t="s">
        <v>37</v>
      </c>
      <c r="H1039" s="14" t="e">
        <f>SUMIFS('Skills-Training Matrix.AUX'!$D$2:$D$1072,'Skills-Training Matrix.AUX'!$C$2:$C$1072,"="&amp;$G1039,'Skills-Training Matrix.AUX'!$A$2:$A$1072,"="&amp;$E1039)</f>
        <v>#N/A</v>
      </c>
      <c r="I1039" s="14">
        <v>0</v>
      </c>
      <c r="J1039" s="14" t="e">
        <f t="shared" si="68"/>
        <v>#N/A</v>
      </c>
      <c r="K1039" s="16" t="e">
        <f>IF($J1039="","",SUMIFS('Skills-Training Matrix.AUX'!$F$2:$F$1072,'Skills-Training Matrix.AUX'!$C$2:$C$1072,"="&amp;G1039,'Skills-Training Matrix.AUX'!$A$2:$A$1072,"="&amp;$E1039)*J1039)</f>
        <v>#N/A</v>
      </c>
      <c r="L1039" s="16" t="e">
        <f t="shared" si="69"/>
        <v>#N/A</v>
      </c>
      <c r="M1039" s="14" t="e">
        <f t="shared" si="70"/>
        <v>#N/A</v>
      </c>
      <c r="N1039" s="16" t="e">
        <f t="shared" si="71"/>
        <v>#N/A</v>
      </c>
    </row>
    <row r="1040" spans="1:14" x14ac:dyDescent="0.25">
      <c r="A1040" s="14">
        <v>2699</v>
      </c>
      <c r="B1040" s="14" t="s">
        <v>131</v>
      </c>
      <c r="C1040" s="17">
        <v>42736</v>
      </c>
      <c r="D1040" s="14" t="s">
        <v>115</v>
      </c>
      <c r="E1040" s="14" t="s">
        <v>84</v>
      </c>
      <c r="F1040" s="15" t="s">
        <v>7</v>
      </c>
      <c r="G1040" s="14" t="s">
        <v>38</v>
      </c>
      <c r="H1040" s="14" t="e">
        <f>SUMIFS('Skills-Training Matrix.AUX'!$D$2:$D$1072,'Skills-Training Matrix.AUX'!$C$2:$C$1072,"="&amp;$G1040,'Skills-Training Matrix.AUX'!$A$2:$A$1072,"="&amp;$E1040)</f>
        <v>#N/A</v>
      </c>
      <c r="I1040" s="14">
        <v>0</v>
      </c>
      <c r="J1040" s="14" t="e">
        <f t="shared" si="68"/>
        <v>#N/A</v>
      </c>
      <c r="K1040" s="16" t="e">
        <f>IF($J1040="","",SUMIFS('Skills-Training Matrix.AUX'!$F$2:$F$1072,'Skills-Training Matrix.AUX'!$C$2:$C$1072,"="&amp;G1040,'Skills-Training Matrix.AUX'!$A$2:$A$1072,"="&amp;$E1040)*J1040)</f>
        <v>#N/A</v>
      </c>
      <c r="L1040" s="16" t="e">
        <f t="shared" si="69"/>
        <v>#N/A</v>
      </c>
      <c r="M1040" s="14" t="e">
        <f t="shared" si="70"/>
        <v>#N/A</v>
      </c>
      <c r="N1040" s="16" t="e">
        <f t="shared" si="71"/>
        <v>#N/A</v>
      </c>
    </row>
    <row r="1041" spans="1:14" x14ac:dyDescent="0.25">
      <c r="A1041" s="14">
        <v>2699</v>
      </c>
      <c r="B1041" s="14" t="s">
        <v>131</v>
      </c>
      <c r="C1041" s="17">
        <v>42736</v>
      </c>
      <c r="D1041" s="14" t="s">
        <v>115</v>
      </c>
      <c r="E1041" s="14" t="s">
        <v>84</v>
      </c>
      <c r="F1041" s="15" t="s">
        <v>7</v>
      </c>
      <c r="G1041" s="14" t="s">
        <v>39</v>
      </c>
      <c r="H1041" s="14" t="e">
        <f>SUMIFS('Skills-Training Matrix.AUX'!$D$2:$D$1072,'Skills-Training Matrix.AUX'!$C$2:$C$1072,"="&amp;$G1041,'Skills-Training Matrix.AUX'!$A$2:$A$1072,"="&amp;$E1041)</f>
        <v>#N/A</v>
      </c>
      <c r="I1041" s="14">
        <v>0</v>
      </c>
      <c r="J1041" s="14" t="e">
        <f t="shared" si="68"/>
        <v>#N/A</v>
      </c>
      <c r="K1041" s="16" t="e">
        <f>IF($J1041="","",SUMIFS('Skills-Training Matrix.AUX'!$F$2:$F$1072,'Skills-Training Matrix.AUX'!$C$2:$C$1072,"="&amp;G1041,'Skills-Training Matrix.AUX'!$A$2:$A$1072,"="&amp;$E1041)*J1041)</f>
        <v>#N/A</v>
      </c>
      <c r="L1041" s="16" t="e">
        <f t="shared" si="69"/>
        <v>#N/A</v>
      </c>
      <c r="M1041" s="14" t="e">
        <f t="shared" si="70"/>
        <v>#N/A</v>
      </c>
      <c r="N1041" s="16" t="e">
        <f t="shared" si="71"/>
        <v>#N/A</v>
      </c>
    </row>
    <row r="1042" spans="1:14" x14ac:dyDescent="0.25">
      <c r="A1042" s="14">
        <v>2699</v>
      </c>
      <c r="B1042" s="14" t="s">
        <v>131</v>
      </c>
      <c r="C1042" s="17">
        <v>42736</v>
      </c>
      <c r="D1042" s="14" t="s">
        <v>115</v>
      </c>
      <c r="E1042" s="14" t="s">
        <v>84</v>
      </c>
      <c r="F1042" s="15" t="s">
        <v>7</v>
      </c>
      <c r="G1042" s="14" t="s">
        <v>40</v>
      </c>
      <c r="H1042" s="14" t="e">
        <f>SUMIFS('Skills-Training Matrix.AUX'!$D$2:$D$1072,'Skills-Training Matrix.AUX'!$C$2:$C$1072,"="&amp;$G1042,'Skills-Training Matrix.AUX'!$A$2:$A$1072,"="&amp;$E1042)</f>
        <v>#N/A</v>
      </c>
      <c r="I1042" s="14">
        <v>0</v>
      </c>
      <c r="J1042" s="14" t="e">
        <f t="shared" si="68"/>
        <v>#N/A</v>
      </c>
      <c r="K1042" s="16" t="e">
        <f>IF($J1042="","",SUMIFS('Skills-Training Matrix.AUX'!$F$2:$F$1072,'Skills-Training Matrix.AUX'!$C$2:$C$1072,"="&amp;G1042,'Skills-Training Matrix.AUX'!$A$2:$A$1072,"="&amp;$E1042)*J1042)</f>
        <v>#N/A</v>
      </c>
      <c r="L1042" s="16" t="e">
        <f t="shared" si="69"/>
        <v>#N/A</v>
      </c>
      <c r="M1042" s="14" t="e">
        <f t="shared" si="70"/>
        <v>#N/A</v>
      </c>
      <c r="N1042" s="16" t="e">
        <f t="shared" si="71"/>
        <v>#N/A</v>
      </c>
    </row>
    <row r="1043" spans="1:14" x14ac:dyDescent="0.25">
      <c r="A1043" s="14">
        <v>2699</v>
      </c>
      <c r="B1043" s="14" t="s">
        <v>131</v>
      </c>
      <c r="C1043" s="17">
        <v>42736</v>
      </c>
      <c r="D1043" s="14" t="s">
        <v>115</v>
      </c>
      <c r="E1043" s="14" t="s">
        <v>84</v>
      </c>
      <c r="F1043" s="15" t="s">
        <v>8</v>
      </c>
      <c r="G1043" s="14" t="s">
        <v>41</v>
      </c>
      <c r="H1043" s="14" t="e">
        <f>SUMIFS('Skills-Training Matrix.AUX'!$D$2:$D$1072,'Skills-Training Matrix.AUX'!$C$2:$C$1072,"="&amp;$G1043,'Skills-Training Matrix.AUX'!$A$2:$A$1072,"="&amp;$E1043)</f>
        <v>#N/A</v>
      </c>
      <c r="I1043" s="14">
        <v>0</v>
      </c>
      <c r="J1043" s="14" t="e">
        <f t="shared" si="68"/>
        <v>#N/A</v>
      </c>
      <c r="K1043" s="16" t="e">
        <f>IF($J1043="","",SUMIFS('Skills-Training Matrix.AUX'!$F$2:$F$1072,'Skills-Training Matrix.AUX'!$C$2:$C$1072,"="&amp;G1043,'Skills-Training Matrix.AUX'!$A$2:$A$1072,"="&amp;$E1043)*J1043)</f>
        <v>#N/A</v>
      </c>
      <c r="L1043" s="16" t="e">
        <f t="shared" si="69"/>
        <v>#N/A</v>
      </c>
      <c r="M1043" s="14" t="e">
        <f t="shared" si="70"/>
        <v>#N/A</v>
      </c>
      <c r="N1043" s="16" t="e">
        <f t="shared" si="71"/>
        <v>#N/A</v>
      </c>
    </row>
    <row r="1044" spans="1:14" x14ac:dyDescent="0.25">
      <c r="A1044" s="14">
        <v>2699</v>
      </c>
      <c r="B1044" s="14" t="s">
        <v>131</v>
      </c>
      <c r="C1044" s="17">
        <v>42736</v>
      </c>
      <c r="D1044" s="14" t="s">
        <v>115</v>
      </c>
      <c r="E1044" s="14" t="s">
        <v>84</v>
      </c>
      <c r="F1044" s="15" t="s">
        <v>8</v>
      </c>
      <c r="G1044" s="14" t="s">
        <v>42</v>
      </c>
      <c r="H1044" s="14" t="e">
        <f>SUMIFS('Skills-Training Matrix.AUX'!$D$2:$D$1072,'Skills-Training Matrix.AUX'!$C$2:$C$1072,"="&amp;$G1044,'Skills-Training Matrix.AUX'!$A$2:$A$1072,"="&amp;$E1044)</f>
        <v>#N/A</v>
      </c>
      <c r="I1044" s="14">
        <v>0</v>
      </c>
      <c r="J1044" s="14" t="e">
        <f t="shared" si="68"/>
        <v>#N/A</v>
      </c>
      <c r="K1044" s="16" t="e">
        <f>IF($J1044="","",SUMIFS('Skills-Training Matrix.AUX'!$F$2:$F$1072,'Skills-Training Matrix.AUX'!$C$2:$C$1072,"="&amp;G1044,'Skills-Training Matrix.AUX'!$A$2:$A$1072,"="&amp;$E1044)*J1044)</f>
        <v>#N/A</v>
      </c>
      <c r="L1044" s="16" t="e">
        <f t="shared" si="69"/>
        <v>#N/A</v>
      </c>
      <c r="M1044" s="14" t="e">
        <f t="shared" si="70"/>
        <v>#N/A</v>
      </c>
      <c r="N1044" s="16" t="e">
        <f t="shared" si="71"/>
        <v>#N/A</v>
      </c>
    </row>
    <row r="1045" spans="1:14" x14ac:dyDescent="0.25">
      <c r="A1045" s="14">
        <v>2699</v>
      </c>
      <c r="B1045" s="14" t="s">
        <v>131</v>
      </c>
      <c r="C1045" s="17">
        <v>42736</v>
      </c>
      <c r="D1045" s="14" t="s">
        <v>115</v>
      </c>
      <c r="E1045" s="14" t="s">
        <v>84</v>
      </c>
      <c r="F1045" s="15" t="s">
        <v>8</v>
      </c>
      <c r="G1045" s="14" t="s">
        <v>43</v>
      </c>
      <c r="H1045" s="14" t="e">
        <f>SUMIFS('Skills-Training Matrix.AUX'!$D$2:$D$1072,'Skills-Training Matrix.AUX'!$C$2:$C$1072,"="&amp;$G1045,'Skills-Training Matrix.AUX'!$A$2:$A$1072,"="&amp;$E1045)</f>
        <v>#N/A</v>
      </c>
      <c r="I1045" s="14">
        <v>0</v>
      </c>
      <c r="J1045" s="14" t="e">
        <f t="shared" si="68"/>
        <v>#N/A</v>
      </c>
      <c r="K1045" s="16" t="e">
        <f>IF($J1045="","",SUMIFS('Skills-Training Matrix.AUX'!$F$2:$F$1072,'Skills-Training Matrix.AUX'!$C$2:$C$1072,"="&amp;G1045,'Skills-Training Matrix.AUX'!$A$2:$A$1072,"="&amp;$E1045)*J1045)</f>
        <v>#N/A</v>
      </c>
      <c r="L1045" s="16" t="e">
        <f t="shared" si="69"/>
        <v>#N/A</v>
      </c>
      <c r="M1045" s="14" t="e">
        <f t="shared" si="70"/>
        <v>#N/A</v>
      </c>
      <c r="N1045" s="16" t="e">
        <f t="shared" si="71"/>
        <v>#N/A</v>
      </c>
    </row>
    <row r="1046" spans="1:14" x14ac:dyDescent="0.25">
      <c r="A1046" s="14">
        <v>2699</v>
      </c>
      <c r="B1046" s="14" t="s">
        <v>131</v>
      </c>
      <c r="C1046" s="17">
        <v>42736</v>
      </c>
      <c r="D1046" s="14" t="s">
        <v>115</v>
      </c>
      <c r="E1046" s="14" t="s">
        <v>84</v>
      </c>
      <c r="F1046" s="15" t="s">
        <v>8</v>
      </c>
      <c r="G1046" s="14" t="s">
        <v>44</v>
      </c>
      <c r="H1046" s="14" t="e">
        <f>SUMIFS('Skills-Training Matrix.AUX'!$D$2:$D$1072,'Skills-Training Matrix.AUX'!$C$2:$C$1072,"="&amp;$G1046,'Skills-Training Matrix.AUX'!$A$2:$A$1072,"="&amp;$E1046)</f>
        <v>#N/A</v>
      </c>
      <c r="I1046" s="14">
        <v>0</v>
      </c>
      <c r="J1046" s="14" t="e">
        <f t="shared" si="68"/>
        <v>#N/A</v>
      </c>
      <c r="K1046" s="16" t="e">
        <f>IF($J1046="","",SUMIFS('Skills-Training Matrix.AUX'!$F$2:$F$1072,'Skills-Training Matrix.AUX'!$C$2:$C$1072,"="&amp;G1046,'Skills-Training Matrix.AUX'!$A$2:$A$1072,"="&amp;$E1046)*J1046)</f>
        <v>#N/A</v>
      </c>
      <c r="L1046" s="16" t="e">
        <f t="shared" si="69"/>
        <v>#N/A</v>
      </c>
      <c r="M1046" s="14" t="e">
        <f t="shared" si="70"/>
        <v>#N/A</v>
      </c>
      <c r="N1046" s="16" t="e">
        <f t="shared" si="71"/>
        <v>#N/A</v>
      </c>
    </row>
    <row r="1047" spans="1:14" x14ac:dyDescent="0.25">
      <c r="A1047" s="14">
        <v>2699</v>
      </c>
      <c r="B1047" s="14" t="s">
        <v>131</v>
      </c>
      <c r="C1047" s="17">
        <v>42736</v>
      </c>
      <c r="D1047" s="14" t="s">
        <v>115</v>
      </c>
      <c r="E1047" s="14" t="s">
        <v>84</v>
      </c>
      <c r="F1047" s="15" t="s">
        <v>8</v>
      </c>
      <c r="G1047" s="14" t="s">
        <v>45</v>
      </c>
      <c r="H1047" s="14" t="e">
        <f>SUMIFS('Skills-Training Matrix.AUX'!$D$2:$D$1072,'Skills-Training Matrix.AUX'!$C$2:$C$1072,"="&amp;$G1047,'Skills-Training Matrix.AUX'!$A$2:$A$1072,"="&amp;$E1047)</f>
        <v>#N/A</v>
      </c>
      <c r="I1047" s="14">
        <v>0</v>
      </c>
      <c r="J1047" s="14" t="e">
        <f t="shared" si="68"/>
        <v>#N/A</v>
      </c>
      <c r="K1047" s="16" t="e">
        <f>IF($J1047="","",SUMIFS('Skills-Training Matrix.AUX'!$F$2:$F$1072,'Skills-Training Matrix.AUX'!$C$2:$C$1072,"="&amp;G1047,'Skills-Training Matrix.AUX'!$A$2:$A$1072,"="&amp;$E1047)*J1047)</f>
        <v>#N/A</v>
      </c>
      <c r="L1047" s="16" t="e">
        <f t="shared" si="69"/>
        <v>#N/A</v>
      </c>
      <c r="M1047" s="14" t="e">
        <f t="shared" si="70"/>
        <v>#N/A</v>
      </c>
      <c r="N1047" s="16" t="e">
        <f t="shared" si="71"/>
        <v>#N/A</v>
      </c>
    </row>
    <row r="1048" spans="1:14" x14ac:dyDescent="0.25">
      <c r="A1048" s="14">
        <v>2699</v>
      </c>
      <c r="B1048" s="14" t="s">
        <v>131</v>
      </c>
      <c r="C1048" s="17">
        <v>42736</v>
      </c>
      <c r="D1048" s="14" t="s">
        <v>115</v>
      </c>
      <c r="E1048" s="14" t="s">
        <v>84</v>
      </c>
      <c r="F1048" s="15" t="s">
        <v>2</v>
      </c>
      <c r="G1048" s="14" t="s">
        <v>46</v>
      </c>
      <c r="H1048" s="14" t="e">
        <f>SUMIFS('Skills-Training Matrix.AUX'!$D$2:$D$1072,'Skills-Training Matrix.AUX'!$C$2:$C$1072,"="&amp;$G1048,'Skills-Training Matrix.AUX'!$A$2:$A$1072,"="&amp;$E1048)</f>
        <v>#N/A</v>
      </c>
      <c r="I1048" s="14">
        <v>0</v>
      </c>
      <c r="J1048" s="14" t="e">
        <f t="shared" si="68"/>
        <v>#N/A</v>
      </c>
      <c r="K1048" s="16" t="e">
        <f>IF($J1048="","",SUMIFS('Skills-Training Matrix.AUX'!$F$2:$F$1072,'Skills-Training Matrix.AUX'!$C$2:$C$1072,"="&amp;G1048,'Skills-Training Matrix.AUX'!$A$2:$A$1072,"="&amp;$E1048)*J1048)</f>
        <v>#N/A</v>
      </c>
      <c r="L1048" s="16" t="e">
        <f t="shared" si="69"/>
        <v>#N/A</v>
      </c>
      <c r="M1048" s="14" t="e">
        <f t="shared" si="70"/>
        <v>#N/A</v>
      </c>
      <c r="N1048" s="16" t="e">
        <f t="shared" si="71"/>
        <v>#N/A</v>
      </c>
    </row>
    <row r="1049" spans="1:14" x14ac:dyDescent="0.25">
      <c r="A1049" s="14">
        <v>2699</v>
      </c>
      <c r="B1049" s="14" t="s">
        <v>131</v>
      </c>
      <c r="C1049" s="17">
        <v>42736</v>
      </c>
      <c r="D1049" s="14" t="s">
        <v>115</v>
      </c>
      <c r="E1049" s="14" t="s">
        <v>84</v>
      </c>
      <c r="F1049" s="15" t="s">
        <v>2</v>
      </c>
      <c r="G1049" s="14" t="s">
        <v>47</v>
      </c>
      <c r="H1049" s="14" t="e">
        <f>SUMIFS('Skills-Training Matrix.AUX'!$D$2:$D$1072,'Skills-Training Matrix.AUX'!$C$2:$C$1072,"="&amp;$G1049,'Skills-Training Matrix.AUX'!$A$2:$A$1072,"="&amp;$E1049)</f>
        <v>#N/A</v>
      </c>
      <c r="I1049" s="14">
        <v>0</v>
      </c>
      <c r="J1049" s="14" t="e">
        <f t="shared" si="68"/>
        <v>#N/A</v>
      </c>
      <c r="K1049" s="16" t="e">
        <f>IF($J1049="","",SUMIFS('Skills-Training Matrix.AUX'!$F$2:$F$1072,'Skills-Training Matrix.AUX'!$C$2:$C$1072,"="&amp;G1049,'Skills-Training Matrix.AUX'!$A$2:$A$1072,"="&amp;$E1049)*J1049)</f>
        <v>#N/A</v>
      </c>
      <c r="L1049" s="16" t="e">
        <f t="shared" si="69"/>
        <v>#N/A</v>
      </c>
      <c r="M1049" s="14" t="e">
        <f t="shared" si="70"/>
        <v>#N/A</v>
      </c>
      <c r="N1049" s="16" t="e">
        <f t="shared" si="71"/>
        <v>#N/A</v>
      </c>
    </row>
    <row r="1050" spans="1:14" x14ac:dyDescent="0.25">
      <c r="A1050" s="14">
        <v>2699</v>
      </c>
      <c r="B1050" s="14" t="s">
        <v>131</v>
      </c>
      <c r="C1050" s="17">
        <v>42736</v>
      </c>
      <c r="D1050" s="14" t="s">
        <v>115</v>
      </c>
      <c r="E1050" s="14" t="s">
        <v>84</v>
      </c>
      <c r="F1050" s="15" t="s">
        <v>2</v>
      </c>
      <c r="G1050" s="14" t="s">
        <v>48</v>
      </c>
      <c r="H1050" s="14" t="e">
        <f>SUMIFS('Skills-Training Matrix.AUX'!$D$2:$D$1072,'Skills-Training Matrix.AUX'!$C$2:$C$1072,"="&amp;$G1050,'Skills-Training Matrix.AUX'!$A$2:$A$1072,"="&amp;$E1050)</f>
        <v>#N/A</v>
      </c>
      <c r="I1050" s="14">
        <v>0</v>
      </c>
      <c r="J1050" s="14" t="e">
        <f t="shared" si="68"/>
        <v>#N/A</v>
      </c>
      <c r="K1050" s="16" t="e">
        <f>IF($J1050="","",SUMIFS('Skills-Training Matrix.AUX'!$F$2:$F$1072,'Skills-Training Matrix.AUX'!$C$2:$C$1072,"="&amp;G1050,'Skills-Training Matrix.AUX'!$A$2:$A$1072,"="&amp;$E1050)*J1050)</f>
        <v>#N/A</v>
      </c>
      <c r="L1050" s="16" t="e">
        <f t="shared" si="69"/>
        <v>#N/A</v>
      </c>
      <c r="M1050" s="14" t="e">
        <f t="shared" si="70"/>
        <v>#N/A</v>
      </c>
      <c r="N1050" s="16" t="e">
        <f t="shared" si="71"/>
        <v>#N/A</v>
      </c>
    </row>
    <row r="1051" spans="1:14" x14ac:dyDescent="0.25">
      <c r="A1051" s="14">
        <v>2699</v>
      </c>
      <c r="B1051" s="14" t="s">
        <v>131</v>
      </c>
      <c r="C1051" s="17">
        <v>42736</v>
      </c>
      <c r="D1051" s="14" t="s">
        <v>115</v>
      </c>
      <c r="E1051" s="14" t="s">
        <v>84</v>
      </c>
      <c r="F1051" s="15" t="s">
        <v>2</v>
      </c>
      <c r="G1051" s="14" t="s">
        <v>49</v>
      </c>
      <c r="H1051" s="14" t="e">
        <f>SUMIFS('Skills-Training Matrix.AUX'!$D$2:$D$1072,'Skills-Training Matrix.AUX'!$C$2:$C$1072,"="&amp;$G1051,'Skills-Training Matrix.AUX'!$A$2:$A$1072,"="&amp;$E1051)</f>
        <v>#N/A</v>
      </c>
      <c r="I1051" s="14">
        <v>0</v>
      </c>
      <c r="J1051" s="14" t="e">
        <f t="shared" si="68"/>
        <v>#N/A</v>
      </c>
      <c r="K1051" s="16" t="e">
        <f>IF($J1051="","",SUMIFS('Skills-Training Matrix.AUX'!$F$2:$F$1072,'Skills-Training Matrix.AUX'!$C$2:$C$1072,"="&amp;G1051,'Skills-Training Matrix.AUX'!$A$2:$A$1072,"="&amp;$E1051)*J1051)</f>
        <v>#N/A</v>
      </c>
      <c r="L1051" s="16" t="e">
        <f t="shared" si="69"/>
        <v>#N/A</v>
      </c>
      <c r="M1051" s="14" t="e">
        <f t="shared" si="70"/>
        <v>#N/A</v>
      </c>
      <c r="N1051" s="16" t="e">
        <f t="shared" si="71"/>
        <v>#N/A</v>
      </c>
    </row>
    <row r="1052" spans="1:14" x14ac:dyDescent="0.25">
      <c r="A1052" s="14">
        <v>2699</v>
      </c>
      <c r="B1052" s="14" t="s">
        <v>131</v>
      </c>
      <c r="C1052" s="17">
        <v>42736</v>
      </c>
      <c r="D1052" s="14" t="s">
        <v>115</v>
      </c>
      <c r="E1052" s="14" t="s">
        <v>84</v>
      </c>
      <c r="F1052" s="15" t="s">
        <v>2</v>
      </c>
      <c r="G1052" s="14" t="s">
        <v>50</v>
      </c>
      <c r="H1052" s="14" t="e">
        <f>SUMIFS('Skills-Training Matrix.AUX'!$D$2:$D$1072,'Skills-Training Matrix.AUX'!$C$2:$C$1072,"="&amp;$G1052,'Skills-Training Matrix.AUX'!$A$2:$A$1072,"="&amp;$E1052)</f>
        <v>#N/A</v>
      </c>
      <c r="I1052" s="14">
        <v>0</v>
      </c>
      <c r="J1052" s="14" t="e">
        <f t="shared" si="68"/>
        <v>#N/A</v>
      </c>
      <c r="K1052" s="16" t="e">
        <f>IF($J1052="","",SUMIFS('Skills-Training Matrix.AUX'!$F$2:$F$1072,'Skills-Training Matrix.AUX'!$C$2:$C$1072,"="&amp;G1052,'Skills-Training Matrix.AUX'!$A$2:$A$1072,"="&amp;$E1052)*J1052)</f>
        <v>#N/A</v>
      </c>
      <c r="L1052" s="16" t="e">
        <f t="shared" si="69"/>
        <v>#N/A</v>
      </c>
      <c r="M1052" s="14" t="e">
        <f t="shared" si="70"/>
        <v>#N/A</v>
      </c>
      <c r="N1052" s="16" t="e">
        <f t="shared" si="71"/>
        <v>#N/A</v>
      </c>
    </row>
    <row r="1053" spans="1:14" x14ac:dyDescent="0.25">
      <c r="A1053" s="14">
        <v>2699</v>
      </c>
      <c r="B1053" s="14" t="s">
        <v>131</v>
      </c>
      <c r="C1053" s="17">
        <v>42736</v>
      </c>
      <c r="D1053" s="14" t="s">
        <v>115</v>
      </c>
      <c r="E1053" s="14" t="s">
        <v>84</v>
      </c>
      <c r="F1053" s="15" t="s">
        <v>2</v>
      </c>
      <c r="G1053" s="14" t="s">
        <v>51</v>
      </c>
      <c r="H1053" s="14" t="e">
        <f>SUMIFS('Skills-Training Matrix.AUX'!$D$2:$D$1072,'Skills-Training Matrix.AUX'!$C$2:$C$1072,"="&amp;$G1053,'Skills-Training Matrix.AUX'!$A$2:$A$1072,"="&amp;$E1053)</f>
        <v>#N/A</v>
      </c>
      <c r="I1053" s="14">
        <v>0</v>
      </c>
      <c r="J1053" s="14" t="e">
        <f t="shared" si="68"/>
        <v>#N/A</v>
      </c>
      <c r="K1053" s="16" t="e">
        <f>IF($J1053="","",SUMIFS('Skills-Training Matrix.AUX'!$F$2:$F$1072,'Skills-Training Matrix.AUX'!$C$2:$C$1072,"="&amp;G1053,'Skills-Training Matrix.AUX'!$A$2:$A$1072,"="&amp;$E1053)*J1053)</f>
        <v>#N/A</v>
      </c>
      <c r="L1053" s="16" t="e">
        <f t="shared" si="69"/>
        <v>#N/A</v>
      </c>
      <c r="M1053" s="14" t="e">
        <f t="shared" si="70"/>
        <v>#N/A</v>
      </c>
      <c r="N1053" s="16" t="e">
        <f t="shared" si="71"/>
        <v>#N/A</v>
      </c>
    </row>
    <row r="1054" spans="1:14" x14ac:dyDescent="0.25">
      <c r="A1054" s="14">
        <v>2699</v>
      </c>
      <c r="B1054" s="14" t="s">
        <v>131</v>
      </c>
      <c r="C1054" s="17">
        <v>42736</v>
      </c>
      <c r="D1054" s="14" t="s">
        <v>115</v>
      </c>
      <c r="E1054" s="14" t="s">
        <v>84</v>
      </c>
      <c r="F1054" s="15" t="s">
        <v>2</v>
      </c>
      <c r="G1054" s="14" t="s">
        <v>52</v>
      </c>
      <c r="H1054" s="14" t="e">
        <f>SUMIFS('Skills-Training Matrix.AUX'!$D$2:$D$1072,'Skills-Training Matrix.AUX'!$C$2:$C$1072,"="&amp;$G1054,'Skills-Training Matrix.AUX'!$A$2:$A$1072,"="&amp;$E1054)</f>
        <v>#N/A</v>
      </c>
      <c r="I1054" s="14">
        <v>0</v>
      </c>
      <c r="J1054" s="14" t="e">
        <f t="shared" si="68"/>
        <v>#N/A</v>
      </c>
      <c r="K1054" s="16" t="e">
        <f>IF($J1054="","",SUMIFS('Skills-Training Matrix.AUX'!$F$2:$F$1072,'Skills-Training Matrix.AUX'!$C$2:$C$1072,"="&amp;G1054,'Skills-Training Matrix.AUX'!$A$2:$A$1072,"="&amp;$E1054)*J1054)</f>
        <v>#N/A</v>
      </c>
      <c r="L1054" s="16" t="e">
        <f t="shared" si="69"/>
        <v>#N/A</v>
      </c>
      <c r="M1054" s="14" t="e">
        <f t="shared" si="70"/>
        <v>#N/A</v>
      </c>
      <c r="N1054" s="16" t="e">
        <f t="shared" si="71"/>
        <v>#N/A</v>
      </c>
    </row>
    <row r="1055" spans="1:14" x14ac:dyDescent="0.25">
      <c r="A1055" s="14">
        <v>2699</v>
      </c>
      <c r="B1055" s="14" t="s">
        <v>131</v>
      </c>
      <c r="C1055" s="17">
        <v>42736</v>
      </c>
      <c r="D1055" s="14" t="s">
        <v>115</v>
      </c>
      <c r="E1055" s="14" t="s">
        <v>84</v>
      </c>
      <c r="F1055" s="15" t="s">
        <v>2</v>
      </c>
      <c r="G1055" s="14" t="s">
        <v>53</v>
      </c>
      <c r="H1055" s="14" t="e">
        <f>SUMIFS('Skills-Training Matrix.AUX'!$D$2:$D$1072,'Skills-Training Matrix.AUX'!$C$2:$C$1072,"="&amp;$G1055,'Skills-Training Matrix.AUX'!$A$2:$A$1072,"="&amp;$E1055)</f>
        <v>#N/A</v>
      </c>
      <c r="I1055" s="14">
        <v>0</v>
      </c>
      <c r="J1055" s="14" t="e">
        <f t="shared" si="68"/>
        <v>#N/A</v>
      </c>
      <c r="K1055" s="16" t="e">
        <f>IF($J1055="","",SUMIFS('Skills-Training Matrix.AUX'!$F$2:$F$1072,'Skills-Training Matrix.AUX'!$C$2:$C$1072,"="&amp;G1055,'Skills-Training Matrix.AUX'!$A$2:$A$1072,"="&amp;$E1055)*J1055)</f>
        <v>#N/A</v>
      </c>
      <c r="L1055" s="16" t="e">
        <f t="shared" si="69"/>
        <v>#N/A</v>
      </c>
      <c r="M1055" s="14" t="e">
        <f t="shared" si="70"/>
        <v>#N/A</v>
      </c>
      <c r="N1055" s="16" t="e">
        <f t="shared" si="71"/>
        <v>#N/A</v>
      </c>
    </row>
    <row r="1056" spans="1:14" x14ac:dyDescent="0.25">
      <c r="A1056" s="14">
        <v>2699</v>
      </c>
      <c r="B1056" s="14" t="s">
        <v>131</v>
      </c>
      <c r="C1056" s="17">
        <v>42736</v>
      </c>
      <c r="D1056" s="14" t="s">
        <v>115</v>
      </c>
      <c r="E1056" s="14" t="s">
        <v>84</v>
      </c>
      <c r="F1056" s="15" t="s">
        <v>2</v>
      </c>
      <c r="G1056" s="14" t="s">
        <v>54</v>
      </c>
      <c r="H1056" s="14" t="e">
        <f>SUMIFS('Skills-Training Matrix.AUX'!$D$2:$D$1072,'Skills-Training Matrix.AUX'!$C$2:$C$1072,"="&amp;$G1056,'Skills-Training Matrix.AUX'!$A$2:$A$1072,"="&amp;$E1056)</f>
        <v>#N/A</v>
      </c>
      <c r="I1056" s="14">
        <v>0</v>
      </c>
      <c r="J1056" s="14" t="e">
        <f t="shared" si="68"/>
        <v>#N/A</v>
      </c>
      <c r="K1056" s="16" t="e">
        <f>IF($J1056="","",SUMIFS('Skills-Training Matrix.AUX'!$F$2:$F$1072,'Skills-Training Matrix.AUX'!$C$2:$C$1072,"="&amp;G1056,'Skills-Training Matrix.AUX'!$A$2:$A$1072,"="&amp;$E1056)*J1056)</f>
        <v>#N/A</v>
      </c>
      <c r="L1056" s="16" t="e">
        <f t="shared" si="69"/>
        <v>#N/A</v>
      </c>
      <c r="M1056" s="14" t="e">
        <f t="shared" si="70"/>
        <v>#N/A</v>
      </c>
      <c r="N1056" s="16" t="e">
        <f t="shared" si="71"/>
        <v>#N/A</v>
      </c>
    </row>
    <row r="1057" spans="1:14" x14ac:dyDescent="0.25">
      <c r="A1057" s="14">
        <v>2699</v>
      </c>
      <c r="B1057" s="14" t="s">
        <v>131</v>
      </c>
      <c r="C1057" s="17">
        <v>42736</v>
      </c>
      <c r="D1057" s="14" t="s">
        <v>115</v>
      </c>
      <c r="E1057" s="14" t="s">
        <v>84</v>
      </c>
      <c r="F1057" s="15" t="s">
        <v>2</v>
      </c>
      <c r="G1057" s="14" t="s">
        <v>55</v>
      </c>
      <c r="H1057" s="14" t="e">
        <f>SUMIFS('Skills-Training Matrix.AUX'!$D$2:$D$1072,'Skills-Training Matrix.AUX'!$C$2:$C$1072,"="&amp;$G1057,'Skills-Training Matrix.AUX'!$A$2:$A$1072,"="&amp;$E1057)</f>
        <v>#REF!</v>
      </c>
      <c r="I1057" s="14">
        <v>0</v>
      </c>
      <c r="J1057" s="14" t="e">
        <f t="shared" si="68"/>
        <v>#REF!</v>
      </c>
      <c r="K1057" s="16" t="e">
        <f>IF($J1057="","",SUMIFS('Skills-Training Matrix.AUX'!$F$2:$F$1072,'Skills-Training Matrix.AUX'!$C$2:$C$1072,"="&amp;G1057,'Skills-Training Matrix.AUX'!$A$2:$A$1072,"="&amp;$E1057)*J1057)</f>
        <v>#REF!</v>
      </c>
      <c r="L1057" s="16" t="e">
        <f t="shared" si="69"/>
        <v>#REF!</v>
      </c>
      <c r="M1057" s="14" t="e">
        <f t="shared" si="70"/>
        <v>#REF!</v>
      </c>
      <c r="N1057" s="16" t="e">
        <f t="shared" si="71"/>
        <v>#REF!</v>
      </c>
    </row>
    <row r="1058" spans="1:14" x14ac:dyDescent="0.25">
      <c r="A1058" s="14">
        <v>2699</v>
      </c>
      <c r="B1058" s="14" t="s">
        <v>131</v>
      </c>
      <c r="C1058" s="17">
        <v>42736</v>
      </c>
      <c r="D1058" s="14" t="s">
        <v>115</v>
      </c>
      <c r="E1058" s="14" t="s">
        <v>84</v>
      </c>
      <c r="F1058" s="15" t="s">
        <v>2</v>
      </c>
      <c r="G1058" s="14" t="s">
        <v>56</v>
      </c>
      <c r="H1058" s="14" t="e">
        <f>SUMIFS('Skills-Training Matrix.AUX'!$D$2:$D$1072,'Skills-Training Matrix.AUX'!$C$2:$C$1072,"="&amp;$G1058,'Skills-Training Matrix.AUX'!$A$2:$A$1072,"="&amp;$E1058)</f>
        <v>#N/A</v>
      </c>
      <c r="I1058" s="14">
        <v>0</v>
      </c>
      <c r="J1058" s="14" t="e">
        <f t="shared" si="68"/>
        <v>#N/A</v>
      </c>
      <c r="K1058" s="16" t="e">
        <f>IF($J1058="","",SUMIFS('Skills-Training Matrix.AUX'!$F$2:$F$1072,'Skills-Training Matrix.AUX'!$C$2:$C$1072,"="&amp;G1058,'Skills-Training Matrix.AUX'!$A$2:$A$1072,"="&amp;$E1058)*J1058)</f>
        <v>#N/A</v>
      </c>
      <c r="L1058" s="16" t="e">
        <f t="shared" si="69"/>
        <v>#N/A</v>
      </c>
      <c r="M1058" s="14" t="e">
        <f t="shared" si="70"/>
        <v>#N/A</v>
      </c>
      <c r="N1058" s="16" t="e">
        <f t="shared" si="71"/>
        <v>#N/A</v>
      </c>
    </row>
    <row r="1059" spans="1:14" x14ac:dyDescent="0.25">
      <c r="A1059" s="14">
        <v>2699</v>
      </c>
      <c r="B1059" s="14" t="s">
        <v>131</v>
      </c>
      <c r="C1059" s="17">
        <v>42736</v>
      </c>
      <c r="D1059" s="14" t="s">
        <v>115</v>
      </c>
      <c r="E1059" s="14" t="s">
        <v>84</v>
      </c>
      <c r="F1059" s="15" t="s">
        <v>9</v>
      </c>
      <c r="G1059" s="14" t="s">
        <v>57</v>
      </c>
      <c r="H1059" s="14" t="e">
        <f>SUMIFS('Skills-Training Matrix.AUX'!$D$2:$D$1072,'Skills-Training Matrix.AUX'!$C$2:$C$1072,"="&amp;$G1059,'Skills-Training Matrix.AUX'!$A$2:$A$1072,"="&amp;$E1059)</f>
        <v>#N/A</v>
      </c>
      <c r="I1059" s="14">
        <v>0</v>
      </c>
      <c r="J1059" s="14" t="e">
        <f t="shared" si="68"/>
        <v>#N/A</v>
      </c>
      <c r="K1059" s="16" t="e">
        <f>IF($J1059="","",SUMIFS('Skills-Training Matrix.AUX'!$F$2:$F$1072,'Skills-Training Matrix.AUX'!$C$2:$C$1072,"="&amp;G1059,'Skills-Training Matrix.AUX'!$A$2:$A$1072,"="&amp;$E1059)*J1059)</f>
        <v>#N/A</v>
      </c>
      <c r="L1059" s="16" t="e">
        <f t="shared" si="69"/>
        <v>#N/A</v>
      </c>
      <c r="M1059" s="14" t="e">
        <f t="shared" si="70"/>
        <v>#N/A</v>
      </c>
      <c r="N1059" s="16" t="e">
        <f t="shared" si="71"/>
        <v>#N/A</v>
      </c>
    </row>
    <row r="1060" spans="1:14" x14ac:dyDescent="0.25">
      <c r="A1060" s="14">
        <v>2699</v>
      </c>
      <c r="B1060" s="14" t="s">
        <v>131</v>
      </c>
      <c r="C1060" s="17">
        <v>42736</v>
      </c>
      <c r="D1060" s="14" t="s">
        <v>115</v>
      </c>
      <c r="E1060" s="14" t="s">
        <v>84</v>
      </c>
      <c r="F1060" s="15" t="s">
        <v>9</v>
      </c>
      <c r="G1060" s="14" t="s">
        <v>58</v>
      </c>
      <c r="H1060" s="14" t="e">
        <f>SUMIFS('Skills-Training Matrix.AUX'!$D$2:$D$1072,'Skills-Training Matrix.AUX'!$C$2:$C$1072,"="&amp;$G1060,'Skills-Training Matrix.AUX'!$A$2:$A$1072,"="&amp;$E1060)</f>
        <v>#N/A</v>
      </c>
      <c r="I1060" s="14">
        <v>0</v>
      </c>
      <c r="J1060" s="14" t="e">
        <f t="shared" si="68"/>
        <v>#N/A</v>
      </c>
      <c r="K1060" s="16" t="e">
        <f>IF($J1060="","",SUMIFS('Skills-Training Matrix.AUX'!$F$2:$F$1072,'Skills-Training Matrix.AUX'!$C$2:$C$1072,"="&amp;G1060,'Skills-Training Matrix.AUX'!$A$2:$A$1072,"="&amp;$E1060)*J1060)</f>
        <v>#N/A</v>
      </c>
      <c r="L1060" s="16" t="e">
        <f t="shared" si="69"/>
        <v>#N/A</v>
      </c>
      <c r="M1060" s="14" t="e">
        <f t="shared" si="70"/>
        <v>#N/A</v>
      </c>
      <c r="N1060" s="16" t="e">
        <f t="shared" si="71"/>
        <v>#N/A</v>
      </c>
    </row>
    <row r="1061" spans="1:14" x14ac:dyDescent="0.25">
      <c r="A1061" s="14">
        <v>2699</v>
      </c>
      <c r="B1061" s="14" t="s">
        <v>131</v>
      </c>
      <c r="C1061" s="17">
        <v>42736</v>
      </c>
      <c r="D1061" s="14" t="s">
        <v>115</v>
      </c>
      <c r="E1061" s="14" t="s">
        <v>84</v>
      </c>
      <c r="F1061" s="15" t="s">
        <v>9</v>
      </c>
      <c r="G1061" s="14" t="s">
        <v>59</v>
      </c>
      <c r="H1061" s="14" t="e">
        <f>SUMIFS('Skills-Training Matrix.AUX'!$D$2:$D$1072,'Skills-Training Matrix.AUX'!$C$2:$C$1072,"="&amp;$G1061,'Skills-Training Matrix.AUX'!$A$2:$A$1072,"="&amp;$E1061)</f>
        <v>#N/A</v>
      </c>
      <c r="I1061" s="14">
        <v>0</v>
      </c>
      <c r="J1061" s="14" t="e">
        <f t="shared" si="68"/>
        <v>#N/A</v>
      </c>
      <c r="K1061" s="16" t="e">
        <f>IF($J1061="","",SUMIFS('Skills-Training Matrix.AUX'!$F$2:$F$1072,'Skills-Training Matrix.AUX'!$C$2:$C$1072,"="&amp;G1061,'Skills-Training Matrix.AUX'!$A$2:$A$1072,"="&amp;$E1061)*J1061)</f>
        <v>#N/A</v>
      </c>
      <c r="L1061" s="16" t="e">
        <f t="shared" si="69"/>
        <v>#N/A</v>
      </c>
      <c r="M1061" s="14" t="e">
        <f t="shared" si="70"/>
        <v>#N/A</v>
      </c>
      <c r="N1061" s="16" t="e">
        <f t="shared" si="71"/>
        <v>#N/A</v>
      </c>
    </row>
    <row r="1062" spans="1:14" x14ac:dyDescent="0.25">
      <c r="A1062" s="14">
        <v>2699</v>
      </c>
      <c r="B1062" s="14" t="s">
        <v>131</v>
      </c>
      <c r="C1062" s="17">
        <v>42736</v>
      </c>
      <c r="D1062" s="14" t="s">
        <v>115</v>
      </c>
      <c r="E1062" s="14" t="s">
        <v>84</v>
      </c>
      <c r="F1062" s="15" t="s">
        <v>9</v>
      </c>
      <c r="G1062" s="14" t="s">
        <v>60</v>
      </c>
      <c r="H1062" s="14" t="e">
        <f>SUMIFS('Skills-Training Matrix.AUX'!$D$2:$D$1072,'Skills-Training Matrix.AUX'!$C$2:$C$1072,"="&amp;$G1062,'Skills-Training Matrix.AUX'!$A$2:$A$1072,"="&amp;$E1062)</f>
        <v>#N/A</v>
      </c>
      <c r="I1062" s="14">
        <v>0</v>
      </c>
      <c r="J1062" s="14" t="e">
        <f t="shared" si="68"/>
        <v>#N/A</v>
      </c>
      <c r="K1062" s="16" t="e">
        <f>IF($J1062="","",SUMIFS('Skills-Training Matrix.AUX'!$F$2:$F$1072,'Skills-Training Matrix.AUX'!$C$2:$C$1072,"="&amp;G1062,'Skills-Training Matrix.AUX'!$A$2:$A$1072,"="&amp;$E1062)*J1062)</f>
        <v>#N/A</v>
      </c>
      <c r="L1062" s="16" t="e">
        <f t="shared" si="69"/>
        <v>#N/A</v>
      </c>
      <c r="M1062" s="14" t="e">
        <f t="shared" si="70"/>
        <v>#N/A</v>
      </c>
      <c r="N1062" s="16" t="e">
        <f t="shared" si="71"/>
        <v>#N/A</v>
      </c>
    </row>
    <row r="1063" spans="1:14" x14ac:dyDescent="0.25">
      <c r="A1063" s="14">
        <v>2699</v>
      </c>
      <c r="B1063" s="14" t="s">
        <v>131</v>
      </c>
      <c r="C1063" s="17">
        <v>42736</v>
      </c>
      <c r="D1063" s="14" t="s">
        <v>115</v>
      </c>
      <c r="E1063" s="14" t="s">
        <v>84</v>
      </c>
      <c r="F1063" s="15" t="s">
        <v>9</v>
      </c>
      <c r="G1063" s="14" t="s">
        <v>61</v>
      </c>
      <c r="H1063" s="14" t="e">
        <f>SUMIFS('Skills-Training Matrix.AUX'!$D$2:$D$1072,'Skills-Training Matrix.AUX'!$C$2:$C$1072,"="&amp;$G1063,'Skills-Training Matrix.AUX'!$A$2:$A$1072,"="&amp;$E1063)</f>
        <v>#N/A</v>
      </c>
      <c r="I1063" s="14">
        <v>0</v>
      </c>
      <c r="J1063" s="14" t="e">
        <f t="shared" si="68"/>
        <v>#N/A</v>
      </c>
      <c r="K1063" s="16" t="e">
        <f>IF($J1063="","",SUMIFS('Skills-Training Matrix.AUX'!$F$2:$F$1072,'Skills-Training Matrix.AUX'!$C$2:$C$1072,"="&amp;G1063,'Skills-Training Matrix.AUX'!$A$2:$A$1072,"="&amp;$E1063)*J1063)</f>
        <v>#N/A</v>
      </c>
      <c r="L1063" s="16" t="e">
        <f t="shared" si="69"/>
        <v>#N/A</v>
      </c>
      <c r="M1063" s="14" t="e">
        <f t="shared" si="70"/>
        <v>#N/A</v>
      </c>
      <c r="N1063" s="16" t="e">
        <f t="shared" si="71"/>
        <v>#N/A</v>
      </c>
    </row>
    <row r="1064" spans="1:14" x14ac:dyDescent="0.25">
      <c r="A1064" s="14">
        <v>2699</v>
      </c>
      <c r="B1064" s="14" t="s">
        <v>131</v>
      </c>
      <c r="C1064" s="17">
        <v>42736</v>
      </c>
      <c r="D1064" s="14" t="s">
        <v>115</v>
      </c>
      <c r="E1064" s="14" t="s">
        <v>84</v>
      </c>
      <c r="F1064" s="15" t="s">
        <v>0</v>
      </c>
      <c r="G1064" s="14" t="s">
        <v>62</v>
      </c>
      <c r="H1064" s="14" t="e">
        <f>SUMIFS('Skills-Training Matrix.AUX'!$D$2:$D$1072,'Skills-Training Matrix.AUX'!$C$2:$C$1072,"="&amp;$G1064,'Skills-Training Matrix.AUX'!$A$2:$A$1072,"="&amp;$E1064)</f>
        <v>#N/A</v>
      </c>
      <c r="I1064" s="14">
        <v>0</v>
      </c>
      <c r="J1064" s="14" t="e">
        <f t="shared" si="68"/>
        <v>#N/A</v>
      </c>
      <c r="K1064" s="16" t="e">
        <f>IF($J1064="","",SUMIFS('Skills-Training Matrix.AUX'!$F$2:$F$1072,'Skills-Training Matrix.AUX'!$C$2:$C$1072,"="&amp;G1064,'Skills-Training Matrix.AUX'!$A$2:$A$1072,"="&amp;$E1064)*J1064)</f>
        <v>#N/A</v>
      </c>
      <c r="L1064" s="16" t="e">
        <f t="shared" si="69"/>
        <v>#N/A</v>
      </c>
      <c r="M1064" s="14" t="e">
        <f t="shared" si="70"/>
        <v>#N/A</v>
      </c>
      <c r="N1064" s="16" t="e">
        <f t="shared" si="71"/>
        <v>#N/A</v>
      </c>
    </row>
    <row r="1065" spans="1:14" x14ac:dyDescent="0.25">
      <c r="A1065" s="14">
        <v>2699</v>
      </c>
      <c r="B1065" s="14" t="s">
        <v>131</v>
      </c>
      <c r="C1065" s="17">
        <v>42736</v>
      </c>
      <c r="D1065" s="14" t="s">
        <v>115</v>
      </c>
      <c r="E1065" s="14" t="s">
        <v>84</v>
      </c>
      <c r="F1065" s="15" t="s">
        <v>0</v>
      </c>
      <c r="G1065" s="14" t="s">
        <v>63</v>
      </c>
      <c r="H1065" s="14" t="e">
        <f>SUMIFS('Skills-Training Matrix.AUX'!$D$2:$D$1072,'Skills-Training Matrix.AUX'!$C$2:$C$1072,"="&amp;$G1065,'Skills-Training Matrix.AUX'!$A$2:$A$1072,"="&amp;$E1065)</f>
        <v>#REF!</v>
      </c>
      <c r="I1065" s="14">
        <v>0</v>
      </c>
      <c r="J1065" s="14" t="e">
        <f t="shared" si="68"/>
        <v>#REF!</v>
      </c>
      <c r="K1065" s="16" t="e">
        <f>IF($J1065="","",SUMIFS('Skills-Training Matrix.AUX'!$F$2:$F$1072,'Skills-Training Matrix.AUX'!$C$2:$C$1072,"="&amp;G1065,'Skills-Training Matrix.AUX'!$A$2:$A$1072,"="&amp;$E1065)*J1065)</f>
        <v>#REF!</v>
      </c>
      <c r="L1065" s="16" t="e">
        <f t="shared" si="69"/>
        <v>#REF!</v>
      </c>
      <c r="M1065" s="14" t="e">
        <f t="shared" si="70"/>
        <v>#REF!</v>
      </c>
      <c r="N1065" s="16" t="e">
        <f t="shared" si="71"/>
        <v>#REF!</v>
      </c>
    </row>
    <row r="1066" spans="1:14" x14ac:dyDescent="0.25">
      <c r="A1066" s="14">
        <v>2699</v>
      </c>
      <c r="B1066" s="14" t="s">
        <v>131</v>
      </c>
      <c r="C1066" s="17">
        <v>42736</v>
      </c>
      <c r="D1066" s="14" t="s">
        <v>115</v>
      </c>
      <c r="E1066" s="14" t="s">
        <v>84</v>
      </c>
      <c r="F1066" s="15" t="s">
        <v>0</v>
      </c>
      <c r="G1066" s="14" t="s">
        <v>64</v>
      </c>
      <c r="H1066" s="14" t="e">
        <f>SUMIFS('Skills-Training Matrix.AUX'!$D$2:$D$1072,'Skills-Training Matrix.AUX'!$C$2:$C$1072,"="&amp;$G1066,'Skills-Training Matrix.AUX'!$A$2:$A$1072,"="&amp;$E1066)</f>
        <v>#N/A</v>
      </c>
      <c r="I1066" s="14">
        <v>0</v>
      </c>
      <c r="J1066" s="14" t="e">
        <f t="shared" si="68"/>
        <v>#N/A</v>
      </c>
      <c r="K1066" s="16" t="e">
        <f>IF($J1066="","",SUMIFS('Skills-Training Matrix.AUX'!$F$2:$F$1072,'Skills-Training Matrix.AUX'!$C$2:$C$1072,"="&amp;G1066,'Skills-Training Matrix.AUX'!$A$2:$A$1072,"="&amp;$E1066)*J1066)</f>
        <v>#N/A</v>
      </c>
      <c r="L1066" s="16" t="e">
        <f t="shared" si="69"/>
        <v>#N/A</v>
      </c>
      <c r="M1066" s="14" t="e">
        <f t="shared" si="70"/>
        <v>#N/A</v>
      </c>
      <c r="N1066" s="16" t="e">
        <f t="shared" si="71"/>
        <v>#N/A</v>
      </c>
    </row>
    <row r="1067" spans="1:14" x14ac:dyDescent="0.25">
      <c r="A1067" s="14">
        <v>2699</v>
      </c>
      <c r="B1067" s="14" t="s">
        <v>131</v>
      </c>
      <c r="C1067" s="17">
        <v>42736</v>
      </c>
      <c r="D1067" s="14" t="s">
        <v>115</v>
      </c>
      <c r="E1067" s="14" t="s">
        <v>84</v>
      </c>
      <c r="F1067" s="15" t="s">
        <v>0</v>
      </c>
      <c r="G1067" s="14" t="s">
        <v>65</v>
      </c>
      <c r="H1067" s="14" t="e">
        <f>SUMIFS('Skills-Training Matrix.AUX'!$D$2:$D$1072,'Skills-Training Matrix.AUX'!$C$2:$C$1072,"="&amp;$G1067,'Skills-Training Matrix.AUX'!$A$2:$A$1072,"="&amp;$E1067)</f>
        <v>#REF!</v>
      </c>
      <c r="I1067" s="14">
        <v>0</v>
      </c>
      <c r="J1067" s="14" t="e">
        <f t="shared" si="68"/>
        <v>#REF!</v>
      </c>
      <c r="K1067" s="16" t="e">
        <f>IF($J1067="","",SUMIFS('Skills-Training Matrix.AUX'!$F$2:$F$1072,'Skills-Training Matrix.AUX'!$C$2:$C$1072,"="&amp;G1067,'Skills-Training Matrix.AUX'!$A$2:$A$1072,"="&amp;$E1067)*J1067)</f>
        <v>#REF!</v>
      </c>
      <c r="L1067" s="16" t="e">
        <f t="shared" si="69"/>
        <v>#REF!</v>
      </c>
      <c r="M1067" s="14" t="e">
        <f t="shared" si="70"/>
        <v>#REF!</v>
      </c>
      <c r="N1067" s="16" t="e">
        <f t="shared" si="71"/>
        <v>#REF!</v>
      </c>
    </row>
    <row r="1068" spans="1:14" x14ac:dyDescent="0.25">
      <c r="A1068" s="14">
        <v>2699</v>
      </c>
      <c r="B1068" s="14" t="s">
        <v>131</v>
      </c>
      <c r="C1068" s="17">
        <v>42736</v>
      </c>
      <c r="D1068" s="14" t="s">
        <v>115</v>
      </c>
      <c r="E1068" s="14" t="s">
        <v>84</v>
      </c>
      <c r="F1068" s="15" t="s">
        <v>0</v>
      </c>
      <c r="G1068" s="14" t="s">
        <v>66</v>
      </c>
      <c r="H1068" s="14" t="e">
        <f>SUMIFS('Skills-Training Matrix.AUX'!$D$2:$D$1072,'Skills-Training Matrix.AUX'!$C$2:$C$1072,"="&amp;$G1068,'Skills-Training Matrix.AUX'!$A$2:$A$1072,"="&amp;$E1068)</f>
        <v>#REF!</v>
      </c>
      <c r="I1068" s="14">
        <v>0</v>
      </c>
      <c r="J1068" s="14" t="e">
        <f t="shared" si="68"/>
        <v>#REF!</v>
      </c>
      <c r="K1068" s="16" t="e">
        <f>IF($J1068="","",SUMIFS('Skills-Training Matrix.AUX'!$F$2:$F$1072,'Skills-Training Matrix.AUX'!$C$2:$C$1072,"="&amp;G1068,'Skills-Training Matrix.AUX'!$A$2:$A$1072,"="&amp;$E1068)*J1068)</f>
        <v>#REF!</v>
      </c>
      <c r="L1068" s="16" t="e">
        <f t="shared" si="69"/>
        <v>#REF!</v>
      </c>
      <c r="M1068" s="14" t="e">
        <f t="shared" si="70"/>
        <v>#REF!</v>
      </c>
      <c r="N1068" s="16" t="e">
        <f t="shared" si="71"/>
        <v>#REF!</v>
      </c>
    </row>
    <row r="1069" spans="1:14" x14ac:dyDescent="0.25">
      <c r="A1069" s="14">
        <v>2699</v>
      </c>
      <c r="B1069" s="14" t="s">
        <v>131</v>
      </c>
      <c r="C1069" s="17">
        <v>42736</v>
      </c>
      <c r="D1069" s="14" t="s">
        <v>115</v>
      </c>
      <c r="E1069" s="14" t="s">
        <v>84</v>
      </c>
      <c r="F1069" s="15" t="s">
        <v>0</v>
      </c>
      <c r="G1069" s="14" t="s">
        <v>67</v>
      </c>
      <c r="H1069" s="14" t="e">
        <f>SUMIFS('Skills-Training Matrix.AUX'!$D$2:$D$1072,'Skills-Training Matrix.AUX'!$C$2:$C$1072,"="&amp;$G1069,'Skills-Training Matrix.AUX'!$A$2:$A$1072,"="&amp;$E1069)</f>
        <v>#N/A</v>
      </c>
      <c r="I1069" s="14">
        <v>0</v>
      </c>
      <c r="J1069" s="14" t="e">
        <f t="shared" si="68"/>
        <v>#N/A</v>
      </c>
      <c r="K1069" s="16" t="e">
        <f>IF($J1069="","",SUMIFS('Skills-Training Matrix.AUX'!$F$2:$F$1072,'Skills-Training Matrix.AUX'!$C$2:$C$1072,"="&amp;G1069,'Skills-Training Matrix.AUX'!$A$2:$A$1072,"="&amp;$E1069)*J1069)</f>
        <v>#N/A</v>
      </c>
      <c r="L1069" s="16" t="e">
        <f t="shared" si="69"/>
        <v>#N/A</v>
      </c>
      <c r="M1069" s="14" t="e">
        <f t="shared" si="70"/>
        <v>#N/A</v>
      </c>
      <c r="N1069" s="16" t="e">
        <f t="shared" si="71"/>
        <v>#N/A</v>
      </c>
    </row>
    <row r="1070" spans="1:14" x14ac:dyDescent="0.25">
      <c r="A1070" s="14">
        <v>2699</v>
      </c>
      <c r="B1070" s="14" t="s">
        <v>131</v>
      </c>
      <c r="C1070" s="17">
        <v>42736</v>
      </c>
      <c r="D1070" s="14" t="s">
        <v>115</v>
      </c>
      <c r="E1070" s="14" t="s">
        <v>84</v>
      </c>
      <c r="F1070" s="15" t="s">
        <v>0</v>
      </c>
      <c r="G1070" s="14" t="s">
        <v>68</v>
      </c>
      <c r="H1070" s="14" t="e">
        <f>SUMIFS('Skills-Training Matrix.AUX'!$D$2:$D$1072,'Skills-Training Matrix.AUX'!$C$2:$C$1072,"="&amp;$G1070,'Skills-Training Matrix.AUX'!$A$2:$A$1072,"="&amp;$E1070)</f>
        <v>#N/A</v>
      </c>
      <c r="I1070" s="14">
        <v>0</v>
      </c>
      <c r="J1070" s="14" t="e">
        <f t="shared" si="68"/>
        <v>#N/A</v>
      </c>
      <c r="K1070" s="16" t="e">
        <f>IF($J1070="","",SUMIFS('Skills-Training Matrix.AUX'!$F$2:$F$1072,'Skills-Training Matrix.AUX'!$C$2:$C$1072,"="&amp;G1070,'Skills-Training Matrix.AUX'!$A$2:$A$1072,"="&amp;$E1070)*J1070)</f>
        <v>#N/A</v>
      </c>
      <c r="L1070" s="16" t="e">
        <f t="shared" si="69"/>
        <v>#N/A</v>
      </c>
      <c r="M1070" s="14" t="e">
        <f t="shared" si="70"/>
        <v>#N/A</v>
      </c>
      <c r="N1070" s="16" t="e">
        <f t="shared" si="71"/>
        <v>#N/A</v>
      </c>
    </row>
    <row r="1071" spans="1:14" x14ac:dyDescent="0.25">
      <c r="A1071" s="14">
        <v>2699</v>
      </c>
      <c r="B1071" s="14" t="s">
        <v>131</v>
      </c>
      <c r="C1071" s="17">
        <v>42736</v>
      </c>
      <c r="D1071" s="14" t="s">
        <v>115</v>
      </c>
      <c r="E1071" s="14" t="s">
        <v>84</v>
      </c>
      <c r="F1071" s="15" t="s">
        <v>0</v>
      </c>
      <c r="G1071" s="14" t="s">
        <v>69</v>
      </c>
      <c r="H1071" s="14" t="e">
        <f>SUMIFS('Skills-Training Matrix.AUX'!$D$2:$D$1072,'Skills-Training Matrix.AUX'!$C$2:$C$1072,"="&amp;$G1071,'Skills-Training Matrix.AUX'!$A$2:$A$1072,"="&amp;$E1071)</f>
        <v>#N/A</v>
      </c>
      <c r="I1071" s="14">
        <v>0</v>
      </c>
      <c r="J1071" s="14" t="e">
        <f t="shared" si="68"/>
        <v>#N/A</v>
      </c>
      <c r="K1071" s="16" t="e">
        <f>IF($J1071="","",SUMIFS('Skills-Training Matrix.AUX'!$F$2:$F$1072,'Skills-Training Matrix.AUX'!$C$2:$C$1072,"="&amp;G1071,'Skills-Training Matrix.AUX'!$A$2:$A$1072,"="&amp;$E1071)*J1071)</f>
        <v>#N/A</v>
      </c>
      <c r="L1071" s="16" t="e">
        <f t="shared" si="69"/>
        <v>#N/A</v>
      </c>
      <c r="M1071" s="14" t="e">
        <f t="shared" si="70"/>
        <v>#N/A</v>
      </c>
      <c r="N1071" s="16" t="e">
        <f t="shared" si="71"/>
        <v>#N/A</v>
      </c>
    </row>
    <row r="1072" spans="1:14" x14ac:dyDescent="0.25">
      <c r="A1072" s="14">
        <v>2699</v>
      </c>
      <c r="B1072" s="14" t="s">
        <v>131</v>
      </c>
      <c r="C1072" s="17">
        <v>42736</v>
      </c>
      <c r="D1072" s="14" t="s">
        <v>115</v>
      </c>
      <c r="E1072" s="14" t="s">
        <v>84</v>
      </c>
      <c r="F1072" s="15" t="s">
        <v>0</v>
      </c>
      <c r="G1072" s="14" t="s">
        <v>70</v>
      </c>
      <c r="H1072" s="14" t="e">
        <f>SUMIFS('Skills-Training Matrix.AUX'!$D$2:$D$1072,'Skills-Training Matrix.AUX'!$C$2:$C$1072,"="&amp;$G1072,'Skills-Training Matrix.AUX'!$A$2:$A$1072,"="&amp;$E1072)</f>
        <v>#N/A</v>
      </c>
      <c r="I1072" s="14">
        <v>0</v>
      </c>
      <c r="J1072" s="14" t="e">
        <f t="shared" si="68"/>
        <v>#N/A</v>
      </c>
      <c r="K1072" s="16" t="e">
        <f>IF($J1072="","",SUMIFS('Skills-Training Matrix.AUX'!$F$2:$F$1072,'Skills-Training Matrix.AUX'!$C$2:$C$1072,"="&amp;G1072,'Skills-Training Matrix.AUX'!$A$2:$A$1072,"="&amp;$E1072)*J1072)</f>
        <v>#N/A</v>
      </c>
      <c r="L1072" s="16" t="e">
        <f t="shared" si="69"/>
        <v>#N/A</v>
      </c>
      <c r="M1072" s="14" t="e">
        <f t="shared" si="70"/>
        <v>#N/A</v>
      </c>
      <c r="N1072" s="16" t="e">
        <f t="shared" si="71"/>
        <v>#N/A</v>
      </c>
    </row>
    <row r="1073" spans="1:14" x14ac:dyDescent="0.25">
      <c r="A1073" s="14">
        <v>2700</v>
      </c>
      <c r="B1073" s="14" t="s">
        <v>132</v>
      </c>
      <c r="C1073" s="17">
        <v>42736</v>
      </c>
      <c r="D1073" s="14" t="s">
        <v>115</v>
      </c>
      <c r="E1073" s="14" t="s">
        <v>84</v>
      </c>
      <c r="F1073" s="15" t="s">
        <v>102</v>
      </c>
      <c r="G1073" s="14" t="s">
        <v>10</v>
      </c>
      <c r="H1073" s="14" t="e">
        <f>SUMIFS('Skills-Training Matrix.AUX'!$D$2:$D$1072,'Skills-Training Matrix.AUX'!$C$2:$C$1072,"="&amp;$G1073,'Skills-Training Matrix.AUX'!$A$2:$A$1072,"="&amp;$E1073)</f>
        <v>#N/A</v>
      </c>
      <c r="I1073" s="14">
        <v>0</v>
      </c>
      <c r="J1073" s="14" t="e">
        <f t="shared" si="68"/>
        <v>#N/A</v>
      </c>
      <c r="K1073" s="16" t="e">
        <f>IF($J1073="","",SUMIFS('Skills-Training Matrix.AUX'!$F$2:$F$1072,'Skills-Training Matrix.AUX'!$C$2:$C$1072,"="&amp;G1073,'Skills-Training Matrix.AUX'!$A$2:$A$1072,"="&amp;$E1073)*J1073)</f>
        <v>#N/A</v>
      </c>
      <c r="L1073" s="16" t="e">
        <f t="shared" si="69"/>
        <v>#N/A</v>
      </c>
      <c r="M1073" s="14" t="e">
        <f t="shared" si="70"/>
        <v>#N/A</v>
      </c>
      <c r="N1073" s="16" t="e">
        <f t="shared" si="71"/>
        <v>#N/A</v>
      </c>
    </row>
    <row r="1074" spans="1:14" x14ac:dyDescent="0.25">
      <c r="A1074" s="14">
        <v>2700</v>
      </c>
      <c r="B1074" s="14" t="s">
        <v>132</v>
      </c>
      <c r="C1074" s="17">
        <v>42736</v>
      </c>
      <c r="D1074" s="14" t="s">
        <v>115</v>
      </c>
      <c r="E1074" s="14" t="s">
        <v>84</v>
      </c>
      <c r="F1074" s="15" t="s">
        <v>102</v>
      </c>
      <c r="G1074" s="14" t="s">
        <v>11</v>
      </c>
      <c r="H1074" s="14" t="e">
        <f>SUMIFS('Skills-Training Matrix.AUX'!$D$2:$D$1072,'Skills-Training Matrix.AUX'!$C$2:$C$1072,"="&amp;$G1074,'Skills-Training Matrix.AUX'!$A$2:$A$1072,"="&amp;$E1074)</f>
        <v>#N/A</v>
      </c>
      <c r="I1074" s="14">
        <v>0</v>
      </c>
      <c r="J1074" s="14" t="e">
        <f t="shared" si="68"/>
        <v>#N/A</v>
      </c>
      <c r="K1074" s="16" t="e">
        <f>IF($J1074="","",SUMIFS('Skills-Training Matrix.AUX'!$F$2:$F$1072,'Skills-Training Matrix.AUX'!$C$2:$C$1072,"="&amp;G1074,'Skills-Training Matrix.AUX'!$A$2:$A$1072,"="&amp;$E1074)*J1074)</f>
        <v>#N/A</v>
      </c>
      <c r="L1074" s="16" t="e">
        <f t="shared" si="69"/>
        <v>#N/A</v>
      </c>
      <c r="M1074" s="14" t="e">
        <f t="shared" si="70"/>
        <v>#N/A</v>
      </c>
      <c r="N1074" s="16" t="e">
        <f t="shared" si="71"/>
        <v>#N/A</v>
      </c>
    </row>
    <row r="1075" spans="1:14" x14ac:dyDescent="0.25">
      <c r="A1075" s="14">
        <v>2700</v>
      </c>
      <c r="B1075" s="14" t="s">
        <v>132</v>
      </c>
      <c r="C1075" s="17">
        <v>42736</v>
      </c>
      <c r="D1075" s="14" t="s">
        <v>115</v>
      </c>
      <c r="E1075" s="14" t="s">
        <v>84</v>
      </c>
      <c r="F1075" s="15" t="s">
        <v>102</v>
      </c>
      <c r="G1075" s="14" t="s">
        <v>12</v>
      </c>
      <c r="H1075" s="14" t="e">
        <f>SUMIFS('Skills-Training Matrix.AUX'!$D$2:$D$1072,'Skills-Training Matrix.AUX'!$C$2:$C$1072,"="&amp;$G1075,'Skills-Training Matrix.AUX'!$A$2:$A$1072,"="&amp;$E1075)</f>
        <v>#N/A</v>
      </c>
      <c r="I1075" s="14">
        <v>0</v>
      </c>
      <c r="J1075" s="14" t="e">
        <f t="shared" si="68"/>
        <v>#N/A</v>
      </c>
      <c r="K1075" s="16" t="e">
        <f>IF($J1075="","",SUMIFS('Skills-Training Matrix.AUX'!$F$2:$F$1072,'Skills-Training Matrix.AUX'!$C$2:$C$1072,"="&amp;G1075,'Skills-Training Matrix.AUX'!$A$2:$A$1072,"="&amp;$E1075)*J1075)</f>
        <v>#N/A</v>
      </c>
      <c r="L1075" s="16" t="e">
        <f t="shared" si="69"/>
        <v>#N/A</v>
      </c>
      <c r="M1075" s="14" t="e">
        <f t="shared" si="70"/>
        <v>#N/A</v>
      </c>
      <c r="N1075" s="16" t="e">
        <f t="shared" si="71"/>
        <v>#N/A</v>
      </c>
    </row>
    <row r="1076" spans="1:14" x14ac:dyDescent="0.25">
      <c r="A1076" s="14">
        <v>2700</v>
      </c>
      <c r="B1076" s="14" t="s">
        <v>132</v>
      </c>
      <c r="C1076" s="17">
        <v>42736</v>
      </c>
      <c r="D1076" s="14" t="s">
        <v>115</v>
      </c>
      <c r="E1076" s="14" t="s">
        <v>84</v>
      </c>
      <c r="F1076" s="15" t="s">
        <v>102</v>
      </c>
      <c r="G1076" s="14" t="s">
        <v>13</v>
      </c>
      <c r="H1076" s="14" t="e">
        <f>SUMIFS('Skills-Training Matrix.AUX'!$D$2:$D$1072,'Skills-Training Matrix.AUX'!$C$2:$C$1072,"="&amp;$G1076,'Skills-Training Matrix.AUX'!$A$2:$A$1072,"="&amp;$E1076)</f>
        <v>#N/A</v>
      </c>
      <c r="I1076" s="14">
        <v>0</v>
      </c>
      <c r="J1076" s="14" t="e">
        <f t="shared" si="68"/>
        <v>#N/A</v>
      </c>
      <c r="K1076" s="16" t="e">
        <f>IF($J1076="","",SUMIFS('Skills-Training Matrix.AUX'!$F$2:$F$1072,'Skills-Training Matrix.AUX'!$C$2:$C$1072,"="&amp;G1076,'Skills-Training Matrix.AUX'!$A$2:$A$1072,"="&amp;$E1076)*J1076)</f>
        <v>#N/A</v>
      </c>
      <c r="L1076" s="16" t="e">
        <f t="shared" si="69"/>
        <v>#N/A</v>
      </c>
      <c r="M1076" s="14" t="e">
        <f t="shared" si="70"/>
        <v>#N/A</v>
      </c>
      <c r="N1076" s="16" t="e">
        <f t="shared" si="71"/>
        <v>#N/A</v>
      </c>
    </row>
    <row r="1077" spans="1:14" x14ac:dyDescent="0.25">
      <c r="A1077" s="14">
        <v>2700</v>
      </c>
      <c r="B1077" s="14" t="s">
        <v>132</v>
      </c>
      <c r="C1077" s="17">
        <v>42736</v>
      </c>
      <c r="D1077" s="14" t="s">
        <v>115</v>
      </c>
      <c r="E1077" s="14" t="s">
        <v>84</v>
      </c>
      <c r="F1077" s="15" t="s">
        <v>102</v>
      </c>
      <c r="G1077" s="14" t="s">
        <v>14</v>
      </c>
      <c r="H1077" s="14" t="e">
        <f>SUMIFS('Skills-Training Matrix.AUX'!$D$2:$D$1072,'Skills-Training Matrix.AUX'!$C$2:$C$1072,"="&amp;$G1077,'Skills-Training Matrix.AUX'!$A$2:$A$1072,"="&amp;$E1077)</f>
        <v>#N/A</v>
      </c>
      <c r="I1077" s="14">
        <v>0</v>
      </c>
      <c r="J1077" s="14" t="e">
        <f t="shared" si="68"/>
        <v>#N/A</v>
      </c>
      <c r="K1077" s="16" t="e">
        <f>IF($J1077="","",SUMIFS('Skills-Training Matrix.AUX'!$F$2:$F$1072,'Skills-Training Matrix.AUX'!$C$2:$C$1072,"="&amp;G1077,'Skills-Training Matrix.AUX'!$A$2:$A$1072,"="&amp;$E1077)*J1077)</f>
        <v>#N/A</v>
      </c>
      <c r="L1077" s="16" t="e">
        <f t="shared" si="69"/>
        <v>#N/A</v>
      </c>
      <c r="M1077" s="14" t="e">
        <f t="shared" si="70"/>
        <v>#N/A</v>
      </c>
      <c r="N1077" s="16" t="e">
        <f t="shared" si="71"/>
        <v>#N/A</v>
      </c>
    </row>
    <row r="1078" spans="1:14" x14ac:dyDescent="0.25">
      <c r="A1078" s="14">
        <v>2700</v>
      </c>
      <c r="B1078" s="14" t="s">
        <v>132</v>
      </c>
      <c r="C1078" s="17">
        <v>42736</v>
      </c>
      <c r="D1078" s="14" t="s">
        <v>115</v>
      </c>
      <c r="E1078" s="14" t="s">
        <v>84</v>
      </c>
      <c r="F1078" s="15" t="s">
        <v>102</v>
      </c>
      <c r="G1078" s="14" t="s">
        <v>15</v>
      </c>
      <c r="H1078" s="14" t="e">
        <f>SUMIFS('Skills-Training Matrix.AUX'!$D$2:$D$1072,'Skills-Training Matrix.AUX'!$C$2:$C$1072,"="&amp;$G1078,'Skills-Training Matrix.AUX'!$A$2:$A$1072,"="&amp;$E1078)</f>
        <v>#N/A</v>
      </c>
      <c r="I1078" s="14">
        <v>0</v>
      </c>
      <c r="J1078" s="14" t="e">
        <f t="shared" si="68"/>
        <v>#N/A</v>
      </c>
      <c r="K1078" s="16" t="e">
        <f>IF($J1078="","",SUMIFS('Skills-Training Matrix.AUX'!$F$2:$F$1072,'Skills-Training Matrix.AUX'!$C$2:$C$1072,"="&amp;G1078,'Skills-Training Matrix.AUX'!$A$2:$A$1072,"="&amp;$E1078)*J1078)</f>
        <v>#N/A</v>
      </c>
      <c r="L1078" s="16" t="e">
        <f t="shared" si="69"/>
        <v>#N/A</v>
      </c>
      <c r="M1078" s="14" t="e">
        <f t="shared" si="70"/>
        <v>#N/A</v>
      </c>
      <c r="N1078" s="16" t="e">
        <f t="shared" si="71"/>
        <v>#N/A</v>
      </c>
    </row>
    <row r="1079" spans="1:14" x14ac:dyDescent="0.25">
      <c r="A1079" s="14">
        <v>2700</v>
      </c>
      <c r="B1079" s="14" t="s">
        <v>132</v>
      </c>
      <c r="C1079" s="17">
        <v>42736</v>
      </c>
      <c r="D1079" s="14" t="s">
        <v>115</v>
      </c>
      <c r="E1079" s="14" t="s">
        <v>84</v>
      </c>
      <c r="F1079" s="15" t="s">
        <v>5</v>
      </c>
      <c r="G1079" s="14" t="s">
        <v>16</v>
      </c>
      <c r="H1079" s="14" t="e">
        <f>SUMIFS('Skills-Training Matrix.AUX'!$D$2:$D$1072,'Skills-Training Matrix.AUX'!$C$2:$C$1072,"="&amp;$G1079,'Skills-Training Matrix.AUX'!$A$2:$A$1072,"="&amp;$E1079)</f>
        <v>#N/A</v>
      </c>
      <c r="I1079" s="14">
        <v>0</v>
      </c>
      <c r="J1079" s="14" t="e">
        <f t="shared" si="68"/>
        <v>#N/A</v>
      </c>
      <c r="K1079" s="16" t="e">
        <f>IF($J1079="","",SUMIFS('Skills-Training Matrix.AUX'!$F$2:$F$1072,'Skills-Training Matrix.AUX'!$C$2:$C$1072,"="&amp;G1079,'Skills-Training Matrix.AUX'!$A$2:$A$1072,"="&amp;$E1079)*J1079)</f>
        <v>#N/A</v>
      </c>
      <c r="L1079" s="16" t="e">
        <f t="shared" si="69"/>
        <v>#N/A</v>
      </c>
      <c r="M1079" s="14" t="e">
        <f t="shared" si="70"/>
        <v>#N/A</v>
      </c>
      <c r="N1079" s="16" t="e">
        <f t="shared" si="71"/>
        <v>#N/A</v>
      </c>
    </row>
    <row r="1080" spans="1:14" x14ac:dyDescent="0.25">
      <c r="A1080" s="14">
        <v>2700</v>
      </c>
      <c r="B1080" s="14" t="s">
        <v>132</v>
      </c>
      <c r="C1080" s="17">
        <v>42736</v>
      </c>
      <c r="D1080" s="14" t="s">
        <v>115</v>
      </c>
      <c r="E1080" s="14" t="s">
        <v>84</v>
      </c>
      <c r="F1080" s="15" t="s">
        <v>5</v>
      </c>
      <c r="G1080" s="14" t="s">
        <v>17</v>
      </c>
      <c r="H1080" s="14" t="e">
        <f>SUMIFS('Skills-Training Matrix.AUX'!$D$2:$D$1072,'Skills-Training Matrix.AUX'!$C$2:$C$1072,"="&amp;$G1080,'Skills-Training Matrix.AUX'!$A$2:$A$1072,"="&amp;$E1080)</f>
        <v>#N/A</v>
      </c>
      <c r="I1080" s="14">
        <v>0</v>
      </c>
      <c r="J1080" s="14" t="e">
        <f t="shared" si="68"/>
        <v>#N/A</v>
      </c>
      <c r="K1080" s="16" t="e">
        <f>IF($J1080="","",SUMIFS('Skills-Training Matrix.AUX'!$F$2:$F$1072,'Skills-Training Matrix.AUX'!$C$2:$C$1072,"="&amp;G1080,'Skills-Training Matrix.AUX'!$A$2:$A$1072,"="&amp;$E1080)*J1080)</f>
        <v>#N/A</v>
      </c>
      <c r="L1080" s="16" t="e">
        <f t="shared" si="69"/>
        <v>#N/A</v>
      </c>
      <c r="M1080" s="14" t="e">
        <f t="shared" si="70"/>
        <v>#N/A</v>
      </c>
      <c r="N1080" s="16" t="e">
        <f t="shared" si="71"/>
        <v>#N/A</v>
      </c>
    </row>
    <row r="1081" spans="1:14" x14ac:dyDescent="0.25">
      <c r="A1081" s="14">
        <v>2700</v>
      </c>
      <c r="B1081" s="14" t="s">
        <v>132</v>
      </c>
      <c r="C1081" s="17">
        <v>42736</v>
      </c>
      <c r="D1081" s="14" t="s">
        <v>115</v>
      </c>
      <c r="E1081" s="14" t="s">
        <v>84</v>
      </c>
      <c r="F1081" s="15" t="s">
        <v>5</v>
      </c>
      <c r="G1081" s="14" t="s">
        <v>18</v>
      </c>
      <c r="H1081" s="14" t="e">
        <f>SUMIFS('Skills-Training Matrix.AUX'!$D$2:$D$1072,'Skills-Training Matrix.AUX'!$C$2:$C$1072,"="&amp;$G1081,'Skills-Training Matrix.AUX'!$A$2:$A$1072,"="&amp;$E1081)</f>
        <v>#N/A</v>
      </c>
      <c r="I1081" s="14">
        <v>0</v>
      </c>
      <c r="J1081" s="14" t="e">
        <f t="shared" si="68"/>
        <v>#N/A</v>
      </c>
      <c r="K1081" s="16" t="e">
        <f>IF($J1081="","",SUMIFS('Skills-Training Matrix.AUX'!$F$2:$F$1072,'Skills-Training Matrix.AUX'!$C$2:$C$1072,"="&amp;G1081,'Skills-Training Matrix.AUX'!$A$2:$A$1072,"="&amp;$E1081)*J1081)</f>
        <v>#N/A</v>
      </c>
      <c r="L1081" s="16" t="e">
        <f t="shared" si="69"/>
        <v>#N/A</v>
      </c>
      <c r="M1081" s="14" t="e">
        <f t="shared" si="70"/>
        <v>#N/A</v>
      </c>
      <c r="N1081" s="16" t="e">
        <f t="shared" si="71"/>
        <v>#N/A</v>
      </c>
    </row>
    <row r="1082" spans="1:14" x14ac:dyDescent="0.25">
      <c r="A1082" s="14">
        <v>2700</v>
      </c>
      <c r="B1082" s="14" t="s">
        <v>132</v>
      </c>
      <c r="C1082" s="17">
        <v>42736</v>
      </c>
      <c r="D1082" s="14" t="s">
        <v>115</v>
      </c>
      <c r="E1082" s="14" t="s">
        <v>84</v>
      </c>
      <c r="F1082" s="15" t="s">
        <v>5</v>
      </c>
      <c r="G1082" s="14" t="s">
        <v>3</v>
      </c>
      <c r="H1082" s="14" t="e">
        <f>SUMIFS('Skills-Training Matrix.AUX'!$D$2:$D$1072,'Skills-Training Matrix.AUX'!$C$2:$C$1072,"="&amp;$G1082,'Skills-Training Matrix.AUX'!$A$2:$A$1072,"="&amp;$E1082)</f>
        <v>#N/A</v>
      </c>
      <c r="I1082" s="14">
        <v>0</v>
      </c>
      <c r="J1082" s="14" t="e">
        <f t="shared" si="68"/>
        <v>#N/A</v>
      </c>
      <c r="K1082" s="16" t="e">
        <f>IF($J1082="","",SUMIFS('Skills-Training Matrix.AUX'!$F$2:$F$1072,'Skills-Training Matrix.AUX'!$C$2:$C$1072,"="&amp;G1082,'Skills-Training Matrix.AUX'!$A$2:$A$1072,"="&amp;$E1082)*J1082)</f>
        <v>#N/A</v>
      </c>
      <c r="L1082" s="16" t="e">
        <f t="shared" si="69"/>
        <v>#N/A</v>
      </c>
      <c r="M1082" s="14" t="e">
        <f t="shared" si="70"/>
        <v>#N/A</v>
      </c>
      <c r="N1082" s="16" t="e">
        <f t="shared" si="71"/>
        <v>#N/A</v>
      </c>
    </row>
    <row r="1083" spans="1:14" x14ac:dyDescent="0.25">
      <c r="A1083" s="14">
        <v>2700</v>
      </c>
      <c r="B1083" s="14" t="s">
        <v>132</v>
      </c>
      <c r="C1083" s="17">
        <v>42736</v>
      </c>
      <c r="D1083" s="14" t="s">
        <v>115</v>
      </c>
      <c r="E1083" s="14" t="s">
        <v>84</v>
      </c>
      <c r="F1083" s="15" t="s">
        <v>5</v>
      </c>
      <c r="G1083" s="14" t="s">
        <v>19</v>
      </c>
      <c r="H1083" s="14" t="e">
        <f>SUMIFS('Skills-Training Matrix.AUX'!$D$2:$D$1072,'Skills-Training Matrix.AUX'!$C$2:$C$1072,"="&amp;$G1083,'Skills-Training Matrix.AUX'!$A$2:$A$1072,"="&amp;$E1083)</f>
        <v>#N/A</v>
      </c>
      <c r="I1083" s="14">
        <v>0</v>
      </c>
      <c r="J1083" s="14" t="e">
        <f t="shared" si="68"/>
        <v>#N/A</v>
      </c>
      <c r="K1083" s="16" t="e">
        <f>IF($J1083="","",SUMIFS('Skills-Training Matrix.AUX'!$F$2:$F$1072,'Skills-Training Matrix.AUX'!$C$2:$C$1072,"="&amp;G1083,'Skills-Training Matrix.AUX'!$A$2:$A$1072,"="&amp;$E1083)*J1083)</f>
        <v>#N/A</v>
      </c>
      <c r="L1083" s="16" t="e">
        <f t="shared" si="69"/>
        <v>#N/A</v>
      </c>
      <c r="M1083" s="14" t="e">
        <f t="shared" si="70"/>
        <v>#N/A</v>
      </c>
      <c r="N1083" s="16" t="e">
        <f t="shared" si="71"/>
        <v>#N/A</v>
      </c>
    </row>
    <row r="1084" spans="1:14" x14ac:dyDescent="0.25">
      <c r="A1084" s="14">
        <v>2700</v>
      </c>
      <c r="B1084" s="14" t="s">
        <v>132</v>
      </c>
      <c r="C1084" s="17">
        <v>42736</v>
      </c>
      <c r="D1084" s="14" t="s">
        <v>115</v>
      </c>
      <c r="E1084" s="14" t="s">
        <v>84</v>
      </c>
      <c r="F1084" s="15" t="s">
        <v>5</v>
      </c>
      <c r="G1084" s="14" t="s">
        <v>20</v>
      </c>
      <c r="H1084" s="14" t="e">
        <f>SUMIFS('Skills-Training Matrix.AUX'!$D$2:$D$1072,'Skills-Training Matrix.AUX'!$C$2:$C$1072,"="&amp;$G1084,'Skills-Training Matrix.AUX'!$A$2:$A$1072,"="&amp;$E1084)</f>
        <v>#N/A</v>
      </c>
      <c r="I1084" s="14">
        <v>0</v>
      </c>
      <c r="J1084" s="14" t="e">
        <f t="shared" si="68"/>
        <v>#N/A</v>
      </c>
      <c r="K1084" s="16" t="e">
        <f>IF($J1084="","",SUMIFS('Skills-Training Matrix.AUX'!$F$2:$F$1072,'Skills-Training Matrix.AUX'!$C$2:$C$1072,"="&amp;G1084,'Skills-Training Matrix.AUX'!$A$2:$A$1072,"="&amp;$E1084)*J1084)</f>
        <v>#N/A</v>
      </c>
      <c r="L1084" s="16" t="e">
        <f t="shared" si="69"/>
        <v>#N/A</v>
      </c>
      <c r="M1084" s="14" t="e">
        <f t="shared" si="70"/>
        <v>#N/A</v>
      </c>
      <c r="N1084" s="16" t="e">
        <f t="shared" si="71"/>
        <v>#N/A</v>
      </c>
    </row>
    <row r="1085" spans="1:14" x14ac:dyDescent="0.25">
      <c r="A1085" s="14">
        <v>2700</v>
      </c>
      <c r="B1085" s="14" t="s">
        <v>132</v>
      </c>
      <c r="C1085" s="17">
        <v>42736</v>
      </c>
      <c r="D1085" s="14" t="s">
        <v>115</v>
      </c>
      <c r="E1085" s="14" t="s">
        <v>84</v>
      </c>
      <c r="F1085" s="15" t="s">
        <v>6</v>
      </c>
      <c r="G1085" s="14" t="s">
        <v>21</v>
      </c>
      <c r="H1085" s="14" t="e">
        <f>SUMIFS('Skills-Training Matrix.AUX'!$D$2:$D$1072,'Skills-Training Matrix.AUX'!$C$2:$C$1072,"="&amp;$G1085,'Skills-Training Matrix.AUX'!$A$2:$A$1072,"="&amp;$E1085)</f>
        <v>#REF!</v>
      </c>
      <c r="I1085" s="14">
        <v>0</v>
      </c>
      <c r="J1085" s="14" t="e">
        <f t="shared" si="68"/>
        <v>#REF!</v>
      </c>
      <c r="K1085" s="16" t="e">
        <f>IF($J1085="","",SUMIFS('Skills-Training Matrix.AUX'!$F$2:$F$1072,'Skills-Training Matrix.AUX'!$C$2:$C$1072,"="&amp;G1085,'Skills-Training Matrix.AUX'!$A$2:$A$1072,"="&amp;$E1085)*J1085)</f>
        <v>#REF!</v>
      </c>
      <c r="L1085" s="16" t="e">
        <f t="shared" si="69"/>
        <v>#REF!</v>
      </c>
      <c r="M1085" s="14" t="e">
        <f t="shared" si="70"/>
        <v>#REF!</v>
      </c>
      <c r="N1085" s="16" t="e">
        <f t="shared" si="71"/>
        <v>#REF!</v>
      </c>
    </row>
    <row r="1086" spans="1:14" x14ac:dyDescent="0.25">
      <c r="A1086" s="14">
        <v>2700</v>
      </c>
      <c r="B1086" s="14" t="s">
        <v>132</v>
      </c>
      <c r="C1086" s="17">
        <v>42736</v>
      </c>
      <c r="D1086" s="14" t="s">
        <v>115</v>
      </c>
      <c r="E1086" s="14" t="s">
        <v>84</v>
      </c>
      <c r="F1086" s="15" t="s">
        <v>6</v>
      </c>
      <c r="G1086" s="14" t="s">
        <v>22</v>
      </c>
      <c r="H1086" s="14" t="e">
        <f>SUMIFS('Skills-Training Matrix.AUX'!$D$2:$D$1072,'Skills-Training Matrix.AUX'!$C$2:$C$1072,"="&amp;$G1086,'Skills-Training Matrix.AUX'!$A$2:$A$1072,"="&amp;$E1086)</f>
        <v>#REF!</v>
      </c>
      <c r="I1086" s="14">
        <v>0</v>
      </c>
      <c r="J1086" s="14" t="e">
        <f t="shared" si="68"/>
        <v>#REF!</v>
      </c>
      <c r="K1086" s="16" t="e">
        <f>IF($J1086="","",SUMIFS('Skills-Training Matrix.AUX'!$F$2:$F$1072,'Skills-Training Matrix.AUX'!$C$2:$C$1072,"="&amp;G1086,'Skills-Training Matrix.AUX'!$A$2:$A$1072,"="&amp;$E1086)*J1086)</f>
        <v>#REF!</v>
      </c>
      <c r="L1086" s="16" t="e">
        <f t="shared" si="69"/>
        <v>#REF!</v>
      </c>
      <c r="M1086" s="14" t="e">
        <f t="shared" si="70"/>
        <v>#REF!</v>
      </c>
      <c r="N1086" s="16" t="e">
        <f t="shared" si="71"/>
        <v>#REF!</v>
      </c>
    </row>
    <row r="1087" spans="1:14" x14ac:dyDescent="0.25">
      <c r="A1087" s="14">
        <v>2700</v>
      </c>
      <c r="B1087" s="14" t="s">
        <v>132</v>
      </c>
      <c r="C1087" s="17">
        <v>42736</v>
      </c>
      <c r="D1087" s="14" t="s">
        <v>115</v>
      </c>
      <c r="E1087" s="14" t="s">
        <v>84</v>
      </c>
      <c r="F1087" s="15" t="s">
        <v>6</v>
      </c>
      <c r="G1087" s="14" t="s">
        <v>23</v>
      </c>
      <c r="H1087" s="14" t="e">
        <f>SUMIFS('Skills-Training Matrix.AUX'!$D$2:$D$1072,'Skills-Training Matrix.AUX'!$C$2:$C$1072,"="&amp;$G1087,'Skills-Training Matrix.AUX'!$A$2:$A$1072,"="&amp;$E1087)</f>
        <v>#REF!</v>
      </c>
      <c r="I1087" s="14">
        <v>0</v>
      </c>
      <c r="J1087" s="14" t="e">
        <f t="shared" si="68"/>
        <v>#REF!</v>
      </c>
      <c r="K1087" s="16" t="e">
        <f>IF($J1087="","",SUMIFS('Skills-Training Matrix.AUX'!$F$2:$F$1072,'Skills-Training Matrix.AUX'!$C$2:$C$1072,"="&amp;G1087,'Skills-Training Matrix.AUX'!$A$2:$A$1072,"="&amp;$E1087)*J1087)</f>
        <v>#REF!</v>
      </c>
      <c r="L1087" s="16" t="e">
        <f t="shared" si="69"/>
        <v>#REF!</v>
      </c>
      <c r="M1087" s="14" t="e">
        <f t="shared" si="70"/>
        <v>#REF!</v>
      </c>
      <c r="N1087" s="16" t="e">
        <f t="shared" si="71"/>
        <v>#REF!</v>
      </c>
    </row>
    <row r="1088" spans="1:14" x14ac:dyDescent="0.25">
      <c r="A1088" s="14">
        <v>2700</v>
      </c>
      <c r="B1088" s="14" t="s">
        <v>132</v>
      </c>
      <c r="C1088" s="17">
        <v>42736</v>
      </c>
      <c r="D1088" s="14" t="s">
        <v>115</v>
      </c>
      <c r="E1088" s="14" t="s">
        <v>84</v>
      </c>
      <c r="F1088" s="15" t="s">
        <v>6</v>
      </c>
      <c r="G1088" s="14" t="s">
        <v>24</v>
      </c>
      <c r="H1088" s="14" t="e">
        <f>SUMIFS('Skills-Training Matrix.AUX'!$D$2:$D$1072,'Skills-Training Matrix.AUX'!$C$2:$C$1072,"="&amp;$G1088,'Skills-Training Matrix.AUX'!$A$2:$A$1072,"="&amp;$E1088)</f>
        <v>#REF!</v>
      </c>
      <c r="I1088" s="14">
        <v>0</v>
      </c>
      <c r="J1088" s="14" t="e">
        <f t="shared" si="68"/>
        <v>#REF!</v>
      </c>
      <c r="K1088" s="16" t="e">
        <f>IF($J1088="","",SUMIFS('Skills-Training Matrix.AUX'!$F$2:$F$1072,'Skills-Training Matrix.AUX'!$C$2:$C$1072,"="&amp;G1088,'Skills-Training Matrix.AUX'!$A$2:$A$1072,"="&amp;$E1088)*J1088)</f>
        <v>#REF!</v>
      </c>
      <c r="L1088" s="16" t="e">
        <f t="shared" si="69"/>
        <v>#REF!</v>
      </c>
      <c r="M1088" s="14" t="e">
        <f t="shared" si="70"/>
        <v>#REF!</v>
      </c>
      <c r="N1088" s="16" t="e">
        <f t="shared" si="71"/>
        <v>#REF!</v>
      </c>
    </row>
    <row r="1089" spans="1:14" x14ac:dyDescent="0.25">
      <c r="A1089" s="14">
        <v>2700</v>
      </c>
      <c r="B1089" s="14" t="s">
        <v>132</v>
      </c>
      <c r="C1089" s="17">
        <v>42736</v>
      </c>
      <c r="D1089" s="14" t="s">
        <v>115</v>
      </c>
      <c r="E1089" s="14" t="s">
        <v>84</v>
      </c>
      <c r="F1089" s="15" t="s">
        <v>6</v>
      </c>
      <c r="G1089" s="14" t="s">
        <v>25</v>
      </c>
      <c r="H1089" s="14" t="e">
        <f>SUMIFS('Skills-Training Matrix.AUX'!$D$2:$D$1072,'Skills-Training Matrix.AUX'!$C$2:$C$1072,"="&amp;$G1089,'Skills-Training Matrix.AUX'!$A$2:$A$1072,"="&amp;$E1089)</f>
        <v>#REF!</v>
      </c>
      <c r="I1089" s="14">
        <v>0</v>
      </c>
      <c r="J1089" s="14" t="e">
        <f t="shared" si="68"/>
        <v>#REF!</v>
      </c>
      <c r="K1089" s="16" t="e">
        <f>IF($J1089="","",SUMIFS('Skills-Training Matrix.AUX'!$F$2:$F$1072,'Skills-Training Matrix.AUX'!$C$2:$C$1072,"="&amp;G1089,'Skills-Training Matrix.AUX'!$A$2:$A$1072,"="&amp;$E1089)*J1089)</f>
        <v>#REF!</v>
      </c>
      <c r="L1089" s="16" t="e">
        <f t="shared" si="69"/>
        <v>#REF!</v>
      </c>
      <c r="M1089" s="14" t="e">
        <f t="shared" si="70"/>
        <v>#REF!</v>
      </c>
      <c r="N1089" s="16" t="e">
        <f t="shared" si="71"/>
        <v>#REF!</v>
      </c>
    </row>
    <row r="1090" spans="1:14" x14ac:dyDescent="0.25">
      <c r="A1090" s="14">
        <v>2700</v>
      </c>
      <c r="B1090" s="14" t="s">
        <v>132</v>
      </c>
      <c r="C1090" s="17">
        <v>42736</v>
      </c>
      <c r="D1090" s="14" t="s">
        <v>115</v>
      </c>
      <c r="E1090" s="14" t="s">
        <v>84</v>
      </c>
      <c r="F1090" s="15" t="s">
        <v>6</v>
      </c>
      <c r="G1090" s="14" t="s">
        <v>26</v>
      </c>
      <c r="H1090" s="14" t="e">
        <f>SUMIFS('Skills-Training Matrix.AUX'!$D$2:$D$1072,'Skills-Training Matrix.AUX'!$C$2:$C$1072,"="&amp;$G1090,'Skills-Training Matrix.AUX'!$A$2:$A$1072,"="&amp;$E1090)</f>
        <v>#REF!</v>
      </c>
      <c r="I1090" s="14">
        <v>0</v>
      </c>
      <c r="J1090" s="14" t="e">
        <f t="shared" ref="J1090:J1153" si="72">IF(($H1090-$I1090)&gt;0,($H1090-$I1090),"")</f>
        <v>#REF!</v>
      </c>
      <c r="K1090" s="16" t="e">
        <f>IF($J1090="","",SUMIFS('Skills-Training Matrix.AUX'!$F$2:$F$1072,'Skills-Training Matrix.AUX'!$C$2:$C$1072,"="&amp;G1090,'Skills-Training Matrix.AUX'!$A$2:$A$1072,"="&amp;$E1090)*J1090)</f>
        <v>#REF!</v>
      </c>
      <c r="L1090" s="16" t="e">
        <f t="shared" si="69"/>
        <v>#REF!</v>
      </c>
      <c r="M1090" s="14" t="e">
        <f t="shared" si="70"/>
        <v>#REF!</v>
      </c>
      <c r="N1090" s="16" t="e">
        <f t="shared" si="71"/>
        <v>#REF!</v>
      </c>
    </row>
    <row r="1091" spans="1:14" x14ac:dyDescent="0.25">
      <c r="A1091" s="14">
        <v>2700</v>
      </c>
      <c r="B1091" s="14" t="s">
        <v>132</v>
      </c>
      <c r="C1091" s="17">
        <v>42736</v>
      </c>
      <c r="D1091" s="14" t="s">
        <v>115</v>
      </c>
      <c r="E1091" s="14" t="s">
        <v>84</v>
      </c>
      <c r="F1091" s="15" t="s">
        <v>6</v>
      </c>
      <c r="G1091" s="14" t="s">
        <v>27</v>
      </c>
      <c r="H1091" s="14" t="e">
        <f>SUMIFS('Skills-Training Matrix.AUX'!$D$2:$D$1072,'Skills-Training Matrix.AUX'!$C$2:$C$1072,"="&amp;$G1091,'Skills-Training Matrix.AUX'!$A$2:$A$1072,"="&amp;$E1091)</f>
        <v>#REF!</v>
      </c>
      <c r="I1091" s="14">
        <v>0</v>
      </c>
      <c r="J1091" s="14" t="e">
        <f t="shared" si="72"/>
        <v>#REF!</v>
      </c>
      <c r="K1091" s="16" t="e">
        <f>IF($J1091="","",SUMIFS('Skills-Training Matrix.AUX'!$F$2:$F$1072,'Skills-Training Matrix.AUX'!$C$2:$C$1072,"="&amp;G1091,'Skills-Training Matrix.AUX'!$A$2:$A$1072,"="&amp;$E1091)*J1091)</f>
        <v>#REF!</v>
      </c>
      <c r="L1091" s="16" t="e">
        <f t="shared" ref="L1091:L1154" si="73">IF(D1091="GEM",IF(B1091=B1090,IF(K1091="",L1090,K1091+L1090),IF(K1091="",0,K1091)),0)</f>
        <v>#REF!</v>
      </c>
      <c r="M1091" s="14" t="e">
        <f t="shared" ref="M1091:M1154" si="74">IF(D1091="GEM",IF(I1091&gt;H1091,I1091,IF(IF(L1091&lt;$O$1,0,L1091)=0,H1091,IF(I1091=0,IF(H1091=0,0,1),I1091))),I1091)</f>
        <v>#REF!</v>
      </c>
      <c r="N1091" s="16" t="e">
        <f t="shared" ref="N1091:N1154" si="75">IF(M1091&lt;H1091,K1091,"")</f>
        <v>#REF!</v>
      </c>
    </row>
    <row r="1092" spans="1:14" x14ac:dyDescent="0.25">
      <c r="A1092" s="14">
        <v>2700</v>
      </c>
      <c r="B1092" s="14" t="s">
        <v>132</v>
      </c>
      <c r="C1092" s="17">
        <v>42736</v>
      </c>
      <c r="D1092" s="14" t="s">
        <v>115</v>
      </c>
      <c r="E1092" s="14" t="s">
        <v>84</v>
      </c>
      <c r="F1092" s="15" t="s">
        <v>6</v>
      </c>
      <c r="G1092" s="14" t="s">
        <v>28</v>
      </c>
      <c r="H1092" s="14" t="e">
        <f>SUMIFS('Skills-Training Matrix.AUX'!$D$2:$D$1072,'Skills-Training Matrix.AUX'!$C$2:$C$1072,"="&amp;$G1092,'Skills-Training Matrix.AUX'!$A$2:$A$1072,"="&amp;$E1092)</f>
        <v>#N/A</v>
      </c>
      <c r="I1092" s="14">
        <v>0</v>
      </c>
      <c r="J1092" s="14" t="e">
        <f t="shared" si="72"/>
        <v>#N/A</v>
      </c>
      <c r="K1092" s="16" t="e">
        <f>IF($J1092="","",SUMIFS('Skills-Training Matrix.AUX'!$F$2:$F$1072,'Skills-Training Matrix.AUX'!$C$2:$C$1072,"="&amp;G1092,'Skills-Training Matrix.AUX'!$A$2:$A$1072,"="&amp;$E1092)*J1092)</f>
        <v>#N/A</v>
      </c>
      <c r="L1092" s="16" t="e">
        <f t="shared" si="73"/>
        <v>#N/A</v>
      </c>
      <c r="M1092" s="14" t="e">
        <f t="shared" si="74"/>
        <v>#N/A</v>
      </c>
      <c r="N1092" s="16" t="e">
        <f t="shared" si="75"/>
        <v>#N/A</v>
      </c>
    </row>
    <row r="1093" spans="1:14" x14ac:dyDescent="0.25">
      <c r="A1093" s="14">
        <v>2700</v>
      </c>
      <c r="B1093" s="14" t="s">
        <v>132</v>
      </c>
      <c r="C1093" s="17">
        <v>42736</v>
      </c>
      <c r="D1093" s="14" t="s">
        <v>115</v>
      </c>
      <c r="E1093" s="14" t="s">
        <v>84</v>
      </c>
      <c r="F1093" s="15" t="s">
        <v>6</v>
      </c>
      <c r="G1093" s="14" t="s">
        <v>29</v>
      </c>
      <c r="H1093" s="14" t="e">
        <f>SUMIFS('Skills-Training Matrix.AUX'!$D$2:$D$1072,'Skills-Training Matrix.AUX'!$C$2:$C$1072,"="&amp;$G1093,'Skills-Training Matrix.AUX'!$A$2:$A$1072,"="&amp;$E1093)</f>
        <v>#REF!</v>
      </c>
      <c r="I1093" s="14">
        <v>0</v>
      </c>
      <c r="J1093" s="14" t="e">
        <f t="shared" si="72"/>
        <v>#REF!</v>
      </c>
      <c r="K1093" s="16" t="e">
        <f>IF($J1093="","",SUMIFS('Skills-Training Matrix.AUX'!$F$2:$F$1072,'Skills-Training Matrix.AUX'!$C$2:$C$1072,"="&amp;G1093,'Skills-Training Matrix.AUX'!$A$2:$A$1072,"="&amp;$E1093)*J1093)</f>
        <v>#REF!</v>
      </c>
      <c r="L1093" s="16" t="e">
        <f t="shared" si="73"/>
        <v>#REF!</v>
      </c>
      <c r="M1093" s="14" t="e">
        <f t="shared" si="74"/>
        <v>#REF!</v>
      </c>
      <c r="N1093" s="16" t="e">
        <f t="shared" si="75"/>
        <v>#REF!</v>
      </c>
    </row>
    <row r="1094" spans="1:14" x14ac:dyDescent="0.25">
      <c r="A1094" s="14">
        <v>2700</v>
      </c>
      <c r="B1094" s="14" t="s">
        <v>132</v>
      </c>
      <c r="C1094" s="17">
        <v>42736</v>
      </c>
      <c r="D1094" s="14" t="s">
        <v>115</v>
      </c>
      <c r="E1094" s="14" t="s">
        <v>84</v>
      </c>
      <c r="F1094" s="15" t="s">
        <v>6</v>
      </c>
      <c r="G1094" s="14" t="s">
        <v>30</v>
      </c>
      <c r="H1094" s="14" t="e">
        <f>SUMIFS('Skills-Training Matrix.AUX'!$D$2:$D$1072,'Skills-Training Matrix.AUX'!$C$2:$C$1072,"="&amp;$G1094,'Skills-Training Matrix.AUX'!$A$2:$A$1072,"="&amp;$E1094)</f>
        <v>#REF!</v>
      </c>
      <c r="I1094" s="14">
        <v>0</v>
      </c>
      <c r="J1094" s="14" t="e">
        <f t="shared" si="72"/>
        <v>#REF!</v>
      </c>
      <c r="K1094" s="16" t="e">
        <f>IF($J1094="","",SUMIFS('Skills-Training Matrix.AUX'!$F$2:$F$1072,'Skills-Training Matrix.AUX'!$C$2:$C$1072,"="&amp;G1094,'Skills-Training Matrix.AUX'!$A$2:$A$1072,"="&amp;$E1094)*J1094)</f>
        <v>#REF!</v>
      </c>
      <c r="L1094" s="16" t="e">
        <f t="shared" si="73"/>
        <v>#REF!</v>
      </c>
      <c r="M1094" s="14" t="e">
        <f t="shared" si="74"/>
        <v>#REF!</v>
      </c>
      <c r="N1094" s="16" t="e">
        <f t="shared" si="75"/>
        <v>#REF!</v>
      </c>
    </row>
    <row r="1095" spans="1:14" x14ac:dyDescent="0.25">
      <c r="A1095" s="14">
        <v>2700</v>
      </c>
      <c r="B1095" s="14" t="s">
        <v>132</v>
      </c>
      <c r="C1095" s="17">
        <v>42736</v>
      </c>
      <c r="D1095" s="14" t="s">
        <v>115</v>
      </c>
      <c r="E1095" s="14" t="s">
        <v>84</v>
      </c>
      <c r="F1095" s="15" t="s">
        <v>6</v>
      </c>
      <c r="G1095" s="14" t="s">
        <v>31</v>
      </c>
      <c r="H1095" s="14" t="e">
        <f>SUMIFS('Skills-Training Matrix.AUX'!$D$2:$D$1072,'Skills-Training Matrix.AUX'!$C$2:$C$1072,"="&amp;$G1095,'Skills-Training Matrix.AUX'!$A$2:$A$1072,"="&amp;$E1095)</f>
        <v>#REF!</v>
      </c>
      <c r="I1095" s="14">
        <v>0</v>
      </c>
      <c r="J1095" s="14" t="e">
        <f t="shared" si="72"/>
        <v>#REF!</v>
      </c>
      <c r="K1095" s="16" t="e">
        <f>IF($J1095="","",SUMIFS('Skills-Training Matrix.AUX'!$F$2:$F$1072,'Skills-Training Matrix.AUX'!$C$2:$C$1072,"="&amp;G1095,'Skills-Training Matrix.AUX'!$A$2:$A$1072,"="&amp;$E1095)*J1095)</f>
        <v>#REF!</v>
      </c>
      <c r="L1095" s="16" t="e">
        <f t="shared" si="73"/>
        <v>#REF!</v>
      </c>
      <c r="M1095" s="14" t="e">
        <f t="shared" si="74"/>
        <v>#REF!</v>
      </c>
      <c r="N1095" s="16" t="e">
        <f t="shared" si="75"/>
        <v>#REF!</v>
      </c>
    </row>
    <row r="1096" spans="1:14" x14ac:dyDescent="0.25">
      <c r="A1096" s="14">
        <v>2700</v>
      </c>
      <c r="B1096" s="14" t="s">
        <v>132</v>
      </c>
      <c r="C1096" s="17">
        <v>42736</v>
      </c>
      <c r="D1096" s="14" t="s">
        <v>115</v>
      </c>
      <c r="E1096" s="14" t="s">
        <v>84</v>
      </c>
      <c r="F1096" s="15" t="s">
        <v>6</v>
      </c>
      <c r="G1096" s="14" t="s">
        <v>1</v>
      </c>
      <c r="H1096" s="14" t="e">
        <f>SUMIFS('Skills-Training Matrix.AUX'!$D$2:$D$1072,'Skills-Training Matrix.AUX'!$C$2:$C$1072,"="&amp;$G1096,'Skills-Training Matrix.AUX'!$A$2:$A$1072,"="&amp;$E1096)</f>
        <v>#REF!</v>
      </c>
      <c r="I1096" s="14">
        <v>0</v>
      </c>
      <c r="J1096" s="14" t="e">
        <f t="shared" si="72"/>
        <v>#REF!</v>
      </c>
      <c r="K1096" s="16" t="e">
        <f>IF($J1096="","",SUMIFS('Skills-Training Matrix.AUX'!$F$2:$F$1072,'Skills-Training Matrix.AUX'!$C$2:$C$1072,"="&amp;G1096,'Skills-Training Matrix.AUX'!$A$2:$A$1072,"="&amp;$E1096)*J1096)</f>
        <v>#REF!</v>
      </c>
      <c r="L1096" s="16" t="e">
        <f t="shared" si="73"/>
        <v>#REF!</v>
      </c>
      <c r="M1096" s="14" t="e">
        <f t="shared" si="74"/>
        <v>#REF!</v>
      </c>
      <c r="N1096" s="16" t="e">
        <f t="shared" si="75"/>
        <v>#REF!</v>
      </c>
    </row>
    <row r="1097" spans="1:14" x14ac:dyDescent="0.25">
      <c r="A1097" s="14">
        <v>2700</v>
      </c>
      <c r="B1097" s="14" t="s">
        <v>132</v>
      </c>
      <c r="C1097" s="17">
        <v>42736</v>
      </c>
      <c r="D1097" s="14" t="s">
        <v>115</v>
      </c>
      <c r="E1097" s="14" t="s">
        <v>84</v>
      </c>
      <c r="F1097" s="15" t="s">
        <v>6</v>
      </c>
      <c r="G1097" s="14" t="s">
        <v>32</v>
      </c>
      <c r="H1097" s="14" t="e">
        <f>SUMIFS('Skills-Training Matrix.AUX'!$D$2:$D$1072,'Skills-Training Matrix.AUX'!$C$2:$C$1072,"="&amp;$G1097,'Skills-Training Matrix.AUX'!$A$2:$A$1072,"="&amp;$E1097)</f>
        <v>#N/A</v>
      </c>
      <c r="I1097" s="14">
        <v>0</v>
      </c>
      <c r="J1097" s="14" t="e">
        <f t="shared" si="72"/>
        <v>#N/A</v>
      </c>
      <c r="K1097" s="16" t="e">
        <f>IF($J1097="","",SUMIFS('Skills-Training Matrix.AUX'!$F$2:$F$1072,'Skills-Training Matrix.AUX'!$C$2:$C$1072,"="&amp;G1097,'Skills-Training Matrix.AUX'!$A$2:$A$1072,"="&amp;$E1097)*J1097)</f>
        <v>#N/A</v>
      </c>
      <c r="L1097" s="16" t="e">
        <f t="shared" si="73"/>
        <v>#N/A</v>
      </c>
      <c r="M1097" s="14" t="e">
        <f t="shared" si="74"/>
        <v>#N/A</v>
      </c>
      <c r="N1097" s="16" t="e">
        <f t="shared" si="75"/>
        <v>#N/A</v>
      </c>
    </row>
    <row r="1098" spans="1:14" x14ac:dyDescent="0.25">
      <c r="A1098" s="14">
        <v>2700</v>
      </c>
      <c r="B1098" s="14" t="s">
        <v>132</v>
      </c>
      <c r="C1098" s="17">
        <v>42736</v>
      </c>
      <c r="D1098" s="14" t="s">
        <v>115</v>
      </c>
      <c r="E1098" s="14" t="s">
        <v>84</v>
      </c>
      <c r="F1098" s="15" t="s">
        <v>7</v>
      </c>
      <c r="G1098" s="14" t="s">
        <v>33</v>
      </c>
      <c r="H1098" s="14" t="e">
        <f>SUMIFS('Skills-Training Matrix.AUX'!$D$2:$D$1072,'Skills-Training Matrix.AUX'!$C$2:$C$1072,"="&amp;$G1098,'Skills-Training Matrix.AUX'!$A$2:$A$1072,"="&amp;$E1098)</f>
        <v>#N/A</v>
      </c>
      <c r="I1098" s="14">
        <v>0</v>
      </c>
      <c r="J1098" s="14" t="e">
        <f t="shared" si="72"/>
        <v>#N/A</v>
      </c>
      <c r="K1098" s="16" t="e">
        <f>IF($J1098="","",SUMIFS('Skills-Training Matrix.AUX'!$F$2:$F$1072,'Skills-Training Matrix.AUX'!$C$2:$C$1072,"="&amp;G1098,'Skills-Training Matrix.AUX'!$A$2:$A$1072,"="&amp;$E1098)*J1098)</f>
        <v>#N/A</v>
      </c>
      <c r="L1098" s="16" t="e">
        <f t="shared" si="73"/>
        <v>#N/A</v>
      </c>
      <c r="M1098" s="14" t="e">
        <f t="shared" si="74"/>
        <v>#N/A</v>
      </c>
      <c r="N1098" s="16" t="e">
        <f t="shared" si="75"/>
        <v>#N/A</v>
      </c>
    </row>
    <row r="1099" spans="1:14" x14ac:dyDescent="0.25">
      <c r="A1099" s="14">
        <v>2700</v>
      </c>
      <c r="B1099" s="14" t="s">
        <v>132</v>
      </c>
      <c r="C1099" s="17">
        <v>42736</v>
      </c>
      <c r="D1099" s="14" t="s">
        <v>115</v>
      </c>
      <c r="E1099" s="14" t="s">
        <v>84</v>
      </c>
      <c r="F1099" s="15" t="s">
        <v>7</v>
      </c>
      <c r="G1099" s="14" t="s">
        <v>34</v>
      </c>
      <c r="H1099" s="14" t="e">
        <f>SUMIFS('Skills-Training Matrix.AUX'!$D$2:$D$1072,'Skills-Training Matrix.AUX'!$C$2:$C$1072,"="&amp;$G1099,'Skills-Training Matrix.AUX'!$A$2:$A$1072,"="&amp;$E1099)</f>
        <v>#REF!</v>
      </c>
      <c r="I1099" s="14">
        <v>0</v>
      </c>
      <c r="J1099" s="14" t="e">
        <f t="shared" si="72"/>
        <v>#REF!</v>
      </c>
      <c r="K1099" s="16" t="e">
        <f>IF($J1099="","",SUMIFS('Skills-Training Matrix.AUX'!$F$2:$F$1072,'Skills-Training Matrix.AUX'!$C$2:$C$1072,"="&amp;G1099,'Skills-Training Matrix.AUX'!$A$2:$A$1072,"="&amp;$E1099)*J1099)</f>
        <v>#REF!</v>
      </c>
      <c r="L1099" s="16" t="e">
        <f t="shared" si="73"/>
        <v>#REF!</v>
      </c>
      <c r="M1099" s="14" t="e">
        <f t="shared" si="74"/>
        <v>#REF!</v>
      </c>
      <c r="N1099" s="16" t="e">
        <f t="shared" si="75"/>
        <v>#REF!</v>
      </c>
    </row>
    <row r="1100" spans="1:14" x14ac:dyDescent="0.25">
      <c r="A1100" s="14">
        <v>2700</v>
      </c>
      <c r="B1100" s="14" t="s">
        <v>132</v>
      </c>
      <c r="C1100" s="17">
        <v>42736</v>
      </c>
      <c r="D1100" s="14" t="s">
        <v>115</v>
      </c>
      <c r="E1100" s="14" t="s">
        <v>84</v>
      </c>
      <c r="F1100" s="15" t="s">
        <v>7</v>
      </c>
      <c r="G1100" s="14" t="s">
        <v>35</v>
      </c>
      <c r="H1100" s="14" t="e">
        <f>SUMIFS('Skills-Training Matrix.AUX'!$D$2:$D$1072,'Skills-Training Matrix.AUX'!$C$2:$C$1072,"="&amp;$G1100,'Skills-Training Matrix.AUX'!$A$2:$A$1072,"="&amp;$E1100)</f>
        <v>#N/A</v>
      </c>
      <c r="I1100" s="14">
        <v>0</v>
      </c>
      <c r="J1100" s="14" t="e">
        <f t="shared" si="72"/>
        <v>#N/A</v>
      </c>
      <c r="K1100" s="16" t="e">
        <f>IF($J1100="","",SUMIFS('Skills-Training Matrix.AUX'!$F$2:$F$1072,'Skills-Training Matrix.AUX'!$C$2:$C$1072,"="&amp;G1100,'Skills-Training Matrix.AUX'!$A$2:$A$1072,"="&amp;$E1100)*J1100)</f>
        <v>#N/A</v>
      </c>
      <c r="L1100" s="16" t="e">
        <f t="shared" si="73"/>
        <v>#N/A</v>
      </c>
      <c r="M1100" s="14" t="e">
        <f t="shared" si="74"/>
        <v>#N/A</v>
      </c>
      <c r="N1100" s="16" t="e">
        <f t="shared" si="75"/>
        <v>#N/A</v>
      </c>
    </row>
    <row r="1101" spans="1:14" x14ac:dyDescent="0.25">
      <c r="A1101" s="14">
        <v>2700</v>
      </c>
      <c r="B1101" s="14" t="s">
        <v>132</v>
      </c>
      <c r="C1101" s="17">
        <v>42736</v>
      </c>
      <c r="D1101" s="14" t="s">
        <v>115</v>
      </c>
      <c r="E1101" s="14" t="s">
        <v>84</v>
      </c>
      <c r="F1101" s="15" t="s">
        <v>7</v>
      </c>
      <c r="G1101" s="14" t="s">
        <v>36</v>
      </c>
      <c r="H1101" s="14" t="e">
        <f>SUMIFS('Skills-Training Matrix.AUX'!$D$2:$D$1072,'Skills-Training Matrix.AUX'!$C$2:$C$1072,"="&amp;$G1101,'Skills-Training Matrix.AUX'!$A$2:$A$1072,"="&amp;$E1101)</f>
        <v>#N/A</v>
      </c>
      <c r="I1101" s="14">
        <v>0</v>
      </c>
      <c r="J1101" s="14" t="e">
        <f t="shared" si="72"/>
        <v>#N/A</v>
      </c>
      <c r="K1101" s="16" t="e">
        <f>IF($J1101="","",SUMIFS('Skills-Training Matrix.AUX'!$F$2:$F$1072,'Skills-Training Matrix.AUX'!$C$2:$C$1072,"="&amp;G1101,'Skills-Training Matrix.AUX'!$A$2:$A$1072,"="&amp;$E1101)*J1101)</f>
        <v>#N/A</v>
      </c>
      <c r="L1101" s="16" t="e">
        <f t="shared" si="73"/>
        <v>#N/A</v>
      </c>
      <c r="M1101" s="14" t="e">
        <f t="shared" si="74"/>
        <v>#N/A</v>
      </c>
      <c r="N1101" s="16" t="e">
        <f t="shared" si="75"/>
        <v>#N/A</v>
      </c>
    </row>
    <row r="1102" spans="1:14" x14ac:dyDescent="0.25">
      <c r="A1102" s="14">
        <v>2700</v>
      </c>
      <c r="B1102" s="14" t="s">
        <v>132</v>
      </c>
      <c r="C1102" s="17">
        <v>42736</v>
      </c>
      <c r="D1102" s="14" t="s">
        <v>115</v>
      </c>
      <c r="E1102" s="14" t="s">
        <v>84</v>
      </c>
      <c r="F1102" s="15" t="s">
        <v>7</v>
      </c>
      <c r="G1102" s="14" t="s">
        <v>37</v>
      </c>
      <c r="H1102" s="14" t="e">
        <f>SUMIFS('Skills-Training Matrix.AUX'!$D$2:$D$1072,'Skills-Training Matrix.AUX'!$C$2:$C$1072,"="&amp;$G1102,'Skills-Training Matrix.AUX'!$A$2:$A$1072,"="&amp;$E1102)</f>
        <v>#N/A</v>
      </c>
      <c r="I1102" s="14">
        <v>0</v>
      </c>
      <c r="J1102" s="14" t="e">
        <f t="shared" si="72"/>
        <v>#N/A</v>
      </c>
      <c r="K1102" s="16" t="e">
        <f>IF($J1102="","",SUMIFS('Skills-Training Matrix.AUX'!$F$2:$F$1072,'Skills-Training Matrix.AUX'!$C$2:$C$1072,"="&amp;G1102,'Skills-Training Matrix.AUX'!$A$2:$A$1072,"="&amp;$E1102)*J1102)</f>
        <v>#N/A</v>
      </c>
      <c r="L1102" s="16" t="e">
        <f t="shared" si="73"/>
        <v>#N/A</v>
      </c>
      <c r="M1102" s="14" t="e">
        <f t="shared" si="74"/>
        <v>#N/A</v>
      </c>
      <c r="N1102" s="16" t="e">
        <f t="shared" si="75"/>
        <v>#N/A</v>
      </c>
    </row>
    <row r="1103" spans="1:14" x14ac:dyDescent="0.25">
      <c r="A1103" s="14">
        <v>2700</v>
      </c>
      <c r="B1103" s="14" t="s">
        <v>132</v>
      </c>
      <c r="C1103" s="17">
        <v>42736</v>
      </c>
      <c r="D1103" s="14" t="s">
        <v>115</v>
      </c>
      <c r="E1103" s="14" t="s">
        <v>84</v>
      </c>
      <c r="F1103" s="15" t="s">
        <v>7</v>
      </c>
      <c r="G1103" s="14" t="s">
        <v>38</v>
      </c>
      <c r="H1103" s="14" t="e">
        <f>SUMIFS('Skills-Training Matrix.AUX'!$D$2:$D$1072,'Skills-Training Matrix.AUX'!$C$2:$C$1072,"="&amp;$G1103,'Skills-Training Matrix.AUX'!$A$2:$A$1072,"="&amp;$E1103)</f>
        <v>#N/A</v>
      </c>
      <c r="I1103" s="14">
        <v>0</v>
      </c>
      <c r="J1103" s="14" t="e">
        <f t="shared" si="72"/>
        <v>#N/A</v>
      </c>
      <c r="K1103" s="16" t="e">
        <f>IF($J1103="","",SUMIFS('Skills-Training Matrix.AUX'!$F$2:$F$1072,'Skills-Training Matrix.AUX'!$C$2:$C$1072,"="&amp;G1103,'Skills-Training Matrix.AUX'!$A$2:$A$1072,"="&amp;$E1103)*J1103)</f>
        <v>#N/A</v>
      </c>
      <c r="L1103" s="16" t="e">
        <f t="shared" si="73"/>
        <v>#N/A</v>
      </c>
      <c r="M1103" s="14" t="e">
        <f t="shared" si="74"/>
        <v>#N/A</v>
      </c>
      <c r="N1103" s="16" t="e">
        <f t="shared" si="75"/>
        <v>#N/A</v>
      </c>
    </row>
    <row r="1104" spans="1:14" x14ac:dyDescent="0.25">
      <c r="A1104" s="14">
        <v>2700</v>
      </c>
      <c r="B1104" s="14" t="s">
        <v>132</v>
      </c>
      <c r="C1104" s="17">
        <v>42736</v>
      </c>
      <c r="D1104" s="14" t="s">
        <v>115</v>
      </c>
      <c r="E1104" s="14" t="s">
        <v>84</v>
      </c>
      <c r="F1104" s="15" t="s">
        <v>7</v>
      </c>
      <c r="G1104" s="14" t="s">
        <v>39</v>
      </c>
      <c r="H1104" s="14" t="e">
        <f>SUMIFS('Skills-Training Matrix.AUX'!$D$2:$D$1072,'Skills-Training Matrix.AUX'!$C$2:$C$1072,"="&amp;$G1104,'Skills-Training Matrix.AUX'!$A$2:$A$1072,"="&amp;$E1104)</f>
        <v>#N/A</v>
      </c>
      <c r="I1104" s="14">
        <v>0</v>
      </c>
      <c r="J1104" s="14" t="e">
        <f t="shared" si="72"/>
        <v>#N/A</v>
      </c>
      <c r="K1104" s="16" t="e">
        <f>IF($J1104="","",SUMIFS('Skills-Training Matrix.AUX'!$F$2:$F$1072,'Skills-Training Matrix.AUX'!$C$2:$C$1072,"="&amp;G1104,'Skills-Training Matrix.AUX'!$A$2:$A$1072,"="&amp;$E1104)*J1104)</f>
        <v>#N/A</v>
      </c>
      <c r="L1104" s="16" t="e">
        <f t="shared" si="73"/>
        <v>#N/A</v>
      </c>
      <c r="M1104" s="14" t="e">
        <f t="shared" si="74"/>
        <v>#N/A</v>
      </c>
      <c r="N1104" s="16" t="e">
        <f t="shared" si="75"/>
        <v>#N/A</v>
      </c>
    </row>
    <row r="1105" spans="1:14" x14ac:dyDescent="0.25">
      <c r="A1105" s="14">
        <v>2700</v>
      </c>
      <c r="B1105" s="14" t="s">
        <v>132</v>
      </c>
      <c r="C1105" s="17">
        <v>42736</v>
      </c>
      <c r="D1105" s="14" t="s">
        <v>115</v>
      </c>
      <c r="E1105" s="14" t="s">
        <v>84</v>
      </c>
      <c r="F1105" s="15" t="s">
        <v>7</v>
      </c>
      <c r="G1105" s="14" t="s">
        <v>40</v>
      </c>
      <c r="H1105" s="14" t="e">
        <f>SUMIFS('Skills-Training Matrix.AUX'!$D$2:$D$1072,'Skills-Training Matrix.AUX'!$C$2:$C$1072,"="&amp;$G1105,'Skills-Training Matrix.AUX'!$A$2:$A$1072,"="&amp;$E1105)</f>
        <v>#N/A</v>
      </c>
      <c r="I1105" s="14">
        <v>0</v>
      </c>
      <c r="J1105" s="14" t="e">
        <f t="shared" si="72"/>
        <v>#N/A</v>
      </c>
      <c r="K1105" s="16" t="e">
        <f>IF($J1105="","",SUMIFS('Skills-Training Matrix.AUX'!$F$2:$F$1072,'Skills-Training Matrix.AUX'!$C$2:$C$1072,"="&amp;G1105,'Skills-Training Matrix.AUX'!$A$2:$A$1072,"="&amp;$E1105)*J1105)</f>
        <v>#N/A</v>
      </c>
      <c r="L1105" s="16" t="e">
        <f t="shared" si="73"/>
        <v>#N/A</v>
      </c>
      <c r="M1105" s="14" t="e">
        <f t="shared" si="74"/>
        <v>#N/A</v>
      </c>
      <c r="N1105" s="16" t="e">
        <f t="shared" si="75"/>
        <v>#N/A</v>
      </c>
    </row>
    <row r="1106" spans="1:14" x14ac:dyDescent="0.25">
      <c r="A1106" s="14">
        <v>2700</v>
      </c>
      <c r="B1106" s="14" t="s">
        <v>132</v>
      </c>
      <c r="C1106" s="17">
        <v>42736</v>
      </c>
      <c r="D1106" s="14" t="s">
        <v>115</v>
      </c>
      <c r="E1106" s="14" t="s">
        <v>84</v>
      </c>
      <c r="F1106" s="15" t="s">
        <v>8</v>
      </c>
      <c r="G1106" s="14" t="s">
        <v>41</v>
      </c>
      <c r="H1106" s="14" t="e">
        <f>SUMIFS('Skills-Training Matrix.AUX'!$D$2:$D$1072,'Skills-Training Matrix.AUX'!$C$2:$C$1072,"="&amp;$G1106,'Skills-Training Matrix.AUX'!$A$2:$A$1072,"="&amp;$E1106)</f>
        <v>#N/A</v>
      </c>
      <c r="I1106" s="14">
        <v>0</v>
      </c>
      <c r="J1106" s="14" t="e">
        <f t="shared" si="72"/>
        <v>#N/A</v>
      </c>
      <c r="K1106" s="16" t="e">
        <f>IF($J1106="","",SUMIFS('Skills-Training Matrix.AUX'!$F$2:$F$1072,'Skills-Training Matrix.AUX'!$C$2:$C$1072,"="&amp;G1106,'Skills-Training Matrix.AUX'!$A$2:$A$1072,"="&amp;$E1106)*J1106)</f>
        <v>#N/A</v>
      </c>
      <c r="L1106" s="16" t="e">
        <f t="shared" si="73"/>
        <v>#N/A</v>
      </c>
      <c r="M1106" s="14" t="e">
        <f t="shared" si="74"/>
        <v>#N/A</v>
      </c>
      <c r="N1106" s="16" t="e">
        <f t="shared" si="75"/>
        <v>#N/A</v>
      </c>
    </row>
    <row r="1107" spans="1:14" x14ac:dyDescent="0.25">
      <c r="A1107" s="14">
        <v>2700</v>
      </c>
      <c r="B1107" s="14" t="s">
        <v>132</v>
      </c>
      <c r="C1107" s="17">
        <v>42736</v>
      </c>
      <c r="D1107" s="14" t="s">
        <v>115</v>
      </c>
      <c r="E1107" s="14" t="s">
        <v>84</v>
      </c>
      <c r="F1107" s="15" t="s">
        <v>8</v>
      </c>
      <c r="G1107" s="14" t="s">
        <v>42</v>
      </c>
      <c r="H1107" s="14" t="e">
        <f>SUMIFS('Skills-Training Matrix.AUX'!$D$2:$D$1072,'Skills-Training Matrix.AUX'!$C$2:$C$1072,"="&amp;$G1107,'Skills-Training Matrix.AUX'!$A$2:$A$1072,"="&amp;$E1107)</f>
        <v>#N/A</v>
      </c>
      <c r="I1107" s="14">
        <v>0</v>
      </c>
      <c r="J1107" s="14" t="e">
        <f t="shared" si="72"/>
        <v>#N/A</v>
      </c>
      <c r="K1107" s="16" t="e">
        <f>IF($J1107="","",SUMIFS('Skills-Training Matrix.AUX'!$F$2:$F$1072,'Skills-Training Matrix.AUX'!$C$2:$C$1072,"="&amp;G1107,'Skills-Training Matrix.AUX'!$A$2:$A$1072,"="&amp;$E1107)*J1107)</f>
        <v>#N/A</v>
      </c>
      <c r="L1107" s="16" t="e">
        <f t="shared" si="73"/>
        <v>#N/A</v>
      </c>
      <c r="M1107" s="14" t="e">
        <f t="shared" si="74"/>
        <v>#N/A</v>
      </c>
      <c r="N1107" s="16" t="e">
        <f t="shared" si="75"/>
        <v>#N/A</v>
      </c>
    </row>
    <row r="1108" spans="1:14" x14ac:dyDescent="0.25">
      <c r="A1108" s="14">
        <v>2700</v>
      </c>
      <c r="B1108" s="14" t="s">
        <v>132</v>
      </c>
      <c r="C1108" s="17">
        <v>42736</v>
      </c>
      <c r="D1108" s="14" t="s">
        <v>115</v>
      </c>
      <c r="E1108" s="14" t="s">
        <v>84</v>
      </c>
      <c r="F1108" s="15" t="s">
        <v>8</v>
      </c>
      <c r="G1108" s="14" t="s">
        <v>43</v>
      </c>
      <c r="H1108" s="14" t="e">
        <f>SUMIFS('Skills-Training Matrix.AUX'!$D$2:$D$1072,'Skills-Training Matrix.AUX'!$C$2:$C$1072,"="&amp;$G1108,'Skills-Training Matrix.AUX'!$A$2:$A$1072,"="&amp;$E1108)</f>
        <v>#N/A</v>
      </c>
      <c r="I1108" s="14">
        <v>0</v>
      </c>
      <c r="J1108" s="14" t="e">
        <f t="shared" si="72"/>
        <v>#N/A</v>
      </c>
      <c r="K1108" s="16" t="e">
        <f>IF($J1108="","",SUMIFS('Skills-Training Matrix.AUX'!$F$2:$F$1072,'Skills-Training Matrix.AUX'!$C$2:$C$1072,"="&amp;G1108,'Skills-Training Matrix.AUX'!$A$2:$A$1072,"="&amp;$E1108)*J1108)</f>
        <v>#N/A</v>
      </c>
      <c r="L1108" s="16" t="e">
        <f t="shared" si="73"/>
        <v>#N/A</v>
      </c>
      <c r="M1108" s="14" t="e">
        <f t="shared" si="74"/>
        <v>#N/A</v>
      </c>
      <c r="N1108" s="16" t="e">
        <f t="shared" si="75"/>
        <v>#N/A</v>
      </c>
    </row>
    <row r="1109" spans="1:14" x14ac:dyDescent="0.25">
      <c r="A1109" s="14">
        <v>2700</v>
      </c>
      <c r="B1109" s="14" t="s">
        <v>132</v>
      </c>
      <c r="C1109" s="17">
        <v>42736</v>
      </c>
      <c r="D1109" s="14" t="s">
        <v>115</v>
      </c>
      <c r="E1109" s="14" t="s">
        <v>84</v>
      </c>
      <c r="F1109" s="15" t="s">
        <v>8</v>
      </c>
      <c r="G1109" s="14" t="s">
        <v>44</v>
      </c>
      <c r="H1109" s="14" t="e">
        <f>SUMIFS('Skills-Training Matrix.AUX'!$D$2:$D$1072,'Skills-Training Matrix.AUX'!$C$2:$C$1072,"="&amp;$G1109,'Skills-Training Matrix.AUX'!$A$2:$A$1072,"="&amp;$E1109)</f>
        <v>#N/A</v>
      </c>
      <c r="I1109" s="14">
        <v>0</v>
      </c>
      <c r="J1109" s="14" t="e">
        <f t="shared" si="72"/>
        <v>#N/A</v>
      </c>
      <c r="K1109" s="16" t="e">
        <f>IF($J1109="","",SUMIFS('Skills-Training Matrix.AUX'!$F$2:$F$1072,'Skills-Training Matrix.AUX'!$C$2:$C$1072,"="&amp;G1109,'Skills-Training Matrix.AUX'!$A$2:$A$1072,"="&amp;$E1109)*J1109)</f>
        <v>#N/A</v>
      </c>
      <c r="L1109" s="16" t="e">
        <f t="shared" si="73"/>
        <v>#N/A</v>
      </c>
      <c r="M1109" s="14" t="e">
        <f t="shared" si="74"/>
        <v>#N/A</v>
      </c>
      <c r="N1109" s="16" t="e">
        <f t="shared" si="75"/>
        <v>#N/A</v>
      </c>
    </row>
    <row r="1110" spans="1:14" x14ac:dyDescent="0.25">
      <c r="A1110" s="14">
        <v>2700</v>
      </c>
      <c r="B1110" s="14" t="s">
        <v>132</v>
      </c>
      <c r="C1110" s="17">
        <v>42736</v>
      </c>
      <c r="D1110" s="14" t="s">
        <v>115</v>
      </c>
      <c r="E1110" s="14" t="s">
        <v>84</v>
      </c>
      <c r="F1110" s="15" t="s">
        <v>8</v>
      </c>
      <c r="G1110" s="14" t="s">
        <v>45</v>
      </c>
      <c r="H1110" s="14" t="e">
        <f>SUMIFS('Skills-Training Matrix.AUX'!$D$2:$D$1072,'Skills-Training Matrix.AUX'!$C$2:$C$1072,"="&amp;$G1110,'Skills-Training Matrix.AUX'!$A$2:$A$1072,"="&amp;$E1110)</f>
        <v>#N/A</v>
      </c>
      <c r="I1110" s="14">
        <v>0</v>
      </c>
      <c r="J1110" s="14" t="e">
        <f t="shared" si="72"/>
        <v>#N/A</v>
      </c>
      <c r="K1110" s="16" t="e">
        <f>IF($J1110="","",SUMIFS('Skills-Training Matrix.AUX'!$F$2:$F$1072,'Skills-Training Matrix.AUX'!$C$2:$C$1072,"="&amp;G1110,'Skills-Training Matrix.AUX'!$A$2:$A$1072,"="&amp;$E1110)*J1110)</f>
        <v>#N/A</v>
      </c>
      <c r="L1110" s="16" t="e">
        <f t="shared" si="73"/>
        <v>#N/A</v>
      </c>
      <c r="M1110" s="14" t="e">
        <f t="shared" si="74"/>
        <v>#N/A</v>
      </c>
      <c r="N1110" s="16" t="e">
        <f t="shared" si="75"/>
        <v>#N/A</v>
      </c>
    </row>
    <row r="1111" spans="1:14" x14ac:dyDescent="0.25">
      <c r="A1111" s="14">
        <v>2700</v>
      </c>
      <c r="B1111" s="14" t="s">
        <v>132</v>
      </c>
      <c r="C1111" s="17">
        <v>42736</v>
      </c>
      <c r="D1111" s="14" t="s">
        <v>115</v>
      </c>
      <c r="E1111" s="14" t="s">
        <v>84</v>
      </c>
      <c r="F1111" s="15" t="s">
        <v>2</v>
      </c>
      <c r="G1111" s="14" t="s">
        <v>46</v>
      </c>
      <c r="H1111" s="14" t="e">
        <f>SUMIFS('Skills-Training Matrix.AUX'!$D$2:$D$1072,'Skills-Training Matrix.AUX'!$C$2:$C$1072,"="&amp;$G1111,'Skills-Training Matrix.AUX'!$A$2:$A$1072,"="&amp;$E1111)</f>
        <v>#N/A</v>
      </c>
      <c r="I1111" s="14">
        <v>0</v>
      </c>
      <c r="J1111" s="14" t="e">
        <f t="shared" si="72"/>
        <v>#N/A</v>
      </c>
      <c r="K1111" s="16" t="e">
        <f>IF($J1111="","",SUMIFS('Skills-Training Matrix.AUX'!$F$2:$F$1072,'Skills-Training Matrix.AUX'!$C$2:$C$1072,"="&amp;G1111,'Skills-Training Matrix.AUX'!$A$2:$A$1072,"="&amp;$E1111)*J1111)</f>
        <v>#N/A</v>
      </c>
      <c r="L1111" s="16" t="e">
        <f t="shared" si="73"/>
        <v>#N/A</v>
      </c>
      <c r="M1111" s="14" t="e">
        <f t="shared" si="74"/>
        <v>#N/A</v>
      </c>
      <c r="N1111" s="16" t="e">
        <f t="shared" si="75"/>
        <v>#N/A</v>
      </c>
    </row>
    <row r="1112" spans="1:14" x14ac:dyDescent="0.25">
      <c r="A1112" s="14">
        <v>2700</v>
      </c>
      <c r="B1112" s="14" t="s">
        <v>132</v>
      </c>
      <c r="C1112" s="17">
        <v>42736</v>
      </c>
      <c r="D1112" s="14" t="s">
        <v>115</v>
      </c>
      <c r="E1112" s="14" t="s">
        <v>84</v>
      </c>
      <c r="F1112" s="15" t="s">
        <v>2</v>
      </c>
      <c r="G1112" s="14" t="s">
        <v>47</v>
      </c>
      <c r="H1112" s="14" t="e">
        <f>SUMIFS('Skills-Training Matrix.AUX'!$D$2:$D$1072,'Skills-Training Matrix.AUX'!$C$2:$C$1072,"="&amp;$G1112,'Skills-Training Matrix.AUX'!$A$2:$A$1072,"="&amp;$E1112)</f>
        <v>#N/A</v>
      </c>
      <c r="I1112" s="14">
        <v>0</v>
      </c>
      <c r="J1112" s="14" t="e">
        <f t="shared" si="72"/>
        <v>#N/A</v>
      </c>
      <c r="K1112" s="16" t="e">
        <f>IF($J1112="","",SUMIFS('Skills-Training Matrix.AUX'!$F$2:$F$1072,'Skills-Training Matrix.AUX'!$C$2:$C$1072,"="&amp;G1112,'Skills-Training Matrix.AUX'!$A$2:$A$1072,"="&amp;$E1112)*J1112)</f>
        <v>#N/A</v>
      </c>
      <c r="L1112" s="16" t="e">
        <f t="shared" si="73"/>
        <v>#N/A</v>
      </c>
      <c r="M1112" s="14" t="e">
        <f t="shared" si="74"/>
        <v>#N/A</v>
      </c>
      <c r="N1112" s="16" t="e">
        <f t="shared" si="75"/>
        <v>#N/A</v>
      </c>
    </row>
    <row r="1113" spans="1:14" x14ac:dyDescent="0.25">
      <c r="A1113" s="14">
        <v>2700</v>
      </c>
      <c r="B1113" s="14" t="s">
        <v>132</v>
      </c>
      <c r="C1113" s="17">
        <v>42736</v>
      </c>
      <c r="D1113" s="14" t="s">
        <v>115</v>
      </c>
      <c r="E1113" s="14" t="s">
        <v>84</v>
      </c>
      <c r="F1113" s="15" t="s">
        <v>2</v>
      </c>
      <c r="G1113" s="14" t="s">
        <v>48</v>
      </c>
      <c r="H1113" s="14" t="e">
        <f>SUMIFS('Skills-Training Matrix.AUX'!$D$2:$D$1072,'Skills-Training Matrix.AUX'!$C$2:$C$1072,"="&amp;$G1113,'Skills-Training Matrix.AUX'!$A$2:$A$1072,"="&amp;$E1113)</f>
        <v>#N/A</v>
      </c>
      <c r="I1113" s="14">
        <v>0</v>
      </c>
      <c r="J1113" s="14" t="e">
        <f t="shared" si="72"/>
        <v>#N/A</v>
      </c>
      <c r="K1113" s="16" t="e">
        <f>IF($J1113="","",SUMIFS('Skills-Training Matrix.AUX'!$F$2:$F$1072,'Skills-Training Matrix.AUX'!$C$2:$C$1072,"="&amp;G1113,'Skills-Training Matrix.AUX'!$A$2:$A$1072,"="&amp;$E1113)*J1113)</f>
        <v>#N/A</v>
      </c>
      <c r="L1113" s="16" t="e">
        <f t="shared" si="73"/>
        <v>#N/A</v>
      </c>
      <c r="M1113" s="14" t="e">
        <f t="shared" si="74"/>
        <v>#N/A</v>
      </c>
      <c r="N1113" s="16" t="e">
        <f t="shared" si="75"/>
        <v>#N/A</v>
      </c>
    </row>
    <row r="1114" spans="1:14" x14ac:dyDescent="0.25">
      <c r="A1114" s="14">
        <v>2700</v>
      </c>
      <c r="B1114" s="14" t="s">
        <v>132</v>
      </c>
      <c r="C1114" s="17">
        <v>42736</v>
      </c>
      <c r="D1114" s="14" t="s">
        <v>115</v>
      </c>
      <c r="E1114" s="14" t="s">
        <v>84</v>
      </c>
      <c r="F1114" s="15" t="s">
        <v>2</v>
      </c>
      <c r="G1114" s="14" t="s">
        <v>49</v>
      </c>
      <c r="H1114" s="14" t="e">
        <f>SUMIFS('Skills-Training Matrix.AUX'!$D$2:$D$1072,'Skills-Training Matrix.AUX'!$C$2:$C$1072,"="&amp;$G1114,'Skills-Training Matrix.AUX'!$A$2:$A$1072,"="&amp;$E1114)</f>
        <v>#N/A</v>
      </c>
      <c r="I1114" s="14">
        <v>0</v>
      </c>
      <c r="J1114" s="14" t="e">
        <f t="shared" si="72"/>
        <v>#N/A</v>
      </c>
      <c r="K1114" s="16" t="e">
        <f>IF($J1114="","",SUMIFS('Skills-Training Matrix.AUX'!$F$2:$F$1072,'Skills-Training Matrix.AUX'!$C$2:$C$1072,"="&amp;G1114,'Skills-Training Matrix.AUX'!$A$2:$A$1072,"="&amp;$E1114)*J1114)</f>
        <v>#N/A</v>
      </c>
      <c r="L1114" s="16" t="e">
        <f t="shared" si="73"/>
        <v>#N/A</v>
      </c>
      <c r="M1114" s="14" t="e">
        <f t="shared" si="74"/>
        <v>#N/A</v>
      </c>
      <c r="N1114" s="16" t="e">
        <f t="shared" si="75"/>
        <v>#N/A</v>
      </c>
    </row>
    <row r="1115" spans="1:14" x14ac:dyDescent="0.25">
      <c r="A1115" s="14">
        <v>2700</v>
      </c>
      <c r="B1115" s="14" t="s">
        <v>132</v>
      </c>
      <c r="C1115" s="17">
        <v>42736</v>
      </c>
      <c r="D1115" s="14" t="s">
        <v>115</v>
      </c>
      <c r="E1115" s="14" t="s">
        <v>84</v>
      </c>
      <c r="F1115" s="15" t="s">
        <v>2</v>
      </c>
      <c r="G1115" s="14" t="s">
        <v>50</v>
      </c>
      <c r="H1115" s="14" t="e">
        <f>SUMIFS('Skills-Training Matrix.AUX'!$D$2:$D$1072,'Skills-Training Matrix.AUX'!$C$2:$C$1072,"="&amp;$G1115,'Skills-Training Matrix.AUX'!$A$2:$A$1072,"="&amp;$E1115)</f>
        <v>#N/A</v>
      </c>
      <c r="I1115" s="14">
        <v>0</v>
      </c>
      <c r="J1115" s="14" t="e">
        <f t="shared" si="72"/>
        <v>#N/A</v>
      </c>
      <c r="K1115" s="16" t="e">
        <f>IF($J1115="","",SUMIFS('Skills-Training Matrix.AUX'!$F$2:$F$1072,'Skills-Training Matrix.AUX'!$C$2:$C$1072,"="&amp;G1115,'Skills-Training Matrix.AUX'!$A$2:$A$1072,"="&amp;$E1115)*J1115)</f>
        <v>#N/A</v>
      </c>
      <c r="L1115" s="16" t="e">
        <f t="shared" si="73"/>
        <v>#N/A</v>
      </c>
      <c r="M1115" s="14" t="e">
        <f t="shared" si="74"/>
        <v>#N/A</v>
      </c>
      <c r="N1115" s="16" t="e">
        <f t="shared" si="75"/>
        <v>#N/A</v>
      </c>
    </row>
    <row r="1116" spans="1:14" x14ac:dyDescent="0.25">
      <c r="A1116" s="14">
        <v>2700</v>
      </c>
      <c r="B1116" s="14" t="s">
        <v>132</v>
      </c>
      <c r="C1116" s="17">
        <v>42736</v>
      </c>
      <c r="D1116" s="14" t="s">
        <v>115</v>
      </c>
      <c r="E1116" s="14" t="s">
        <v>84</v>
      </c>
      <c r="F1116" s="15" t="s">
        <v>2</v>
      </c>
      <c r="G1116" s="14" t="s">
        <v>51</v>
      </c>
      <c r="H1116" s="14" t="e">
        <f>SUMIFS('Skills-Training Matrix.AUX'!$D$2:$D$1072,'Skills-Training Matrix.AUX'!$C$2:$C$1072,"="&amp;$G1116,'Skills-Training Matrix.AUX'!$A$2:$A$1072,"="&amp;$E1116)</f>
        <v>#N/A</v>
      </c>
      <c r="I1116" s="14">
        <v>0</v>
      </c>
      <c r="J1116" s="14" t="e">
        <f t="shared" si="72"/>
        <v>#N/A</v>
      </c>
      <c r="K1116" s="16" t="e">
        <f>IF($J1116="","",SUMIFS('Skills-Training Matrix.AUX'!$F$2:$F$1072,'Skills-Training Matrix.AUX'!$C$2:$C$1072,"="&amp;G1116,'Skills-Training Matrix.AUX'!$A$2:$A$1072,"="&amp;$E1116)*J1116)</f>
        <v>#N/A</v>
      </c>
      <c r="L1116" s="16" t="e">
        <f t="shared" si="73"/>
        <v>#N/A</v>
      </c>
      <c r="M1116" s="14" t="e">
        <f t="shared" si="74"/>
        <v>#N/A</v>
      </c>
      <c r="N1116" s="16" t="e">
        <f t="shared" si="75"/>
        <v>#N/A</v>
      </c>
    </row>
    <row r="1117" spans="1:14" x14ac:dyDescent="0.25">
      <c r="A1117" s="14">
        <v>2700</v>
      </c>
      <c r="B1117" s="14" t="s">
        <v>132</v>
      </c>
      <c r="C1117" s="17">
        <v>42736</v>
      </c>
      <c r="D1117" s="14" t="s">
        <v>115</v>
      </c>
      <c r="E1117" s="14" t="s">
        <v>84</v>
      </c>
      <c r="F1117" s="15" t="s">
        <v>2</v>
      </c>
      <c r="G1117" s="14" t="s">
        <v>52</v>
      </c>
      <c r="H1117" s="14" t="e">
        <f>SUMIFS('Skills-Training Matrix.AUX'!$D$2:$D$1072,'Skills-Training Matrix.AUX'!$C$2:$C$1072,"="&amp;$G1117,'Skills-Training Matrix.AUX'!$A$2:$A$1072,"="&amp;$E1117)</f>
        <v>#N/A</v>
      </c>
      <c r="I1117" s="14">
        <v>0</v>
      </c>
      <c r="J1117" s="14" t="e">
        <f t="shared" si="72"/>
        <v>#N/A</v>
      </c>
      <c r="K1117" s="16" t="e">
        <f>IF($J1117="","",SUMIFS('Skills-Training Matrix.AUX'!$F$2:$F$1072,'Skills-Training Matrix.AUX'!$C$2:$C$1072,"="&amp;G1117,'Skills-Training Matrix.AUX'!$A$2:$A$1072,"="&amp;$E1117)*J1117)</f>
        <v>#N/A</v>
      </c>
      <c r="L1117" s="16" t="e">
        <f t="shared" si="73"/>
        <v>#N/A</v>
      </c>
      <c r="M1117" s="14" t="e">
        <f t="shared" si="74"/>
        <v>#N/A</v>
      </c>
      <c r="N1117" s="16" t="e">
        <f t="shared" si="75"/>
        <v>#N/A</v>
      </c>
    </row>
    <row r="1118" spans="1:14" x14ac:dyDescent="0.25">
      <c r="A1118" s="14">
        <v>2700</v>
      </c>
      <c r="B1118" s="14" t="s">
        <v>132</v>
      </c>
      <c r="C1118" s="17">
        <v>42736</v>
      </c>
      <c r="D1118" s="14" t="s">
        <v>115</v>
      </c>
      <c r="E1118" s="14" t="s">
        <v>84</v>
      </c>
      <c r="F1118" s="15" t="s">
        <v>2</v>
      </c>
      <c r="G1118" s="14" t="s">
        <v>53</v>
      </c>
      <c r="H1118" s="14" t="e">
        <f>SUMIFS('Skills-Training Matrix.AUX'!$D$2:$D$1072,'Skills-Training Matrix.AUX'!$C$2:$C$1072,"="&amp;$G1118,'Skills-Training Matrix.AUX'!$A$2:$A$1072,"="&amp;$E1118)</f>
        <v>#N/A</v>
      </c>
      <c r="I1118" s="14">
        <v>0</v>
      </c>
      <c r="J1118" s="14" t="e">
        <f t="shared" si="72"/>
        <v>#N/A</v>
      </c>
      <c r="K1118" s="16" t="e">
        <f>IF($J1118="","",SUMIFS('Skills-Training Matrix.AUX'!$F$2:$F$1072,'Skills-Training Matrix.AUX'!$C$2:$C$1072,"="&amp;G1118,'Skills-Training Matrix.AUX'!$A$2:$A$1072,"="&amp;$E1118)*J1118)</f>
        <v>#N/A</v>
      </c>
      <c r="L1118" s="16" t="e">
        <f t="shared" si="73"/>
        <v>#N/A</v>
      </c>
      <c r="M1118" s="14" t="e">
        <f t="shared" si="74"/>
        <v>#N/A</v>
      </c>
      <c r="N1118" s="16" t="e">
        <f t="shared" si="75"/>
        <v>#N/A</v>
      </c>
    </row>
    <row r="1119" spans="1:14" x14ac:dyDescent="0.25">
      <c r="A1119" s="14">
        <v>2700</v>
      </c>
      <c r="B1119" s="14" t="s">
        <v>132</v>
      </c>
      <c r="C1119" s="17">
        <v>42736</v>
      </c>
      <c r="D1119" s="14" t="s">
        <v>115</v>
      </c>
      <c r="E1119" s="14" t="s">
        <v>84</v>
      </c>
      <c r="F1119" s="15" t="s">
        <v>2</v>
      </c>
      <c r="G1119" s="14" t="s">
        <v>54</v>
      </c>
      <c r="H1119" s="14" t="e">
        <f>SUMIFS('Skills-Training Matrix.AUX'!$D$2:$D$1072,'Skills-Training Matrix.AUX'!$C$2:$C$1072,"="&amp;$G1119,'Skills-Training Matrix.AUX'!$A$2:$A$1072,"="&amp;$E1119)</f>
        <v>#N/A</v>
      </c>
      <c r="I1119" s="14">
        <v>0</v>
      </c>
      <c r="J1119" s="14" t="e">
        <f t="shared" si="72"/>
        <v>#N/A</v>
      </c>
      <c r="K1119" s="16" t="e">
        <f>IF($J1119="","",SUMIFS('Skills-Training Matrix.AUX'!$F$2:$F$1072,'Skills-Training Matrix.AUX'!$C$2:$C$1072,"="&amp;G1119,'Skills-Training Matrix.AUX'!$A$2:$A$1072,"="&amp;$E1119)*J1119)</f>
        <v>#N/A</v>
      </c>
      <c r="L1119" s="16" t="e">
        <f t="shared" si="73"/>
        <v>#N/A</v>
      </c>
      <c r="M1119" s="14" t="e">
        <f t="shared" si="74"/>
        <v>#N/A</v>
      </c>
      <c r="N1119" s="16" t="e">
        <f t="shared" si="75"/>
        <v>#N/A</v>
      </c>
    </row>
    <row r="1120" spans="1:14" x14ac:dyDescent="0.25">
      <c r="A1120" s="14">
        <v>2700</v>
      </c>
      <c r="B1120" s="14" t="s">
        <v>132</v>
      </c>
      <c r="C1120" s="17">
        <v>42736</v>
      </c>
      <c r="D1120" s="14" t="s">
        <v>115</v>
      </c>
      <c r="E1120" s="14" t="s">
        <v>84</v>
      </c>
      <c r="F1120" s="15" t="s">
        <v>2</v>
      </c>
      <c r="G1120" s="14" t="s">
        <v>55</v>
      </c>
      <c r="H1120" s="14" t="e">
        <f>SUMIFS('Skills-Training Matrix.AUX'!$D$2:$D$1072,'Skills-Training Matrix.AUX'!$C$2:$C$1072,"="&amp;$G1120,'Skills-Training Matrix.AUX'!$A$2:$A$1072,"="&amp;$E1120)</f>
        <v>#REF!</v>
      </c>
      <c r="I1120" s="14">
        <v>0</v>
      </c>
      <c r="J1120" s="14" t="e">
        <f t="shared" si="72"/>
        <v>#REF!</v>
      </c>
      <c r="K1120" s="16" t="e">
        <f>IF($J1120="","",SUMIFS('Skills-Training Matrix.AUX'!$F$2:$F$1072,'Skills-Training Matrix.AUX'!$C$2:$C$1072,"="&amp;G1120,'Skills-Training Matrix.AUX'!$A$2:$A$1072,"="&amp;$E1120)*J1120)</f>
        <v>#REF!</v>
      </c>
      <c r="L1120" s="16" t="e">
        <f t="shared" si="73"/>
        <v>#REF!</v>
      </c>
      <c r="M1120" s="14" t="e">
        <f t="shared" si="74"/>
        <v>#REF!</v>
      </c>
      <c r="N1120" s="16" t="e">
        <f t="shared" si="75"/>
        <v>#REF!</v>
      </c>
    </row>
    <row r="1121" spans="1:14" x14ac:dyDescent="0.25">
      <c r="A1121" s="14">
        <v>2700</v>
      </c>
      <c r="B1121" s="14" t="s">
        <v>132</v>
      </c>
      <c r="C1121" s="17">
        <v>42736</v>
      </c>
      <c r="D1121" s="14" t="s">
        <v>115</v>
      </c>
      <c r="E1121" s="14" t="s">
        <v>84</v>
      </c>
      <c r="F1121" s="15" t="s">
        <v>2</v>
      </c>
      <c r="G1121" s="14" t="s">
        <v>56</v>
      </c>
      <c r="H1121" s="14" t="e">
        <f>SUMIFS('Skills-Training Matrix.AUX'!$D$2:$D$1072,'Skills-Training Matrix.AUX'!$C$2:$C$1072,"="&amp;$G1121,'Skills-Training Matrix.AUX'!$A$2:$A$1072,"="&amp;$E1121)</f>
        <v>#N/A</v>
      </c>
      <c r="I1121" s="14">
        <v>0</v>
      </c>
      <c r="J1121" s="14" t="e">
        <f t="shared" si="72"/>
        <v>#N/A</v>
      </c>
      <c r="K1121" s="16" t="e">
        <f>IF($J1121="","",SUMIFS('Skills-Training Matrix.AUX'!$F$2:$F$1072,'Skills-Training Matrix.AUX'!$C$2:$C$1072,"="&amp;G1121,'Skills-Training Matrix.AUX'!$A$2:$A$1072,"="&amp;$E1121)*J1121)</f>
        <v>#N/A</v>
      </c>
      <c r="L1121" s="16" t="e">
        <f t="shared" si="73"/>
        <v>#N/A</v>
      </c>
      <c r="M1121" s="14" t="e">
        <f t="shared" si="74"/>
        <v>#N/A</v>
      </c>
      <c r="N1121" s="16" t="e">
        <f t="shared" si="75"/>
        <v>#N/A</v>
      </c>
    </row>
    <row r="1122" spans="1:14" x14ac:dyDescent="0.25">
      <c r="A1122" s="14">
        <v>2700</v>
      </c>
      <c r="B1122" s="14" t="s">
        <v>132</v>
      </c>
      <c r="C1122" s="17">
        <v>42736</v>
      </c>
      <c r="D1122" s="14" t="s">
        <v>115</v>
      </c>
      <c r="E1122" s="14" t="s">
        <v>84</v>
      </c>
      <c r="F1122" s="15" t="s">
        <v>9</v>
      </c>
      <c r="G1122" s="14" t="s">
        <v>57</v>
      </c>
      <c r="H1122" s="14" t="e">
        <f>SUMIFS('Skills-Training Matrix.AUX'!$D$2:$D$1072,'Skills-Training Matrix.AUX'!$C$2:$C$1072,"="&amp;$G1122,'Skills-Training Matrix.AUX'!$A$2:$A$1072,"="&amp;$E1122)</f>
        <v>#N/A</v>
      </c>
      <c r="I1122" s="14">
        <v>0</v>
      </c>
      <c r="J1122" s="14" t="e">
        <f t="shared" si="72"/>
        <v>#N/A</v>
      </c>
      <c r="K1122" s="16" t="e">
        <f>IF($J1122="","",SUMIFS('Skills-Training Matrix.AUX'!$F$2:$F$1072,'Skills-Training Matrix.AUX'!$C$2:$C$1072,"="&amp;G1122,'Skills-Training Matrix.AUX'!$A$2:$A$1072,"="&amp;$E1122)*J1122)</f>
        <v>#N/A</v>
      </c>
      <c r="L1122" s="16" t="e">
        <f t="shared" si="73"/>
        <v>#N/A</v>
      </c>
      <c r="M1122" s="14" t="e">
        <f t="shared" si="74"/>
        <v>#N/A</v>
      </c>
      <c r="N1122" s="16" t="e">
        <f t="shared" si="75"/>
        <v>#N/A</v>
      </c>
    </row>
    <row r="1123" spans="1:14" x14ac:dyDescent="0.25">
      <c r="A1123" s="14">
        <v>2700</v>
      </c>
      <c r="B1123" s="14" t="s">
        <v>132</v>
      </c>
      <c r="C1123" s="17">
        <v>42736</v>
      </c>
      <c r="D1123" s="14" t="s">
        <v>115</v>
      </c>
      <c r="E1123" s="14" t="s">
        <v>84</v>
      </c>
      <c r="F1123" s="15" t="s">
        <v>9</v>
      </c>
      <c r="G1123" s="14" t="s">
        <v>58</v>
      </c>
      <c r="H1123" s="14" t="e">
        <f>SUMIFS('Skills-Training Matrix.AUX'!$D$2:$D$1072,'Skills-Training Matrix.AUX'!$C$2:$C$1072,"="&amp;$G1123,'Skills-Training Matrix.AUX'!$A$2:$A$1072,"="&amp;$E1123)</f>
        <v>#N/A</v>
      </c>
      <c r="I1123" s="14">
        <v>0</v>
      </c>
      <c r="J1123" s="14" t="e">
        <f t="shared" si="72"/>
        <v>#N/A</v>
      </c>
      <c r="K1123" s="16" t="e">
        <f>IF($J1123="","",SUMIFS('Skills-Training Matrix.AUX'!$F$2:$F$1072,'Skills-Training Matrix.AUX'!$C$2:$C$1072,"="&amp;G1123,'Skills-Training Matrix.AUX'!$A$2:$A$1072,"="&amp;$E1123)*J1123)</f>
        <v>#N/A</v>
      </c>
      <c r="L1123" s="16" t="e">
        <f t="shared" si="73"/>
        <v>#N/A</v>
      </c>
      <c r="M1123" s="14" t="e">
        <f t="shared" si="74"/>
        <v>#N/A</v>
      </c>
      <c r="N1123" s="16" t="e">
        <f t="shared" si="75"/>
        <v>#N/A</v>
      </c>
    </row>
    <row r="1124" spans="1:14" x14ac:dyDescent="0.25">
      <c r="A1124" s="14">
        <v>2700</v>
      </c>
      <c r="B1124" s="14" t="s">
        <v>132</v>
      </c>
      <c r="C1124" s="17">
        <v>42736</v>
      </c>
      <c r="D1124" s="14" t="s">
        <v>115</v>
      </c>
      <c r="E1124" s="14" t="s">
        <v>84</v>
      </c>
      <c r="F1124" s="15" t="s">
        <v>9</v>
      </c>
      <c r="G1124" s="14" t="s">
        <v>59</v>
      </c>
      <c r="H1124" s="14" t="e">
        <f>SUMIFS('Skills-Training Matrix.AUX'!$D$2:$D$1072,'Skills-Training Matrix.AUX'!$C$2:$C$1072,"="&amp;$G1124,'Skills-Training Matrix.AUX'!$A$2:$A$1072,"="&amp;$E1124)</f>
        <v>#N/A</v>
      </c>
      <c r="I1124" s="14">
        <v>0</v>
      </c>
      <c r="J1124" s="14" t="e">
        <f t="shared" si="72"/>
        <v>#N/A</v>
      </c>
      <c r="K1124" s="16" t="e">
        <f>IF($J1124="","",SUMIFS('Skills-Training Matrix.AUX'!$F$2:$F$1072,'Skills-Training Matrix.AUX'!$C$2:$C$1072,"="&amp;G1124,'Skills-Training Matrix.AUX'!$A$2:$A$1072,"="&amp;$E1124)*J1124)</f>
        <v>#N/A</v>
      </c>
      <c r="L1124" s="16" t="e">
        <f t="shared" si="73"/>
        <v>#N/A</v>
      </c>
      <c r="M1124" s="14" t="e">
        <f t="shared" si="74"/>
        <v>#N/A</v>
      </c>
      <c r="N1124" s="16" t="e">
        <f t="shared" si="75"/>
        <v>#N/A</v>
      </c>
    </row>
    <row r="1125" spans="1:14" x14ac:dyDescent="0.25">
      <c r="A1125" s="14">
        <v>2700</v>
      </c>
      <c r="B1125" s="14" t="s">
        <v>132</v>
      </c>
      <c r="C1125" s="17">
        <v>42736</v>
      </c>
      <c r="D1125" s="14" t="s">
        <v>115</v>
      </c>
      <c r="E1125" s="14" t="s">
        <v>84</v>
      </c>
      <c r="F1125" s="15" t="s">
        <v>9</v>
      </c>
      <c r="G1125" s="14" t="s">
        <v>60</v>
      </c>
      <c r="H1125" s="14" t="e">
        <f>SUMIFS('Skills-Training Matrix.AUX'!$D$2:$D$1072,'Skills-Training Matrix.AUX'!$C$2:$C$1072,"="&amp;$G1125,'Skills-Training Matrix.AUX'!$A$2:$A$1072,"="&amp;$E1125)</f>
        <v>#N/A</v>
      </c>
      <c r="I1125" s="14">
        <v>0</v>
      </c>
      <c r="J1125" s="14" t="e">
        <f t="shared" si="72"/>
        <v>#N/A</v>
      </c>
      <c r="K1125" s="16" t="e">
        <f>IF($J1125="","",SUMIFS('Skills-Training Matrix.AUX'!$F$2:$F$1072,'Skills-Training Matrix.AUX'!$C$2:$C$1072,"="&amp;G1125,'Skills-Training Matrix.AUX'!$A$2:$A$1072,"="&amp;$E1125)*J1125)</f>
        <v>#N/A</v>
      </c>
      <c r="L1125" s="16" t="e">
        <f t="shared" si="73"/>
        <v>#N/A</v>
      </c>
      <c r="M1125" s="14" t="e">
        <f t="shared" si="74"/>
        <v>#N/A</v>
      </c>
      <c r="N1125" s="16" t="e">
        <f t="shared" si="75"/>
        <v>#N/A</v>
      </c>
    </row>
    <row r="1126" spans="1:14" x14ac:dyDescent="0.25">
      <c r="A1126" s="14">
        <v>2700</v>
      </c>
      <c r="B1126" s="14" t="s">
        <v>132</v>
      </c>
      <c r="C1126" s="17">
        <v>42736</v>
      </c>
      <c r="D1126" s="14" t="s">
        <v>115</v>
      </c>
      <c r="E1126" s="14" t="s">
        <v>84</v>
      </c>
      <c r="F1126" s="15" t="s">
        <v>9</v>
      </c>
      <c r="G1126" s="14" t="s">
        <v>61</v>
      </c>
      <c r="H1126" s="14" t="e">
        <f>SUMIFS('Skills-Training Matrix.AUX'!$D$2:$D$1072,'Skills-Training Matrix.AUX'!$C$2:$C$1072,"="&amp;$G1126,'Skills-Training Matrix.AUX'!$A$2:$A$1072,"="&amp;$E1126)</f>
        <v>#N/A</v>
      </c>
      <c r="I1126" s="14">
        <v>0</v>
      </c>
      <c r="J1126" s="14" t="e">
        <f t="shared" si="72"/>
        <v>#N/A</v>
      </c>
      <c r="K1126" s="16" t="e">
        <f>IF($J1126="","",SUMIFS('Skills-Training Matrix.AUX'!$F$2:$F$1072,'Skills-Training Matrix.AUX'!$C$2:$C$1072,"="&amp;G1126,'Skills-Training Matrix.AUX'!$A$2:$A$1072,"="&amp;$E1126)*J1126)</f>
        <v>#N/A</v>
      </c>
      <c r="L1126" s="16" t="e">
        <f t="shared" si="73"/>
        <v>#N/A</v>
      </c>
      <c r="M1126" s="14" t="e">
        <f t="shared" si="74"/>
        <v>#N/A</v>
      </c>
      <c r="N1126" s="16" t="e">
        <f t="shared" si="75"/>
        <v>#N/A</v>
      </c>
    </row>
    <row r="1127" spans="1:14" x14ac:dyDescent="0.25">
      <c r="A1127" s="14">
        <v>2700</v>
      </c>
      <c r="B1127" s="14" t="s">
        <v>132</v>
      </c>
      <c r="C1127" s="17">
        <v>42736</v>
      </c>
      <c r="D1127" s="14" t="s">
        <v>115</v>
      </c>
      <c r="E1127" s="14" t="s">
        <v>84</v>
      </c>
      <c r="F1127" s="15" t="s">
        <v>0</v>
      </c>
      <c r="G1127" s="14" t="s">
        <v>62</v>
      </c>
      <c r="H1127" s="14" t="e">
        <f>SUMIFS('Skills-Training Matrix.AUX'!$D$2:$D$1072,'Skills-Training Matrix.AUX'!$C$2:$C$1072,"="&amp;$G1127,'Skills-Training Matrix.AUX'!$A$2:$A$1072,"="&amp;$E1127)</f>
        <v>#N/A</v>
      </c>
      <c r="I1127" s="14">
        <v>0</v>
      </c>
      <c r="J1127" s="14" t="e">
        <f t="shared" si="72"/>
        <v>#N/A</v>
      </c>
      <c r="K1127" s="16" t="e">
        <f>IF($J1127="","",SUMIFS('Skills-Training Matrix.AUX'!$F$2:$F$1072,'Skills-Training Matrix.AUX'!$C$2:$C$1072,"="&amp;G1127,'Skills-Training Matrix.AUX'!$A$2:$A$1072,"="&amp;$E1127)*J1127)</f>
        <v>#N/A</v>
      </c>
      <c r="L1127" s="16" t="e">
        <f t="shared" si="73"/>
        <v>#N/A</v>
      </c>
      <c r="M1127" s="14" t="e">
        <f t="shared" si="74"/>
        <v>#N/A</v>
      </c>
      <c r="N1127" s="16" t="e">
        <f t="shared" si="75"/>
        <v>#N/A</v>
      </c>
    </row>
    <row r="1128" spans="1:14" x14ac:dyDescent="0.25">
      <c r="A1128" s="14">
        <v>2700</v>
      </c>
      <c r="B1128" s="14" t="s">
        <v>132</v>
      </c>
      <c r="C1128" s="17">
        <v>42736</v>
      </c>
      <c r="D1128" s="14" t="s">
        <v>115</v>
      </c>
      <c r="E1128" s="14" t="s">
        <v>84</v>
      </c>
      <c r="F1128" s="15" t="s">
        <v>0</v>
      </c>
      <c r="G1128" s="14" t="s">
        <v>63</v>
      </c>
      <c r="H1128" s="14" t="e">
        <f>SUMIFS('Skills-Training Matrix.AUX'!$D$2:$D$1072,'Skills-Training Matrix.AUX'!$C$2:$C$1072,"="&amp;$G1128,'Skills-Training Matrix.AUX'!$A$2:$A$1072,"="&amp;$E1128)</f>
        <v>#REF!</v>
      </c>
      <c r="I1128" s="14">
        <v>0</v>
      </c>
      <c r="J1128" s="14" t="e">
        <f t="shared" si="72"/>
        <v>#REF!</v>
      </c>
      <c r="K1128" s="16" t="e">
        <f>IF($J1128="","",SUMIFS('Skills-Training Matrix.AUX'!$F$2:$F$1072,'Skills-Training Matrix.AUX'!$C$2:$C$1072,"="&amp;G1128,'Skills-Training Matrix.AUX'!$A$2:$A$1072,"="&amp;$E1128)*J1128)</f>
        <v>#REF!</v>
      </c>
      <c r="L1128" s="16" t="e">
        <f t="shared" si="73"/>
        <v>#REF!</v>
      </c>
      <c r="M1128" s="14" t="e">
        <f t="shared" si="74"/>
        <v>#REF!</v>
      </c>
      <c r="N1128" s="16" t="e">
        <f t="shared" si="75"/>
        <v>#REF!</v>
      </c>
    </row>
    <row r="1129" spans="1:14" x14ac:dyDescent="0.25">
      <c r="A1129" s="14">
        <v>2700</v>
      </c>
      <c r="B1129" s="14" t="s">
        <v>132</v>
      </c>
      <c r="C1129" s="17">
        <v>42736</v>
      </c>
      <c r="D1129" s="14" t="s">
        <v>115</v>
      </c>
      <c r="E1129" s="14" t="s">
        <v>84</v>
      </c>
      <c r="F1129" s="15" t="s">
        <v>0</v>
      </c>
      <c r="G1129" s="14" t="s">
        <v>64</v>
      </c>
      <c r="H1129" s="14" t="e">
        <f>SUMIFS('Skills-Training Matrix.AUX'!$D$2:$D$1072,'Skills-Training Matrix.AUX'!$C$2:$C$1072,"="&amp;$G1129,'Skills-Training Matrix.AUX'!$A$2:$A$1072,"="&amp;$E1129)</f>
        <v>#N/A</v>
      </c>
      <c r="I1129" s="14">
        <v>0</v>
      </c>
      <c r="J1129" s="14" t="e">
        <f t="shared" si="72"/>
        <v>#N/A</v>
      </c>
      <c r="K1129" s="16" t="e">
        <f>IF($J1129="","",SUMIFS('Skills-Training Matrix.AUX'!$F$2:$F$1072,'Skills-Training Matrix.AUX'!$C$2:$C$1072,"="&amp;G1129,'Skills-Training Matrix.AUX'!$A$2:$A$1072,"="&amp;$E1129)*J1129)</f>
        <v>#N/A</v>
      </c>
      <c r="L1129" s="16" t="e">
        <f t="shared" si="73"/>
        <v>#N/A</v>
      </c>
      <c r="M1129" s="14" t="e">
        <f t="shared" si="74"/>
        <v>#N/A</v>
      </c>
      <c r="N1129" s="16" t="e">
        <f t="shared" si="75"/>
        <v>#N/A</v>
      </c>
    </row>
    <row r="1130" spans="1:14" x14ac:dyDescent="0.25">
      <c r="A1130" s="14">
        <v>2700</v>
      </c>
      <c r="B1130" s="14" t="s">
        <v>132</v>
      </c>
      <c r="C1130" s="17">
        <v>42736</v>
      </c>
      <c r="D1130" s="14" t="s">
        <v>115</v>
      </c>
      <c r="E1130" s="14" t="s">
        <v>84</v>
      </c>
      <c r="F1130" s="15" t="s">
        <v>0</v>
      </c>
      <c r="G1130" s="14" t="s">
        <v>65</v>
      </c>
      <c r="H1130" s="14" t="e">
        <f>SUMIFS('Skills-Training Matrix.AUX'!$D$2:$D$1072,'Skills-Training Matrix.AUX'!$C$2:$C$1072,"="&amp;$G1130,'Skills-Training Matrix.AUX'!$A$2:$A$1072,"="&amp;$E1130)</f>
        <v>#REF!</v>
      </c>
      <c r="I1130" s="14">
        <v>0</v>
      </c>
      <c r="J1130" s="14" t="e">
        <f t="shared" si="72"/>
        <v>#REF!</v>
      </c>
      <c r="K1130" s="16" t="e">
        <f>IF($J1130="","",SUMIFS('Skills-Training Matrix.AUX'!$F$2:$F$1072,'Skills-Training Matrix.AUX'!$C$2:$C$1072,"="&amp;G1130,'Skills-Training Matrix.AUX'!$A$2:$A$1072,"="&amp;$E1130)*J1130)</f>
        <v>#REF!</v>
      </c>
      <c r="L1130" s="16" t="e">
        <f t="shared" si="73"/>
        <v>#REF!</v>
      </c>
      <c r="M1130" s="14" t="e">
        <f t="shared" si="74"/>
        <v>#REF!</v>
      </c>
      <c r="N1130" s="16" t="e">
        <f t="shared" si="75"/>
        <v>#REF!</v>
      </c>
    </row>
    <row r="1131" spans="1:14" x14ac:dyDescent="0.25">
      <c r="A1131" s="14">
        <v>2700</v>
      </c>
      <c r="B1131" s="14" t="s">
        <v>132</v>
      </c>
      <c r="C1131" s="17">
        <v>42736</v>
      </c>
      <c r="D1131" s="14" t="s">
        <v>115</v>
      </c>
      <c r="E1131" s="14" t="s">
        <v>84</v>
      </c>
      <c r="F1131" s="15" t="s">
        <v>0</v>
      </c>
      <c r="G1131" s="14" t="s">
        <v>66</v>
      </c>
      <c r="H1131" s="14" t="e">
        <f>SUMIFS('Skills-Training Matrix.AUX'!$D$2:$D$1072,'Skills-Training Matrix.AUX'!$C$2:$C$1072,"="&amp;$G1131,'Skills-Training Matrix.AUX'!$A$2:$A$1072,"="&amp;$E1131)</f>
        <v>#REF!</v>
      </c>
      <c r="I1131" s="14">
        <v>0</v>
      </c>
      <c r="J1131" s="14" t="e">
        <f t="shared" si="72"/>
        <v>#REF!</v>
      </c>
      <c r="K1131" s="16" t="e">
        <f>IF($J1131="","",SUMIFS('Skills-Training Matrix.AUX'!$F$2:$F$1072,'Skills-Training Matrix.AUX'!$C$2:$C$1072,"="&amp;G1131,'Skills-Training Matrix.AUX'!$A$2:$A$1072,"="&amp;$E1131)*J1131)</f>
        <v>#REF!</v>
      </c>
      <c r="L1131" s="16" t="e">
        <f t="shared" si="73"/>
        <v>#REF!</v>
      </c>
      <c r="M1131" s="14" t="e">
        <f t="shared" si="74"/>
        <v>#REF!</v>
      </c>
      <c r="N1131" s="16" t="e">
        <f t="shared" si="75"/>
        <v>#REF!</v>
      </c>
    </row>
    <row r="1132" spans="1:14" x14ac:dyDescent="0.25">
      <c r="A1132" s="14">
        <v>2700</v>
      </c>
      <c r="B1132" s="14" t="s">
        <v>132</v>
      </c>
      <c r="C1132" s="17">
        <v>42736</v>
      </c>
      <c r="D1132" s="14" t="s">
        <v>115</v>
      </c>
      <c r="E1132" s="14" t="s">
        <v>84</v>
      </c>
      <c r="F1132" s="15" t="s">
        <v>0</v>
      </c>
      <c r="G1132" s="14" t="s">
        <v>67</v>
      </c>
      <c r="H1132" s="14" t="e">
        <f>SUMIFS('Skills-Training Matrix.AUX'!$D$2:$D$1072,'Skills-Training Matrix.AUX'!$C$2:$C$1072,"="&amp;$G1132,'Skills-Training Matrix.AUX'!$A$2:$A$1072,"="&amp;$E1132)</f>
        <v>#N/A</v>
      </c>
      <c r="I1132" s="14">
        <v>0</v>
      </c>
      <c r="J1132" s="14" t="e">
        <f t="shared" si="72"/>
        <v>#N/A</v>
      </c>
      <c r="K1132" s="16" t="e">
        <f>IF($J1132="","",SUMIFS('Skills-Training Matrix.AUX'!$F$2:$F$1072,'Skills-Training Matrix.AUX'!$C$2:$C$1072,"="&amp;G1132,'Skills-Training Matrix.AUX'!$A$2:$A$1072,"="&amp;$E1132)*J1132)</f>
        <v>#N/A</v>
      </c>
      <c r="L1132" s="16" t="e">
        <f t="shared" si="73"/>
        <v>#N/A</v>
      </c>
      <c r="M1132" s="14" t="e">
        <f t="shared" si="74"/>
        <v>#N/A</v>
      </c>
      <c r="N1132" s="16" t="e">
        <f t="shared" si="75"/>
        <v>#N/A</v>
      </c>
    </row>
    <row r="1133" spans="1:14" x14ac:dyDescent="0.25">
      <c r="A1133" s="14">
        <v>2700</v>
      </c>
      <c r="B1133" s="14" t="s">
        <v>132</v>
      </c>
      <c r="C1133" s="17">
        <v>42736</v>
      </c>
      <c r="D1133" s="14" t="s">
        <v>115</v>
      </c>
      <c r="E1133" s="14" t="s">
        <v>84</v>
      </c>
      <c r="F1133" s="15" t="s">
        <v>0</v>
      </c>
      <c r="G1133" s="14" t="s">
        <v>68</v>
      </c>
      <c r="H1133" s="14" t="e">
        <f>SUMIFS('Skills-Training Matrix.AUX'!$D$2:$D$1072,'Skills-Training Matrix.AUX'!$C$2:$C$1072,"="&amp;$G1133,'Skills-Training Matrix.AUX'!$A$2:$A$1072,"="&amp;$E1133)</f>
        <v>#N/A</v>
      </c>
      <c r="I1133" s="14">
        <v>0</v>
      </c>
      <c r="J1133" s="14" t="e">
        <f t="shared" si="72"/>
        <v>#N/A</v>
      </c>
      <c r="K1133" s="16" t="e">
        <f>IF($J1133="","",SUMIFS('Skills-Training Matrix.AUX'!$F$2:$F$1072,'Skills-Training Matrix.AUX'!$C$2:$C$1072,"="&amp;G1133,'Skills-Training Matrix.AUX'!$A$2:$A$1072,"="&amp;$E1133)*J1133)</f>
        <v>#N/A</v>
      </c>
      <c r="L1133" s="16" t="e">
        <f t="shared" si="73"/>
        <v>#N/A</v>
      </c>
      <c r="M1133" s="14" t="e">
        <f t="shared" si="74"/>
        <v>#N/A</v>
      </c>
      <c r="N1133" s="16" t="e">
        <f t="shared" si="75"/>
        <v>#N/A</v>
      </c>
    </row>
    <row r="1134" spans="1:14" x14ac:dyDescent="0.25">
      <c r="A1134" s="14">
        <v>2700</v>
      </c>
      <c r="B1134" s="14" t="s">
        <v>132</v>
      </c>
      <c r="C1134" s="17">
        <v>42736</v>
      </c>
      <c r="D1134" s="14" t="s">
        <v>115</v>
      </c>
      <c r="E1134" s="14" t="s">
        <v>84</v>
      </c>
      <c r="F1134" s="15" t="s">
        <v>0</v>
      </c>
      <c r="G1134" s="14" t="s">
        <v>69</v>
      </c>
      <c r="H1134" s="14" t="e">
        <f>SUMIFS('Skills-Training Matrix.AUX'!$D$2:$D$1072,'Skills-Training Matrix.AUX'!$C$2:$C$1072,"="&amp;$G1134,'Skills-Training Matrix.AUX'!$A$2:$A$1072,"="&amp;$E1134)</f>
        <v>#N/A</v>
      </c>
      <c r="I1134" s="14">
        <v>0</v>
      </c>
      <c r="J1134" s="14" t="e">
        <f t="shared" si="72"/>
        <v>#N/A</v>
      </c>
      <c r="K1134" s="16" t="e">
        <f>IF($J1134="","",SUMIFS('Skills-Training Matrix.AUX'!$F$2:$F$1072,'Skills-Training Matrix.AUX'!$C$2:$C$1072,"="&amp;G1134,'Skills-Training Matrix.AUX'!$A$2:$A$1072,"="&amp;$E1134)*J1134)</f>
        <v>#N/A</v>
      </c>
      <c r="L1134" s="16" t="e">
        <f t="shared" si="73"/>
        <v>#N/A</v>
      </c>
      <c r="M1134" s="14" t="e">
        <f t="shared" si="74"/>
        <v>#N/A</v>
      </c>
      <c r="N1134" s="16" t="e">
        <f t="shared" si="75"/>
        <v>#N/A</v>
      </c>
    </row>
    <row r="1135" spans="1:14" x14ac:dyDescent="0.25">
      <c r="A1135" s="14">
        <v>2700</v>
      </c>
      <c r="B1135" s="14" t="s">
        <v>132</v>
      </c>
      <c r="C1135" s="17">
        <v>42736</v>
      </c>
      <c r="D1135" s="14" t="s">
        <v>115</v>
      </c>
      <c r="E1135" s="14" t="s">
        <v>84</v>
      </c>
      <c r="F1135" s="15" t="s">
        <v>0</v>
      </c>
      <c r="G1135" s="14" t="s">
        <v>70</v>
      </c>
      <c r="H1135" s="14" t="e">
        <f>SUMIFS('Skills-Training Matrix.AUX'!$D$2:$D$1072,'Skills-Training Matrix.AUX'!$C$2:$C$1072,"="&amp;$G1135,'Skills-Training Matrix.AUX'!$A$2:$A$1072,"="&amp;$E1135)</f>
        <v>#N/A</v>
      </c>
      <c r="I1135" s="14">
        <v>0</v>
      </c>
      <c r="J1135" s="14" t="e">
        <f t="shared" si="72"/>
        <v>#N/A</v>
      </c>
      <c r="K1135" s="16" t="e">
        <f>IF($J1135="","",SUMIFS('Skills-Training Matrix.AUX'!$F$2:$F$1072,'Skills-Training Matrix.AUX'!$C$2:$C$1072,"="&amp;G1135,'Skills-Training Matrix.AUX'!$A$2:$A$1072,"="&amp;$E1135)*J1135)</f>
        <v>#N/A</v>
      </c>
      <c r="L1135" s="16" t="e">
        <f t="shared" si="73"/>
        <v>#N/A</v>
      </c>
      <c r="M1135" s="14" t="e">
        <f t="shared" si="74"/>
        <v>#N/A</v>
      </c>
      <c r="N1135" s="16" t="e">
        <f t="shared" si="75"/>
        <v>#N/A</v>
      </c>
    </row>
    <row r="1136" spans="1:14" x14ac:dyDescent="0.25">
      <c r="A1136" s="14">
        <v>2701</v>
      </c>
      <c r="B1136" s="14" t="s">
        <v>133</v>
      </c>
      <c r="C1136" s="17">
        <v>42736</v>
      </c>
      <c r="D1136" s="14" t="s">
        <v>115</v>
      </c>
      <c r="E1136" s="14" t="s">
        <v>84</v>
      </c>
      <c r="F1136" s="15" t="s">
        <v>102</v>
      </c>
      <c r="G1136" s="14" t="s">
        <v>10</v>
      </c>
      <c r="H1136" s="14" t="e">
        <f>SUMIFS('Skills-Training Matrix.AUX'!$D$2:$D$1072,'Skills-Training Matrix.AUX'!$C$2:$C$1072,"="&amp;$G1136,'Skills-Training Matrix.AUX'!$A$2:$A$1072,"="&amp;$E1136)</f>
        <v>#N/A</v>
      </c>
      <c r="I1136" s="14">
        <v>0</v>
      </c>
      <c r="J1136" s="14" t="e">
        <f t="shared" si="72"/>
        <v>#N/A</v>
      </c>
      <c r="K1136" s="16" t="e">
        <f>IF($J1136="","",SUMIFS('Skills-Training Matrix.AUX'!$F$2:$F$1072,'Skills-Training Matrix.AUX'!$C$2:$C$1072,"="&amp;G1136,'Skills-Training Matrix.AUX'!$A$2:$A$1072,"="&amp;$E1136)*J1136)</f>
        <v>#N/A</v>
      </c>
      <c r="L1136" s="16" t="e">
        <f t="shared" si="73"/>
        <v>#N/A</v>
      </c>
      <c r="M1136" s="14" t="e">
        <f t="shared" si="74"/>
        <v>#N/A</v>
      </c>
      <c r="N1136" s="16" t="e">
        <f t="shared" si="75"/>
        <v>#N/A</v>
      </c>
    </row>
    <row r="1137" spans="1:14" x14ac:dyDescent="0.25">
      <c r="A1137" s="14">
        <v>2701</v>
      </c>
      <c r="B1137" s="14" t="s">
        <v>133</v>
      </c>
      <c r="C1137" s="17">
        <v>42736</v>
      </c>
      <c r="D1137" s="14" t="s">
        <v>115</v>
      </c>
      <c r="E1137" s="14" t="s">
        <v>84</v>
      </c>
      <c r="F1137" s="15" t="s">
        <v>102</v>
      </c>
      <c r="G1137" s="14" t="s">
        <v>11</v>
      </c>
      <c r="H1137" s="14" t="e">
        <f>SUMIFS('Skills-Training Matrix.AUX'!$D$2:$D$1072,'Skills-Training Matrix.AUX'!$C$2:$C$1072,"="&amp;$G1137,'Skills-Training Matrix.AUX'!$A$2:$A$1072,"="&amp;$E1137)</f>
        <v>#N/A</v>
      </c>
      <c r="I1137" s="14">
        <v>0</v>
      </c>
      <c r="J1137" s="14" t="e">
        <f t="shared" si="72"/>
        <v>#N/A</v>
      </c>
      <c r="K1137" s="16" t="e">
        <f>IF($J1137="","",SUMIFS('Skills-Training Matrix.AUX'!$F$2:$F$1072,'Skills-Training Matrix.AUX'!$C$2:$C$1072,"="&amp;G1137,'Skills-Training Matrix.AUX'!$A$2:$A$1072,"="&amp;$E1137)*J1137)</f>
        <v>#N/A</v>
      </c>
      <c r="L1137" s="16" t="e">
        <f t="shared" si="73"/>
        <v>#N/A</v>
      </c>
      <c r="M1137" s="14" t="e">
        <f t="shared" si="74"/>
        <v>#N/A</v>
      </c>
      <c r="N1137" s="16" t="e">
        <f t="shared" si="75"/>
        <v>#N/A</v>
      </c>
    </row>
    <row r="1138" spans="1:14" x14ac:dyDescent="0.25">
      <c r="A1138" s="14">
        <v>2701</v>
      </c>
      <c r="B1138" s="14" t="s">
        <v>133</v>
      </c>
      <c r="C1138" s="17">
        <v>42736</v>
      </c>
      <c r="D1138" s="14" t="s">
        <v>115</v>
      </c>
      <c r="E1138" s="14" t="s">
        <v>84</v>
      </c>
      <c r="F1138" s="15" t="s">
        <v>102</v>
      </c>
      <c r="G1138" s="14" t="s">
        <v>12</v>
      </c>
      <c r="H1138" s="14" t="e">
        <f>SUMIFS('Skills-Training Matrix.AUX'!$D$2:$D$1072,'Skills-Training Matrix.AUX'!$C$2:$C$1072,"="&amp;$G1138,'Skills-Training Matrix.AUX'!$A$2:$A$1072,"="&amp;$E1138)</f>
        <v>#N/A</v>
      </c>
      <c r="I1138" s="14">
        <v>0</v>
      </c>
      <c r="J1138" s="14" t="e">
        <f t="shared" si="72"/>
        <v>#N/A</v>
      </c>
      <c r="K1138" s="16" t="e">
        <f>IF($J1138="","",SUMIFS('Skills-Training Matrix.AUX'!$F$2:$F$1072,'Skills-Training Matrix.AUX'!$C$2:$C$1072,"="&amp;G1138,'Skills-Training Matrix.AUX'!$A$2:$A$1072,"="&amp;$E1138)*J1138)</f>
        <v>#N/A</v>
      </c>
      <c r="L1138" s="16" t="e">
        <f t="shared" si="73"/>
        <v>#N/A</v>
      </c>
      <c r="M1138" s="14" t="e">
        <f t="shared" si="74"/>
        <v>#N/A</v>
      </c>
      <c r="N1138" s="16" t="e">
        <f t="shared" si="75"/>
        <v>#N/A</v>
      </c>
    </row>
    <row r="1139" spans="1:14" x14ac:dyDescent="0.25">
      <c r="A1139" s="14">
        <v>2701</v>
      </c>
      <c r="B1139" s="14" t="s">
        <v>133</v>
      </c>
      <c r="C1139" s="17">
        <v>42736</v>
      </c>
      <c r="D1139" s="14" t="s">
        <v>115</v>
      </c>
      <c r="E1139" s="14" t="s">
        <v>84</v>
      </c>
      <c r="F1139" s="15" t="s">
        <v>102</v>
      </c>
      <c r="G1139" s="14" t="s">
        <v>13</v>
      </c>
      <c r="H1139" s="14" t="e">
        <f>SUMIFS('Skills-Training Matrix.AUX'!$D$2:$D$1072,'Skills-Training Matrix.AUX'!$C$2:$C$1072,"="&amp;$G1139,'Skills-Training Matrix.AUX'!$A$2:$A$1072,"="&amp;$E1139)</f>
        <v>#N/A</v>
      </c>
      <c r="I1139" s="14">
        <v>0</v>
      </c>
      <c r="J1139" s="14" t="e">
        <f t="shared" si="72"/>
        <v>#N/A</v>
      </c>
      <c r="K1139" s="16" t="e">
        <f>IF($J1139="","",SUMIFS('Skills-Training Matrix.AUX'!$F$2:$F$1072,'Skills-Training Matrix.AUX'!$C$2:$C$1072,"="&amp;G1139,'Skills-Training Matrix.AUX'!$A$2:$A$1072,"="&amp;$E1139)*J1139)</f>
        <v>#N/A</v>
      </c>
      <c r="L1139" s="16" t="e">
        <f t="shared" si="73"/>
        <v>#N/A</v>
      </c>
      <c r="M1139" s="14" t="e">
        <f t="shared" si="74"/>
        <v>#N/A</v>
      </c>
      <c r="N1139" s="16" t="e">
        <f t="shared" si="75"/>
        <v>#N/A</v>
      </c>
    </row>
    <row r="1140" spans="1:14" x14ac:dyDescent="0.25">
      <c r="A1140" s="14">
        <v>2701</v>
      </c>
      <c r="B1140" s="14" t="s">
        <v>133</v>
      </c>
      <c r="C1140" s="17">
        <v>42736</v>
      </c>
      <c r="D1140" s="14" t="s">
        <v>115</v>
      </c>
      <c r="E1140" s="14" t="s">
        <v>84</v>
      </c>
      <c r="F1140" s="15" t="s">
        <v>102</v>
      </c>
      <c r="G1140" s="14" t="s">
        <v>14</v>
      </c>
      <c r="H1140" s="14" t="e">
        <f>SUMIFS('Skills-Training Matrix.AUX'!$D$2:$D$1072,'Skills-Training Matrix.AUX'!$C$2:$C$1072,"="&amp;$G1140,'Skills-Training Matrix.AUX'!$A$2:$A$1072,"="&amp;$E1140)</f>
        <v>#N/A</v>
      </c>
      <c r="I1140" s="14">
        <v>0</v>
      </c>
      <c r="J1140" s="14" t="e">
        <f t="shared" si="72"/>
        <v>#N/A</v>
      </c>
      <c r="K1140" s="16" t="e">
        <f>IF($J1140="","",SUMIFS('Skills-Training Matrix.AUX'!$F$2:$F$1072,'Skills-Training Matrix.AUX'!$C$2:$C$1072,"="&amp;G1140,'Skills-Training Matrix.AUX'!$A$2:$A$1072,"="&amp;$E1140)*J1140)</f>
        <v>#N/A</v>
      </c>
      <c r="L1140" s="16" t="e">
        <f t="shared" si="73"/>
        <v>#N/A</v>
      </c>
      <c r="M1140" s="14" t="e">
        <f t="shared" si="74"/>
        <v>#N/A</v>
      </c>
      <c r="N1140" s="16" t="e">
        <f t="shared" si="75"/>
        <v>#N/A</v>
      </c>
    </row>
    <row r="1141" spans="1:14" x14ac:dyDescent="0.25">
      <c r="A1141" s="14">
        <v>2701</v>
      </c>
      <c r="B1141" s="14" t="s">
        <v>133</v>
      </c>
      <c r="C1141" s="17">
        <v>42736</v>
      </c>
      <c r="D1141" s="14" t="s">
        <v>115</v>
      </c>
      <c r="E1141" s="14" t="s">
        <v>84</v>
      </c>
      <c r="F1141" s="15" t="s">
        <v>102</v>
      </c>
      <c r="G1141" s="14" t="s">
        <v>15</v>
      </c>
      <c r="H1141" s="14" t="e">
        <f>SUMIFS('Skills-Training Matrix.AUX'!$D$2:$D$1072,'Skills-Training Matrix.AUX'!$C$2:$C$1072,"="&amp;$G1141,'Skills-Training Matrix.AUX'!$A$2:$A$1072,"="&amp;$E1141)</f>
        <v>#N/A</v>
      </c>
      <c r="I1141" s="14">
        <v>0</v>
      </c>
      <c r="J1141" s="14" t="e">
        <f t="shared" si="72"/>
        <v>#N/A</v>
      </c>
      <c r="K1141" s="16" t="e">
        <f>IF($J1141="","",SUMIFS('Skills-Training Matrix.AUX'!$F$2:$F$1072,'Skills-Training Matrix.AUX'!$C$2:$C$1072,"="&amp;G1141,'Skills-Training Matrix.AUX'!$A$2:$A$1072,"="&amp;$E1141)*J1141)</f>
        <v>#N/A</v>
      </c>
      <c r="L1141" s="16" t="e">
        <f t="shared" si="73"/>
        <v>#N/A</v>
      </c>
      <c r="M1141" s="14" t="e">
        <f t="shared" si="74"/>
        <v>#N/A</v>
      </c>
      <c r="N1141" s="16" t="e">
        <f t="shared" si="75"/>
        <v>#N/A</v>
      </c>
    </row>
    <row r="1142" spans="1:14" x14ac:dyDescent="0.25">
      <c r="A1142" s="14">
        <v>2701</v>
      </c>
      <c r="B1142" s="14" t="s">
        <v>133</v>
      </c>
      <c r="C1142" s="17">
        <v>42736</v>
      </c>
      <c r="D1142" s="14" t="s">
        <v>115</v>
      </c>
      <c r="E1142" s="14" t="s">
        <v>84</v>
      </c>
      <c r="F1142" s="15" t="s">
        <v>5</v>
      </c>
      <c r="G1142" s="14" t="s">
        <v>16</v>
      </c>
      <c r="H1142" s="14" t="e">
        <f>SUMIFS('Skills-Training Matrix.AUX'!$D$2:$D$1072,'Skills-Training Matrix.AUX'!$C$2:$C$1072,"="&amp;$G1142,'Skills-Training Matrix.AUX'!$A$2:$A$1072,"="&amp;$E1142)</f>
        <v>#N/A</v>
      </c>
      <c r="I1142" s="14">
        <v>0</v>
      </c>
      <c r="J1142" s="14" t="e">
        <f t="shared" si="72"/>
        <v>#N/A</v>
      </c>
      <c r="K1142" s="16" t="e">
        <f>IF($J1142="","",SUMIFS('Skills-Training Matrix.AUX'!$F$2:$F$1072,'Skills-Training Matrix.AUX'!$C$2:$C$1072,"="&amp;G1142,'Skills-Training Matrix.AUX'!$A$2:$A$1072,"="&amp;$E1142)*J1142)</f>
        <v>#N/A</v>
      </c>
      <c r="L1142" s="16" t="e">
        <f t="shared" si="73"/>
        <v>#N/A</v>
      </c>
      <c r="M1142" s="14" t="e">
        <f t="shared" si="74"/>
        <v>#N/A</v>
      </c>
      <c r="N1142" s="16" t="e">
        <f t="shared" si="75"/>
        <v>#N/A</v>
      </c>
    </row>
    <row r="1143" spans="1:14" x14ac:dyDescent="0.25">
      <c r="A1143" s="14">
        <v>2701</v>
      </c>
      <c r="B1143" s="14" t="s">
        <v>133</v>
      </c>
      <c r="C1143" s="17">
        <v>42736</v>
      </c>
      <c r="D1143" s="14" t="s">
        <v>115</v>
      </c>
      <c r="E1143" s="14" t="s">
        <v>84</v>
      </c>
      <c r="F1143" s="15" t="s">
        <v>5</v>
      </c>
      <c r="G1143" s="14" t="s">
        <v>17</v>
      </c>
      <c r="H1143" s="14" t="e">
        <f>SUMIFS('Skills-Training Matrix.AUX'!$D$2:$D$1072,'Skills-Training Matrix.AUX'!$C$2:$C$1072,"="&amp;$G1143,'Skills-Training Matrix.AUX'!$A$2:$A$1072,"="&amp;$E1143)</f>
        <v>#N/A</v>
      </c>
      <c r="I1143" s="14">
        <v>0</v>
      </c>
      <c r="J1143" s="14" t="e">
        <f t="shared" si="72"/>
        <v>#N/A</v>
      </c>
      <c r="K1143" s="16" t="e">
        <f>IF($J1143="","",SUMIFS('Skills-Training Matrix.AUX'!$F$2:$F$1072,'Skills-Training Matrix.AUX'!$C$2:$C$1072,"="&amp;G1143,'Skills-Training Matrix.AUX'!$A$2:$A$1072,"="&amp;$E1143)*J1143)</f>
        <v>#N/A</v>
      </c>
      <c r="L1143" s="16" t="e">
        <f t="shared" si="73"/>
        <v>#N/A</v>
      </c>
      <c r="M1143" s="14" t="e">
        <f t="shared" si="74"/>
        <v>#N/A</v>
      </c>
      <c r="N1143" s="16" t="e">
        <f t="shared" si="75"/>
        <v>#N/A</v>
      </c>
    </row>
    <row r="1144" spans="1:14" x14ac:dyDescent="0.25">
      <c r="A1144" s="14">
        <v>2701</v>
      </c>
      <c r="B1144" s="14" t="s">
        <v>133</v>
      </c>
      <c r="C1144" s="17">
        <v>42736</v>
      </c>
      <c r="D1144" s="14" t="s">
        <v>115</v>
      </c>
      <c r="E1144" s="14" t="s">
        <v>84</v>
      </c>
      <c r="F1144" s="15" t="s">
        <v>5</v>
      </c>
      <c r="G1144" s="14" t="s">
        <v>18</v>
      </c>
      <c r="H1144" s="14" t="e">
        <f>SUMIFS('Skills-Training Matrix.AUX'!$D$2:$D$1072,'Skills-Training Matrix.AUX'!$C$2:$C$1072,"="&amp;$G1144,'Skills-Training Matrix.AUX'!$A$2:$A$1072,"="&amp;$E1144)</f>
        <v>#N/A</v>
      </c>
      <c r="I1144" s="14">
        <v>0</v>
      </c>
      <c r="J1144" s="14" t="e">
        <f t="shared" si="72"/>
        <v>#N/A</v>
      </c>
      <c r="K1144" s="16" t="e">
        <f>IF($J1144="","",SUMIFS('Skills-Training Matrix.AUX'!$F$2:$F$1072,'Skills-Training Matrix.AUX'!$C$2:$C$1072,"="&amp;G1144,'Skills-Training Matrix.AUX'!$A$2:$A$1072,"="&amp;$E1144)*J1144)</f>
        <v>#N/A</v>
      </c>
      <c r="L1144" s="16" t="e">
        <f t="shared" si="73"/>
        <v>#N/A</v>
      </c>
      <c r="M1144" s="14" t="e">
        <f t="shared" si="74"/>
        <v>#N/A</v>
      </c>
      <c r="N1144" s="16" t="e">
        <f t="shared" si="75"/>
        <v>#N/A</v>
      </c>
    </row>
    <row r="1145" spans="1:14" x14ac:dyDescent="0.25">
      <c r="A1145" s="14">
        <v>2701</v>
      </c>
      <c r="B1145" s="14" t="s">
        <v>133</v>
      </c>
      <c r="C1145" s="17">
        <v>42736</v>
      </c>
      <c r="D1145" s="14" t="s">
        <v>115</v>
      </c>
      <c r="E1145" s="14" t="s">
        <v>84</v>
      </c>
      <c r="F1145" s="15" t="s">
        <v>5</v>
      </c>
      <c r="G1145" s="14" t="s">
        <v>3</v>
      </c>
      <c r="H1145" s="14" t="e">
        <f>SUMIFS('Skills-Training Matrix.AUX'!$D$2:$D$1072,'Skills-Training Matrix.AUX'!$C$2:$C$1072,"="&amp;$G1145,'Skills-Training Matrix.AUX'!$A$2:$A$1072,"="&amp;$E1145)</f>
        <v>#N/A</v>
      </c>
      <c r="I1145" s="14">
        <v>0</v>
      </c>
      <c r="J1145" s="14" t="e">
        <f t="shared" si="72"/>
        <v>#N/A</v>
      </c>
      <c r="K1145" s="16" t="e">
        <f>IF($J1145="","",SUMIFS('Skills-Training Matrix.AUX'!$F$2:$F$1072,'Skills-Training Matrix.AUX'!$C$2:$C$1072,"="&amp;G1145,'Skills-Training Matrix.AUX'!$A$2:$A$1072,"="&amp;$E1145)*J1145)</f>
        <v>#N/A</v>
      </c>
      <c r="L1145" s="16" t="e">
        <f t="shared" si="73"/>
        <v>#N/A</v>
      </c>
      <c r="M1145" s="14" t="e">
        <f t="shared" si="74"/>
        <v>#N/A</v>
      </c>
      <c r="N1145" s="16" t="e">
        <f t="shared" si="75"/>
        <v>#N/A</v>
      </c>
    </row>
    <row r="1146" spans="1:14" x14ac:dyDescent="0.25">
      <c r="A1146" s="14">
        <v>2701</v>
      </c>
      <c r="B1146" s="14" t="s">
        <v>133</v>
      </c>
      <c r="C1146" s="17">
        <v>42736</v>
      </c>
      <c r="D1146" s="14" t="s">
        <v>115</v>
      </c>
      <c r="E1146" s="14" t="s">
        <v>84</v>
      </c>
      <c r="F1146" s="15" t="s">
        <v>5</v>
      </c>
      <c r="G1146" s="14" t="s">
        <v>19</v>
      </c>
      <c r="H1146" s="14" t="e">
        <f>SUMIFS('Skills-Training Matrix.AUX'!$D$2:$D$1072,'Skills-Training Matrix.AUX'!$C$2:$C$1072,"="&amp;$G1146,'Skills-Training Matrix.AUX'!$A$2:$A$1072,"="&amp;$E1146)</f>
        <v>#N/A</v>
      </c>
      <c r="I1146" s="14">
        <v>0</v>
      </c>
      <c r="J1146" s="14" t="e">
        <f t="shared" si="72"/>
        <v>#N/A</v>
      </c>
      <c r="K1146" s="16" t="e">
        <f>IF($J1146="","",SUMIFS('Skills-Training Matrix.AUX'!$F$2:$F$1072,'Skills-Training Matrix.AUX'!$C$2:$C$1072,"="&amp;G1146,'Skills-Training Matrix.AUX'!$A$2:$A$1072,"="&amp;$E1146)*J1146)</f>
        <v>#N/A</v>
      </c>
      <c r="L1146" s="16" t="e">
        <f t="shared" si="73"/>
        <v>#N/A</v>
      </c>
      <c r="M1146" s="14" t="e">
        <f t="shared" si="74"/>
        <v>#N/A</v>
      </c>
      <c r="N1146" s="16" t="e">
        <f t="shared" si="75"/>
        <v>#N/A</v>
      </c>
    </row>
    <row r="1147" spans="1:14" x14ac:dyDescent="0.25">
      <c r="A1147" s="14">
        <v>2701</v>
      </c>
      <c r="B1147" s="14" t="s">
        <v>133</v>
      </c>
      <c r="C1147" s="17">
        <v>42736</v>
      </c>
      <c r="D1147" s="14" t="s">
        <v>115</v>
      </c>
      <c r="E1147" s="14" t="s">
        <v>84</v>
      </c>
      <c r="F1147" s="15" t="s">
        <v>5</v>
      </c>
      <c r="G1147" s="14" t="s">
        <v>20</v>
      </c>
      <c r="H1147" s="14" t="e">
        <f>SUMIFS('Skills-Training Matrix.AUX'!$D$2:$D$1072,'Skills-Training Matrix.AUX'!$C$2:$C$1072,"="&amp;$G1147,'Skills-Training Matrix.AUX'!$A$2:$A$1072,"="&amp;$E1147)</f>
        <v>#N/A</v>
      </c>
      <c r="I1147" s="14">
        <v>0</v>
      </c>
      <c r="J1147" s="14" t="e">
        <f t="shared" si="72"/>
        <v>#N/A</v>
      </c>
      <c r="K1147" s="16" t="e">
        <f>IF($J1147="","",SUMIFS('Skills-Training Matrix.AUX'!$F$2:$F$1072,'Skills-Training Matrix.AUX'!$C$2:$C$1072,"="&amp;G1147,'Skills-Training Matrix.AUX'!$A$2:$A$1072,"="&amp;$E1147)*J1147)</f>
        <v>#N/A</v>
      </c>
      <c r="L1147" s="16" t="e">
        <f t="shared" si="73"/>
        <v>#N/A</v>
      </c>
      <c r="M1147" s="14" t="e">
        <f t="shared" si="74"/>
        <v>#N/A</v>
      </c>
      <c r="N1147" s="16" t="e">
        <f t="shared" si="75"/>
        <v>#N/A</v>
      </c>
    </row>
    <row r="1148" spans="1:14" x14ac:dyDescent="0.25">
      <c r="A1148" s="14">
        <v>2701</v>
      </c>
      <c r="B1148" s="14" t="s">
        <v>133</v>
      </c>
      <c r="C1148" s="17">
        <v>42736</v>
      </c>
      <c r="D1148" s="14" t="s">
        <v>115</v>
      </c>
      <c r="E1148" s="14" t="s">
        <v>84</v>
      </c>
      <c r="F1148" s="15" t="s">
        <v>6</v>
      </c>
      <c r="G1148" s="14" t="s">
        <v>21</v>
      </c>
      <c r="H1148" s="14" t="e">
        <f>SUMIFS('Skills-Training Matrix.AUX'!$D$2:$D$1072,'Skills-Training Matrix.AUX'!$C$2:$C$1072,"="&amp;$G1148,'Skills-Training Matrix.AUX'!$A$2:$A$1072,"="&amp;$E1148)</f>
        <v>#REF!</v>
      </c>
      <c r="I1148" s="14">
        <v>0</v>
      </c>
      <c r="J1148" s="14" t="e">
        <f t="shared" si="72"/>
        <v>#REF!</v>
      </c>
      <c r="K1148" s="16" t="e">
        <f>IF($J1148="","",SUMIFS('Skills-Training Matrix.AUX'!$F$2:$F$1072,'Skills-Training Matrix.AUX'!$C$2:$C$1072,"="&amp;G1148,'Skills-Training Matrix.AUX'!$A$2:$A$1072,"="&amp;$E1148)*J1148)</f>
        <v>#REF!</v>
      </c>
      <c r="L1148" s="16" t="e">
        <f t="shared" si="73"/>
        <v>#REF!</v>
      </c>
      <c r="M1148" s="14" t="e">
        <f t="shared" si="74"/>
        <v>#REF!</v>
      </c>
      <c r="N1148" s="16" t="e">
        <f t="shared" si="75"/>
        <v>#REF!</v>
      </c>
    </row>
    <row r="1149" spans="1:14" x14ac:dyDescent="0.25">
      <c r="A1149" s="14">
        <v>2701</v>
      </c>
      <c r="B1149" s="14" t="s">
        <v>133</v>
      </c>
      <c r="C1149" s="17">
        <v>42736</v>
      </c>
      <c r="D1149" s="14" t="s">
        <v>115</v>
      </c>
      <c r="E1149" s="14" t="s">
        <v>84</v>
      </c>
      <c r="F1149" s="15" t="s">
        <v>6</v>
      </c>
      <c r="G1149" s="14" t="s">
        <v>22</v>
      </c>
      <c r="H1149" s="14" t="e">
        <f>SUMIFS('Skills-Training Matrix.AUX'!$D$2:$D$1072,'Skills-Training Matrix.AUX'!$C$2:$C$1072,"="&amp;$G1149,'Skills-Training Matrix.AUX'!$A$2:$A$1072,"="&amp;$E1149)</f>
        <v>#REF!</v>
      </c>
      <c r="I1149" s="14">
        <v>0</v>
      </c>
      <c r="J1149" s="14" t="e">
        <f t="shared" si="72"/>
        <v>#REF!</v>
      </c>
      <c r="K1149" s="16" t="e">
        <f>IF($J1149="","",SUMIFS('Skills-Training Matrix.AUX'!$F$2:$F$1072,'Skills-Training Matrix.AUX'!$C$2:$C$1072,"="&amp;G1149,'Skills-Training Matrix.AUX'!$A$2:$A$1072,"="&amp;$E1149)*J1149)</f>
        <v>#REF!</v>
      </c>
      <c r="L1149" s="16" t="e">
        <f t="shared" si="73"/>
        <v>#REF!</v>
      </c>
      <c r="M1149" s="14" t="e">
        <f t="shared" si="74"/>
        <v>#REF!</v>
      </c>
      <c r="N1149" s="16" t="e">
        <f t="shared" si="75"/>
        <v>#REF!</v>
      </c>
    </row>
    <row r="1150" spans="1:14" x14ac:dyDescent="0.25">
      <c r="A1150" s="14">
        <v>2701</v>
      </c>
      <c r="B1150" s="14" t="s">
        <v>133</v>
      </c>
      <c r="C1150" s="17">
        <v>42736</v>
      </c>
      <c r="D1150" s="14" t="s">
        <v>115</v>
      </c>
      <c r="E1150" s="14" t="s">
        <v>84</v>
      </c>
      <c r="F1150" s="15" t="s">
        <v>6</v>
      </c>
      <c r="G1150" s="14" t="s">
        <v>23</v>
      </c>
      <c r="H1150" s="14" t="e">
        <f>SUMIFS('Skills-Training Matrix.AUX'!$D$2:$D$1072,'Skills-Training Matrix.AUX'!$C$2:$C$1072,"="&amp;$G1150,'Skills-Training Matrix.AUX'!$A$2:$A$1072,"="&amp;$E1150)</f>
        <v>#REF!</v>
      </c>
      <c r="I1150" s="14">
        <v>0</v>
      </c>
      <c r="J1150" s="14" t="e">
        <f t="shared" si="72"/>
        <v>#REF!</v>
      </c>
      <c r="K1150" s="16" t="e">
        <f>IF($J1150="","",SUMIFS('Skills-Training Matrix.AUX'!$F$2:$F$1072,'Skills-Training Matrix.AUX'!$C$2:$C$1072,"="&amp;G1150,'Skills-Training Matrix.AUX'!$A$2:$A$1072,"="&amp;$E1150)*J1150)</f>
        <v>#REF!</v>
      </c>
      <c r="L1150" s="16" t="e">
        <f t="shared" si="73"/>
        <v>#REF!</v>
      </c>
      <c r="M1150" s="14" t="e">
        <f t="shared" si="74"/>
        <v>#REF!</v>
      </c>
      <c r="N1150" s="16" t="e">
        <f t="shared" si="75"/>
        <v>#REF!</v>
      </c>
    </row>
    <row r="1151" spans="1:14" x14ac:dyDescent="0.25">
      <c r="A1151" s="14">
        <v>2701</v>
      </c>
      <c r="B1151" s="14" t="s">
        <v>133</v>
      </c>
      <c r="C1151" s="17">
        <v>42736</v>
      </c>
      <c r="D1151" s="14" t="s">
        <v>115</v>
      </c>
      <c r="E1151" s="14" t="s">
        <v>84</v>
      </c>
      <c r="F1151" s="15" t="s">
        <v>6</v>
      </c>
      <c r="G1151" s="14" t="s">
        <v>24</v>
      </c>
      <c r="H1151" s="14" t="e">
        <f>SUMIFS('Skills-Training Matrix.AUX'!$D$2:$D$1072,'Skills-Training Matrix.AUX'!$C$2:$C$1072,"="&amp;$G1151,'Skills-Training Matrix.AUX'!$A$2:$A$1072,"="&amp;$E1151)</f>
        <v>#REF!</v>
      </c>
      <c r="I1151" s="14">
        <v>0</v>
      </c>
      <c r="J1151" s="14" t="e">
        <f t="shared" si="72"/>
        <v>#REF!</v>
      </c>
      <c r="K1151" s="16" t="e">
        <f>IF($J1151="","",SUMIFS('Skills-Training Matrix.AUX'!$F$2:$F$1072,'Skills-Training Matrix.AUX'!$C$2:$C$1072,"="&amp;G1151,'Skills-Training Matrix.AUX'!$A$2:$A$1072,"="&amp;$E1151)*J1151)</f>
        <v>#REF!</v>
      </c>
      <c r="L1151" s="16" t="e">
        <f t="shared" si="73"/>
        <v>#REF!</v>
      </c>
      <c r="M1151" s="14" t="e">
        <f t="shared" si="74"/>
        <v>#REF!</v>
      </c>
      <c r="N1151" s="16" t="e">
        <f t="shared" si="75"/>
        <v>#REF!</v>
      </c>
    </row>
    <row r="1152" spans="1:14" x14ac:dyDescent="0.25">
      <c r="A1152" s="14">
        <v>2701</v>
      </c>
      <c r="B1152" s="14" t="s">
        <v>133</v>
      </c>
      <c r="C1152" s="17">
        <v>42736</v>
      </c>
      <c r="D1152" s="14" t="s">
        <v>115</v>
      </c>
      <c r="E1152" s="14" t="s">
        <v>84</v>
      </c>
      <c r="F1152" s="15" t="s">
        <v>6</v>
      </c>
      <c r="G1152" s="14" t="s">
        <v>25</v>
      </c>
      <c r="H1152" s="14" t="e">
        <f>SUMIFS('Skills-Training Matrix.AUX'!$D$2:$D$1072,'Skills-Training Matrix.AUX'!$C$2:$C$1072,"="&amp;$G1152,'Skills-Training Matrix.AUX'!$A$2:$A$1072,"="&amp;$E1152)</f>
        <v>#REF!</v>
      </c>
      <c r="I1152" s="14">
        <v>0</v>
      </c>
      <c r="J1152" s="14" t="e">
        <f t="shared" si="72"/>
        <v>#REF!</v>
      </c>
      <c r="K1152" s="16" t="e">
        <f>IF($J1152="","",SUMIFS('Skills-Training Matrix.AUX'!$F$2:$F$1072,'Skills-Training Matrix.AUX'!$C$2:$C$1072,"="&amp;G1152,'Skills-Training Matrix.AUX'!$A$2:$A$1072,"="&amp;$E1152)*J1152)</f>
        <v>#REF!</v>
      </c>
      <c r="L1152" s="16" t="e">
        <f t="shared" si="73"/>
        <v>#REF!</v>
      </c>
      <c r="M1152" s="14" t="e">
        <f t="shared" si="74"/>
        <v>#REF!</v>
      </c>
      <c r="N1152" s="16" t="e">
        <f t="shared" si="75"/>
        <v>#REF!</v>
      </c>
    </row>
    <row r="1153" spans="1:14" x14ac:dyDescent="0.25">
      <c r="A1153" s="14">
        <v>2701</v>
      </c>
      <c r="B1153" s="14" t="s">
        <v>133</v>
      </c>
      <c r="C1153" s="17">
        <v>42736</v>
      </c>
      <c r="D1153" s="14" t="s">
        <v>115</v>
      </c>
      <c r="E1153" s="14" t="s">
        <v>84</v>
      </c>
      <c r="F1153" s="15" t="s">
        <v>6</v>
      </c>
      <c r="G1153" s="14" t="s">
        <v>26</v>
      </c>
      <c r="H1153" s="14" t="e">
        <f>SUMIFS('Skills-Training Matrix.AUX'!$D$2:$D$1072,'Skills-Training Matrix.AUX'!$C$2:$C$1072,"="&amp;$G1153,'Skills-Training Matrix.AUX'!$A$2:$A$1072,"="&amp;$E1153)</f>
        <v>#REF!</v>
      </c>
      <c r="I1153" s="14">
        <v>0</v>
      </c>
      <c r="J1153" s="14" t="e">
        <f t="shared" si="72"/>
        <v>#REF!</v>
      </c>
      <c r="K1153" s="16" t="e">
        <f>IF($J1153="","",SUMIFS('Skills-Training Matrix.AUX'!$F$2:$F$1072,'Skills-Training Matrix.AUX'!$C$2:$C$1072,"="&amp;G1153,'Skills-Training Matrix.AUX'!$A$2:$A$1072,"="&amp;$E1153)*J1153)</f>
        <v>#REF!</v>
      </c>
      <c r="L1153" s="16" t="e">
        <f t="shared" si="73"/>
        <v>#REF!</v>
      </c>
      <c r="M1153" s="14" t="e">
        <f t="shared" si="74"/>
        <v>#REF!</v>
      </c>
      <c r="N1153" s="16" t="e">
        <f t="shared" si="75"/>
        <v>#REF!</v>
      </c>
    </row>
    <row r="1154" spans="1:14" x14ac:dyDescent="0.25">
      <c r="A1154" s="14">
        <v>2701</v>
      </c>
      <c r="B1154" s="14" t="s">
        <v>133</v>
      </c>
      <c r="C1154" s="17">
        <v>42736</v>
      </c>
      <c r="D1154" s="14" t="s">
        <v>115</v>
      </c>
      <c r="E1154" s="14" t="s">
        <v>84</v>
      </c>
      <c r="F1154" s="15" t="s">
        <v>6</v>
      </c>
      <c r="G1154" s="14" t="s">
        <v>27</v>
      </c>
      <c r="H1154" s="14" t="e">
        <f>SUMIFS('Skills-Training Matrix.AUX'!$D$2:$D$1072,'Skills-Training Matrix.AUX'!$C$2:$C$1072,"="&amp;$G1154,'Skills-Training Matrix.AUX'!$A$2:$A$1072,"="&amp;$E1154)</f>
        <v>#REF!</v>
      </c>
      <c r="I1154" s="14">
        <v>0</v>
      </c>
      <c r="J1154" s="14" t="e">
        <f t="shared" ref="J1154:J1217" si="76">IF(($H1154-$I1154)&gt;0,($H1154-$I1154),"")</f>
        <v>#REF!</v>
      </c>
      <c r="K1154" s="16" t="e">
        <f>IF($J1154="","",SUMIFS('Skills-Training Matrix.AUX'!$F$2:$F$1072,'Skills-Training Matrix.AUX'!$C$2:$C$1072,"="&amp;G1154,'Skills-Training Matrix.AUX'!$A$2:$A$1072,"="&amp;$E1154)*J1154)</f>
        <v>#REF!</v>
      </c>
      <c r="L1154" s="16" t="e">
        <f t="shared" si="73"/>
        <v>#REF!</v>
      </c>
      <c r="M1154" s="14" t="e">
        <f t="shared" si="74"/>
        <v>#REF!</v>
      </c>
      <c r="N1154" s="16" t="e">
        <f t="shared" si="75"/>
        <v>#REF!</v>
      </c>
    </row>
    <row r="1155" spans="1:14" x14ac:dyDescent="0.25">
      <c r="A1155" s="14">
        <v>2701</v>
      </c>
      <c r="B1155" s="14" t="s">
        <v>133</v>
      </c>
      <c r="C1155" s="17">
        <v>42736</v>
      </c>
      <c r="D1155" s="14" t="s">
        <v>115</v>
      </c>
      <c r="E1155" s="14" t="s">
        <v>84</v>
      </c>
      <c r="F1155" s="15" t="s">
        <v>6</v>
      </c>
      <c r="G1155" s="14" t="s">
        <v>28</v>
      </c>
      <c r="H1155" s="14" t="e">
        <f>SUMIFS('Skills-Training Matrix.AUX'!$D$2:$D$1072,'Skills-Training Matrix.AUX'!$C$2:$C$1072,"="&amp;$G1155,'Skills-Training Matrix.AUX'!$A$2:$A$1072,"="&amp;$E1155)</f>
        <v>#N/A</v>
      </c>
      <c r="I1155" s="14">
        <v>0</v>
      </c>
      <c r="J1155" s="14" t="e">
        <f t="shared" si="76"/>
        <v>#N/A</v>
      </c>
      <c r="K1155" s="16" t="e">
        <f>IF($J1155="","",SUMIFS('Skills-Training Matrix.AUX'!$F$2:$F$1072,'Skills-Training Matrix.AUX'!$C$2:$C$1072,"="&amp;G1155,'Skills-Training Matrix.AUX'!$A$2:$A$1072,"="&amp;$E1155)*J1155)</f>
        <v>#N/A</v>
      </c>
      <c r="L1155" s="16" t="e">
        <f t="shared" ref="L1155:L1218" si="77">IF(D1155="GEM",IF(B1155=B1154,IF(K1155="",L1154,K1155+L1154),IF(K1155="",0,K1155)),0)</f>
        <v>#N/A</v>
      </c>
      <c r="M1155" s="14" t="e">
        <f t="shared" ref="M1155:M1218" si="78">IF(D1155="GEM",IF(I1155&gt;H1155,I1155,IF(IF(L1155&lt;$O$1,0,L1155)=0,H1155,IF(I1155=0,IF(H1155=0,0,1),I1155))),I1155)</f>
        <v>#N/A</v>
      </c>
      <c r="N1155" s="16" t="e">
        <f t="shared" ref="N1155:N1218" si="79">IF(M1155&lt;H1155,K1155,"")</f>
        <v>#N/A</v>
      </c>
    </row>
    <row r="1156" spans="1:14" x14ac:dyDescent="0.25">
      <c r="A1156" s="14">
        <v>2701</v>
      </c>
      <c r="B1156" s="14" t="s">
        <v>133</v>
      </c>
      <c r="C1156" s="17">
        <v>42736</v>
      </c>
      <c r="D1156" s="14" t="s">
        <v>115</v>
      </c>
      <c r="E1156" s="14" t="s">
        <v>84</v>
      </c>
      <c r="F1156" s="15" t="s">
        <v>6</v>
      </c>
      <c r="G1156" s="14" t="s">
        <v>29</v>
      </c>
      <c r="H1156" s="14" t="e">
        <f>SUMIFS('Skills-Training Matrix.AUX'!$D$2:$D$1072,'Skills-Training Matrix.AUX'!$C$2:$C$1072,"="&amp;$G1156,'Skills-Training Matrix.AUX'!$A$2:$A$1072,"="&amp;$E1156)</f>
        <v>#REF!</v>
      </c>
      <c r="I1156" s="14">
        <v>0</v>
      </c>
      <c r="J1156" s="14" t="e">
        <f t="shared" si="76"/>
        <v>#REF!</v>
      </c>
      <c r="K1156" s="16" t="e">
        <f>IF($J1156="","",SUMIFS('Skills-Training Matrix.AUX'!$F$2:$F$1072,'Skills-Training Matrix.AUX'!$C$2:$C$1072,"="&amp;G1156,'Skills-Training Matrix.AUX'!$A$2:$A$1072,"="&amp;$E1156)*J1156)</f>
        <v>#REF!</v>
      </c>
      <c r="L1156" s="16" t="e">
        <f t="shared" si="77"/>
        <v>#REF!</v>
      </c>
      <c r="M1156" s="14" t="e">
        <f t="shared" si="78"/>
        <v>#REF!</v>
      </c>
      <c r="N1156" s="16" t="e">
        <f t="shared" si="79"/>
        <v>#REF!</v>
      </c>
    </row>
    <row r="1157" spans="1:14" x14ac:dyDescent="0.25">
      <c r="A1157" s="14">
        <v>2701</v>
      </c>
      <c r="B1157" s="14" t="s">
        <v>133</v>
      </c>
      <c r="C1157" s="17">
        <v>42736</v>
      </c>
      <c r="D1157" s="14" t="s">
        <v>115</v>
      </c>
      <c r="E1157" s="14" t="s">
        <v>84</v>
      </c>
      <c r="F1157" s="15" t="s">
        <v>6</v>
      </c>
      <c r="G1157" s="14" t="s">
        <v>30</v>
      </c>
      <c r="H1157" s="14" t="e">
        <f>SUMIFS('Skills-Training Matrix.AUX'!$D$2:$D$1072,'Skills-Training Matrix.AUX'!$C$2:$C$1072,"="&amp;$G1157,'Skills-Training Matrix.AUX'!$A$2:$A$1072,"="&amp;$E1157)</f>
        <v>#REF!</v>
      </c>
      <c r="I1157" s="14">
        <v>0</v>
      </c>
      <c r="J1157" s="14" t="e">
        <f t="shared" si="76"/>
        <v>#REF!</v>
      </c>
      <c r="K1157" s="16" t="e">
        <f>IF($J1157="","",SUMIFS('Skills-Training Matrix.AUX'!$F$2:$F$1072,'Skills-Training Matrix.AUX'!$C$2:$C$1072,"="&amp;G1157,'Skills-Training Matrix.AUX'!$A$2:$A$1072,"="&amp;$E1157)*J1157)</f>
        <v>#REF!</v>
      </c>
      <c r="L1157" s="16" t="e">
        <f t="shared" si="77"/>
        <v>#REF!</v>
      </c>
      <c r="M1157" s="14" t="e">
        <f t="shared" si="78"/>
        <v>#REF!</v>
      </c>
      <c r="N1157" s="16" t="e">
        <f t="shared" si="79"/>
        <v>#REF!</v>
      </c>
    </row>
    <row r="1158" spans="1:14" x14ac:dyDescent="0.25">
      <c r="A1158" s="14">
        <v>2701</v>
      </c>
      <c r="B1158" s="14" t="s">
        <v>133</v>
      </c>
      <c r="C1158" s="17">
        <v>42736</v>
      </c>
      <c r="D1158" s="14" t="s">
        <v>115</v>
      </c>
      <c r="E1158" s="14" t="s">
        <v>84</v>
      </c>
      <c r="F1158" s="15" t="s">
        <v>6</v>
      </c>
      <c r="G1158" s="14" t="s">
        <v>31</v>
      </c>
      <c r="H1158" s="14" t="e">
        <f>SUMIFS('Skills-Training Matrix.AUX'!$D$2:$D$1072,'Skills-Training Matrix.AUX'!$C$2:$C$1072,"="&amp;$G1158,'Skills-Training Matrix.AUX'!$A$2:$A$1072,"="&amp;$E1158)</f>
        <v>#REF!</v>
      </c>
      <c r="I1158" s="14">
        <v>0</v>
      </c>
      <c r="J1158" s="14" t="e">
        <f t="shared" si="76"/>
        <v>#REF!</v>
      </c>
      <c r="K1158" s="16" t="e">
        <f>IF($J1158="","",SUMIFS('Skills-Training Matrix.AUX'!$F$2:$F$1072,'Skills-Training Matrix.AUX'!$C$2:$C$1072,"="&amp;G1158,'Skills-Training Matrix.AUX'!$A$2:$A$1072,"="&amp;$E1158)*J1158)</f>
        <v>#REF!</v>
      </c>
      <c r="L1158" s="16" t="e">
        <f t="shared" si="77"/>
        <v>#REF!</v>
      </c>
      <c r="M1158" s="14" t="e">
        <f t="shared" si="78"/>
        <v>#REF!</v>
      </c>
      <c r="N1158" s="16" t="e">
        <f t="shared" si="79"/>
        <v>#REF!</v>
      </c>
    </row>
    <row r="1159" spans="1:14" x14ac:dyDescent="0.25">
      <c r="A1159" s="14">
        <v>2701</v>
      </c>
      <c r="B1159" s="14" t="s">
        <v>133</v>
      </c>
      <c r="C1159" s="17">
        <v>42736</v>
      </c>
      <c r="D1159" s="14" t="s">
        <v>115</v>
      </c>
      <c r="E1159" s="14" t="s">
        <v>84</v>
      </c>
      <c r="F1159" s="15" t="s">
        <v>6</v>
      </c>
      <c r="G1159" s="14" t="s">
        <v>1</v>
      </c>
      <c r="H1159" s="14" t="e">
        <f>SUMIFS('Skills-Training Matrix.AUX'!$D$2:$D$1072,'Skills-Training Matrix.AUX'!$C$2:$C$1072,"="&amp;$G1159,'Skills-Training Matrix.AUX'!$A$2:$A$1072,"="&amp;$E1159)</f>
        <v>#REF!</v>
      </c>
      <c r="I1159" s="14">
        <v>0</v>
      </c>
      <c r="J1159" s="14" t="e">
        <f t="shared" si="76"/>
        <v>#REF!</v>
      </c>
      <c r="K1159" s="16" t="e">
        <f>IF($J1159="","",SUMIFS('Skills-Training Matrix.AUX'!$F$2:$F$1072,'Skills-Training Matrix.AUX'!$C$2:$C$1072,"="&amp;G1159,'Skills-Training Matrix.AUX'!$A$2:$A$1072,"="&amp;$E1159)*J1159)</f>
        <v>#REF!</v>
      </c>
      <c r="L1159" s="16" t="e">
        <f t="shared" si="77"/>
        <v>#REF!</v>
      </c>
      <c r="M1159" s="14" t="e">
        <f t="shared" si="78"/>
        <v>#REF!</v>
      </c>
      <c r="N1159" s="16" t="e">
        <f t="shared" si="79"/>
        <v>#REF!</v>
      </c>
    </row>
    <row r="1160" spans="1:14" x14ac:dyDescent="0.25">
      <c r="A1160" s="14">
        <v>2701</v>
      </c>
      <c r="B1160" s="14" t="s">
        <v>133</v>
      </c>
      <c r="C1160" s="17">
        <v>42736</v>
      </c>
      <c r="D1160" s="14" t="s">
        <v>115</v>
      </c>
      <c r="E1160" s="14" t="s">
        <v>84</v>
      </c>
      <c r="F1160" s="15" t="s">
        <v>6</v>
      </c>
      <c r="G1160" s="14" t="s">
        <v>32</v>
      </c>
      <c r="H1160" s="14" t="e">
        <f>SUMIFS('Skills-Training Matrix.AUX'!$D$2:$D$1072,'Skills-Training Matrix.AUX'!$C$2:$C$1072,"="&amp;$G1160,'Skills-Training Matrix.AUX'!$A$2:$A$1072,"="&amp;$E1160)</f>
        <v>#N/A</v>
      </c>
      <c r="I1160" s="14">
        <v>0</v>
      </c>
      <c r="J1160" s="14" t="e">
        <f t="shared" si="76"/>
        <v>#N/A</v>
      </c>
      <c r="K1160" s="16" t="e">
        <f>IF($J1160="","",SUMIFS('Skills-Training Matrix.AUX'!$F$2:$F$1072,'Skills-Training Matrix.AUX'!$C$2:$C$1072,"="&amp;G1160,'Skills-Training Matrix.AUX'!$A$2:$A$1072,"="&amp;$E1160)*J1160)</f>
        <v>#N/A</v>
      </c>
      <c r="L1160" s="16" t="e">
        <f t="shared" si="77"/>
        <v>#N/A</v>
      </c>
      <c r="M1160" s="14" t="e">
        <f t="shared" si="78"/>
        <v>#N/A</v>
      </c>
      <c r="N1160" s="16" t="e">
        <f t="shared" si="79"/>
        <v>#N/A</v>
      </c>
    </row>
    <row r="1161" spans="1:14" x14ac:dyDescent="0.25">
      <c r="A1161" s="14">
        <v>2701</v>
      </c>
      <c r="B1161" s="14" t="s">
        <v>133</v>
      </c>
      <c r="C1161" s="17">
        <v>42736</v>
      </c>
      <c r="D1161" s="14" t="s">
        <v>115</v>
      </c>
      <c r="E1161" s="14" t="s">
        <v>84</v>
      </c>
      <c r="F1161" s="15" t="s">
        <v>7</v>
      </c>
      <c r="G1161" s="14" t="s">
        <v>33</v>
      </c>
      <c r="H1161" s="14" t="e">
        <f>SUMIFS('Skills-Training Matrix.AUX'!$D$2:$D$1072,'Skills-Training Matrix.AUX'!$C$2:$C$1072,"="&amp;$G1161,'Skills-Training Matrix.AUX'!$A$2:$A$1072,"="&amp;$E1161)</f>
        <v>#N/A</v>
      </c>
      <c r="I1161" s="14">
        <v>0</v>
      </c>
      <c r="J1161" s="14" t="e">
        <f t="shared" si="76"/>
        <v>#N/A</v>
      </c>
      <c r="K1161" s="16" t="e">
        <f>IF($J1161="","",SUMIFS('Skills-Training Matrix.AUX'!$F$2:$F$1072,'Skills-Training Matrix.AUX'!$C$2:$C$1072,"="&amp;G1161,'Skills-Training Matrix.AUX'!$A$2:$A$1072,"="&amp;$E1161)*J1161)</f>
        <v>#N/A</v>
      </c>
      <c r="L1161" s="16" t="e">
        <f t="shared" si="77"/>
        <v>#N/A</v>
      </c>
      <c r="M1161" s="14" t="e">
        <f t="shared" si="78"/>
        <v>#N/A</v>
      </c>
      <c r="N1161" s="16" t="e">
        <f t="shared" si="79"/>
        <v>#N/A</v>
      </c>
    </row>
    <row r="1162" spans="1:14" x14ac:dyDescent="0.25">
      <c r="A1162" s="14">
        <v>2701</v>
      </c>
      <c r="B1162" s="14" t="s">
        <v>133</v>
      </c>
      <c r="C1162" s="17">
        <v>42736</v>
      </c>
      <c r="D1162" s="14" t="s">
        <v>115</v>
      </c>
      <c r="E1162" s="14" t="s">
        <v>84</v>
      </c>
      <c r="F1162" s="15" t="s">
        <v>7</v>
      </c>
      <c r="G1162" s="14" t="s">
        <v>34</v>
      </c>
      <c r="H1162" s="14" t="e">
        <f>SUMIFS('Skills-Training Matrix.AUX'!$D$2:$D$1072,'Skills-Training Matrix.AUX'!$C$2:$C$1072,"="&amp;$G1162,'Skills-Training Matrix.AUX'!$A$2:$A$1072,"="&amp;$E1162)</f>
        <v>#REF!</v>
      </c>
      <c r="I1162" s="14">
        <v>0</v>
      </c>
      <c r="J1162" s="14" t="e">
        <f t="shared" si="76"/>
        <v>#REF!</v>
      </c>
      <c r="K1162" s="16" t="e">
        <f>IF($J1162="","",SUMIFS('Skills-Training Matrix.AUX'!$F$2:$F$1072,'Skills-Training Matrix.AUX'!$C$2:$C$1072,"="&amp;G1162,'Skills-Training Matrix.AUX'!$A$2:$A$1072,"="&amp;$E1162)*J1162)</f>
        <v>#REF!</v>
      </c>
      <c r="L1162" s="16" t="e">
        <f t="shared" si="77"/>
        <v>#REF!</v>
      </c>
      <c r="M1162" s="14" t="e">
        <f t="shared" si="78"/>
        <v>#REF!</v>
      </c>
      <c r="N1162" s="16" t="e">
        <f t="shared" si="79"/>
        <v>#REF!</v>
      </c>
    </row>
    <row r="1163" spans="1:14" x14ac:dyDescent="0.25">
      <c r="A1163" s="14">
        <v>2701</v>
      </c>
      <c r="B1163" s="14" t="s">
        <v>133</v>
      </c>
      <c r="C1163" s="17">
        <v>42736</v>
      </c>
      <c r="D1163" s="14" t="s">
        <v>115</v>
      </c>
      <c r="E1163" s="14" t="s">
        <v>84</v>
      </c>
      <c r="F1163" s="15" t="s">
        <v>7</v>
      </c>
      <c r="G1163" s="14" t="s">
        <v>35</v>
      </c>
      <c r="H1163" s="14" t="e">
        <f>SUMIFS('Skills-Training Matrix.AUX'!$D$2:$D$1072,'Skills-Training Matrix.AUX'!$C$2:$C$1072,"="&amp;$G1163,'Skills-Training Matrix.AUX'!$A$2:$A$1072,"="&amp;$E1163)</f>
        <v>#N/A</v>
      </c>
      <c r="I1163" s="14">
        <v>0</v>
      </c>
      <c r="J1163" s="14" t="e">
        <f t="shared" si="76"/>
        <v>#N/A</v>
      </c>
      <c r="K1163" s="16" t="e">
        <f>IF($J1163="","",SUMIFS('Skills-Training Matrix.AUX'!$F$2:$F$1072,'Skills-Training Matrix.AUX'!$C$2:$C$1072,"="&amp;G1163,'Skills-Training Matrix.AUX'!$A$2:$A$1072,"="&amp;$E1163)*J1163)</f>
        <v>#N/A</v>
      </c>
      <c r="L1163" s="16" t="e">
        <f t="shared" si="77"/>
        <v>#N/A</v>
      </c>
      <c r="M1163" s="14" t="e">
        <f t="shared" si="78"/>
        <v>#N/A</v>
      </c>
      <c r="N1163" s="16" t="e">
        <f t="shared" si="79"/>
        <v>#N/A</v>
      </c>
    </row>
    <row r="1164" spans="1:14" x14ac:dyDescent="0.25">
      <c r="A1164" s="14">
        <v>2701</v>
      </c>
      <c r="B1164" s="14" t="s">
        <v>133</v>
      </c>
      <c r="C1164" s="17">
        <v>42736</v>
      </c>
      <c r="D1164" s="14" t="s">
        <v>115</v>
      </c>
      <c r="E1164" s="14" t="s">
        <v>84</v>
      </c>
      <c r="F1164" s="15" t="s">
        <v>7</v>
      </c>
      <c r="G1164" s="14" t="s">
        <v>36</v>
      </c>
      <c r="H1164" s="14" t="e">
        <f>SUMIFS('Skills-Training Matrix.AUX'!$D$2:$D$1072,'Skills-Training Matrix.AUX'!$C$2:$C$1072,"="&amp;$G1164,'Skills-Training Matrix.AUX'!$A$2:$A$1072,"="&amp;$E1164)</f>
        <v>#N/A</v>
      </c>
      <c r="I1164" s="14">
        <v>0</v>
      </c>
      <c r="J1164" s="14" t="e">
        <f t="shared" si="76"/>
        <v>#N/A</v>
      </c>
      <c r="K1164" s="16" t="e">
        <f>IF($J1164="","",SUMIFS('Skills-Training Matrix.AUX'!$F$2:$F$1072,'Skills-Training Matrix.AUX'!$C$2:$C$1072,"="&amp;G1164,'Skills-Training Matrix.AUX'!$A$2:$A$1072,"="&amp;$E1164)*J1164)</f>
        <v>#N/A</v>
      </c>
      <c r="L1164" s="16" t="e">
        <f t="shared" si="77"/>
        <v>#N/A</v>
      </c>
      <c r="M1164" s="14" t="e">
        <f t="shared" si="78"/>
        <v>#N/A</v>
      </c>
      <c r="N1164" s="16" t="e">
        <f t="shared" si="79"/>
        <v>#N/A</v>
      </c>
    </row>
    <row r="1165" spans="1:14" x14ac:dyDescent="0.25">
      <c r="A1165" s="14">
        <v>2701</v>
      </c>
      <c r="B1165" s="14" t="s">
        <v>133</v>
      </c>
      <c r="C1165" s="17">
        <v>42736</v>
      </c>
      <c r="D1165" s="14" t="s">
        <v>115</v>
      </c>
      <c r="E1165" s="14" t="s">
        <v>84</v>
      </c>
      <c r="F1165" s="15" t="s">
        <v>7</v>
      </c>
      <c r="G1165" s="14" t="s">
        <v>37</v>
      </c>
      <c r="H1165" s="14" t="e">
        <f>SUMIFS('Skills-Training Matrix.AUX'!$D$2:$D$1072,'Skills-Training Matrix.AUX'!$C$2:$C$1072,"="&amp;$G1165,'Skills-Training Matrix.AUX'!$A$2:$A$1072,"="&amp;$E1165)</f>
        <v>#N/A</v>
      </c>
      <c r="I1165" s="14">
        <v>0</v>
      </c>
      <c r="J1165" s="14" t="e">
        <f t="shared" si="76"/>
        <v>#N/A</v>
      </c>
      <c r="K1165" s="16" t="e">
        <f>IF($J1165="","",SUMIFS('Skills-Training Matrix.AUX'!$F$2:$F$1072,'Skills-Training Matrix.AUX'!$C$2:$C$1072,"="&amp;G1165,'Skills-Training Matrix.AUX'!$A$2:$A$1072,"="&amp;$E1165)*J1165)</f>
        <v>#N/A</v>
      </c>
      <c r="L1165" s="16" t="e">
        <f t="shared" si="77"/>
        <v>#N/A</v>
      </c>
      <c r="M1165" s="14" t="e">
        <f t="shared" si="78"/>
        <v>#N/A</v>
      </c>
      <c r="N1165" s="16" t="e">
        <f t="shared" si="79"/>
        <v>#N/A</v>
      </c>
    </row>
    <row r="1166" spans="1:14" x14ac:dyDescent="0.25">
      <c r="A1166" s="14">
        <v>2701</v>
      </c>
      <c r="B1166" s="14" t="s">
        <v>133</v>
      </c>
      <c r="C1166" s="17">
        <v>42736</v>
      </c>
      <c r="D1166" s="14" t="s">
        <v>115</v>
      </c>
      <c r="E1166" s="14" t="s">
        <v>84</v>
      </c>
      <c r="F1166" s="15" t="s">
        <v>7</v>
      </c>
      <c r="G1166" s="14" t="s">
        <v>38</v>
      </c>
      <c r="H1166" s="14" t="e">
        <f>SUMIFS('Skills-Training Matrix.AUX'!$D$2:$D$1072,'Skills-Training Matrix.AUX'!$C$2:$C$1072,"="&amp;$G1166,'Skills-Training Matrix.AUX'!$A$2:$A$1072,"="&amp;$E1166)</f>
        <v>#N/A</v>
      </c>
      <c r="I1166" s="14">
        <v>0</v>
      </c>
      <c r="J1166" s="14" t="e">
        <f t="shared" si="76"/>
        <v>#N/A</v>
      </c>
      <c r="K1166" s="16" t="e">
        <f>IF($J1166="","",SUMIFS('Skills-Training Matrix.AUX'!$F$2:$F$1072,'Skills-Training Matrix.AUX'!$C$2:$C$1072,"="&amp;G1166,'Skills-Training Matrix.AUX'!$A$2:$A$1072,"="&amp;$E1166)*J1166)</f>
        <v>#N/A</v>
      </c>
      <c r="L1166" s="16" t="e">
        <f t="shared" si="77"/>
        <v>#N/A</v>
      </c>
      <c r="M1166" s="14" t="e">
        <f t="shared" si="78"/>
        <v>#N/A</v>
      </c>
      <c r="N1166" s="16" t="e">
        <f t="shared" si="79"/>
        <v>#N/A</v>
      </c>
    </row>
    <row r="1167" spans="1:14" x14ac:dyDescent="0.25">
      <c r="A1167" s="14">
        <v>2701</v>
      </c>
      <c r="B1167" s="14" t="s">
        <v>133</v>
      </c>
      <c r="C1167" s="17">
        <v>42736</v>
      </c>
      <c r="D1167" s="14" t="s">
        <v>115</v>
      </c>
      <c r="E1167" s="14" t="s">
        <v>84</v>
      </c>
      <c r="F1167" s="15" t="s">
        <v>7</v>
      </c>
      <c r="G1167" s="14" t="s">
        <v>39</v>
      </c>
      <c r="H1167" s="14" t="e">
        <f>SUMIFS('Skills-Training Matrix.AUX'!$D$2:$D$1072,'Skills-Training Matrix.AUX'!$C$2:$C$1072,"="&amp;$G1167,'Skills-Training Matrix.AUX'!$A$2:$A$1072,"="&amp;$E1167)</f>
        <v>#N/A</v>
      </c>
      <c r="I1167" s="14">
        <v>0</v>
      </c>
      <c r="J1167" s="14" t="e">
        <f t="shared" si="76"/>
        <v>#N/A</v>
      </c>
      <c r="K1167" s="16" t="e">
        <f>IF($J1167="","",SUMIFS('Skills-Training Matrix.AUX'!$F$2:$F$1072,'Skills-Training Matrix.AUX'!$C$2:$C$1072,"="&amp;G1167,'Skills-Training Matrix.AUX'!$A$2:$A$1072,"="&amp;$E1167)*J1167)</f>
        <v>#N/A</v>
      </c>
      <c r="L1167" s="16" t="e">
        <f t="shared" si="77"/>
        <v>#N/A</v>
      </c>
      <c r="M1167" s="14" t="e">
        <f t="shared" si="78"/>
        <v>#N/A</v>
      </c>
      <c r="N1167" s="16" t="e">
        <f t="shared" si="79"/>
        <v>#N/A</v>
      </c>
    </row>
    <row r="1168" spans="1:14" x14ac:dyDescent="0.25">
      <c r="A1168" s="14">
        <v>2701</v>
      </c>
      <c r="B1168" s="14" t="s">
        <v>133</v>
      </c>
      <c r="C1168" s="17">
        <v>42736</v>
      </c>
      <c r="D1168" s="14" t="s">
        <v>115</v>
      </c>
      <c r="E1168" s="14" t="s">
        <v>84</v>
      </c>
      <c r="F1168" s="15" t="s">
        <v>7</v>
      </c>
      <c r="G1168" s="14" t="s">
        <v>40</v>
      </c>
      <c r="H1168" s="14" t="e">
        <f>SUMIFS('Skills-Training Matrix.AUX'!$D$2:$D$1072,'Skills-Training Matrix.AUX'!$C$2:$C$1072,"="&amp;$G1168,'Skills-Training Matrix.AUX'!$A$2:$A$1072,"="&amp;$E1168)</f>
        <v>#N/A</v>
      </c>
      <c r="I1168" s="14">
        <v>0</v>
      </c>
      <c r="J1168" s="14" t="e">
        <f t="shared" si="76"/>
        <v>#N/A</v>
      </c>
      <c r="K1168" s="16" t="e">
        <f>IF($J1168="","",SUMIFS('Skills-Training Matrix.AUX'!$F$2:$F$1072,'Skills-Training Matrix.AUX'!$C$2:$C$1072,"="&amp;G1168,'Skills-Training Matrix.AUX'!$A$2:$A$1072,"="&amp;$E1168)*J1168)</f>
        <v>#N/A</v>
      </c>
      <c r="L1168" s="16" t="e">
        <f t="shared" si="77"/>
        <v>#N/A</v>
      </c>
      <c r="M1168" s="14" t="e">
        <f t="shared" si="78"/>
        <v>#N/A</v>
      </c>
      <c r="N1168" s="16" t="e">
        <f t="shared" si="79"/>
        <v>#N/A</v>
      </c>
    </row>
    <row r="1169" spans="1:14" x14ac:dyDescent="0.25">
      <c r="A1169" s="14">
        <v>2701</v>
      </c>
      <c r="B1169" s="14" t="s">
        <v>133</v>
      </c>
      <c r="C1169" s="17">
        <v>42736</v>
      </c>
      <c r="D1169" s="14" t="s">
        <v>115</v>
      </c>
      <c r="E1169" s="14" t="s">
        <v>84</v>
      </c>
      <c r="F1169" s="15" t="s">
        <v>8</v>
      </c>
      <c r="G1169" s="14" t="s">
        <v>41</v>
      </c>
      <c r="H1169" s="14" t="e">
        <f>SUMIFS('Skills-Training Matrix.AUX'!$D$2:$D$1072,'Skills-Training Matrix.AUX'!$C$2:$C$1072,"="&amp;$G1169,'Skills-Training Matrix.AUX'!$A$2:$A$1072,"="&amp;$E1169)</f>
        <v>#N/A</v>
      </c>
      <c r="I1169" s="14">
        <v>0</v>
      </c>
      <c r="J1169" s="14" t="e">
        <f t="shared" si="76"/>
        <v>#N/A</v>
      </c>
      <c r="K1169" s="16" t="e">
        <f>IF($J1169="","",SUMIFS('Skills-Training Matrix.AUX'!$F$2:$F$1072,'Skills-Training Matrix.AUX'!$C$2:$C$1072,"="&amp;G1169,'Skills-Training Matrix.AUX'!$A$2:$A$1072,"="&amp;$E1169)*J1169)</f>
        <v>#N/A</v>
      </c>
      <c r="L1169" s="16" t="e">
        <f t="shared" si="77"/>
        <v>#N/A</v>
      </c>
      <c r="M1169" s="14" t="e">
        <f t="shared" si="78"/>
        <v>#N/A</v>
      </c>
      <c r="N1169" s="16" t="e">
        <f t="shared" si="79"/>
        <v>#N/A</v>
      </c>
    </row>
    <row r="1170" spans="1:14" x14ac:dyDescent="0.25">
      <c r="A1170" s="14">
        <v>2701</v>
      </c>
      <c r="B1170" s="14" t="s">
        <v>133</v>
      </c>
      <c r="C1170" s="17">
        <v>42736</v>
      </c>
      <c r="D1170" s="14" t="s">
        <v>115</v>
      </c>
      <c r="E1170" s="14" t="s">
        <v>84</v>
      </c>
      <c r="F1170" s="15" t="s">
        <v>8</v>
      </c>
      <c r="G1170" s="14" t="s">
        <v>42</v>
      </c>
      <c r="H1170" s="14" t="e">
        <f>SUMIFS('Skills-Training Matrix.AUX'!$D$2:$D$1072,'Skills-Training Matrix.AUX'!$C$2:$C$1072,"="&amp;$G1170,'Skills-Training Matrix.AUX'!$A$2:$A$1072,"="&amp;$E1170)</f>
        <v>#N/A</v>
      </c>
      <c r="I1170" s="14">
        <v>0</v>
      </c>
      <c r="J1170" s="14" t="e">
        <f t="shared" si="76"/>
        <v>#N/A</v>
      </c>
      <c r="K1170" s="16" t="e">
        <f>IF($J1170="","",SUMIFS('Skills-Training Matrix.AUX'!$F$2:$F$1072,'Skills-Training Matrix.AUX'!$C$2:$C$1072,"="&amp;G1170,'Skills-Training Matrix.AUX'!$A$2:$A$1072,"="&amp;$E1170)*J1170)</f>
        <v>#N/A</v>
      </c>
      <c r="L1170" s="16" t="e">
        <f t="shared" si="77"/>
        <v>#N/A</v>
      </c>
      <c r="M1170" s="14" t="e">
        <f t="shared" si="78"/>
        <v>#N/A</v>
      </c>
      <c r="N1170" s="16" t="e">
        <f t="shared" si="79"/>
        <v>#N/A</v>
      </c>
    </row>
    <row r="1171" spans="1:14" x14ac:dyDescent="0.25">
      <c r="A1171" s="14">
        <v>2701</v>
      </c>
      <c r="B1171" s="14" t="s">
        <v>133</v>
      </c>
      <c r="C1171" s="17">
        <v>42736</v>
      </c>
      <c r="D1171" s="14" t="s">
        <v>115</v>
      </c>
      <c r="E1171" s="14" t="s">
        <v>84</v>
      </c>
      <c r="F1171" s="15" t="s">
        <v>8</v>
      </c>
      <c r="G1171" s="14" t="s">
        <v>43</v>
      </c>
      <c r="H1171" s="14" t="e">
        <f>SUMIFS('Skills-Training Matrix.AUX'!$D$2:$D$1072,'Skills-Training Matrix.AUX'!$C$2:$C$1072,"="&amp;$G1171,'Skills-Training Matrix.AUX'!$A$2:$A$1072,"="&amp;$E1171)</f>
        <v>#N/A</v>
      </c>
      <c r="I1171" s="14">
        <v>0</v>
      </c>
      <c r="J1171" s="14" t="e">
        <f t="shared" si="76"/>
        <v>#N/A</v>
      </c>
      <c r="K1171" s="16" t="e">
        <f>IF($J1171="","",SUMIFS('Skills-Training Matrix.AUX'!$F$2:$F$1072,'Skills-Training Matrix.AUX'!$C$2:$C$1072,"="&amp;G1171,'Skills-Training Matrix.AUX'!$A$2:$A$1072,"="&amp;$E1171)*J1171)</f>
        <v>#N/A</v>
      </c>
      <c r="L1171" s="16" t="e">
        <f t="shared" si="77"/>
        <v>#N/A</v>
      </c>
      <c r="M1171" s="14" t="e">
        <f t="shared" si="78"/>
        <v>#N/A</v>
      </c>
      <c r="N1171" s="16" t="e">
        <f t="shared" si="79"/>
        <v>#N/A</v>
      </c>
    </row>
    <row r="1172" spans="1:14" x14ac:dyDescent="0.25">
      <c r="A1172" s="14">
        <v>2701</v>
      </c>
      <c r="B1172" s="14" t="s">
        <v>133</v>
      </c>
      <c r="C1172" s="17">
        <v>42736</v>
      </c>
      <c r="D1172" s="14" t="s">
        <v>115</v>
      </c>
      <c r="E1172" s="14" t="s">
        <v>84</v>
      </c>
      <c r="F1172" s="15" t="s">
        <v>8</v>
      </c>
      <c r="G1172" s="14" t="s">
        <v>44</v>
      </c>
      <c r="H1172" s="14" t="e">
        <f>SUMIFS('Skills-Training Matrix.AUX'!$D$2:$D$1072,'Skills-Training Matrix.AUX'!$C$2:$C$1072,"="&amp;$G1172,'Skills-Training Matrix.AUX'!$A$2:$A$1072,"="&amp;$E1172)</f>
        <v>#N/A</v>
      </c>
      <c r="I1172" s="14">
        <v>0</v>
      </c>
      <c r="J1172" s="14" t="e">
        <f t="shared" si="76"/>
        <v>#N/A</v>
      </c>
      <c r="K1172" s="16" t="e">
        <f>IF($J1172="","",SUMIFS('Skills-Training Matrix.AUX'!$F$2:$F$1072,'Skills-Training Matrix.AUX'!$C$2:$C$1072,"="&amp;G1172,'Skills-Training Matrix.AUX'!$A$2:$A$1072,"="&amp;$E1172)*J1172)</f>
        <v>#N/A</v>
      </c>
      <c r="L1172" s="16" t="e">
        <f t="shared" si="77"/>
        <v>#N/A</v>
      </c>
      <c r="M1172" s="14" t="e">
        <f t="shared" si="78"/>
        <v>#N/A</v>
      </c>
      <c r="N1172" s="16" t="e">
        <f t="shared" si="79"/>
        <v>#N/A</v>
      </c>
    </row>
    <row r="1173" spans="1:14" x14ac:dyDescent="0.25">
      <c r="A1173" s="14">
        <v>2701</v>
      </c>
      <c r="B1173" s="14" t="s">
        <v>133</v>
      </c>
      <c r="C1173" s="17">
        <v>42736</v>
      </c>
      <c r="D1173" s="14" t="s">
        <v>115</v>
      </c>
      <c r="E1173" s="14" t="s">
        <v>84</v>
      </c>
      <c r="F1173" s="15" t="s">
        <v>8</v>
      </c>
      <c r="G1173" s="14" t="s">
        <v>45</v>
      </c>
      <c r="H1173" s="14" t="e">
        <f>SUMIFS('Skills-Training Matrix.AUX'!$D$2:$D$1072,'Skills-Training Matrix.AUX'!$C$2:$C$1072,"="&amp;$G1173,'Skills-Training Matrix.AUX'!$A$2:$A$1072,"="&amp;$E1173)</f>
        <v>#N/A</v>
      </c>
      <c r="I1173" s="14">
        <v>0</v>
      </c>
      <c r="J1173" s="14" t="e">
        <f t="shared" si="76"/>
        <v>#N/A</v>
      </c>
      <c r="K1173" s="16" t="e">
        <f>IF($J1173="","",SUMIFS('Skills-Training Matrix.AUX'!$F$2:$F$1072,'Skills-Training Matrix.AUX'!$C$2:$C$1072,"="&amp;G1173,'Skills-Training Matrix.AUX'!$A$2:$A$1072,"="&amp;$E1173)*J1173)</f>
        <v>#N/A</v>
      </c>
      <c r="L1173" s="16" t="e">
        <f t="shared" si="77"/>
        <v>#N/A</v>
      </c>
      <c r="M1173" s="14" t="e">
        <f t="shared" si="78"/>
        <v>#N/A</v>
      </c>
      <c r="N1173" s="16" t="e">
        <f t="shared" si="79"/>
        <v>#N/A</v>
      </c>
    </row>
    <row r="1174" spans="1:14" x14ac:dyDescent="0.25">
      <c r="A1174" s="14">
        <v>2701</v>
      </c>
      <c r="B1174" s="14" t="s">
        <v>133</v>
      </c>
      <c r="C1174" s="17">
        <v>42736</v>
      </c>
      <c r="D1174" s="14" t="s">
        <v>115</v>
      </c>
      <c r="E1174" s="14" t="s">
        <v>84</v>
      </c>
      <c r="F1174" s="15" t="s">
        <v>2</v>
      </c>
      <c r="G1174" s="14" t="s">
        <v>46</v>
      </c>
      <c r="H1174" s="14" t="e">
        <f>SUMIFS('Skills-Training Matrix.AUX'!$D$2:$D$1072,'Skills-Training Matrix.AUX'!$C$2:$C$1072,"="&amp;$G1174,'Skills-Training Matrix.AUX'!$A$2:$A$1072,"="&amp;$E1174)</f>
        <v>#N/A</v>
      </c>
      <c r="I1174" s="14">
        <v>0</v>
      </c>
      <c r="J1174" s="14" t="e">
        <f t="shared" si="76"/>
        <v>#N/A</v>
      </c>
      <c r="K1174" s="16" t="e">
        <f>IF($J1174="","",SUMIFS('Skills-Training Matrix.AUX'!$F$2:$F$1072,'Skills-Training Matrix.AUX'!$C$2:$C$1072,"="&amp;G1174,'Skills-Training Matrix.AUX'!$A$2:$A$1072,"="&amp;$E1174)*J1174)</f>
        <v>#N/A</v>
      </c>
      <c r="L1174" s="16" t="e">
        <f t="shared" si="77"/>
        <v>#N/A</v>
      </c>
      <c r="M1174" s="14" t="e">
        <f t="shared" si="78"/>
        <v>#N/A</v>
      </c>
      <c r="N1174" s="16" t="e">
        <f t="shared" si="79"/>
        <v>#N/A</v>
      </c>
    </row>
    <row r="1175" spans="1:14" x14ac:dyDescent="0.25">
      <c r="A1175" s="14">
        <v>2701</v>
      </c>
      <c r="B1175" s="14" t="s">
        <v>133</v>
      </c>
      <c r="C1175" s="17">
        <v>42736</v>
      </c>
      <c r="D1175" s="14" t="s">
        <v>115</v>
      </c>
      <c r="E1175" s="14" t="s">
        <v>84</v>
      </c>
      <c r="F1175" s="15" t="s">
        <v>2</v>
      </c>
      <c r="G1175" s="14" t="s">
        <v>47</v>
      </c>
      <c r="H1175" s="14" t="e">
        <f>SUMIFS('Skills-Training Matrix.AUX'!$D$2:$D$1072,'Skills-Training Matrix.AUX'!$C$2:$C$1072,"="&amp;$G1175,'Skills-Training Matrix.AUX'!$A$2:$A$1072,"="&amp;$E1175)</f>
        <v>#N/A</v>
      </c>
      <c r="I1175" s="14">
        <v>0</v>
      </c>
      <c r="J1175" s="14" t="e">
        <f t="shared" si="76"/>
        <v>#N/A</v>
      </c>
      <c r="K1175" s="16" t="e">
        <f>IF($J1175="","",SUMIFS('Skills-Training Matrix.AUX'!$F$2:$F$1072,'Skills-Training Matrix.AUX'!$C$2:$C$1072,"="&amp;G1175,'Skills-Training Matrix.AUX'!$A$2:$A$1072,"="&amp;$E1175)*J1175)</f>
        <v>#N/A</v>
      </c>
      <c r="L1175" s="16" t="e">
        <f t="shared" si="77"/>
        <v>#N/A</v>
      </c>
      <c r="M1175" s="14" t="e">
        <f t="shared" si="78"/>
        <v>#N/A</v>
      </c>
      <c r="N1175" s="16" t="e">
        <f t="shared" si="79"/>
        <v>#N/A</v>
      </c>
    </row>
    <row r="1176" spans="1:14" x14ac:dyDescent="0.25">
      <c r="A1176" s="14">
        <v>2701</v>
      </c>
      <c r="B1176" s="14" t="s">
        <v>133</v>
      </c>
      <c r="C1176" s="17">
        <v>42736</v>
      </c>
      <c r="D1176" s="14" t="s">
        <v>115</v>
      </c>
      <c r="E1176" s="14" t="s">
        <v>84</v>
      </c>
      <c r="F1176" s="15" t="s">
        <v>2</v>
      </c>
      <c r="G1176" s="14" t="s">
        <v>48</v>
      </c>
      <c r="H1176" s="14" t="e">
        <f>SUMIFS('Skills-Training Matrix.AUX'!$D$2:$D$1072,'Skills-Training Matrix.AUX'!$C$2:$C$1072,"="&amp;$G1176,'Skills-Training Matrix.AUX'!$A$2:$A$1072,"="&amp;$E1176)</f>
        <v>#N/A</v>
      </c>
      <c r="I1176" s="14">
        <v>0</v>
      </c>
      <c r="J1176" s="14" t="e">
        <f t="shared" si="76"/>
        <v>#N/A</v>
      </c>
      <c r="K1176" s="16" t="e">
        <f>IF($J1176="","",SUMIFS('Skills-Training Matrix.AUX'!$F$2:$F$1072,'Skills-Training Matrix.AUX'!$C$2:$C$1072,"="&amp;G1176,'Skills-Training Matrix.AUX'!$A$2:$A$1072,"="&amp;$E1176)*J1176)</f>
        <v>#N/A</v>
      </c>
      <c r="L1176" s="16" t="e">
        <f t="shared" si="77"/>
        <v>#N/A</v>
      </c>
      <c r="M1176" s="14" t="e">
        <f t="shared" si="78"/>
        <v>#N/A</v>
      </c>
      <c r="N1176" s="16" t="e">
        <f t="shared" si="79"/>
        <v>#N/A</v>
      </c>
    </row>
    <row r="1177" spans="1:14" x14ac:dyDescent="0.25">
      <c r="A1177" s="14">
        <v>2701</v>
      </c>
      <c r="B1177" s="14" t="s">
        <v>133</v>
      </c>
      <c r="C1177" s="17">
        <v>42736</v>
      </c>
      <c r="D1177" s="14" t="s">
        <v>115</v>
      </c>
      <c r="E1177" s="14" t="s">
        <v>84</v>
      </c>
      <c r="F1177" s="15" t="s">
        <v>2</v>
      </c>
      <c r="G1177" s="14" t="s">
        <v>49</v>
      </c>
      <c r="H1177" s="14" t="e">
        <f>SUMIFS('Skills-Training Matrix.AUX'!$D$2:$D$1072,'Skills-Training Matrix.AUX'!$C$2:$C$1072,"="&amp;$G1177,'Skills-Training Matrix.AUX'!$A$2:$A$1072,"="&amp;$E1177)</f>
        <v>#N/A</v>
      </c>
      <c r="I1177" s="14">
        <v>0</v>
      </c>
      <c r="J1177" s="14" t="e">
        <f t="shared" si="76"/>
        <v>#N/A</v>
      </c>
      <c r="K1177" s="16" t="e">
        <f>IF($J1177="","",SUMIFS('Skills-Training Matrix.AUX'!$F$2:$F$1072,'Skills-Training Matrix.AUX'!$C$2:$C$1072,"="&amp;G1177,'Skills-Training Matrix.AUX'!$A$2:$A$1072,"="&amp;$E1177)*J1177)</f>
        <v>#N/A</v>
      </c>
      <c r="L1177" s="16" t="e">
        <f t="shared" si="77"/>
        <v>#N/A</v>
      </c>
      <c r="M1177" s="14" t="e">
        <f t="shared" si="78"/>
        <v>#N/A</v>
      </c>
      <c r="N1177" s="16" t="e">
        <f t="shared" si="79"/>
        <v>#N/A</v>
      </c>
    </row>
    <row r="1178" spans="1:14" x14ac:dyDescent="0.25">
      <c r="A1178" s="14">
        <v>2701</v>
      </c>
      <c r="B1178" s="14" t="s">
        <v>133</v>
      </c>
      <c r="C1178" s="17">
        <v>42736</v>
      </c>
      <c r="D1178" s="14" t="s">
        <v>115</v>
      </c>
      <c r="E1178" s="14" t="s">
        <v>84</v>
      </c>
      <c r="F1178" s="15" t="s">
        <v>2</v>
      </c>
      <c r="G1178" s="14" t="s">
        <v>50</v>
      </c>
      <c r="H1178" s="14" t="e">
        <f>SUMIFS('Skills-Training Matrix.AUX'!$D$2:$D$1072,'Skills-Training Matrix.AUX'!$C$2:$C$1072,"="&amp;$G1178,'Skills-Training Matrix.AUX'!$A$2:$A$1072,"="&amp;$E1178)</f>
        <v>#N/A</v>
      </c>
      <c r="I1178" s="14">
        <v>0</v>
      </c>
      <c r="J1178" s="14" t="e">
        <f t="shared" si="76"/>
        <v>#N/A</v>
      </c>
      <c r="K1178" s="16" t="e">
        <f>IF($J1178="","",SUMIFS('Skills-Training Matrix.AUX'!$F$2:$F$1072,'Skills-Training Matrix.AUX'!$C$2:$C$1072,"="&amp;G1178,'Skills-Training Matrix.AUX'!$A$2:$A$1072,"="&amp;$E1178)*J1178)</f>
        <v>#N/A</v>
      </c>
      <c r="L1178" s="16" t="e">
        <f t="shared" si="77"/>
        <v>#N/A</v>
      </c>
      <c r="M1178" s="14" t="e">
        <f t="shared" si="78"/>
        <v>#N/A</v>
      </c>
      <c r="N1178" s="16" t="e">
        <f t="shared" si="79"/>
        <v>#N/A</v>
      </c>
    </row>
    <row r="1179" spans="1:14" x14ac:dyDescent="0.25">
      <c r="A1179" s="14">
        <v>2701</v>
      </c>
      <c r="B1179" s="14" t="s">
        <v>133</v>
      </c>
      <c r="C1179" s="17">
        <v>42736</v>
      </c>
      <c r="D1179" s="14" t="s">
        <v>115</v>
      </c>
      <c r="E1179" s="14" t="s">
        <v>84</v>
      </c>
      <c r="F1179" s="15" t="s">
        <v>2</v>
      </c>
      <c r="G1179" s="14" t="s">
        <v>51</v>
      </c>
      <c r="H1179" s="14" t="e">
        <f>SUMIFS('Skills-Training Matrix.AUX'!$D$2:$D$1072,'Skills-Training Matrix.AUX'!$C$2:$C$1072,"="&amp;$G1179,'Skills-Training Matrix.AUX'!$A$2:$A$1072,"="&amp;$E1179)</f>
        <v>#N/A</v>
      </c>
      <c r="I1179" s="14">
        <v>0</v>
      </c>
      <c r="J1179" s="14" t="e">
        <f t="shared" si="76"/>
        <v>#N/A</v>
      </c>
      <c r="K1179" s="16" t="e">
        <f>IF($J1179="","",SUMIFS('Skills-Training Matrix.AUX'!$F$2:$F$1072,'Skills-Training Matrix.AUX'!$C$2:$C$1072,"="&amp;G1179,'Skills-Training Matrix.AUX'!$A$2:$A$1072,"="&amp;$E1179)*J1179)</f>
        <v>#N/A</v>
      </c>
      <c r="L1179" s="16" t="e">
        <f t="shared" si="77"/>
        <v>#N/A</v>
      </c>
      <c r="M1179" s="14" t="e">
        <f t="shared" si="78"/>
        <v>#N/A</v>
      </c>
      <c r="N1179" s="16" t="e">
        <f t="shared" si="79"/>
        <v>#N/A</v>
      </c>
    </row>
    <row r="1180" spans="1:14" x14ac:dyDescent="0.25">
      <c r="A1180" s="14">
        <v>2701</v>
      </c>
      <c r="B1180" s="14" t="s">
        <v>133</v>
      </c>
      <c r="C1180" s="17">
        <v>42736</v>
      </c>
      <c r="D1180" s="14" t="s">
        <v>115</v>
      </c>
      <c r="E1180" s="14" t="s">
        <v>84</v>
      </c>
      <c r="F1180" s="15" t="s">
        <v>2</v>
      </c>
      <c r="G1180" s="14" t="s">
        <v>52</v>
      </c>
      <c r="H1180" s="14" t="e">
        <f>SUMIFS('Skills-Training Matrix.AUX'!$D$2:$D$1072,'Skills-Training Matrix.AUX'!$C$2:$C$1072,"="&amp;$G1180,'Skills-Training Matrix.AUX'!$A$2:$A$1072,"="&amp;$E1180)</f>
        <v>#N/A</v>
      </c>
      <c r="I1180" s="14">
        <v>0</v>
      </c>
      <c r="J1180" s="14" t="e">
        <f t="shared" si="76"/>
        <v>#N/A</v>
      </c>
      <c r="K1180" s="16" t="e">
        <f>IF($J1180="","",SUMIFS('Skills-Training Matrix.AUX'!$F$2:$F$1072,'Skills-Training Matrix.AUX'!$C$2:$C$1072,"="&amp;G1180,'Skills-Training Matrix.AUX'!$A$2:$A$1072,"="&amp;$E1180)*J1180)</f>
        <v>#N/A</v>
      </c>
      <c r="L1180" s="16" t="e">
        <f t="shared" si="77"/>
        <v>#N/A</v>
      </c>
      <c r="M1180" s="14" t="e">
        <f t="shared" si="78"/>
        <v>#N/A</v>
      </c>
      <c r="N1180" s="16" t="e">
        <f t="shared" si="79"/>
        <v>#N/A</v>
      </c>
    </row>
    <row r="1181" spans="1:14" x14ac:dyDescent="0.25">
      <c r="A1181" s="14">
        <v>2701</v>
      </c>
      <c r="B1181" s="14" t="s">
        <v>133</v>
      </c>
      <c r="C1181" s="17">
        <v>42736</v>
      </c>
      <c r="D1181" s="14" t="s">
        <v>115</v>
      </c>
      <c r="E1181" s="14" t="s">
        <v>84</v>
      </c>
      <c r="F1181" s="15" t="s">
        <v>2</v>
      </c>
      <c r="G1181" s="14" t="s">
        <v>53</v>
      </c>
      <c r="H1181" s="14" t="e">
        <f>SUMIFS('Skills-Training Matrix.AUX'!$D$2:$D$1072,'Skills-Training Matrix.AUX'!$C$2:$C$1072,"="&amp;$G1181,'Skills-Training Matrix.AUX'!$A$2:$A$1072,"="&amp;$E1181)</f>
        <v>#N/A</v>
      </c>
      <c r="I1181" s="14">
        <v>0</v>
      </c>
      <c r="J1181" s="14" t="e">
        <f t="shared" si="76"/>
        <v>#N/A</v>
      </c>
      <c r="K1181" s="16" t="e">
        <f>IF($J1181="","",SUMIFS('Skills-Training Matrix.AUX'!$F$2:$F$1072,'Skills-Training Matrix.AUX'!$C$2:$C$1072,"="&amp;G1181,'Skills-Training Matrix.AUX'!$A$2:$A$1072,"="&amp;$E1181)*J1181)</f>
        <v>#N/A</v>
      </c>
      <c r="L1181" s="16" t="e">
        <f t="shared" si="77"/>
        <v>#N/A</v>
      </c>
      <c r="M1181" s="14" t="e">
        <f t="shared" si="78"/>
        <v>#N/A</v>
      </c>
      <c r="N1181" s="16" t="e">
        <f t="shared" si="79"/>
        <v>#N/A</v>
      </c>
    </row>
    <row r="1182" spans="1:14" x14ac:dyDescent="0.25">
      <c r="A1182" s="14">
        <v>2701</v>
      </c>
      <c r="B1182" s="14" t="s">
        <v>133</v>
      </c>
      <c r="C1182" s="17">
        <v>42736</v>
      </c>
      <c r="D1182" s="14" t="s">
        <v>115</v>
      </c>
      <c r="E1182" s="14" t="s">
        <v>84</v>
      </c>
      <c r="F1182" s="15" t="s">
        <v>2</v>
      </c>
      <c r="G1182" s="14" t="s">
        <v>54</v>
      </c>
      <c r="H1182" s="14" t="e">
        <f>SUMIFS('Skills-Training Matrix.AUX'!$D$2:$D$1072,'Skills-Training Matrix.AUX'!$C$2:$C$1072,"="&amp;$G1182,'Skills-Training Matrix.AUX'!$A$2:$A$1072,"="&amp;$E1182)</f>
        <v>#N/A</v>
      </c>
      <c r="I1182" s="14">
        <v>0</v>
      </c>
      <c r="J1182" s="14" t="e">
        <f t="shared" si="76"/>
        <v>#N/A</v>
      </c>
      <c r="K1182" s="16" t="e">
        <f>IF($J1182="","",SUMIFS('Skills-Training Matrix.AUX'!$F$2:$F$1072,'Skills-Training Matrix.AUX'!$C$2:$C$1072,"="&amp;G1182,'Skills-Training Matrix.AUX'!$A$2:$A$1072,"="&amp;$E1182)*J1182)</f>
        <v>#N/A</v>
      </c>
      <c r="L1182" s="16" t="e">
        <f t="shared" si="77"/>
        <v>#N/A</v>
      </c>
      <c r="M1182" s="14" t="e">
        <f t="shared" si="78"/>
        <v>#N/A</v>
      </c>
      <c r="N1182" s="16" t="e">
        <f t="shared" si="79"/>
        <v>#N/A</v>
      </c>
    </row>
    <row r="1183" spans="1:14" x14ac:dyDescent="0.25">
      <c r="A1183" s="14">
        <v>2701</v>
      </c>
      <c r="B1183" s="14" t="s">
        <v>133</v>
      </c>
      <c r="C1183" s="17">
        <v>42736</v>
      </c>
      <c r="D1183" s="14" t="s">
        <v>115</v>
      </c>
      <c r="E1183" s="14" t="s">
        <v>84</v>
      </c>
      <c r="F1183" s="15" t="s">
        <v>2</v>
      </c>
      <c r="G1183" s="14" t="s">
        <v>55</v>
      </c>
      <c r="H1183" s="14" t="e">
        <f>SUMIFS('Skills-Training Matrix.AUX'!$D$2:$D$1072,'Skills-Training Matrix.AUX'!$C$2:$C$1072,"="&amp;$G1183,'Skills-Training Matrix.AUX'!$A$2:$A$1072,"="&amp;$E1183)</f>
        <v>#REF!</v>
      </c>
      <c r="I1183" s="14">
        <v>0</v>
      </c>
      <c r="J1183" s="14" t="e">
        <f t="shared" si="76"/>
        <v>#REF!</v>
      </c>
      <c r="K1183" s="16" t="e">
        <f>IF($J1183="","",SUMIFS('Skills-Training Matrix.AUX'!$F$2:$F$1072,'Skills-Training Matrix.AUX'!$C$2:$C$1072,"="&amp;G1183,'Skills-Training Matrix.AUX'!$A$2:$A$1072,"="&amp;$E1183)*J1183)</f>
        <v>#REF!</v>
      </c>
      <c r="L1183" s="16" t="e">
        <f t="shared" si="77"/>
        <v>#REF!</v>
      </c>
      <c r="M1183" s="14" t="e">
        <f t="shared" si="78"/>
        <v>#REF!</v>
      </c>
      <c r="N1183" s="16" t="e">
        <f t="shared" si="79"/>
        <v>#REF!</v>
      </c>
    </row>
    <row r="1184" spans="1:14" x14ac:dyDescent="0.25">
      <c r="A1184" s="14">
        <v>2701</v>
      </c>
      <c r="B1184" s="14" t="s">
        <v>133</v>
      </c>
      <c r="C1184" s="17">
        <v>42736</v>
      </c>
      <c r="D1184" s="14" t="s">
        <v>115</v>
      </c>
      <c r="E1184" s="14" t="s">
        <v>84</v>
      </c>
      <c r="F1184" s="15" t="s">
        <v>2</v>
      </c>
      <c r="G1184" s="14" t="s">
        <v>56</v>
      </c>
      <c r="H1184" s="14" t="e">
        <f>SUMIFS('Skills-Training Matrix.AUX'!$D$2:$D$1072,'Skills-Training Matrix.AUX'!$C$2:$C$1072,"="&amp;$G1184,'Skills-Training Matrix.AUX'!$A$2:$A$1072,"="&amp;$E1184)</f>
        <v>#N/A</v>
      </c>
      <c r="I1184" s="14">
        <v>0</v>
      </c>
      <c r="J1184" s="14" t="e">
        <f t="shared" si="76"/>
        <v>#N/A</v>
      </c>
      <c r="K1184" s="16" t="e">
        <f>IF($J1184="","",SUMIFS('Skills-Training Matrix.AUX'!$F$2:$F$1072,'Skills-Training Matrix.AUX'!$C$2:$C$1072,"="&amp;G1184,'Skills-Training Matrix.AUX'!$A$2:$A$1072,"="&amp;$E1184)*J1184)</f>
        <v>#N/A</v>
      </c>
      <c r="L1184" s="16" t="e">
        <f t="shared" si="77"/>
        <v>#N/A</v>
      </c>
      <c r="M1184" s="14" t="e">
        <f t="shared" si="78"/>
        <v>#N/A</v>
      </c>
      <c r="N1184" s="16" t="e">
        <f t="shared" si="79"/>
        <v>#N/A</v>
      </c>
    </row>
    <row r="1185" spans="1:14" x14ac:dyDescent="0.25">
      <c r="A1185" s="14">
        <v>2701</v>
      </c>
      <c r="B1185" s="14" t="s">
        <v>133</v>
      </c>
      <c r="C1185" s="17">
        <v>42736</v>
      </c>
      <c r="D1185" s="14" t="s">
        <v>115</v>
      </c>
      <c r="E1185" s="14" t="s">
        <v>84</v>
      </c>
      <c r="F1185" s="15" t="s">
        <v>9</v>
      </c>
      <c r="G1185" s="14" t="s">
        <v>57</v>
      </c>
      <c r="H1185" s="14" t="e">
        <f>SUMIFS('Skills-Training Matrix.AUX'!$D$2:$D$1072,'Skills-Training Matrix.AUX'!$C$2:$C$1072,"="&amp;$G1185,'Skills-Training Matrix.AUX'!$A$2:$A$1072,"="&amp;$E1185)</f>
        <v>#N/A</v>
      </c>
      <c r="I1185" s="14">
        <v>0</v>
      </c>
      <c r="J1185" s="14" t="e">
        <f t="shared" si="76"/>
        <v>#N/A</v>
      </c>
      <c r="K1185" s="16" t="e">
        <f>IF($J1185="","",SUMIFS('Skills-Training Matrix.AUX'!$F$2:$F$1072,'Skills-Training Matrix.AUX'!$C$2:$C$1072,"="&amp;G1185,'Skills-Training Matrix.AUX'!$A$2:$A$1072,"="&amp;$E1185)*J1185)</f>
        <v>#N/A</v>
      </c>
      <c r="L1185" s="16" t="e">
        <f t="shared" si="77"/>
        <v>#N/A</v>
      </c>
      <c r="M1185" s="14" t="e">
        <f t="shared" si="78"/>
        <v>#N/A</v>
      </c>
      <c r="N1185" s="16" t="e">
        <f t="shared" si="79"/>
        <v>#N/A</v>
      </c>
    </row>
    <row r="1186" spans="1:14" x14ac:dyDescent="0.25">
      <c r="A1186" s="14">
        <v>2701</v>
      </c>
      <c r="B1186" s="14" t="s">
        <v>133</v>
      </c>
      <c r="C1186" s="17">
        <v>42736</v>
      </c>
      <c r="D1186" s="14" t="s">
        <v>115</v>
      </c>
      <c r="E1186" s="14" t="s">
        <v>84</v>
      </c>
      <c r="F1186" s="15" t="s">
        <v>9</v>
      </c>
      <c r="G1186" s="14" t="s">
        <v>58</v>
      </c>
      <c r="H1186" s="14" t="e">
        <f>SUMIFS('Skills-Training Matrix.AUX'!$D$2:$D$1072,'Skills-Training Matrix.AUX'!$C$2:$C$1072,"="&amp;$G1186,'Skills-Training Matrix.AUX'!$A$2:$A$1072,"="&amp;$E1186)</f>
        <v>#N/A</v>
      </c>
      <c r="I1186" s="14">
        <v>0</v>
      </c>
      <c r="J1186" s="14" t="e">
        <f t="shared" si="76"/>
        <v>#N/A</v>
      </c>
      <c r="K1186" s="16" t="e">
        <f>IF($J1186="","",SUMIFS('Skills-Training Matrix.AUX'!$F$2:$F$1072,'Skills-Training Matrix.AUX'!$C$2:$C$1072,"="&amp;G1186,'Skills-Training Matrix.AUX'!$A$2:$A$1072,"="&amp;$E1186)*J1186)</f>
        <v>#N/A</v>
      </c>
      <c r="L1186" s="16" t="e">
        <f t="shared" si="77"/>
        <v>#N/A</v>
      </c>
      <c r="M1186" s="14" t="e">
        <f t="shared" si="78"/>
        <v>#N/A</v>
      </c>
      <c r="N1186" s="16" t="e">
        <f t="shared" si="79"/>
        <v>#N/A</v>
      </c>
    </row>
    <row r="1187" spans="1:14" x14ac:dyDescent="0.25">
      <c r="A1187" s="14">
        <v>2701</v>
      </c>
      <c r="B1187" s="14" t="s">
        <v>133</v>
      </c>
      <c r="C1187" s="17">
        <v>42736</v>
      </c>
      <c r="D1187" s="14" t="s">
        <v>115</v>
      </c>
      <c r="E1187" s="14" t="s">
        <v>84</v>
      </c>
      <c r="F1187" s="15" t="s">
        <v>9</v>
      </c>
      <c r="G1187" s="14" t="s">
        <v>59</v>
      </c>
      <c r="H1187" s="14" t="e">
        <f>SUMIFS('Skills-Training Matrix.AUX'!$D$2:$D$1072,'Skills-Training Matrix.AUX'!$C$2:$C$1072,"="&amp;$G1187,'Skills-Training Matrix.AUX'!$A$2:$A$1072,"="&amp;$E1187)</f>
        <v>#N/A</v>
      </c>
      <c r="I1187" s="14">
        <v>0</v>
      </c>
      <c r="J1187" s="14" t="e">
        <f t="shared" si="76"/>
        <v>#N/A</v>
      </c>
      <c r="K1187" s="16" t="e">
        <f>IF($J1187="","",SUMIFS('Skills-Training Matrix.AUX'!$F$2:$F$1072,'Skills-Training Matrix.AUX'!$C$2:$C$1072,"="&amp;G1187,'Skills-Training Matrix.AUX'!$A$2:$A$1072,"="&amp;$E1187)*J1187)</f>
        <v>#N/A</v>
      </c>
      <c r="L1187" s="16" t="e">
        <f t="shared" si="77"/>
        <v>#N/A</v>
      </c>
      <c r="M1187" s="14" t="e">
        <f t="shared" si="78"/>
        <v>#N/A</v>
      </c>
      <c r="N1187" s="16" t="e">
        <f t="shared" si="79"/>
        <v>#N/A</v>
      </c>
    </row>
    <row r="1188" spans="1:14" x14ac:dyDescent="0.25">
      <c r="A1188" s="14">
        <v>2701</v>
      </c>
      <c r="B1188" s="14" t="s">
        <v>133</v>
      </c>
      <c r="C1188" s="17">
        <v>42736</v>
      </c>
      <c r="D1188" s="14" t="s">
        <v>115</v>
      </c>
      <c r="E1188" s="14" t="s">
        <v>84</v>
      </c>
      <c r="F1188" s="15" t="s">
        <v>9</v>
      </c>
      <c r="G1188" s="14" t="s">
        <v>60</v>
      </c>
      <c r="H1188" s="14" t="e">
        <f>SUMIFS('Skills-Training Matrix.AUX'!$D$2:$D$1072,'Skills-Training Matrix.AUX'!$C$2:$C$1072,"="&amp;$G1188,'Skills-Training Matrix.AUX'!$A$2:$A$1072,"="&amp;$E1188)</f>
        <v>#N/A</v>
      </c>
      <c r="I1188" s="14">
        <v>0</v>
      </c>
      <c r="J1188" s="14" t="e">
        <f t="shared" si="76"/>
        <v>#N/A</v>
      </c>
      <c r="K1188" s="16" t="e">
        <f>IF($J1188="","",SUMIFS('Skills-Training Matrix.AUX'!$F$2:$F$1072,'Skills-Training Matrix.AUX'!$C$2:$C$1072,"="&amp;G1188,'Skills-Training Matrix.AUX'!$A$2:$A$1072,"="&amp;$E1188)*J1188)</f>
        <v>#N/A</v>
      </c>
      <c r="L1188" s="16" t="e">
        <f t="shared" si="77"/>
        <v>#N/A</v>
      </c>
      <c r="M1188" s="14" t="e">
        <f t="shared" si="78"/>
        <v>#N/A</v>
      </c>
      <c r="N1188" s="16" t="e">
        <f t="shared" si="79"/>
        <v>#N/A</v>
      </c>
    </row>
    <row r="1189" spans="1:14" x14ac:dyDescent="0.25">
      <c r="A1189" s="14">
        <v>2701</v>
      </c>
      <c r="B1189" s="14" t="s">
        <v>133</v>
      </c>
      <c r="C1189" s="17">
        <v>42736</v>
      </c>
      <c r="D1189" s="14" t="s">
        <v>115</v>
      </c>
      <c r="E1189" s="14" t="s">
        <v>84</v>
      </c>
      <c r="F1189" s="15" t="s">
        <v>9</v>
      </c>
      <c r="G1189" s="14" t="s">
        <v>61</v>
      </c>
      <c r="H1189" s="14" t="e">
        <f>SUMIFS('Skills-Training Matrix.AUX'!$D$2:$D$1072,'Skills-Training Matrix.AUX'!$C$2:$C$1072,"="&amp;$G1189,'Skills-Training Matrix.AUX'!$A$2:$A$1072,"="&amp;$E1189)</f>
        <v>#N/A</v>
      </c>
      <c r="I1189" s="14">
        <v>0</v>
      </c>
      <c r="J1189" s="14" t="e">
        <f t="shared" si="76"/>
        <v>#N/A</v>
      </c>
      <c r="K1189" s="16" t="e">
        <f>IF($J1189="","",SUMIFS('Skills-Training Matrix.AUX'!$F$2:$F$1072,'Skills-Training Matrix.AUX'!$C$2:$C$1072,"="&amp;G1189,'Skills-Training Matrix.AUX'!$A$2:$A$1072,"="&amp;$E1189)*J1189)</f>
        <v>#N/A</v>
      </c>
      <c r="L1189" s="16" t="e">
        <f t="shared" si="77"/>
        <v>#N/A</v>
      </c>
      <c r="M1189" s="14" t="e">
        <f t="shared" si="78"/>
        <v>#N/A</v>
      </c>
      <c r="N1189" s="16" t="e">
        <f t="shared" si="79"/>
        <v>#N/A</v>
      </c>
    </row>
    <row r="1190" spans="1:14" x14ac:dyDescent="0.25">
      <c r="A1190" s="14">
        <v>2701</v>
      </c>
      <c r="B1190" s="14" t="s">
        <v>133</v>
      </c>
      <c r="C1190" s="17">
        <v>42736</v>
      </c>
      <c r="D1190" s="14" t="s">
        <v>115</v>
      </c>
      <c r="E1190" s="14" t="s">
        <v>84</v>
      </c>
      <c r="F1190" s="15" t="s">
        <v>0</v>
      </c>
      <c r="G1190" s="14" t="s">
        <v>62</v>
      </c>
      <c r="H1190" s="14" t="e">
        <f>SUMIFS('Skills-Training Matrix.AUX'!$D$2:$D$1072,'Skills-Training Matrix.AUX'!$C$2:$C$1072,"="&amp;$G1190,'Skills-Training Matrix.AUX'!$A$2:$A$1072,"="&amp;$E1190)</f>
        <v>#N/A</v>
      </c>
      <c r="I1190" s="14">
        <v>0</v>
      </c>
      <c r="J1190" s="14" t="e">
        <f t="shared" si="76"/>
        <v>#N/A</v>
      </c>
      <c r="K1190" s="16" t="e">
        <f>IF($J1190="","",SUMIFS('Skills-Training Matrix.AUX'!$F$2:$F$1072,'Skills-Training Matrix.AUX'!$C$2:$C$1072,"="&amp;G1190,'Skills-Training Matrix.AUX'!$A$2:$A$1072,"="&amp;$E1190)*J1190)</f>
        <v>#N/A</v>
      </c>
      <c r="L1190" s="16" t="e">
        <f t="shared" si="77"/>
        <v>#N/A</v>
      </c>
      <c r="M1190" s="14" t="e">
        <f t="shared" si="78"/>
        <v>#N/A</v>
      </c>
      <c r="N1190" s="16" t="e">
        <f t="shared" si="79"/>
        <v>#N/A</v>
      </c>
    </row>
    <row r="1191" spans="1:14" x14ac:dyDescent="0.25">
      <c r="A1191" s="14">
        <v>2701</v>
      </c>
      <c r="B1191" s="14" t="s">
        <v>133</v>
      </c>
      <c r="C1191" s="17">
        <v>42736</v>
      </c>
      <c r="D1191" s="14" t="s">
        <v>115</v>
      </c>
      <c r="E1191" s="14" t="s">
        <v>84</v>
      </c>
      <c r="F1191" s="15" t="s">
        <v>0</v>
      </c>
      <c r="G1191" s="14" t="s">
        <v>63</v>
      </c>
      <c r="H1191" s="14" t="e">
        <f>SUMIFS('Skills-Training Matrix.AUX'!$D$2:$D$1072,'Skills-Training Matrix.AUX'!$C$2:$C$1072,"="&amp;$G1191,'Skills-Training Matrix.AUX'!$A$2:$A$1072,"="&amp;$E1191)</f>
        <v>#REF!</v>
      </c>
      <c r="I1191" s="14">
        <v>0</v>
      </c>
      <c r="J1191" s="14" t="e">
        <f t="shared" si="76"/>
        <v>#REF!</v>
      </c>
      <c r="K1191" s="16" t="e">
        <f>IF($J1191="","",SUMIFS('Skills-Training Matrix.AUX'!$F$2:$F$1072,'Skills-Training Matrix.AUX'!$C$2:$C$1072,"="&amp;G1191,'Skills-Training Matrix.AUX'!$A$2:$A$1072,"="&amp;$E1191)*J1191)</f>
        <v>#REF!</v>
      </c>
      <c r="L1191" s="16" t="e">
        <f t="shared" si="77"/>
        <v>#REF!</v>
      </c>
      <c r="M1191" s="14" t="e">
        <f t="shared" si="78"/>
        <v>#REF!</v>
      </c>
      <c r="N1191" s="16" t="e">
        <f t="shared" si="79"/>
        <v>#REF!</v>
      </c>
    </row>
    <row r="1192" spans="1:14" x14ac:dyDescent="0.25">
      <c r="A1192" s="14">
        <v>2701</v>
      </c>
      <c r="B1192" s="14" t="s">
        <v>133</v>
      </c>
      <c r="C1192" s="17">
        <v>42736</v>
      </c>
      <c r="D1192" s="14" t="s">
        <v>115</v>
      </c>
      <c r="E1192" s="14" t="s">
        <v>84</v>
      </c>
      <c r="F1192" s="15" t="s">
        <v>0</v>
      </c>
      <c r="G1192" s="14" t="s">
        <v>64</v>
      </c>
      <c r="H1192" s="14" t="e">
        <f>SUMIFS('Skills-Training Matrix.AUX'!$D$2:$D$1072,'Skills-Training Matrix.AUX'!$C$2:$C$1072,"="&amp;$G1192,'Skills-Training Matrix.AUX'!$A$2:$A$1072,"="&amp;$E1192)</f>
        <v>#N/A</v>
      </c>
      <c r="I1192" s="14">
        <v>0</v>
      </c>
      <c r="J1192" s="14" t="e">
        <f t="shared" si="76"/>
        <v>#N/A</v>
      </c>
      <c r="K1192" s="16" t="e">
        <f>IF($J1192="","",SUMIFS('Skills-Training Matrix.AUX'!$F$2:$F$1072,'Skills-Training Matrix.AUX'!$C$2:$C$1072,"="&amp;G1192,'Skills-Training Matrix.AUX'!$A$2:$A$1072,"="&amp;$E1192)*J1192)</f>
        <v>#N/A</v>
      </c>
      <c r="L1192" s="16" t="e">
        <f t="shared" si="77"/>
        <v>#N/A</v>
      </c>
      <c r="M1192" s="14" t="e">
        <f t="shared" si="78"/>
        <v>#N/A</v>
      </c>
      <c r="N1192" s="16" t="e">
        <f t="shared" si="79"/>
        <v>#N/A</v>
      </c>
    </row>
    <row r="1193" spans="1:14" x14ac:dyDescent="0.25">
      <c r="A1193" s="14">
        <v>2701</v>
      </c>
      <c r="B1193" s="14" t="s">
        <v>133</v>
      </c>
      <c r="C1193" s="17">
        <v>42736</v>
      </c>
      <c r="D1193" s="14" t="s">
        <v>115</v>
      </c>
      <c r="E1193" s="14" t="s">
        <v>84</v>
      </c>
      <c r="F1193" s="15" t="s">
        <v>0</v>
      </c>
      <c r="G1193" s="14" t="s">
        <v>65</v>
      </c>
      <c r="H1193" s="14" t="e">
        <f>SUMIFS('Skills-Training Matrix.AUX'!$D$2:$D$1072,'Skills-Training Matrix.AUX'!$C$2:$C$1072,"="&amp;$G1193,'Skills-Training Matrix.AUX'!$A$2:$A$1072,"="&amp;$E1193)</f>
        <v>#REF!</v>
      </c>
      <c r="I1193" s="14">
        <v>0</v>
      </c>
      <c r="J1193" s="14" t="e">
        <f t="shared" si="76"/>
        <v>#REF!</v>
      </c>
      <c r="K1193" s="16" t="e">
        <f>IF($J1193="","",SUMIFS('Skills-Training Matrix.AUX'!$F$2:$F$1072,'Skills-Training Matrix.AUX'!$C$2:$C$1072,"="&amp;G1193,'Skills-Training Matrix.AUX'!$A$2:$A$1072,"="&amp;$E1193)*J1193)</f>
        <v>#REF!</v>
      </c>
      <c r="L1193" s="16" t="e">
        <f t="shared" si="77"/>
        <v>#REF!</v>
      </c>
      <c r="M1193" s="14" t="e">
        <f t="shared" si="78"/>
        <v>#REF!</v>
      </c>
      <c r="N1193" s="16" t="e">
        <f t="shared" si="79"/>
        <v>#REF!</v>
      </c>
    </row>
    <row r="1194" spans="1:14" x14ac:dyDescent="0.25">
      <c r="A1194" s="14">
        <v>2701</v>
      </c>
      <c r="B1194" s="14" t="s">
        <v>133</v>
      </c>
      <c r="C1194" s="17">
        <v>42736</v>
      </c>
      <c r="D1194" s="14" t="s">
        <v>115</v>
      </c>
      <c r="E1194" s="14" t="s">
        <v>84</v>
      </c>
      <c r="F1194" s="15" t="s">
        <v>0</v>
      </c>
      <c r="G1194" s="14" t="s">
        <v>66</v>
      </c>
      <c r="H1194" s="14" t="e">
        <f>SUMIFS('Skills-Training Matrix.AUX'!$D$2:$D$1072,'Skills-Training Matrix.AUX'!$C$2:$C$1072,"="&amp;$G1194,'Skills-Training Matrix.AUX'!$A$2:$A$1072,"="&amp;$E1194)</f>
        <v>#REF!</v>
      </c>
      <c r="I1194" s="14">
        <v>0</v>
      </c>
      <c r="J1194" s="14" t="e">
        <f t="shared" si="76"/>
        <v>#REF!</v>
      </c>
      <c r="K1194" s="16" t="e">
        <f>IF($J1194="","",SUMIFS('Skills-Training Matrix.AUX'!$F$2:$F$1072,'Skills-Training Matrix.AUX'!$C$2:$C$1072,"="&amp;G1194,'Skills-Training Matrix.AUX'!$A$2:$A$1072,"="&amp;$E1194)*J1194)</f>
        <v>#REF!</v>
      </c>
      <c r="L1194" s="16" t="e">
        <f t="shared" si="77"/>
        <v>#REF!</v>
      </c>
      <c r="M1194" s="14" t="e">
        <f t="shared" si="78"/>
        <v>#REF!</v>
      </c>
      <c r="N1194" s="16" t="e">
        <f t="shared" si="79"/>
        <v>#REF!</v>
      </c>
    </row>
    <row r="1195" spans="1:14" x14ac:dyDescent="0.25">
      <c r="A1195" s="14">
        <v>2701</v>
      </c>
      <c r="B1195" s="14" t="s">
        <v>133</v>
      </c>
      <c r="C1195" s="17">
        <v>42736</v>
      </c>
      <c r="D1195" s="14" t="s">
        <v>115</v>
      </c>
      <c r="E1195" s="14" t="s">
        <v>84</v>
      </c>
      <c r="F1195" s="15" t="s">
        <v>0</v>
      </c>
      <c r="G1195" s="14" t="s">
        <v>67</v>
      </c>
      <c r="H1195" s="14" t="e">
        <f>SUMIFS('Skills-Training Matrix.AUX'!$D$2:$D$1072,'Skills-Training Matrix.AUX'!$C$2:$C$1072,"="&amp;$G1195,'Skills-Training Matrix.AUX'!$A$2:$A$1072,"="&amp;$E1195)</f>
        <v>#N/A</v>
      </c>
      <c r="I1195" s="14">
        <v>0</v>
      </c>
      <c r="J1195" s="14" t="e">
        <f t="shared" si="76"/>
        <v>#N/A</v>
      </c>
      <c r="K1195" s="16" t="e">
        <f>IF($J1195="","",SUMIFS('Skills-Training Matrix.AUX'!$F$2:$F$1072,'Skills-Training Matrix.AUX'!$C$2:$C$1072,"="&amp;G1195,'Skills-Training Matrix.AUX'!$A$2:$A$1072,"="&amp;$E1195)*J1195)</f>
        <v>#N/A</v>
      </c>
      <c r="L1195" s="16" t="e">
        <f t="shared" si="77"/>
        <v>#N/A</v>
      </c>
      <c r="M1195" s="14" t="e">
        <f t="shared" si="78"/>
        <v>#N/A</v>
      </c>
      <c r="N1195" s="16" t="e">
        <f t="shared" si="79"/>
        <v>#N/A</v>
      </c>
    </row>
    <row r="1196" spans="1:14" x14ac:dyDescent="0.25">
      <c r="A1196" s="14">
        <v>2701</v>
      </c>
      <c r="B1196" s="14" t="s">
        <v>133</v>
      </c>
      <c r="C1196" s="17">
        <v>42736</v>
      </c>
      <c r="D1196" s="14" t="s">
        <v>115</v>
      </c>
      <c r="E1196" s="14" t="s">
        <v>84</v>
      </c>
      <c r="F1196" s="15" t="s">
        <v>0</v>
      </c>
      <c r="G1196" s="14" t="s">
        <v>68</v>
      </c>
      <c r="H1196" s="14" t="e">
        <f>SUMIFS('Skills-Training Matrix.AUX'!$D$2:$D$1072,'Skills-Training Matrix.AUX'!$C$2:$C$1072,"="&amp;$G1196,'Skills-Training Matrix.AUX'!$A$2:$A$1072,"="&amp;$E1196)</f>
        <v>#N/A</v>
      </c>
      <c r="I1196" s="14">
        <v>0</v>
      </c>
      <c r="J1196" s="14" t="e">
        <f t="shared" si="76"/>
        <v>#N/A</v>
      </c>
      <c r="K1196" s="16" t="e">
        <f>IF($J1196="","",SUMIFS('Skills-Training Matrix.AUX'!$F$2:$F$1072,'Skills-Training Matrix.AUX'!$C$2:$C$1072,"="&amp;G1196,'Skills-Training Matrix.AUX'!$A$2:$A$1072,"="&amp;$E1196)*J1196)</f>
        <v>#N/A</v>
      </c>
      <c r="L1196" s="16" t="e">
        <f t="shared" si="77"/>
        <v>#N/A</v>
      </c>
      <c r="M1196" s="14" t="e">
        <f t="shared" si="78"/>
        <v>#N/A</v>
      </c>
      <c r="N1196" s="16" t="e">
        <f t="shared" si="79"/>
        <v>#N/A</v>
      </c>
    </row>
    <row r="1197" spans="1:14" x14ac:dyDescent="0.25">
      <c r="A1197" s="14">
        <v>2701</v>
      </c>
      <c r="B1197" s="14" t="s">
        <v>133</v>
      </c>
      <c r="C1197" s="17">
        <v>42736</v>
      </c>
      <c r="D1197" s="14" t="s">
        <v>115</v>
      </c>
      <c r="E1197" s="14" t="s">
        <v>84</v>
      </c>
      <c r="F1197" s="15" t="s">
        <v>0</v>
      </c>
      <c r="G1197" s="14" t="s">
        <v>69</v>
      </c>
      <c r="H1197" s="14" t="e">
        <f>SUMIFS('Skills-Training Matrix.AUX'!$D$2:$D$1072,'Skills-Training Matrix.AUX'!$C$2:$C$1072,"="&amp;$G1197,'Skills-Training Matrix.AUX'!$A$2:$A$1072,"="&amp;$E1197)</f>
        <v>#N/A</v>
      </c>
      <c r="I1197" s="14">
        <v>0</v>
      </c>
      <c r="J1197" s="14" t="e">
        <f t="shared" si="76"/>
        <v>#N/A</v>
      </c>
      <c r="K1197" s="16" t="e">
        <f>IF($J1197="","",SUMIFS('Skills-Training Matrix.AUX'!$F$2:$F$1072,'Skills-Training Matrix.AUX'!$C$2:$C$1072,"="&amp;G1197,'Skills-Training Matrix.AUX'!$A$2:$A$1072,"="&amp;$E1197)*J1197)</f>
        <v>#N/A</v>
      </c>
      <c r="L1197" s="16" t="e">
        <f t="shared" si="77"/>
        <v>#N/A</v>
      </c>
      <c r="M1197" s="14" t="e">
        <f t="shared" si="78"/>
        <v>#N/A</v>
      </c>
      <c r="N1197" s="16" t="e">
        <f t="shared" si="79"/>
        <v>#N/A</v>
      </c>
    </row>
    <row r="1198" spans="1:14" x14ac:dyDescent="0.25">
      <c r="A1198" s="14">
        <v>2701</v>
      </c>
      <c r="B1198" s="14" t="s">
        <v>133</v>
      </c>
      <c r="C1198" s="17">
        <v>42736</v>
      </c>
      <c r="D1198" s="14" t="s">
        <v>115</v>
      </c>
      <c r="E1198" s="14" t="s">
        <v>84</v>
      </c>
      <c r="F1198" s="15" t="s">
        <v>0</v>
      </c>
      <c r="G1198" s="14" t="s">
        <v>70</v>
      </c>
      <c r="H1198" s="14" t="e">
        <f>SUMIFS('Skills-Training Matrix.AUX'!$D$2:$D$1072,'Skills-Training Matrix.AUX'!$C$2:$C$1072,"="&amp;$G1198,'Skills-Training Matrix.AUX'!$A$2:$A$1072,"="&amp;$E1198)</f>
        <v>#N/A</v>
      </c>
      <c r="I1198" s="14">
        <v>0</v>
      </c>
      <c r="J1198" s="14" t="e">
        <f t="shared" si="76"/>
        <v>#N/A</v>
      </c>
      <c r="K1198" s="16" t="e">
        <f>IF($J1198="","",SUMIFS('Skills-Training Matrix.AUX'!$F$2:$F$1072,'Skills-Training Matrix.AUX'!$C$2:$C$1072,"="&amp;G1198,'Skills-Training Matrix.AUX'!$A$2:$A$1072,"="&amp;$E1198)*J1198)</f>
        <v>#N/A</v>
      </c>
      <c r="L1198" s="16" t="e">
        <f t="shared" si="77"/>
        <v>#N/A</v>
      </c>
      <c r="M1198" s="14" t="e">
        <f t="shared" si="78"/>
        <v>#N/A</v>
      </c>
      <c r="N1198" s="16" t="e">
        <f t="shared" si="79"/>
        <v>#N/A</v>
      </c>
    </row>
    <row r="1199" spans="1:14" x14ac:dyDescent="0.25">
      <c r="A1199" s="14">
        <v>2702</v>
      </c>
      <c r="B1199" s="14" t="s">
        <v>134</v>
      </c>
      <c r="C1199" s="17">
        <v>42736</v>
      </c>
      <c r="D1199" s="14" t="s">
        <v>115</v>
      </c>
      <c r="E1199" s="14" t="s">
        <v>84</v>
      </c>
      <c r="F1199" s="15" t="s">
        <v>102</v>
      </c>
      <c r="G1199" s="14" t="s">
        <v>10</v>
      </c>
      <c r="H1199" s="14" t="e">
        <f>SUMIFS('Skills-Training Matrix.AUX'!$D$2:$D$1072,'Skills-Training Matrix.AUX'!$C$2:$C$1072,"="&amp;$G1199,'Skills-Training Matrix.AUX'!$A$2:$A$1072,"="&amp;$E1199)</f>
        <v>#N/A</v>
      </c>
      <c r="I1199" s="14">
        <v>0</v>
      </c>
      <c r="J1199" s="14" t="e">
        <f t="shared" si="76"/>
        <v>#N/A</v>
      </c>
      <c r="K1199" s="16" t="e">
        <f>IF($J1199="","",SUMIFS('Skills-Training Matrix.AUX'!$F$2:$F$1072,'Skills-Training Matrix.AUX'!$C$2:$C$1072,"="&amp;G1199,'Skills-Training Matrix.AUX'!$A$2:$A$1072,"="&amp;$E1199)*J1199)</f>
        <v>#N/A</v>
      </c>
      <c r="L1199" s="16" t="e">
        <f t="shared" si="77"/>
        <v>#N/A</v>
      </c>
      <c r="M1199" s="14" t="e">
        <f t="shared" si="78"/>
        <v>#N/A</v>
      </c>
      <c r="N1199" s="16" t="e">
        <f t="shared" si="79"/>
        <v>#N/A</v>
      </c>
    </row>
    <row r="1200" spans="1:14" x14ac:dyDescent="0.25">
      <c r="A1200" s="14">
        <v>2702</v>
      </c>
      <c r="B1200" s="14" t="s">
        <v>134</v>
      </c>
      <c r="C1200" s="17">
        <v>42736</v>
      </c>
      <c r="D1200" s="14" t="s">
        <v>115</v>
      </c>
      <c r="E1200" s="14" t="s">
        <v>84</v>
      </c>
      <c r="F1200" s="15" t="s">
        <v>102</v>
      </c>
      <c r="G1200" s="14" t="s">
        <v>11</v>
      </c>
      <c r="H1200" s="14" t="e">
        <f>SUMIFS('Skills-Training Matrix.AUX'!$D$2:$D$1072,'Skills-Training Matrix.AUX'!$C$2:$C$1072,"="&amp;$G1200,'Skills-Training Matrix.AUX'!$A$2:$A$1072,"="&amp;$E1200)</f>
        <v>#N/A</v>
      </c>
      <c r="I1200" s="14">
        <v>0</v>
      </c>
      <c r="J1200" s="14" t="e">
        <f t="shared" si="76"/>
        <v>#N/A</v>
      </c>
      <c r="K1200" s="16" t="e">
        <f>IF($J1200="","",SUMIFS('Skills-Training Matrix.AUX'!$F$2:$F$1072,'Skills-Training Matrix.AUX'!$C$2:$C$1072,"="&amp;G1200,'Skills-Training Matrix.AUX'!$A$2:$A$1072,"="&amp;$E1200)*J1200)</f>
        <v>#N/A</v>
      </c>
      <c r="L1200" s="16" t="e">
        <f t="shared" si="77"/>
        <v>#N/A</v>
      </c>
      <c r="M1200" s="14" t="e">
        <f t="shared" si="78"/>
        <v>#N/A</v>
      </c>
      <c r="N1200" s="16" t="e">
        <f t="shared" si="79"/>
        <v>#N/A</v>
      </c>
    </row>
    <row r="1201" spans="1:14" x14ac:dyDescent="0.25">
      <c r="A1201" s="14">
        <v>2702</v>
      </c>
      <c r="B1201" s="14" t="s">
        <v>134</v>
      </c>
      <c r="C1201" s="17">
        <v>42736</v>
      </c>
      <c r="D1201" s="14" t="s">
        <v>115</v>
      </c>
      <c r="E1201" s="14" t="s">
        <v>84</v>
      </c>
      <c r="F1201" s="15" t="s">
        <v>102</v>
      </c>
      <c r="G1201" s="14" t="s">
        <v>12</v>
      </c>
      <c r="H1201" s="14" t="e">
        <f>SUMIFS('Skills-Training Matrix.AUX'!$D$2:$D$1072,'Skills-Training Matrix.AUX'!$C$2:$C$1072,"="&amp;$G1201,'Skills-Training Matrix.AUX'!$A$2:$A$1072,"="&amp;$E1201)</f>
        <v>#N/A</v>
      </c>
      <c r="I1201" s="14">
        <v>0</v>
      </c>
      <c r="J1201" s="14" t="e">
        <f t="shared" si="76"/>
        <v>#N/A</v>
      </c>
      <c r="K1201" s="16" t="e">
        <f>IF($J1201="","",SUMIFS('Skills-Training Matrix.AUX'!$F$2:$F$1072,'Skills-Training Matrix.AUX'!$C$2:$C$1072,"="&amp;G1201,'Skills-Training Matrix.AUX'!$A$2:$A$1072,"="&amp;$E1201)*J1201)</f>
        <v>#N/A</v>
      </c>
      <c r="L1201" s="16" t="e">
        <f t="shared" si="77"/>
        <v>#N/A</v>
      </c>
      <c r="M1201" s="14" t="e">
        <f t="shared" si="78"/>
        <v>#N/A</v>
      </c>
      <c r="N1201" s="16" t="e">
        <f t="shared" si="79"/>
        <v>#N/A</v>
      </c>
    </row>
    <row r="1202" spans="1:14" x14ac:dyDescent="0.25">
      <c r="A1202" s="14">
        <v>2702</v>
      </c>
      <c r="B1202" s="14" t="s">
        <v>134</v>
      </c>
      <c r="C1202" s="17">
        <v>42736</v>
      </c>
      <c r="D1202" s="14" t="s">
        <v>115</v>
      </c>
      <c r="E1202" s="14" t="s">
        <v>84</v>
      </c>
      <c r="F1202" s="15" t="s">
        <v>102</v>
      </c>
      <c r="G1202" s="14" t="s">
        <v>13</v>
      </c>
      <c r="H1202" s="14" t="e">
        <f>SUMIFS('Skills-Training Matrix.AUX'!$D$2:$D$1072,'Skills-Training Matrix.AUX'!$C$2:$C$1072,"="&amp;$G1202,'Skills-Training Matrix.AUX'!$A$2:$A$1072,"="&amp;$E1202)</f>
        <v>#N/A</v>
      </c>
      <c r="I1202" s="14">
        <v>0</v>
      </c>
      <c r="J1202" s="14" t="e">
        <f t="shared" si="76"/>
        <v>#N/A</v>
      </c>
      <c r="K1202" s="16" t="e">
        <f>IF($J1202="","",SUMIFS('Skills-Training Matrix.AUX'!$F$2:$F$1072,'Skills-Training Matrix.AUX'!$C$2:$C$1072,"="&amp;G1202,'Skills-Training Matrix.AUX'!$A$2:$A$1072,"="&amp;$E1202)*J1202)</f>
        <v>#N/A</v>
      </c>
      <c r="L1202" s="16" t="e">
        <f t="shared" si="77"/>
        <v>#N/A</v>
      </c>
      <c r="M1202" s="14" t="e">
        <f t="shared" si="78"/>
        <v>#N/A</v>
      </c>
      <c r="N1202" s="16" t="e">
        <f t="shared" si="79"/>
        <v>#N/A</v>
      </c>
    </row>
    <row r="1203" spans="1:14" x14ac:dyDescent="0.25">
      <c r="A1203" s="14">
        <v>2702</v>
      </c>
      <c r="B1203" s="14" t="s">
        <v>134</v>
      </c>
      <c r="C1203" s="17">
        <v>42736</v>
      </c>
      <c r="D1203" s="14" t="s">
        <v>115</v>
      </c>
      <c r="E1203" s="14" t="s">
        <v>84</v>
      </c>
      <c r="F1203" s="15" t="s">
        <v>102</v>
      </c>
      <c r="G1203" s="14" t="s">
        <v>14</v>
      </c>
      <c r="H1203" s="14" t="e">
        <f>SUMIFS('Skills-Training Matrix.AUX'!$D$2:$D$1072,'Skills-Training Matrix.AUX'!$C$2:$C$1072,"="&amp;$G1203,'Skills-Training Matrix.AUX'!$A$2:$A$1072,"="&amp;$E1203)</f>
        <v>#N/A</v>
      </c>
      <c r="I1203" s="14">
        <v>0</v>
      </c>
      <c r="J1203" s="14" t="e">
        <f t="shared" si="76"/>
        <v>#N/A</v>
      </c>
      <c r="K1203" s="16" t="e">
        <f>IF($J1203="","",SUMIFS('Skills-Training Matrix.AUX'!$F$2:$F$1072,'Skills-Training Matrix.AUX'!$C$2:$C$1072,"="&amp;G1203,'Skills-Training Matrix.AUX'!$A$2:$A$1072,"="&amp;$E1203)*J1203)</f>
        <v>#N/A</v>
      </c>
      <c r="L1203" s="16" t="e">
        <f t="shared" si="77"/>
        <v>#N/A</v>
      </c>
      <c r="M1203" s="14" t="e">
        <f t="shared" si="78"/>
        <v>#N/A</v>
      </c>
      <c r="N1203" s="16" t="e">
        <f t="shared" si="79"/>
        <v>#N/A</v>
      </c>
    </row>
    <row r="1204" spans="1:14" x14ac:dyDescent="0.25">
      <c r="A1204" s="14">
        <v>2702</v>
      </c>
      <c r="B1204" s="14" t="s">
        <v>134</v>
      </c>
      <c r="C1204" s="17">
        <v>42736</v>
      </c>
      <c r="D1204" s="14" t="s">
        <v>115</v>
      </c>
      <c r="E1204" s="14" t="s">
        <v>84</v>
      </c>
      <c r="F1204" s="15" t="s">
        <v>102</v>
      </c>
      <c r="G1204" s="14" t="s">
        <v>15</v>
      </c>
      <c r="H1204" s="14" t="e">
        <f>SUMIFS('Skills-Training Matrix.AUX'!$D$2:$D$1072,'Skills-Training Matrix.AUX'!$C$2:$C$1072,"="&amp;$G1204,'Skills-Training Matrix.AUX'!$A$2:$A$1072,"="&amp;$E1204)</f>
        <v>#N/A</v>
      </c>
      <c r="I1204" s="14">
        <v>0</v>
      </c>
      <c r="J1204" s="14" t="e">
        <f t="shared" si="76"/>
        <v>#N/A</v>
      </c>
      <c r="K1204" s="16" t="e">
        <f>IF($J1204="","",SUMIFS('Skills-Training Matrix.AUX'!$F$2:$F$1072,'Skills-Training Matrix.AUX'!$C$2:$C$1072,"="&amp;G1204,'Skills-Training Matrix.AUX'!$A$2:$A$1072,"="&amp;$E1204)*J1204)</f>
        <v>#N/A</v>
      </c>
      <c r="L1204" s="16" t="e">
        <f t="shared" si="77"/>
        <v>#N/A</v>
      </c>
      <c r="M1204" s="14" t="e">
        <f t="shared" si="78"/>
        <v>#N/A</v>
      </c>
      <c r="N1204" s="16" t="e">
        <f t="shared" si="79"/>
        <v>#N/A</v>
      </c>
    </row>
    <row r="1205" spans="1:14" x14ac:dyDescent="0.25">
      <c r="A1205" s="14">
        <v>2702</v>
      </c>
      <c r="B1205" s="14" t="s">
        <v>134</v>
      </c>
      <c r="C1205" s="17">
        <v>42736</v>
      </c>
      <c r="D1205" s="14" t="s">
        <v>115</v>
      </c>
      <c r="E1205" s="14" t="s">
        <v>84</v>
      </c>
      <c r="F1205" s="15" t="s">
        <v>5</v>
      </c>
      <c r="G1205" s="14" t="s">
        <v>16</v>
      </c>
      <c r="H1205" s="14" t="e">
        <f>SUMIFS('Skills-Training Matrix.AUX'!$D$2:$D$1072,'Skills-Training Matrix.AUX'!$C$2:$C$1072,"="&amp;$G1205,'Skills-Training Matrix.AUX'!$A$2:$A$1072,"="&amp;$E1205)</f>
        <v>#N/A</v>
      </c>
      <c r="I1205" s="14">
        <v>0</v>
      </c>
      <c r="J1205" s="14" t="e">
        <f t="shared" si="76"/>
        <v>#N/A</v>
      </c>
      <c r="K1205" s="16" t="e">
        <f>IF($J1205="","",SUMIFS('Skills-Training Matrix.AUX'!$F$2:$F$1072,'Skills-Training Matrix.AUX'!$C$2:$C$1072,"="&amp;G1205,'Skills-Training Matrix.AUX'!$A$2:$A$1072,"="&amp;$E1205)*J1205)</f>
        <v>#N/A</v>
      </c>
      <c r="L1205" s="16" t="e">
        <f t="shared" si="77"/>
        <v>#N/A</v>
      </c>
      <c r="M1205" s="14" t="e">
        <f t="shared" si="78"/>
        <v>#N/A</v>
      </c>
      <c r="N1205" s="16" t="e">
        <f t="shared" si="79"/>
        <v>#N/A</v>
      </c>
    </row>
    <row r="1206" spans="1:14" x14ac:dyDescent="0.25">
      <c r="A1206" s="14">
        <v>2702</v>
      </c>
      <c r="B1206" s="14" t="s">
        <v>134</v>
      </c>
      <c r="C1206" s="17">
        <v>42736</v>
      </c>
      <c r="D1206" s="14" t="s">
        <v>115</v>
      </c>
      <c r="E1206" s="14" t="s">
        <v>84</v>
      </c>
      <c r="F1206" s="15" t="s">
        <v>5</v>
      </c>
      <c r="G1206" s="14" t="s">
        <v>17</v>
      </c>
      <c r="H1206" s="14" t="e">
        <f>SUMIFS('Skills-Training Matrix.AUX'!$D$2:$D$1072,'Skills-Training Matrix.AUX'!$C$2:$C$1072,"="&amp;$G1206,'Skills-Training Matrix.AUX'!$A$2:$A$1072,"="&amp;$E1206)</f>
        <v>#N/A</v>
      </c>
      <c r="I1206" s="14">
        <v>0</v>
      </c>
      <c r="J1206" s="14" t="e">
        <f t="shared" si="76"/>
        <v>#N/A</v>
      </c>
      <c r="K1206" s="16" t="e">
        <f>IF($J1206="","",SUMIFS('Skills-Training Matrix.AUX'!$F$2:$F$1072,'Skills-Training Matrix.AUX'!$C$2:$C$1072,"="&amp;G1206,'Skills-Training Matrix.AUX'!$A$2:$A$1072,"="&amp;$E1206)*J1206)</f>
        <v>#N/A</v>
      </c>
      <c r="L1206" s="16" t="e">
        <f t="shared" si="77"/>
        <v>#N/A</v>
      </c>
      <c r="M1206" s="14" t="e">
        <f t="shared" si="78"/>
        <v>#N/A</v>
      </c>
      <c r="N1206" s="16" t="e">
        <f t="shared" si="79"/>
        <v>#N/A</v>
      </c>
    </row>
    <row r="1207" spans="1:14" x14ac:dyDescent="0.25">
      <c r="A1207" s="14">
        <v>2702</v>
      </c>
      <c r="B1207" s="14" t="s">
        <v>134</v>
      </c>
      <c r="C1207" s="17">
        <v>42736</v>
      </c>
      <c r="D1207" s="14" t="s">
        <v>115</v>
      </c>
      <c r="E1207" s="14" t="s">
        <v>84</v>
      </c>
      <c r="F1207" s="15" t="s">
        <v>5</v>
      </c>
      <c r="G1207" s="14" t="s">
        <v>18</v>
      </c>
      <c r="H1207" s="14" t="e">
        <f>SUMIFS('Skills-Training Matrix.AUX'!$D$2:$D$1072,'Skills-Training Matrix.AUX'!$C$2:$C$1072,"="&amp;$G1207,'Skills-Training Matrix.AUX'!$A$2:$A$1072,"="&amp;$E1207)</f>
        <v>#N/A</v>
      </c>
      <c r="I1207" s="14">
        <v>0</v>
      </c>
      <c r="J1207" s="14" t="e">
        <f t="shared" si="76"/>
        <v>#N/A</v>
      </c>
      <c r="K1207" s="16" t="e">
        <f>IF($J1207="","",SUMIFS('Skills-Training Matrix.AUX'!$F$2:$F$1072,'Skills-Training Matrix.AUX'!$C$2:$C$1072,"="&amp;G1207,'Skills-Training Matrix.AUX'!$A$2:$A$1072,"="&amp;$E1207)*J1207)</f>
        <v>#N/A</v>
      </c>
      <c r="L1207" s="16" t="e">
        <f t="shared" si="77"/>
        <v>#N/A</v>
      </c>
      <c r="M1207" s="14" t="e">
        <f t="shared" si="78"/>
        <v>#N/A</v>
      </c>
      <c r="N1207" s="16" t="e">
        <f t="shared" si="79"/>
        <v>#N/A</v>
      </c>
    </row>
    <row r="1208" spans="1:14" x14ac:dyDescent="0.25">
      <c r="A1208" s="14">
        <v>2702</v>
      </c>
      <c r="B1208" s="14" t="s">
        <v>134</v>
      </c>
      <c r="C1208" s="17">
        <v>42736</v>
      </c>
      <c r="D1208" s="14" t="s">
        <v>115</v>
      </c>
      <c r="E1208" s="14" t="s">
        <v>84</v>
      </c>
      <c r="F1208" s="15" t="s">
        <v>5</v>
      </c>
      <c r="G1208" s="14" t="s">
        <v>3</v>
      </c>
      <c r="H1208" s="14" t="e">
        <f>SUMIFS('Skills-Training Matrix.AUX'!$D$2:$D$1072,'Skills-Training Matrix.AUX'!$C$2:$C$1072,"="&amp;$G1208,'Skills-Training Matrix.AUX'!$A$2:$A$1072,"="&amp;$E1208)</f>
        <v>#N/A</v>
      </c>
      <c r="I1208" s="14">
        <v>0</v>
      </c>
      <c r="J1208" s="14" t="e">
        <f t="shared" si="76"/>
        <v>#N/A</v>
      </c>
      <c r="K1208" s="16" t="e">
        <f>IF($J1208="","",SUMIFS('Skills-Training Matrix.AUX'!$F$2:$F$1072,'Skills-Training Matrix.AUX'!$C$2:$C$1072,"="&amp;G1208,'Skills-Training Matrix.AUX'!$A$2:$A$1072,"="&amp;$E1208)*J1208)</f>
        <v>#N/A</v>
      </c>
      <c r="L1208" s="16" t="e">
        <f t="shared" si="77"/>
        <v>#N/A</v>
      </c>
      <c r="M1208" s="14" t="e">
        <f t="shared" si="78"/>
        <v>#N/A</v>
      </c>
      <c r="N1208" s="16" t="e">
        <f t="shared" si="79"/>
        <v>#N/A</v>
      </c>
    </row>
    <row r="1209" spans="1:14" x14ac:dyDescent="0.25">
      <c r="A1209" s="14">
        <v>2702</v>
      </c>
      <c r="B1209" s="14" t="s">
        <v>134</v>
      </c>
      <c r="C1209" s="17">
        <v>42736</v>
      </c>
      <c r="D1209" s="14" t="s">
        <v>115</v>
      </c>
      <c r="E1209" s="14" t="s">
        <v>84</v>
      </c>
      <c r="F1209" s="15" t="s">
        <v>5</v>
      </c>
      <c r="G1209" s="14" t="s">
        <v>19</v>
      </c>
      <c r="H1209" s="14" t="e">
        <f>SUMIFS('Skills-Training Matrix.AUX'!$D$2:$D$1072,'Skills-Training Matrix.AUX'!$C$2:$C$1072,"="&amp;$G1209,'Skills-Training Matrix.AUX'!$A$2:$A$1072,"="&amp;$E1209)</f>
        <v>#N/A</v>
      </c>
      <c r="I1209" s="14">
        <v>0</v>
      </c>
      <c r="J1209" s="14" t="e">
        <f t="shared" si="76"/>
        <v>#N/A</v>
      </c>
      <c r="K1209" s="16" t="e">
        <f>IF($J1209="","",SUMIFS('Skills-Training Matrix.AUX'!$F$2:$F$1072,'Skills-Training Matrix.AUX'!$C$2:$C$1072,"="&amp;G1209,'Skills-Training Matrix.AUX'!$A$2:$A$1072,"="&amp;$E1209)*J1209)</f>
        <v>#N/A</v>
      </c>
      <c r="L1209" s="16" t="e">
        <f t="shared" si="77"/>
        <v>#N/A</v>
      </c>
      <c r="M1209" s="14" t="e">
        <f t="shared" si="78"/>
        <v>#N/A</v>
      </c>
      <c r="N1209" s="16" t="e">
        <f t="shared" si="79"/>
        <v>#N/A</v>
      </c>
    </row>
    <row r="1210" spans="1:14" x14ac:dyDescent="0.25">
      <c r="A1210" s="14">
        <v>2702</v>
      </c>
      <c r="B1210" s="14" t="s">
        <v>134</v>
      </c>
      <c r="C1210" s="17">
        <v>42736</v>
      </c>
      <c r="D1210" s="14" t="s">
        <v>115</v>
      </c>
      <c r="E1210" s="14" t="s">
        <v>84</v>
      </c>
      <c r="F1210" s="15" t="s">
        <v>5</v>
      </c>
      <c r="G1210" s="14" t="s">
        <v>20</v>
      </c>
      <c r="H1210" s="14" t="e">
        <f>SUMIFS('Skills-Training Matrix.AUX'!$D$2:$D$1072,'Skills-Training Matrix.AUX'!$C$2:$C$1072,"="&amp;$G1210,'Skills-Training Matrix.AUX'!$A$2:$A$1072,"="&amp;$E1210)</f>
        <v>#N/A</v>
      </c>
      <c r="I1210" s="14">
        <v>0</v>
      </c>
      <c r="J1210" s="14" t="e">
        <f t="shared" si="76"/>
        <v>#N/A</v>
      </c>
      <c r="K1210" s="16" t="e">
        <f>IF($J1210="","",SUMIFS('Skills-Training Matrix.AUX'!$F$2:$F$1072,'Skills-Training Matrix.AUX'!$C$2:$C$1072,"="&amp;G1210,'Skills-Training Matrix.AUX'!$A$2:$A$1072,"="&amp;$E1210)*J1210)</f>
        <v>#N/A</v>
      </c>
      <c r="L1210" s="16" t="e">
        <f t="shared" si="77"/>
        <v>#N/A</v>
      </c>
      <c r="M1210" s="14" t="e">
        <f t="shared" si="78"/>
        <v>#N/A</v>
      </c>
      <c r="N1210" s="16" t="e">
        <f t="shared" si="79"/>
        <v>#N/A</v>
      </c>
    </row>
    <row r="1211" spans="1:14" x14ac:dyDescent="0.25">
      <c r="A1211" s="14">
        <v>2702</v>
      </c>
      <c r="B1211" s="14" t="s">
        <v>134</v>
      </c>
      <c r="C1211" s="17">
        <v>42736</v>
      </c>
      <c r="D1211" s="14" t="s">
        <v>115</v>
      </c>
      <c r="E1211" s="14" t="s">
        <v>84</v>
      </c>
      <c r="F1211" s="15" t="s">
        <v>6</v>
      </c>
      <c r="G1211" s="14" t="s">
        <v>21</v>
      </c>
      <c r="H1211" s="14" t="e">
        <f>SUMIFS('Skills-Training Matrix.AUX'!$D$2:$D$1072,'Skills-Training Matrix.AUX'!$C$2:$C$1072,"="&amp;$G1211,'Skills-Training Matrix.AUX'!$A$2:$A$1072,"="&amp;$E1211)</f>
        <v>#REF!</v>
      </c>
      <c r="I1211" s="14">
        <v>0</v>
      </c>
      <c r="J1211" s="14" t="e">
        <f t="shared" si="76"/>
        <v>#REF!</v>
      </c>
      <c r="K1211" s="16" t="e">
        <f>IF($J1211="","",SUMIFS('Skills-Training Matrix.AUX'!$F$2:$F$1072,'Skills-Training Matrix.AUX'!$C$2:$C$1072,"="&amp;G1211,'Skills-Training Matrix.AUX'!$A$2:$A$1072,"="&amp;$E1211)*J1211)</f>
        <v>#REF!</v>
      </c>
      <c r="L1211" s="16" t="e">
        <f t="shared" si="77"/>
        <v>#REF!</v>
      </c>
      <c r="M1211" s="14" t="e">
        <f t="shared" si="78"/>
        <v>#REF!</v>
      </c>
      <c r="N1211" s="16" t="e">
        <f t="shared" si="79"/>
        <v>#REF!</v>
      </c>
    </row>
    <row r="1212" spans="1:14" x14ac:dyDescent="0.25">
      <c r="A1212" s="14">
        <v>2702</v>
      </c>
      <c r="B1212" s="14" t="s">
        <v>134</v>
      </c>
      <c r="C1212" s="17">
        <v>42736</v>
      </c>
      <c r="D1212" s="14" t="s">
        <v>115</v>
      </c>
      <c r="E1212" s="14" t="s">
        <v>84</v>
      </c>
      <c r="F1212" s="15" t="s">
        <v>6</v>
      </c>
      <c r="G1212" s="14" t="s">
        <v>22</v>
      </c>
      <c r="H1212" s="14" t="e">
        <f>SUMIFS('Skills-Training Matrix.AUX'!$D$2:$D$1072,'Skills-Training Matrix.AUX'!$C$2:$C$1072,"="&amp;$G1212,'Skills-Training Matrix.AUX'!$A$2:$A$1072,"="&amp;$E1212)</f>
        <v>#REF!</v>
      </c>
      <c r="I1212" s="14">
        <v>0</v>
      </c>
      <c r="J1212" s="14" t="e">
        <f t="shared" si="76"/>
        <v>#REF!</v>
      </c>
      <c r="K1212" s="16" t="e">
        <f>IF($J1212="","",SUMIFS('Skills-Training Matrix.AUX'!$F$2:$F$1072,'Skills-Training Matrix.AUX'!$C$2:$C$1072,"="&amp;G1212,'Skills-Training Matrix.AUX'!$A$2:$A$1072,"="&amp;$E1212)*J1212)</f>
        <v>#REF!</v>
      </c>
      <c r="L1212" s="16" t="e">
        <f t="shared" si="77"/>
        <v>#REF!</v>
      </c>
      <c r="M1212" s="14" t="e">
        <f t="shared" si="78"/>
        <v>#REF!</v>
      </c>
      <c r="N1212" s="16" t="e">
        <f t="shared" si="79"/>
        <v>#REF!</v>
      </c>
    </row>
    <row r="1213" spans="1:14" x14ac:dyDescent="0.25">
      <c r="A1213" s="14">
        <v>2702</v>
      </c>
      <c r="B1213" s="14" t="s">
        <v>134</v>
      </c>
      <c r="C1213" s="17">
        <v>42736</v>
      </c>
      <c r="D1213" s="14" t="s">
        <v>115</v>
      </c>
      <c r="E1213" s="14" t="s">
        <v>84</v>
      </c>
      <c r="F1213" s="15" t="s">
        <v>6</v>
      </c>
      <c r="G1213" s="14" t="s">
        <v>23</v>
      </c>
      <c r="H1213" s="14" t="e">
        <f>SUMIFS('Skills-Training Matrix.AUX'!$D$2:$D$1072,'Skills-Training Matrix.AUX'!$C$2:$C$1072,"="&amp;$G1213,'Skills-Training Matrix.AUX'!$A$2:$A$1072,"="&amp;$E1213)</f>
        <v>#REF!</v>
      </c>
      <c r="I1213" s="14">
        <v>0</v>
      </c>
      <c r="J1213" s="14" t="e">
        <f t="shared" si="76"/>
        <v>#REF!</v>
      </c>
      <c r="K1213" s="16" t="e">
        <f>IF($J1213="","",SUMIFS('Skills-Training Matrix.AUX'!$F$2:$F$1072,'Skills-Training Matrix.AUX'!$C$2:$C$1072,"="&amp;G1213,'Skills-Training Matrix.AUX'!$A$2:$A$1072,"="&amp;$E1213)*J1213)</f>
        <v>#REF!</v>
      </c>
      <c r="L1213" s="16" t="e">
        <f t="shared" si="77"/>
        <v>#REF!</v>
      </c>
      <c r="M1213" s="14" t="e">
        <f t="shared" si="78"/>
        <v>#REF!</v>
      </c>
      <c r="N1213" s="16" t="e">
        <f t="shared" si="79"/>
        <v>#REF!</v>
      </c>
    </row>
    <row r="1214" spans="1:14" x14ac:dyDescent="0.25">
      <c r="A1214" s="14">
        <v>2702</v>
      </c>
      <c r="B1214" s="14" t="s">
        <v>134</v>
      </c>
      <c r="C1214" s="17">
        <v>42736</v>
      </c>
      <c r="D1214" s="14" t="s">
        <v>115</v>
      </c>
      <c r="E1214" s="14" t="s">
        <v>84</v>
      </c>
      <c r="F1214" s="15" t="s">
        <v>6</v>
      </c>
      <c r="G1214" s="14" t="s">
        <v>24</v>
      </c>
      <c r="H1214" s="14" t="e">
        <f>SUMIFS('Skills-Training Matrix.AUX'!$D$2:$D$1072,'Skills-Training Matrix.AUX'!$C$2:$C$1072,"="&amp;$G1214,'Skills-Training Matrix.AUX'!$A$2:$A$1072,"="&amp;$E1214)</f>
        <v>#REF!</v>
      </c>
      <c r="I1214" s="14">
        <v>0</v>
      </c>
      <c r="J1214" s="14" t="e">
        <f t="shared" si="76"/>
        <v>#REF!</v>
      </c>
      <c r="K1214" s="16" t="e">
        <f>IF($J1214="","",SUMIFS('Skills-Training Matrix.AUX'!$F$2:$F$1072,'Skills-Training Matrix.AUX'!$C$2:$C$1072,"="&amp;G1214,'Skills-Training Matrix.AUX'!$A$2:$A$1072,"="&amp;$E1214)*J1214)</f>
        <v>#REF!</v>
      </c>
      <c r="L1214" s="16" t="e">
        <f t="shared" si="77"/>
        <v>#REF!</v>
      </c>
      <c r="M1214" s="14" t="e">
        <f t="shared" si="78"/>
        <v>#REF!</v>
      </c>
      <c r="N1214" s="16" t="e">
        <f t="shared" si="79"/>
        <v>#REF!</v>
      </c>
    </row>
    <row r="1215" spans="1:14" x14ac:dyDescent="0.25">
      <c r="A1215" s="14">
        <v>2702</v>
      </c>
      <c r="B1215" s="14" t="s">
        <v>134</v>
      </c>
      <c r="C1215" s="17">
        <v>42736</v>
      </c>
      <c r="D1215" s="14" t="s">
        <v>115</v>
      </c>
      <c r="E1215" s="14" t="s">
        <v>84</v>
      </c>
      <c r="F1215" s="15" t="s">
        <v>6</v>
      </c>
      <c r="G1215" s="14" t="s">
        <v>25</v>
      </c>
      <c r="H1215" s="14" t="e">
        <f>SUMIFS('Skills-Training Matrix.AUX'!$D$2:$D$1072,'Skills-Training Matrix.AUX'!$C$2:$C$1072,"="&amp;$G1215,'Skills-Training Matrix.AUX'!$A$2:$A$1072,"="&amp;$E1215)</f>
        <v>#REF!</v>
      </c>
      <c r="I1215" s="14">
        <v>0</v>
      </c>
      <c r="J1215" s="14" t="e">
        <f t="shared" si="76"/>
        <v>#REF!</v>
      </c>
      <c r="K1215" s="16" t="e">
        <f>IF($J1215="","",SUMIFS('Skills-Training Matrix.AUX'!$F$2:$F$1072,'Skills-Training Matrix.AUX'!$C$2:$C$1072,"="&amp;G1215,'Skills-Training Matrix.AUX'!$A$2:$A$1072,"="&amp;$E1215)*J1215)</f>
        <v>#REF!</v>
      </c>
      <c r="L1215" s="16" t="e">
        <f t="shared" si="77"/>
        <v>#REF!</v>
      </c>
      <c r="M1215" s="14" t="e">
        <f t="shared" si="78"/>
        <v>#REF!</v>
      </c>
      <c r="N1215" s="16" t="e">
        <f t="shared" si="79"/>
        <v>#REF!</v>
      </c>
    </row>
    <row r="1216" spans="1:14" x14ac:dyDescent="0.25">
      <c r="A1216" s="14">
        <v>2702</v>
      </c>
      <c r="B1216" s="14" t="s">
        <v>134</v>
      </c>
      <c r="C1216" s="17">
        <v>42736</v>
      </c>
      <c r="D1216" s="14" t="s">
        <v>115</v>
      </c>
      <c r="E1216" s="14" t="s">
        <v>84</v>
      </c>
      <c r="F1216" s="15" t="s">
        <v>6</v>
      </c>
      <c r="G1216" s="14" t="s">
        <v>26</v>
      </c>
      <c r="H1216" s="14" t="e">
        <f>SUMIFS('Skills-Training Matrix.AUX'!$D$2:$D$1072,'Skills-Training Matrix.AUX'!$C$2:$C$1072,"="&amp;$G1216,'Skills-Training Matrix.AUX'!$A$2:$A$1072,"="&amp;$E1216)</f>
        <v>#REF!</v>
      </c>
      <c r="I1216" s="14">
        <v>0</v>
      </c>
      <c r="J1216" s="14" t="e">
        <f t="shared" si="76"/>
        <v>#REF!</v>
      </c>
      <c r="K1216" s="16" t="e">
        <f>IF($J1216="","",SUMIFS('Skills-Training Matrix.AUX'!$F$2:$F$1072,'Skills-Training Matrix.AUX'!$C$2:$C$1072,"="&amp;G1216,'Skills-Training Matrix.AUX'!$A$2:$A$1072,"="&amp;$E1216)*J1216)</f>
        <v>#REF!</v>
      </c>
      <c r="L1216" s="16" t="e">
        <f t="shared" si="77"/>
        <v>#REF!</v>
      </c>
      <c r="M1216" s="14" t="e">
        <f t="shared" si="78"/>
        <v>#REF!</v>
      </c>
      <c r="N1216" s="16" t="e">
        <f t="shared" si="79"/>
        <v>#REF!</v>
      </c>
    </row>
    <row r="1217" spans="1:14" x14ac:dyDescent="0.25">
      <c r="A1217" s="14">
        <v>2702</v>
      </c>
      <c r="B1217" s="14" t="s">
        <v>134</v>
      </c>
      <c r="C1217" s="17">
        <v>42736</v>
      </c>
      <c r="D1217" s="14" t="s">
        <v>115</v>
      </c>
      <c r="E1217" s="14" t="s">
        <v>84</v>
      </c>
      <c r="F1217" s="15" t="s">
        <v>6</v>
      </c>
      <c r="G1217" s="14" t="s">
        <v>27</v>
      </c>
      <c r="H1217" s="14" t="e">
        <f>SUMIFS('Skills-Training Matrix.AUX'!$D$2:$D$1072,'Skills-Training Matrix.AUX'!$C$2:$C$1072,"="&amp;$G1217,'Skills-Training Matrix.AUX'!$A$2:$A$1072,"="&amp;$E1217)</f>
        <v>#REF!</v>
      </c>
      <c r="I1217" s="14">
        <v>0</v>
      </c>
      <c r="J1217" s="14" t="e">
        <f t="shared" si="76"/>
        <v>#REF!</v>
      </c>
      <c r="K1217" s="16" t="e">
        <f>IF($J1217="","",SUMIFS('Skills-Training Matrix.AUX'!$F$2:$F$1072,'Skills-Training Matrix.AUX'!$C$2:$C$1072,"="&amp;G1217,'Skills-Training Matrix.AUX'!$A$2:$A$1072,"="&amp;$E1217)*J1217)</f>
        <v>#REF!</v>
      </c>
      <c r="L1217" s="16" t="e">
        <f t="shared" si="77"/>
        <v>#REF!</v>
      </c>
      <c r="M1217" s="14" t="e">
        <f t="shared" si="78"/>
        <v>#REF!</v>
      </c>
      <c r="N1217" s="16" t="e">
        <f t="shared" si="79"/>
        <v>#REF!</v>
      </c>
    </row>
    <row r="1218" spans="1:14" x14ac:dyDescent="0.25">
      <c r="A1218" s="14">
        <v>2702</v>
      </c>
      <c r="B1218" s="14" t="s">
        <v>134</v>
      </c>
      <c r="C1218" s="17">
        <v>42736</v>
      </c>
      <c r="D1218" s="14" t="s">
        <v>115</v>
      </c>
      <c r="E1218" s="14" t="s">
        <v>84</v>
      </c>
      <c r="F1218" s="15" t="s">
        <v>6</v>
      </c>
      <c r="G1218" s="14" t="s">
        <v>28</v>
      </c>
      <c r="H1218" s="14" t="e">
        <f>SUMIFS('Skills-Training Matrix.AUX'!$D$2:$D$1072,'Skills-Training Matrix.AUX'!$C$2:$C$1072,"="&amp;$G1218,'Skills-Training Matrix.AUX'!$A$2:$A$1072,"="&amp;$E1218)</f>
        <v>#N/A</v>
      </c>
      <c r="I1218" s="14">
        <v>0</v>
      </c>
      <c r="J1218" s="14" t="e">
        <f t="shared" ref="J1218:J1281" si="80">IF(($H1218-$I1218)&gt;0,($H1218-$I1218),"")</f>
        <v>#N/A</v>
      </c>
      <c r="K1218" s="16" t="e">
        <f>IF($J1218="","",SUMIFS('Skills-Training Matrix.AUX'!$F$2:$F$1072,'Skills-Training Matrix.AUX'!$C$2:$C$1072,"="&amp;G1218,'Skills-Training Matrix.AUX'!$A$2:$A$1072,"="&amp;$E1218)*J1218)</f>
        <v>#N/A</v>
      </c>
      <c r="L1218" s="16" t="e">
        <f t="shared" si="77"/>
        <v>#N/A</v>
      </c>
      <c r="M1218" s="14" t="e">
        <f t="shared" si="78"/>
        <v>#N/A</v>
      </c>
      <c r="N1218" s="16" t="e">
        <f t="shared" si="79"/>
        <v>#N/A</v>
      </c>
    </row>
    <row r="1219" spans="1:14" x14ac:dyDescent="0.25">
      <c r="A1219" s="14">
        <v>2702</v>
      </c>
      <c r="B1219" s="14" t="s">
        <v>134</v>
      </c>
      <c r="C1219" s="17">
        <v>42736</v>
      </c>
      <c r="D1219" s="14" t="s">
        <v>115</v>
      </c>
      <c r="E1219" s="14" t="s">
        <v>84</v>
      </c>
      <c r="F1219" s="15" t="s">
        <v>6</v>
      </c>
      <c r="G1219" s="14" t="s">
        <v>29</v>
      </c>
      <c r="H1219" s="14" t="e">
        <f>SUMIFS('Skills-Training Matrix.AUX'!$D$2:$D$1072,'Skills-Training Matrix.AUX'!$C$2:$C$1072,"="&amp;$G1219,'Skills-Training Matrix.AUX'!$A$2:$A$1072,"="&amp;$E1219)</f>
        <v>#REF!</v>
      </c>
      <c r="I1219" s="14">
        <v>0</v>
      </c>
      <c r="J1219" s="14" t="e">
        <f t="shared" si="80"/>
        <v>#REF!</v>
      </c>
      <c r="K1219" s="16" t="e">
        <f>IF($J1219="","",SUMIFS('Skills-Training Matrix.AUX'!$F$2:$F$1072,'Skills-Training Matrix.AUX'!$C$2:$C$1072,"="&amp;G1219,'Skills-Training Matrix.AUX'!$A$2:$A$1072,"="&amp;$E1219)*J1219)</f>
        <v>#REF!</v>
      </c>
      <c r="L1219" s="16" t="e">
        <f t="shared" ref="L1219:L1282" si="81">IF(D1219="GEM",IF(B1219=B1218,IF(K1219="",L1218,K1219+L1218),IF(K1219="",0,K1219)),0)</f>
        <v>#REF!</v>
      </c>
      <c r="M1219" s="14" t="e">
        <f t="shared" ref="M1219:M1282" si="82">IF(D1219="GEM",IF(I1219&gt;H1219,I1219,IF(IF(L1219&lt;$O$1,0,L1219)=0,H1219,IF(I1219=0,IF(H1219=0,0,1),I1219))),I1219)</f>
        <v>#REF!</v>
      </c>
      <c r="N1219" s="16" t="e">
        <f t="shared" ref="N1219:N1282" si="83">IF(M1219&lt;H1219,K1219,"")</f>
        <v>#REF!</v>
      </c>
    </row>
    <row r="1220" spans="1:14" x14ac:dyDescent="0.25">
      <c r="A1220" s="14">
        <v>2702</v>
      </c>
      <c r="B1220" s="14" t="s">
        <v>134</v>
      </c>
      <c r="C1220" s="17">
        <v>42736</v>
      </c>
      <c r="D1220" s="14" t="s">
        <v>115</v>
      </c>
      <c r="E1220" s="14" t="s">
        <v>84</v>
      </c>
      <c r="F1220" s="15" t="s">
        <v>6</v>
      </c>
      <c r="G1220" s="14" t="s">
        <v>30</v>
      </c>
      <c r="H1220" s="14" t="e">
        <f>SUMIFS('Skills-Training Matrix.AUX'!$D$2:$D$1072,'Skills-Training Matrix.AUX'!$C$2:$C$1072,"="&amp;$G1220,'Skills-Training Matrix.AUX'!$A$2:$A$1072,"="&amp;$E1220)</f>
        <v>#REF!</v>
      </c>
      <c r="I1220" s="14">
        <v>0</v>
      </c>
      <c r="J1220" s="14" t="e">
        <f t="shared" si="80"/>
        <v>#REF!</v>
      </c>
      <c r="K1220" s="16" t="e">
        <f>IF($J1220="","",SUMIFS('Skills-Training Matrix.AUX'!$F$2:$F$1072,'Skills-Training Matrix.AUX'!$C$2:$C$1072,"="&amp;G1220,'Skills-Training Matrix.AUX'!$A$2:$A$1072,"="&amp;$E1220)*J1220)</f>
        <v>#REF!</v>
      </c>
      <c r="L1220" s="16" t="e">
        <f t="shared" si="81"/>
        <v>#REF!</v>
      </c>
      <c r="M1220" s="14" t="e">
        <f t="shared" si="82"/>
        <v>#REF!</v>
      </c>
      <c r="N1220" s="16" t="e">
        <f t="shared" si="83"/>
        <v>#REF!</v>
      </c>
    </row>
    <row r="1221" spans="1:14" x14ac:dyDescent="0.25">
      <c r="A1221" s="14">
        <v>2702</v>
      </c>
      <c r="B1221" s="14" t="s">
        <v>134</v>
      </c>
      <c r="C1221" s="17">
        <v>42736</v>
      </c>
      <c r="D1221" s="14" t="s">
        <v>115</v>
      </c>
      <c r="E1221" s="14" t="s">
        <v>84</v>
      </c>
      <c r="F1221" s="15" t="s">
        <v>6</v>
      </c>
      <c r="G1221" s="14" t="s">
        <v>31</v>
      </c>
      <c r="H1221" s="14" t="e">
        <f>SUMIFS('Skills-Training Matrix.AUX'!$D$2:$D$1072,'Skills-Training Matrix.AUX'!$C$2:$C$1072,"="&amp;$G1221,'Skills-Training Matrix.AUX'!$A$2:$A$1072,"="&amp;$E1221)</f>
        <v>#REF!</v>
      </c>
      <c r="I1221" s="14">
        <v>0</v>
      </c>
      <c r="J1221" s="14" t="e">
        <f t="shared" si="80"/>
        <v>#REF!</v>
      </c>
      <c r="K1221" s="16" t="e">
        <f>IF($J1221="","",SUMIFS('Skills-Training Matrix.AUX'!$F$2:$F$1072,'Skills-Training Matrix.AUX'!$C$2:$C$1072,"="&amp;G1221,'Skills-Training Matrix.AUX'!$A$2:$A$1072,"="&amp;$E1221)*J1221)</f>
        <v>#REF!</v>
      </c>
      <c r="L1221" s="16" t="e">
        <f t="shared" si="81"/>
        <v>#REF!</v>
      </c>
      <c r="M1221" s="14" t="e">
        <f t="shared" si="82"/>
        <v>#REF!</v>
      </c>
      <c r="N1221" s="16" t="e">
        <f t="shared" si="83"/>
        <v>#REF!</v>
      </c>
    </row>
    <row r="1222" spans="1:14" x14ac:dyDescent="0.25">
      <c r="A1222" s="14">
        <v>2702</v>
      </c>
      <c r="B1222" s="14" t="s">
        <v>134</v>
      </c>
      <c r="C1222" s="17">
        <v>42736</v>
      </c>
      <c r="D1222" s="14" t="s">
        <v>115</v>
      </c>
      <c r="E1222" s="14" t="s">
        <v>84</v>
      </c>
      <c r="F1222" s="15" t="s">
        <v>6</v>
      </c>
      <c r="G1222" s="14" t="s">
        <v>1</v>
      </c>
      <c r="H1222" s="14" t="e">
        <f>SUMIFS('Skills-Training Matrix.AUX'!$D$2:$D$1072,'Skills-Training Matrix.AUX'!$C$2:$C$1072,"="&amp;$G1222,'Skills-Training Matrix.AUX'!$A$2:$A$1072,"="&amp;$E1222)</f>
        <v>#REF!</v>
      </c>
      <c r="I1222" s="14">
        <v>0</v>
      </c>
      <c r="J1222" s="14" t="e">
        <f t="shared" si="80"/>
        <v>#REF!</v>
      </c>
      <c r="K1222" s="16" t="e">
        <f>IF($J1222="","",SUMIFS('Skills-Training Matrix.AUX'!$F$2:$F$1072,'Skills-Training Matrix.AUX'!$C$2:$C$1072,"="&amp;G1222,'Skills-Training Matrix.AUX'!$A$2:$A$1072,"="&amp;$E1222)*J1222)</f>
        <v>#REF!</v>
      </c>
      <c r="L1222" s="16" t="e">
        <f t="shared" si="81"/>
        <v>#REF!</v>
      </c>
      <c r="M1222" s="14" t="e">
        <f t="shared" si="82"/>
        <v>#REF!</v>
      </c>
      <c r="N1222" s="16" t="e">
        <f t="shared" si="83"/>
        <v>#REF!</v>
      </c>
    </row>
    <row r="1223" spans="1:14" x14ac:dyDescent="0.25">
      <c r="A1223" s="14">
        <v>2702</v>
      </c>
      <c r="B1223" s="14" t="s">
        <v>134</v>
      </c>
      <c r="C1223" s="17">
        <v>42736</v>
      </c>
      <c r="D1223" s="14" t="s">
        <v>115</v>
      </c>
      <c r="E1223" s="14" t="s">
        <v>84</v>
      </c>
      <c r="F1223" s="15" t="s">
        <v>6</v>
      </c>
      <c r="G1223" s="14" t="s">
        <v>32</v>
      </c>
      <c r="H1223" s="14" t="e">
        <f>SUMIFS('Skills-Training Matrix.AUX'!$D$2:$D$1072,'Skills-Training Matrix.AUX'!$C$2:$C$1072,"="&amp;$G1223,'Skills-Training Matrix.AUX'!$A$2:$A$1072,"="&amp;$E1223)</f>
        <v>#N/A</v>
      </c>
      <c r="I1223" s="14">
        <v>0</v>
      </c>
      <c r="J1223" s="14" t="e">
        <f t="shared" si="80"/>
        <v>#N/A</v>
      </c>
      <c r="K1223" s="16" t="e">
        <f>IF($J1223="","",SUMIFS('Skills-Training Matrix.AUX'!$F$2:$F$1072,'Skills-Training Matrix.AUX'!$C$2:$C$1072,"="&amp;G1223,'Skills-Training Matrix.AUX'!$A$2:$A$1072,"="&amp;$E1223)*J1223)</f>
        <v>#N/A</v>
      </c>
      <c r="L1223" s="16" t="e">
        <f t="shared" si="81"/>
        <v>#N/A</v>
      </c>
      <c r="M1223" s="14" t="e">
        <f t="shared" si="82"/>
        <v>#N/A</v>
      </c>
      <c r="N1223" s="16" t="e">
        <f t="shared" si="83"/>
        <v>#N/A</v>
      </c>
    </row>
    <row r="1224" spans="1:14" x14ac:dyDescent="0.25">
      <c r="A1224" s="14">
        <v>2702</v>
      </c>
      <c r="B1224" s="14" t="s">
        <v>134</v>
      </c>
      <c r="C1224" s="17">
        <v>42736</v>
      </c>
      <c r="D1224" s="14" t="s">
        <v>115</v>
      </c>
      <c r="E1224" s="14" t="s">
        <v>84</v>
      </c>
      <c r="F1224" s="15" t="s">
        <v>7</v>
      </c>
      <c r="G1224" s="14" t="s">
        <v>33</v>
      </c>
      <c r="H1224" s="14" t="e">
        <f>SUMIFS('Skills-Training Matrix.AUX'!$D$2:$D$1072,'Skills-Training Matrix.AUX'!$C$2:$C$1072,"="&amp;$G1224,'Skills-Training Matrix.AUX'!$A$2:$A$1072,"="&amp;$E1224)</f>
        <v>#N/A</v>
      </c>
      <c r="I1224" s="14">
        <v>0</v>
      </c>
      <c r="J1224" s="14" t="e">
        <f t="shared" si="80"/>
        <v>#N/A</v>
      </c>
      <c r="K1224" s="16" t="e">
        <f>IF($J1224="","",SUMIFS('Skills-Training Matrix.AUX'!$F$2:$F$1072,'Skills-Training Matrix.AUX'!$C$2:$C$1072,"="&amp;G1224,'Skills-Training Matrix.AUX'!$A$2:$A$1072,"="&amp;$E1224)*J1224)</f>
        <v>#N/A</v>
      </c>
      <c r="L1224" s="16" t="e">
        <f t="shared" si="81"/>
        <v>#N/A</v>
      </c>
      <c r="M1224" s="14" t="e">
        <f t="shared" si="82"/>
        <v>#N/A</v>
      </c>
      <c r="N1224" s="16" t="e">
        <f t="shared" si="83"/>
        <v>#N/A</v>
      </c>
    </row>
    <row r="1225" spans="1:14" x14ac:dyDescent="0.25">
      <c r="A1225" s="14">
        <v>2702</v>
      </c>
      <c r="B1225" s="14" t="s">
        <v>134</v>
      </c>
      <c r="C1225" s="17">
        <v>42736</v>
      </c>
      <c r="D1225" s="14" t="s">
        <v>115</v>
      </c>
      <c r="E1225" s="14" t="s">
        <v>84</v>
      </c>
      <c r="F1225" s="15" t="s">
        <v>7</v>
      </c>
      <c r="G1225" s="14" t="s">
        <v>34</v>
      </c>
      <c r="H1225" s="14" t="e">
        <f>SUMIFS('Skills-Training Matrix.AUX'!$D$2:$D$1072,'Skills-Training Matrix.AUX'!$C$2:$C$1072,"="&amp;$G1225,'Skills-Training Matrix.AUX'!$A$2:$A$1072,"="&amp;$E1225)</f>
        <v>#REF!</v>
      </c>
      <c r="I1225" s="14">
        <v>0</v>
      </c>
      <c r="J1225" s="14" t="e">
        <f t="shared" si="80"/>
        <v>#REF!</v>
      </c>
      <c r="K1225" s="16" t="e">
        <f>IF($J1225="","",SUMIFS('Skills-Training Matrix.AUX'!$F$2:$F$1072,'Skills-Training Matrix.AUX'!$C$2:$C$1072,"="&amp;G1225,'Skills-Training Matrix.AUX'!$A$2:$A$1072,"="&amp;$E1225)*J1225)</f>
        <v>#REF!</v>
      </c>
      <c r="L1225" s="16" t="e">
        <f t="shared" si="81"/>
        <v>#REF!</v>
      </c>
      <c r="M1225" s="14" t="e">
        <f t="shared" si="82"/>
        <v>#REF!</v>
      </c>
      <c r="N1225" s="16" t="e">
        <f t="shared" si="83"/>
        <v>#REF!</v>
      </c>
    </row>
    <row r="1226" spans="1:14" x14ac:dyDescent="0.25">
      <c r="A1226" s="14">
        <v>2702</v>
      </c>
      <c r="B1226" s="14" t="s">
        <v>134</v>
      </c>
      <c r="C1226" s="17">
        <v>42736</v>
      </c>
      <c r="D1226" s="14" t="s">
        <v>115</v>
      </c>
      <c r="E1226" s="14" t="s">
        <v>84</v>
      </c>
      <c r="F1226" s="15" t="s">
        <v>7</v>
      </c>
      <c r="G1226" s="14" t="s">
        <v>35</v>
      </c>
      <c r="H1226" s="14" t="e">
        <f>SUMIFS('Skills-Training Matrix.AUX'!$D$2:$D$1072,'Skills-Training Matrix.AUX'!$C$2:$C$1072,"="&amp;$G1226,'Skills-Training Matrix.AUX'!$A$2:$A$1072,"="&amp;$E1226)</f>
        <v>#N/A</v>
      </c>
      <c r="I1226" s="14">
        <v>0</v>
      </c>
      <c r="J1226" s="14" t="e">
        <f t="shared" si="80"/>
        <v>#N/A</v>
      </c>
      <c r="K1226" s="16" t="e">
        <f>IF($J1226="","",SUMIFS('Skills-Training Matrix.AUX'!$F$2:$F$1072,'Skills-Training Matrix.AUX'!$C$2:$C$1072,"="&amp;G1226,'Skills-Training Matrix.AUX'!$A$2:$A$1072,"="&amp;$E1226)*J1226)</f>
        <v>#N/A</v>
      </c>
      <c r="L1226" s="16" t="e">
        <f t="shared" si="81"/>
        <v>#N/A</v>
      </c>
      <c r="M1226" s="14" t="e">
        <f t="shared" si="82"/>
        <v>#N/A</v>
      </c>
      <c r="N1226" s="16" t="e">
        <f t="shared" si="83"/>
        <v>#N/A</v>
      </c>
    </row>
    <row r="1227" spans="1:14" x14ac:dyDescent="0.25">
      <c r="A1227" s="14">
        <v>2702</v>
      </c>
      <c r="B1227" s="14" t="s">
        <v>134</v>
      </c>
      <c r="C1227" s="17">
        <v>42736</v>
      </c>
      <c r="D1227" s="14" t="s">
        <v>115</v>
      </c>
      <c r="E1227" s="14" t="s">
        <v>84</v>
      </c>
      <c r="F1227" s="15" t="s">
        <v>7</v>
      </c>
      <c r="G1227" s="14" t="s">
        <v>36</v>
      </c>
      <c r="H1227" s="14" t="e">
        <f>SUMIFS('Skills-Training Matrix.AUX'!$D$2:$D$1072,'Skills-Training Matrix.AUX'!$C$2:$C$1072,"="&amp;$G1227,'Skills-Training Matrix.AUX'!$A$2:$A$1072,"="&amp;$E1227)</f>
        <v>#N/A</v>
      </c>
      <c r="I1227" s="14">
        <v>0</v>
      </c>
      <c r="J1227" s="14" t="e">
        <f t="shared" si="80"/>
        <v>#N/A</v>
      </c>
      <c r="K1227" s="16" t="e">
        <f>IF($J1227="","",SUMIFS('Skills-Training Matrix.AUX'!$F$2:$F$1072,'Skills-Training Matrix.AUX'!$C$2:$C$1072,"="&amp;G1227,'Skills-Training Matrix.AUX'!$A$2:$A$1072,"="&amp;$E1227)*J1227)</f>
        <v>#N/A</v>
      </c>
      <c r="L1227" s="16" t="e">
        <f t="shared" si="81"/>
        <v>#N/A</v>
      </c>
      <c r="M1227" s="14" t="e">
        <f t="shared" si="82"/>
        <v>#N/A</v>
      </c>
      <c r="N1227" s="16" t="e">
        <f t="shared" si="83"/>
        <v>#N/A</v>
      </c>
    </row>
    <row r="1228" spans="1:14" x14ac:dyDescent="0.25">
      <c r="A1228" s="14">
        <v>2702</v>
      </c>
      <c r="B1228" s="14" t="s">
        <v>134</v>
      </c>
      <c r="C1228" s="17">
        <v>42736</v>
      </c>
      <c r="D1228" s="14" t="s">
        <v>115</v>
      </c>
      <c r="E1228" s="14" t="s">
        <v>84</v>
      </c>
      <c r="F1228" s="15" t="s">
        <v>7</v>
      </c>
      <c r="G1228" s="14" t="s">
        <v>37</v>
      </c>
      <c r="H1228" s="14" t="e">
        <f>SUMIFS('Skills-Training Matrix.AUX'!$D$2:$D$1072,'Skills-Training Matrix.AUX'!$C$2:$C$1072,"="&amp;$G1228,'Skills-Training Matrix.AUX'!$A$2:$A$1072,"="&amp;$E1228)</f>
        <v>#N/A</v>
      </c>
      <c r="I1228" s="14">
        <v>0</v>
      </c>
      <c r="J1228" s="14" t="e">
        <f t="shared" si="80"/>
        <v>#N/A</v>
      </c>
      <c r="K1228" s="16" t="e">
        <f>IF($J1228="","",SUMIFS('Skills-Training Matrix.AUX'!$F$2:$F$1072,'Skills-Training Matrix.AUX'!$C$2:$C$1072,"="&amp;G1228,'Skills-Training Matrix.AUX'!$A$2:$A$1072,"="&amp;$E1228)*J1228)</f>
        <v>#N/A</v>
      </c>
      <c r="L1228" s="16" t="e">
        <f t="shared" si="81"/>
        <v>#N/A</v>
      </c>
      <c r="M1228" s="14" t="e">
        <f t="shared" si="82"/>
        <v>#N/A</v>
      </c>
      <c r="N1228" s="16" t="e">
        <f t="shared" si="83"/>
        <v>#N/A</v>
      </c>
    </row>
    <row r="1229" spans="1:14" x14ac:dyDescent="0.25">
      <c r="A1229" s="14">
        <v>2702</v>
      </c>
      <c r="B1229" s="14" t="s">
        <v>134</v>
      </c>
      <c r="C1229" s="17">
        <v>42736</v>
      </c>
      <c r="D1229" s="14" t="s">
        <v>115</v>
      </c>
      <c r="E1229" s="14" t="s">
        <v>84</v>
      </c>
      <c r="F1229" s="15" t="s">
        <v>7</v>
      </c>
      <c r="G1229" s="14" t="s">
        <v>38</v>
      </c>
      <c r="H1229" s="14" t="e">
        <f>SUMIFS('Skills-Training Matrix.AUX'!$D$2:$D$1072,'Skills-Training Matrix.AUX'!$C$2:$C$1072,"="&amp;$G1229,'Skills-Training Matrix.AUX'!$A$2:$A$1072,"="&amp;$E1229)</f>
        <v>#N/A</v>
      </c>
      <c r="I1229" s="14">
        <v>0</v>
      </c>
      <c r="J1229" s="14" t="e">
        <f t="shared" si="80"/>
        <v>#N/A</v>
      </c>
      <c r="K1229" s="16" t="e">
        <f>IF($J1229="","",SUMIFS('Skills-Training Matrix.AUX'!$F$2:$F$1072,'Skills-Training Matrix.AUX'!$C$2:$C$1072,"="&amp;G1229,'Skills-Training Matrix.AUX'!$A$2:$A$1072,"="&amp;$E1229)*J1229)</f>
        <v>#N/A</v>
      </c>
      <c r="L1229" s="16" t="e">
        <f t="shared" si="81"/>
        <v>#N/A</v>
      </c>
      <c r="M1229" s="14" t="e">
        <f t="shared" si="82"/>
        <v>#N/A</v>
      </c>
      <c r="N1229" s="16" t="e">
        <f t="shared" si="83"/>
        <v>#N/A</v>
      </c>
    </row>
    <row r="1230" spans="1:14" x14ac:dyDescent="0.25">
      <c r="A1230" s="14">
        <v>2702</v>
      </c>
      <c r="B1230" s="14" t="s">
        <v>134</v>
      </c>
      <c r="C1230" s="17">
        <v>42736</v>
      </c>
      <c r="D1230" s="14" t="s">
        <v>115</v>
      </c>
      <c r="E1230" s="14" t="s">
        <v>84</v>
      </c>
      <c r="F1230" s="15" t="s">
        <v>7</v>
      </c>
      <c r="G1230" s="14" t="s">
        <v>39</v>
      </c>
      <c r="H1230" s="14" t="e">
        <f>SUMIFS('Skills-Training Matrix.AUX'!$D$2:$D$1072,'Skills-Training Matrix.AUX'!$C$2:$C$1072,"="&amp;$G1230,'Skills-Training Matrix.AUX'!$A$2:$A$1072,"="&amp;$E1230)</f>
        <v>#N/A</v>
      </c>
      <c r="I1230" s="14">
        <v>0</v>
      </c>
      <c r="J1230" s="14" t="e">
        <f t="shared" si="80"/>
        <v>#N/A</v>
      </c>
      <c r="K1230" s="16" t="e">
        <f>IF($J1230="","",SUMIFS('Skills-Training Matrix.AUX'!$F$2:$F$1072,'Skills-Training Matrix.AUX'!$C$2:$C$1072,"="&amp;G1230,'Skills-Training Matrix.AUX'!$A$2:$A$1072,"="&amp;$E1230)*J1230)</f>
        <v>#N/A</v>
      </c>
      <c r="L1230" s="16" t="e">
        <f t="shared" si="81"/>
        <v>#N/A</v>
      </c>
      <c r="M1230" s="14" t="e">
        <f t="shared" si="82"/>
        <v>#N/A</v>
      </c>
      <c r="N1230" s="16" t="e">
        <f t="shared" si="83"/>
        <v>#N/A</v>
      </c>
    </row>
    <row r="1231" spans="1:14" x14ac:dyDescent="0.25">
      <c r="A1231" s="14">
        <v>2702</v>
      </c>
      <c r="B1231" s="14" t="s">
        <v>134</v>
      </c>
      <c r="C1231" s="17">
        <v>42736</v>
      </c>
      <c r="D1231" s="14" t="s">
        <v>115</v>
      </c>
      <c r="E1231" s="14" t="s">
        <v>84</v>
      </c>
      <c r="F1231" s="15" t="s">
        <v>7</v>
      </c>
      <c r="G1231" s="14" t="s">
        <v>40</v>
      </c>
      <c r="H1231" s="14" t="e">
        <f>SUMIFS('Skills-Training Matrix.AUX'!$D$2:$D$1072,'Skills-Training Matrix.AUX'!$C$2:$C$1072,"="&amp;$G1231,'Skills-Training Matrix.AUX'!$A$2:$A$1072,"="&amp;$E1231)</f>
        <v>#N/A</v>
      </c>
      <c r="I1231" s="14">
        <v>0</v>
      </c>
      <c r="J1231" s="14" t="e">
        <f t="shared" si="80"/>
        <v>#N/A</v>
      </c>
      <c r="K1231" s="16" t="e">
        <f>IF($J1231="","",SUMIFS('Skills-Training Matrix.AUX'!$F$2:$F$1072,'Skills-Training Matrix.AUX'!$C$2:$C$1072,"="&amp;G1231,'Skills-Training Matrix.AUX'!$A$2:$A$1072,"="&amp;$E1231)*J1231)</f>
        <v>#N/A</v>
      </c>
      <c r="L1231" s="16" t="e">
        <f t="shared" si="81"/>
        <v>#N/A</v>
      </c>
      <c r="M1231" s="14" t="e">
        <f t="shared" si="82"/>
        <v>#N/A</v>
      </c>
      <c r="N1231" s="16" t="e">
        <f t="shared" si="83"/>
        <v>#N/A</v>
      </c>
    </row>
    <row r="1232" spans="1:14" x14ac:dyDescent="0.25">
      <c r="A1232" s="14">
        <v>2702</v>
      </c>
      <c r="B1232" s="14" t="s">
        <v>134</v>
      </c>
      <c r="C1232" s="17">
        <v>42736</v>
      </c>
      <c r="D1232" s="14" t="s">
        <v>115</v>
      </c>
      <c r="E1232" s="14" t="s">
        <v>84</v>
      </c>
      <c r="F1232" s="15" t="s">
        <v>8</v>
      </c>
      <c r="G1232" s="14" t="s">
        <v>41</v>
      </c>
      <c r="H1232" s="14" t="e">
        <f>SUMIFS('Skills-Training Matrix.AUX'!$D$2:$D$1072,'Skills-Training Matrix.AUX'!$C$2:$C$1072,"="&amp;$G1232,'Skills-Training Matrix.AUX'!$A$2:$A$1072,"="&amp;$E1232)</f>
        <v>#N/A</v>
      </c>
      <c r="I1232" s="14">
        <v>0</v>
      </c>
      <c r="J1232" s="14" t="e">
        <f t="shared" si="80"/>
        <v>#N/A</v>
      </c>
      <c r="K1232" s="16" t="e">
        <f>IF($J1232="","",SUMIFS('Skills-Training Matrix.AUX'!$F$2:$F$1072,'Skills-Training Matrix.AUX'!$C$2:$C$1072,"="&amp;G1232,'Skills-Training Matrix.AUX'!$A$2:$A$1072,"="&amp;$E1232)*J1232)</f>
        <v>#N/A</v>
      </c>
      <c r="L1232" s="16" t="e">
        <f t="shared" si="81"/>
        <v>#N/A</v>
      </c>
      <c r="M1232" s="14" t="e">
        <f t="shared" si="82"/>
        <v>#N/A</v>
      </c>
      <c r="N1232" s="16" t="e">
        <f t="shared" si="83"/>
        <v>#N/A</v>
      </c>
    </row>
    <row r="1233" spans="1:14" x14ac:dyDescent="0.25">
      <c r="A1233" s="14">
        <v>2702</v>
      </c>
      <c r="B1233" s="14" t="s">
        <v>134</v>
      </c>
      <c r="C1233" s="17">
        <v>42736</v>
      </c>
      <c r="D1233" s="14" t="s">
        <v>115</v>
      </c>
      <c r="E1233" s="14" t="s">
        <v>84</v>
      </c>
      <c r="F1233" s="15" t="s">
        <v>8</v>
      </c>
      <c r="G1233" s="14" t="s">
        <v>42</v>
      </c>
      <c r="H1233" s="14" t="e">
        <f>SUMIFS('Skills-Training Matrix.AUX'!$D$2:$D$1072,'Skills-Training Matrix.AUX'!$C$2:$C$1072,"="&amp;$G1233,'Skills-Training Matrix.AUX'!$A$2:$A$1072,"="&amp;$E1233)</f>
        <v>#N/A</v>
      </c>
      <c r="I1233" s="14">
        <v>0</v>
      </c>
      <c r="J1233" s="14" t="e">
        <f t="shared" si="80"/>
        <v>#N/A</v>
      </c>
      <c r="K1233" s="16" t="e">
        <f>IF($J1233="","",SUMIFS('Skills-Training Matrix.AUX'!$F$2:$F$1072,'Skills-Training Matrix.AUX'!$C$2:$C$1072,"="&amp;G1233,'Skills-Training Matrix.AUX'!$A$2:$A$1072,"="&amp;$E1233)*J1233)</f>
        <v>#N/A</v>
      </c>
      <c r="L1233" s="16" t="e">
        <f t="shared" si="81"/>
        <v>#N/A</v>
      </c>
      <c r="M1233" s="14" t="e">
        <f t="shared" si="82"/>
        <v>#N/A</v>
      </c>
      <c r="N1233" s="16" t="e">
        <f t="shared" si="83"/>
        <v>#N/A</v>
      </c>
    </row>
    <row r="1234" spans="1:14" x14ac:dyDescent="0.25">
      <c r="A1234" s="14">
        <v>2702</v>
      </c>
      <c r="B1234" s="14" t="s">
        <v>134</v>
      </c>
      <c r="C1234" s="17">
        <v>42736</v>
      </c>
      <c r="D1234" s="14" t="s">
        <v>115</v>
      </c>
      <c r="E1234" s="14" t="s">
        <v>84</v>
      </c>
      <c r="F1234" s="15" t="s">
        <v>8</v>
      </c>
      <c r="G1234" s="14" t="s">
        <v>43</v>
      </c>
      <c r="H1234" s="14" t="e">
        <f>SUMIFS('Skills-Training Matrix.AUX'!$D$2:$D$1072,'Skills-Training Matrix.AUX'!$C$2:$C$1072,"="&amp;$G1234,'Skills-Training Matrix.AUX'!$A$2:$A$1072,"="&amp;$E1234)</f>
        <v>#N/A</v>
      </c>
      <c r="I1234" s="14">
        <v>0</v>
      </c>
      <c r="J1234" s="14" t="e">
        <f t="shared" si="80"/>
        <v>#N/A</v>
      </c>
      <c r="K1234" s="16" t="e">
        <f>IF($J1234="","",SUMIFS('Skills-Training Matrix.AUX'!$F$2:$F$1072,'Skills-Training Matrix.AUX'!$C$2:$C$1072,"="&amp;G1234,'Skills-Training Matrix.AUX'!$A$2:$A$1072,"="&amp;$E1234)*J1234)</f>
        <v>#N/A</v>
      </c>
      <c r="L1234" s="16" t="e">
        <f t="shared" si="81"/>
        <v>#N/A</v>
      </c>
      <c r="M1234" s="14" t="e">
        <f t="shared" si="82"/>
        <v>#N/A</v>
      </c>
      <c r="N1234" s="16" t="e">
        <f t="shared" si="83"/>
        <v>#N/A</v>
      </c>
    </row>
    <row r="1235" spans="1:14" x14ac:dyDescent="0.25">
      <c r="A1235" s="14">
        <v>2702</v>
      </c>
      <c r="B1235" s="14" t="s">
        <v>134</v>
      </c>
      <c r="C1235" s="17">
        <v>42736</v>
      </c>
      <c r="D1235" s="14" t="s">
        <v>115</v>
      </c>
      <c r="E1235" s="14" t="s">
        <v>84</v>
      </c>
      <c r="F1235" s="15" t="s">
        <v>8</v>
      </c>
      <c r="G1235" s="14" t="s">
        <v>44</v>
      </c>
      <c r="H1235" s="14" t="e">
        <f>SUMIFS('Skills-Training Matrix.AUX'!$D$2:$D$1072,'Skills-Training Matrix.AUX'!$C$2:$C$1072,"="&amp;$G1235,'Skills-Training Matrix.AUX'!$A$2:$A$1072,"="&amp;$E1235)</f>
        <v>#N/A</v>
      </c>
      <c r="I1235" s="14">
        <v>0</v>
      </c>
      <c r="J1235" s="14" t="e">
        <f t="shared" si="80"/>
        <v>#N/A</v>
      </c>
      <c r="K1235" s="16" t="e">
        <f>IF($J1235="","",SUMIFS('Skills-Training Matrix.AUX'!$F$2:$F$1072,'Skills-Training Matrix.AUX'!$C$2:$C$1072,"="&amp;G1235,'Skills-Training Matrix.AUX'!$A$2:$A$1072,"="&amp;$E1235)*J1235)</f>
        <v>#N/A</v>
      </c>
      <c r="L1235" s="16" t="e">
        <f t="shared" si="81"/>
        <v>#N/A</v>
      </c>
      <c r="M1235" s="14" t="e">
        <f t="shared" si="82"/>
        <v>#N/A</v>
      </c>
      <c r="N1235" s="16" t="e">
        <f t="shared" si="83"/>
        <v>#N/A</v>
      </c>
    </row>
    <row r="1236" spans="1:14" x14ac:dyDescent="0.25">
      <c r="A1236" s="14">
        <v>2702</v>
      </c>
      <c r="B1236" s="14" t="s">
        <v>134</v>
      </c>
      <c r="C1236" s="17">
        <v>42736</v>
      </c>
      <c r="D1236" s="14" t="s">
        <v>115</v>
      </c>
      <c r="E1236" s="14" t="s">
        <v>84</v>
      </c>
      <c r="F1236" s="15" t="s">
        <v>8</v>
      </c>
      <c r="G1236" s="14" t="s">
        <v>45</v>
      </c>
      <c r="H1236" s="14" t="e">
        <f>SUMIFS('Skills-Training Matrix.AUX'!$D$2:$D$1072,'Skills-Training Matrix.AUX'!$C$2:$C$1072,"="&amp;$G1236,'Skills-Training Matrix.AUX'!$A$2:$A$1072,"="&amp;$E1236)</f>
        <v>#N/A</v>
      </c>
      <c r="I1236" s="14">
        <v>0</v>
      </c>
      <c r="J1236" s="14" t="e">
        <f t="shared" si="80"/>
        <v>#N/A</v>
      </c>
      <c r="K1236" s="16" t="e">
        <f>IF($J1236="","",SUMIFS('Skills-Training Matrix.AUX'!$F$2:$F$1072,'Skills-Training Matrix.AUX'!$C$2:$C$1072,"="&amp;G1236,'Skills-Training Matrix.AUX'!$A$2:$A$1072,"="&amp;$E1236)*J1236)</f>
        <v>#N/A</v>
      </c>
      <c r="L1236" s="16" t="e">
        <f t="shared" si="81"/>
        <v>#N/A</v>
      </c>
      <c r="M1236" s="14" t="e">
        <f t="shared" si="82"/>
        <v>#N/A</v>
      </c>
      <c r="N1236" s="16" t="e">
        <f t="shared" si="83"/>
        <v>#N/A</v>
      </c>
    </row>
    <row r="1237" spans="1:14" x14ac:dyDescent="0.25">
      <c r="A1237" s="14">
        <v>2702</v>
      </c>
      <c r="B1237" s="14" t="s">
        <v>134</v>
      </c>
      <c r="C1237" s="17">
        <v>42736</v>
      </c>
      <c r="D1237" s="14" t="s">
        <v>115</v>
      </c>
      <c r="E1237" s="14" t="s">
        <v>84</v>
      </c>
      <c r="F1237" s="15" t="s">
        <v>2</v>
      </c>
      <c r="G1237" s="14" t="s">
        <v>46</v>
      </c>
      <c r="H1237" s="14" t="e">
        <f>SUMIFS('Skills-Training Matrix.AUX'!$D$2:$D$1072,'Skills-Training Matrix.AUX'!$C$2:$C$1072,"="&amp;$G1237,'Skills-Training Matrix.AUX'!$A$2:$A$1072,"="&amp;$E1237)</f>
        <v>#N/A</v>
      </c>
      <c r="I1237" s="14">
        <v>0</v>
      </c>
      <c r="J1237" s="14" t="e">
        <f t="shared" si="80"/>
        <v>#N/A</v>
      </c>
      <c r="K1237" s="16" t="e">
        <f>IF($J1237="","",SUMIFS('Skills-Training Matrix.AUX'!$F$2:$F$1072,'Skills-Training Matrix.AUX'!$C$2:$C$1072,"="&amp;G1237,'Skills-Training Matrix.AUX'!$A$2:$A$1072,"="&amp;$E1237)*J1237)</f>
        <v>#N/A</v>
      </c>
      <c r="L1237" s="16" t="e">
        <f t="shared" si="81"/>
        <v>#N/A</v>
      </c>
      <c r="M1237" s="14" t="e">
        <f t="shared" si="82"/>
        <v>#N/A</v>
      </c>
      <c r="N1237" s="16" t="e">
        <f t="shared" si="83"/>
        <v>#N/A</v>
      </c>
    </row>
    <row r="1238" spans="1:14" x14ac:dyDescent="0.25">
      <c r="A1238" s="14">
        <v>2702</v>
      </c>
      <c r="B1238" s="14" t="s">
        <v>134</v>
      </c>
      <c r="C1238" s="17">
        <v>42736</v>
      </c>
      <c r="D1238" s="14" t="s">
        <v>115</v>
      </c>
      <c r="E1238" s="14" t="s">
        <v>84</v>
      </c>
      <c r="F1238" s="15" t="s">
        <v>2</v>
      </c>
      <c r="G1238" s="14" t="s">
        <v>47</v>
      </c>
      <c r="H1238" s="14" t="e">
        <f>SUMIFS('Skills-Training Matrix.AUX'!$D$2:$D$1072,'Skills-Training Matrix.AUX'!$C$2:$C$1072,"="&amp;$G1238,'Skills-Training Matrix.AUX'!$A$2:$A$1072,"="&amp;$E1238)</f>
        <v>#N/A</v>
      </c>
      <c r="I1238" s="14">
        <v>0</v>
      </c>
      <c r="J1238" s="14" t="e">
        <f t="shared" si="80"/>
        <v>#N/A</v>
      </c>
      <c r="K1238" s="16" t="e">
        <f>IF($J1238="","",SUMIFS('Skills-Training Matrix.AUX'!$F$2:$F$1072,'Skills-Training Matrix.AUX'!$C$2:$C$1072,"="&amp;G1238,'Skills-Training Matrix.AUX'!$A$2:$A$1072,"="&amp;$E1238)*J1238)</f>
        <v>#N/A</v>
      </c>
      <c r="L1238" s="16" t="e">
        <f t="shared" si="81"/>
        <v>#N/A</v>
      </c>
      <c r="M1238" s="14" t="e">
        <f t="shared" si="82"/>
        <v>#N/A</v>
      </c>
      <c r="N1238" s="16" t="e">
        <f t="shared" si="83"/>
        <v>#N/A</v>
      </c>
    </row>
    <row r="1239" spans="1:14" x14ac:dyDescent="0.25">
      <c r="A1239" s="14">
        <v>2702</v>
      </c>
      <c r="B1239" s="14" t="s">
        <v>134</v>
      </c>
      <c r="C1239" s="17">
        <v>42736</v>
      </c>
      <c r="D1239" s="14" t="s">
        <v>115</v>
      </c>
      <c r="E1239" s="14" t="s">
        <v>84</v>
      </c>
      <c r="F1239" s="15" t="s">
        <v>2</v>
      </c>
      <c r="G1239" s="14" t="s">
        <v>48</v>
      </c>
      <c r="H1239" s="14" t="e">
        <f>SUMIFS('Skills-Training Matrix.AUX'!$D$2:$D$1072,'Skills-Training Matrix.AUX'!$C$2:$C$1072,"="&amp;$G1239,'Skills-Training Matrix.AUX'!$A$2:$A$1072,"="&amp;$E1239)</f>
        <v>#N/A</v>
      </c>
      <c r="I1239" s="14">
        <v>0</v>
      </c>
      <c r="J1239" s="14" t="e">
        <f t="shared" si="80"/>
        <v>#N/A</v>
      </c>
      <c r="K1239" s="16" t="e">
        <f>IF($J1239="","",SUMIFS('Skills-Training Matrix.AUX'!$F$2:$F$1072,'Skills-Training Matrix.AUX'!$C$2:$C$1072,"="&amp;G1239,'Skills-Training Matrix.AUX'!$A$2:$A$1072,"="&amp;$E1239)*J1239)</f>
        <v>#N/A</v>
      </c>
      <c r="L1239" s="16" t="e">
        <f t="shared" si="81"/>
        <v>#N/A</v>
      </c>
      <c r="M1239" s="14" t="e">
        <f t="shared" si="82"/>
        <v>#N/A</v>
      </c>
      <c r="N1239" s="16" t="e">
        <f t="shared" si="83"/>
        <v>#N/A</v>
      </c>
    </row>
    <row r="1240" spans="1:14" x14ac:dyDescent="0.25">
      <c r="A1240" s="14">
        <v>2702</v>
      </c>
      <c r="B1240" s="14" t="s">
        <v>134</v>
      </c>
      <c r="C1240" s="17">
        <v>42736</v>
      </c>
      <c r="D1240" s="14" t="s">
        <v>115</v>
      </c>
      <c r="E1240" s="14" t="s">
        <v>84</v>
      </c>
      <c r="F1240" s="15" t="s">
        <v>2</v>
      </c>
      <c r="G1240" s="14" t="s">
        <v>49</v>
      </c>
      <c r="H1240" s="14" t="e">
        <f>SUMIFS('Skills-Training Matrix.AUX'!$D$2:$D$1072,'Skills-Training Matrix.AUX'!$C$2:$C$1072,"="&amp;$G1240,'Skills-Training Matrix.AUX'!$A$2:$A$1072,"="&amp;$E1240)</f>
        <v>#N/A</v>
      </c>
      <c r="I1240" s="14">
        <v>0</v>
      </c>
      <c r="J1240" s="14" t="e">
        <f t="shared" si="80"/>
        <v>#N/A</v>
      </c>
      <c r="K1240" s="16" t="e">
        <f>IF($J1240="","",SUMIFS('Skills-Training Matrix.AUX'!$F$2:$F$1072,'Skills-Training Matrix.AUX'!$C$2:$C$1072,"="&amp;G1240,'Skills-Training Matrix.AUX'!$A$2:$A$1072,"="&amp;$E1240)*J1240)</f>
        <v>#N/A</v>
      </c>
      <c r="L1240" s="16" t="e">
        <f t="shared" si="81"/>
        <v>#N/A</v>
      </c>
      <c r="M1240" s="14" t="e">
        <f t="shared" si="82"/>
        <v>#N/A</v>
      </c>
      <c r="N1240" s="16" t="e">
        <f t="shared" si="83"/>
        <v>#N/A</v>
      </c>
    </row>
    <row r="1241" spans="1:14" x14ac:dyDescent="0.25">
      <c r="A1241" s="14">
        <v>2702</v>
      </c>
      <c r="B1241" s="14" t="s">
        <v>134</v>
      </c>
      <c r="C1241" s="17">
        <v>42736</v>
      </c>
      <c r="D1241" s="14" t="s">
        <v>115</v>
      </c>
      <c r="E1241" s="14" t="s">
        <v>84</v>
      </c>
      <c r="F1241" s="15" t="s">
        <v>2</v>
      </c>
      <c r="G1241" s="14" t="s">
        <v>50</v>
      </c>
      <c r="H1241" s="14" t="e">
        <f>SUMIFS('Skills-Training Matrix.AUX'!$D$2:$D$1072,'Skills-Training Matrix.AUX'!$C$2:$C$1072,"="&amp;$G1241,'Skills-Training Matrix.AUX'!$A$2:$A$1072,"="&amp;$E1241)</f>
        <v>#N/A</v>
      </c>
      <c r="I1241" s="14">
        <v>0</v>
      </c>
      <c r="J1241" s="14" t="e">
        <f t="shared" si="80"/>
        <v>#N/A</v>
      </c>
      <c r="K1241" s="16" t="e">
        <f>IF($J1241="","",SUMIFS('Skills-Training Matrix.AUX'!$F$2:$F$1072,'Skills-Training Matrix.AUX'!$C$2:$C$1072,"="&amp;G1241,'Skills-Training Matrix.AUX'!$A$2:$A$1072,"="&amp;$E1241)*J1241)</f>
        <v>#N/A</v>
      </c>
      <c r="L1241" s="16" t="e">
        <f t="shared" si="81"/>
        <v>#N/A</v>
      </c>
      <c r="M1241" s="14" t="e">
        <f t="shared" si="82"/>
        <v>#N/A</v>
      </c>
      <c r="N1241" s="16" t="e">
        <f t="shared" si="83"/>
        <v>#N/A</v>
      </c>
    </row>
    <row r="1242" spans="1:14" x14ac:dyDescent="0.25">
      <c r="A1242" s="14">
        <v>2702</v>
      </c>
      <c r="B1242" s="14" t="s">
        <v>134</v>
      </c>
      <c r="C1242" s="17">
        <v>42736</v>
      </c>
      <c r="D1242" s="14" t="s">
        <v>115</v>
      </c>
      <c r="E1242" s="14" t="s">
        <v>84</v>
      </c>
      <c r="F1242" s="15" t="s">
        <v>2</v>
      </c>
      <c r="G1242" s="14" t="s">
        <v>51</v>
      </c>
      <c r="H1242" s="14" t="e">
        <f>SUMIFS('Skills-Training Matrix.AUX'!$D$2:$D$1072,'Skills-Training Matrix.AUX'!$C$2:$C$1072,"="&amp;$G1242,'Skills-Training Matrix.AUX'!$A$2:$A$1072,"="&amp;$E1242)</f>
        <v>#N/A</v>
      </c>
      <c r="I1242" s="14">
        <v>0</v>
      </c>
      <c r="J1242" s="14" t="e">
        <f t="shared" si="80"/>
        <v>#N/A</v>
      </c>
      <c r="K1242" s="16" t="e">
        <f>IF($J1242="","",SUMIFS('Skills-Training Matrix.AUX'!$F$2:$F$1072,'Skills-Training Matrix.AUX'!$C$2:$C$1072,"="&amp;G1242,'Skills-Training Matrix.AUX'!$A$2:$A$1072,"="&amp;$E1242)*J1242)</f>
        <v>#N/A</v>
      </c>
      <c r="L1242" s="16" t="e">
        <f t="shared" si="81"/>
        <v>#N/A</v>
      </c>
      <c r="M1242" s="14" t="e">
        <f t="shared" si="82"/>
        <v>#N/A</v>
      </c>
      <c r="N1242" s="16" t="e">
        <f t="shared" si="83"/>
        <v>#N/A</v>
      </c>
    </row>
    <row r="1243" spans="1:14" x14ac:dyDescent="0.25">
      <c r="A1243" s="14">
        <v>2702</v>
      </c>
      <c r="B1243" s="14" t="s">
        <v>134</v>
      </c>
      <c r="C1243" s="17">
        <v>42736</v>
      </c>
      <c r="D1243" s="14" t="s">
        <v>115</v>
      </c>
      <c r="E1243" s="14" t="s">
        <v>84</v>
      </c>
      <c r="F1243" s="15" t="s">
        <v>2</v>
      </c>
      <c r="G1243" s="14" t="s">
        <v>52</v>
      </c>
      <c r="H1243" s="14" t="e">
        <f>SUMIFS('Skills-Training Matrix.AUX'!$D$2:$D$1072,'Skills-Training Matrix.AUX'!$C$2:$C$1072,"="&amp;$G1243,'Skills-Training Matrix.AUX'!$A$2:$A$1072,"="&amp;$E1243)</f>
        <v>#N/A</v>
      </c>
      <c r="I1243" s="14">
        <v>0</v>
      </c>
      <c r="J1243" s="14" t="e">
        <f t="shared" si="80"/>
        <v>#N/A</v>
      </c>
      <c r="K1243" s="16" t="e">
        <f>IF($J1243="","",SUMIFS('Skills-Training Matrix.AUX'!$F$2:$F$1072,'Skills-Training Matrix.AUX'!$C$2:$C$1072,"="&amp;G1243,'Skills-Training Matrix.AUX'!$A$2:$A$1072,"="&amp;$E1243)*J1243)</f>
        <v>#N/A</v>
      </c>
      <c r="L1243" s="16" t="e">
        <f t="shared" si="81"/>
        <v>#N/A</v>
      </c>
      <c r="M1243" s="14" t="e">
        <f t="shared" si="82"/>
        <v>#N/A</v>
      </c>
      <c r="N1243" s="16" t="e">
        <f t="shared" si="83"/>
        <v>#N/A</v>
      </c>
    </row>
    <row r="1244" spans="1:14" x14ac:dyDescent="0.25">
      <c r="A1244" s="14">
        <v>2702</v>
      </c>
      <c r="B1244" s="14" t="s">
        <v>134</v>
      </c>
      <c r="C1244" s="17">
        <v>42736</v>
      </c>
      <c r="D1244" s="14" t="s">
        <v>115</v>
      </c>
      <c r="E1244" s="14" t="s">
        <v>84</v>
      </c>
      <c r="F1244" s="15" t="s">
        <v>2</v>
      </c>
      <c r="G1244" s="14" t="s">
        <v>53</v>
      </c>
      <c r="H1244" s="14" t="e">
        <f>SUMIFS('Skills-Training Matrix.AUX'!$D$2:$D$1072,'Skills-Training Matrix.AUX'!$C$2:$C$1072,"="&amp;$G1244,'Skills-Training Matrix.AUX'!$A$2:$A$1072,"="&amp;$E1244)</f>
        <v>#N/A</v>
      </c>
      <c r="I1244" s="14">
        <v>0</v>
      </c>
      <c r="J1244" s="14" t="e">
        <f t="shared" si="80"/>
        <v>#N/A</v>
      </c>
      <c r="K1244" s="16" t="e">
        <f>IF($J1244="","",SUMIFS('Skills-Training Matrix.AUX'!$F$2:$F$1072,'Skills-Training Matrix.AUX'!$C$2:$C$1072,"="&amp;G1244,'Skills-Training Matrix.AUX'!$A$2:$A$1072,"="&amp;$E1244)*J1244)</f>
        <v>#N/A</v>
      </c>
      <c r="L1244" s="16" t="e">
        <f t="shared" si="81"/>
        <v>#N/A</v>
      </c>
      <c r="M1244" s="14" t="e">
        <f t="shared" si="82"/>
        <v>#N/A</v>
      </c>
      <c r="N1244" s="16" t="e">
        <f t="shared" si="83"/>
        <v>#N/A</v>
      </c>
    </row>
    <row r="1245" spans="1:14" x14ac:dyDescent="0.25">
      <c r="A1245" s="14">
        <v>2702</v>
      </c>
      <c r="B1245" s="14" t="s">
        <v>134</v>
      </c>
      <c r="C1245" s="17">
        <v>42736</v>
      </c>
      <c r="D1245" s="14" t="s">
        <v>115</v>
      </c>
      <c r="E1245" s="14" t="s">
        <v>84</v>
      </c>
      <c r="F1245" s="15" t="s">
        <v>2</v>
      </c>
      <c r="G1245" s="14" t="s">
        <v>54</v>
      </c>
      <c r="H1245" s="14" t="e">
        <f>SUMIFS('Skills-Training Matrix.AUX'!$D$2:$D$1072,'Skills-Training Matrix.AUX'!$C$2:$C$1072,"="&amp;$G1245,'Skills-Training Matrix.AUX'!$A$2:$A$1072,"="&amp;$E1245)</f>
        <v>#N/A</v>
      </c>
      <c r="I1245" s="14">
        <v>0</v>
      </c>
      <c r="J1245" s="14" t="e">
        <f t="shared" si="80"/>
        <v>#N/A</v>
      </c>
      <c r="K1245" s="16" t="e">
        <f>IF($J1245="","",SUMIFS('Skills-Training Matrix.AUX'!$F$2:$F$1072,'Skills-Training Matrix.AUX'!$C$2:$C$1072,"="&amp;G1245,'Skills-Training Matrix.AUX'!$A$2:$A$1072,"="&amp;$E1245)*J1245)</f>
        <v>#N/A</v>
      </c>
      <c r="L1245" s="16" t="e">
        <f t="shared" si="81"/>
        <v>#N/A</v>
      </c>
      <c r="M1245" s="14" t="e">
        <f t="shared" si="82"/>
        <v>#N/A</v>
      </c>
      <c r="N1245" s="16" t="e">
        <f t="shared" si="83"/>
        <v>#N/A</v>
      </c>
    </row>
    <row r="1246" spans="1:14" x14ac:dyDescent="0.25">
      <c r="A1246" s="14">
        <v>2702</v>
      </c>
      <c r="B1246" s="14" t="s">
        <v>134</v>
      </c>
      <c r="C1246" s="17">
        <v>42736</v>
      </c>
      <c r="D1246" s="14" t="s">
        <v>115</v>
      </c>
      <c r="E1246" s="14" t="s">
        <v>84</v>
      </c>
      <c r="F1246" s="15" t="s">
        <v>2</v>
      </c>
      <c r="G1246" s="14" t="s">
        <v>55</v>
      </c>
      <c r="H1246" s="14" t="e">
        <f>SUMIFS('Skills-Training Matrix.AUX'!$D$2:$D$1072,'Skills-Training Matrix.AUX'!$C$2:$C$1072,"="&amp;$G1246,'Skills-Training Matrix.AUX'!$A$2:$A$1072,"="&amp;$E1246)</f>
        <v>#REF!</v>
      </c>
      <c r="I1246" s="14">
        <v>0</v>
      </c>
      <c r="J1246" s="14" t="e">
        <f t="shared" si="80"/>
        <v>#REF!</v>
      </c>
      <c r="K1246" s="16" t="e">
        <f>IF($J1246="","",SUMIFS('Skills-Training Matrix.AUX'!$F$2:$F$1072,'Skills-Training Matrix.AUX'!$C$2:$C$1072,"="&amp;G1246,'Skills-Training Matrix.AUX'!$A$2:$A$1072,"="&amp;$E1246)*J1246)</f>
        <v>#REF!</v>
      </c>
      <c r="L1246" s="16" t="e">
        <f t="shared" si="81"/>
        <v>#REF!</v>
      </c>
      <c r="M1246" s="14" t="e">
        <f t="shared" si="82"/>
        <v>#REF!</v>
      </c>
      <c r="N1246" s="16" t="e">
        <f t="shared" si="83"/>
        <v>#REF!</v>
      </c>
    </row>
    <row r="1247" spans="1:14" x14ac:dyDescent="0.25">
      <c r="A1247" s="14">
        <v>2702</v>
      </c>
      <c r="B1247" s="14" t="s">
        <v>134</v>
      </c>
      <c r="C1247" s="17">
        <v>42736</v>
      </c>
      <c r="D1247" s="14" t="s">
        <v>115</v>
      </c>
      <c r="E1247" s="14" t="s">
        <v>84</v>
      </c>
      <c r="F1247" s="15" t="s">
        <v>2</v>
      </c>
      <c r="G1247" s="14" t="s">
        <v>56</v>
      </c>
      <c r="H1247" s="14" t="e">
        <f>SUMIFS('Skills-Training Matrix.AUX'!$D$2:$D$1072,'Skills-Training Matrix.AUX'!$C$2:$C$1072,"="&amp;$G1247,'Skills-Training Matrix.AUX'!$A$2:$A$1072,"="&amp;$E1247)</f>
        <v>#N/A</v>
      </c>
      <c r="I1247" s="14">
        <v>0</v>
      </c>
      <c r="J1247" s="14" t="e">
        <f t="shared" si="80"/>
        <v>#N/A</v>
      </c>
      <c r="K1247" s="16" t="e">
        <f>IF($J1247="","",SUMIFS('Skills-Training Matrix.AUX'!$F$2:$F$1072,'Skills-Training Matrix.AUX'!$C$2:$C$1072,"="&amp;G1247,'Skills-Training Matrix.AUX'!$A$2:$A$1072,"="&amp;$E1247)*J1247)</f>
        <v>#N/A</v>
      </c>
      <c r="L1247" s="16" t="e">
        <f t="shared" si="81"/>
        <v>#N/A</v>
      </c>
      <c r="M1247" s="14" t="e">
        <f t="shared" si="82"/>
        <v>#N/A</v>
      </c>
      <c r="N1247" s="16" t="e">
        <f t="shared" si="83"/>
        <v>#N/A</v>
      </c>
    </row>
    <row r="1248" spans="1:14" x14ac:dyDescent="0.25">
      <c r="A1248" s="14">
        <v>2702</v>
      </c>
      <c r="B1248" s="14" t="s">
        <v>134</v>
      </c>
      <c r="C1248" s="17">
        <v>42736</v>
      </c>
      <c r="D1248" s="14" t="s">
        <v>115</v>
      </c>
      <c r="E1248" s="14" t="s">
        <v>84</v>
      </c>
      <c r="F1248" s="15" t="s">
        <v>9</v>
      </c>
      <c r="G1248" s="14" t="s">
        <v>57</v>
      </c>
      <c r="H1248" s="14" t="e">
        <f>SUMIFS('Skills-Training Matrix.AUX'!$D$2:$D$1072,'Skills-Training Matrix.AUX'!$C$2:$C$1072,"="&amp;$G1248,'Skills-Training Matrix.AUX'!$A$2:$A$1072,"="&amp;$E1248)</f>
        <v>#N/A</v>
      </c>
      <c r="I1248" s="14">
        <v>0</v>
      </c>
      <c r="J1248" s="14" t="e">
        <f t="shared" si="80"/>
        <v>#N/A</v>
      </c>
      <c r="K1248" s="16" t="e">
        <f>IF($J1248="","",SUMIFS('Skills-Training Matrix.AUX'!$F$2:$F$1072,'Skills-Training Matrix.AUX'!$C$2:$C$1072,"="&amp;G1248,'Skills-Training Matrix.AUX'!$A$2:$A$1072,"="&amp;$E1248)*J1248)</f>
        <v>#N/A</v>
      </c>
      <c r="L1248" s="16" t="e">
        <f t="shared" si="81"/>
        <v>#N/A</v>
      </c>
      <c r="M1248" s="14" t="e">
        <f t="shared" si="82"/>
        <v>#N/A</v>
      </c>
      <c r="N1248" s="16" t="e">
        <f t="shared" si="83"/>
        <v>#N/A</v>
      </c>
    </row>
    <row r="1249" spans="1:14" x14ac:dyDescent="0.25">
      <c r="A1249" s="14">
        <v>2702</v>
      </c>
      <c r="B1249" s="14" t="s">
        <v>134</v>
      </c>
      <c r="C1249" s="17">
        <v>42736</v>
      </c>
      <c r="D1249" s="14" t="s">
        <v>115</v>
      </c>
      <c r="E1249" s="14" t="s">
        <v>84</v>
      </c>
      <c r="F1249" s="15" t="s">
        <v>9</v>
      </c>
      <c r="G1249" s="14" t="s">
        <v>58</v>
      </c>
      <c r="H1249" s="14" t="e">
        <f>SUMIFS('Skills-Training Matrix.AUX'!$D$2:$D$1072,'Skills-Training Matrix.AUX'!$C$2:$C$1072,"="&amp;$G1249,'Skills-Training Matrix.AUX'!$A$2:$A$1072,"="&amp;$E1249)</f>
        <v>#N/A</v>
      </c>
      <c r="I1249" s="14">
        <v>0</v>
      </c>
      <c r="J1249" s="14" t="e">
        <f t="shared" si="80"/>
        <v>#N/A</v>
      </c>
      <c r="K1249" s="16" t="e">
        <f>IF($J1249="","",SUMIFS('Skills-Training Matrix.AUX'!$F$2:$F$1072,'Skills-Training Matrix.AUX'!$C$2:$C$1072,"="&amp;G1249,'Skills-Training Matrix.AUX'!$A$2:$A$1072,"="&amp;$E1249)*J1249)</f>
        <v>#N/A</v>
      </c>
      <c r="L1249" s="16" t="e">
        <f t="shared" si="81"/>
        <v>#N/A</v>
      </c>
      <c r="M1249" s="14" t="e">
        <f t="shared" si="82"/>
        <v>#N/A</v>
      </c>
      <c r="N1249" s="16" t="e">
        <f t="shared" si="83"/>
        <v>#N/A</v>
      </c>
    </row>
    <row r="1250" spans="1:14" x14ac:dyDescent="0.25">
      <c r="A1250" s="14">
        <v>2702</v>
      </c>
      <c r="B1250" s="14" t="s">
        <v>134</v>
      </c>
      <c r="C1250" s="17">
        <v>42736</v>
      </c>
      <c r="D1250" s="14" t="s">
        <v>115</v>
      </c>
      <c r="E1250" s="14" t="s">
        <v>84</v>
      </c>
      <c r="F1250" s="15" t="s">
        <v>9</v>
      </c>
      <c r="G1250" s="14" t="s">
        <v>59</v>
      </c>
      <c r="H1250" s="14" t="e">
        <f>SUMIFS('Skills-Training Matrix.AUX'!$D$2:$D$1072,'Skills-Training Matrix.AUX'!$C$2:$C$1072,"="&amp;$G1250,'Skills-Training Matrix.AUX'!$A$2:$A$1072,"="&amp;$E1250)</f>
        <v>#N/A</v>
      </c>
      <c r="I1250" s="14">
        <v>0</v>
      </c>
      <c r="J1250" s="14" t="e">
        <f t="shared" si="80"/>
        <v>#N/A</v>
      </c>
      <c r="K1250" s="16" t="e">
        <f>IF($J1250="","",SUMIFS('Skills-Training Matrix.AUX'!$F$2:$F$1072,'Skills-Training Matrix.AUX'!$C$2:$C$1072,"="&amp;G1250,'Skills-Training Matrix.AUX'!$A$2:$A$1072,"="&amp;$E1250)*J1250)</f>
        <v>#N/A</v>
      </c>
      <c r="L1250" s="16" t="e">
        <f t="shared" si="81"/>
        <v>#N/A</v>
      </c>
      <c r="M1250" s="14" t="e">
        <f t="shared" si="82"/>
        <v>#N/A</v>
      </c>
      <c r="N1250" s="16" t="e">
        <f t="shared" si="83"/>
        <v>#N/A</v>
      </c>
    </row>
    <row r="1251" spans="1:14" x14ac:dyDescent="0.25">
      <c r="A1251" s="14">
        <v>2702</v>
      </c>
      <c r="B1251" s="14" t="s">
        <v>134</v>
      </c>
      <c r="C1251" s="17">
        <v>42736</v>
      </c>
      <c r="D1251" s="14" t="s">
        <v>115</v>
      </c>
      <c r="E1251" s="14" t="s">
        <v>84</v>
      </c>
      <c r="F1251" s="15" t="s">
        <v>9</v>
      </c>
      <c r="G1251" s="14" t="s">
        <v>60</v>
      </c>
      <c r="H1251" s="14" t="e">
        <f>SUMIFS('Skills-Training Matrix.AUX'!$D$2:$D$1072,'Skills-Training Matrix.AUX'!$C$2:$C$1072,"="&amp;$G1251,'Skills-Training Matrix.AUX'!$A$2:$A$1072,"="&amp;$E1251)</f>
        <v>#N/A</v>
      </c>
      <c r="I1251" s="14">
        <v>0</v>
      </c>
      <c r="J1251" s="14" t="e">
        <f t="shared" si="80"/>
        <v>#N/A</v>
      </c>
      <c r="K1251" s="16" t="e">
        <f>IF($J1251="","",SUMIFS('Skills-Training Matrix.AUX'!$F$2:$F$1072,'Skills-Training Matrix.AUX'!$C$2:$C$1072,"="&amp;G1251,'Skills-Training Matrix.AUX'!$A$2:$A$1072,"="&amp;$E1251)*J1251)</f>
        <v>#N/A</v>
      </c>
      <c r="L1251" s="16" t="e">
        <f t="shared" si="81"/>
        <v>#N/A</v>
      </c>
      <c r="M1251" s="14" t="e">
        <f t="shared" si="82"/>
        <v>#N/A</v>
      </c>
      <c r="N1251" s="16" t="e">
        <f t="shared" si="83"/>
        <v>#N/A</v>
      </c>
    </row>
    <row r="1252" spans="1:14" x14ac:dyDescent="0.25">
      <c r="A1252" s="14">
        <v>2702</v>
      </c>
      <c r="B1252" s="14" t="s">
        <v>134</v>
      </c>
      <c r="C1252" s="17">
        <v>42736</v>
      </c>
      <c r="D1252" s="14" t="s">
        <v>115</v>
      </c>
      <c r="E1252" s="14" t="s">
        <v>84</v>
      </c>
      <c r="F1252" s="15" t="s">
        <v>9</v>
      </c>
      <c r="G1252" s="14" t="s">
        <v>61</v>
      </c>
      <c r="H1252" s="14" t="e">
        <f>SUMIFS('Skills-Training Matrix.AUX'!$D$2:$D$1072,'Skills-Training Matrix.AUX'!$C$2:$C$1072,"="&amp;$G1252,'Skills-Training Matrix.AUX'!$A$2:$A$1072,"="&amp;$E1252)</f>
        <v>#N/A</v>
      </c>
      <c r="I1252" s="14">
        <v>0</v>
      </c>
      <c r="J1252" s="14" t="e">
        <f t="shared" si="80"/>
        <v>#N/A</v>
      </c>
      <c r="K1252" s="16" t="e">
        <f>IF($J1252="","",SUMIFS('Skills-Training Matrix.AUX'!$F$2:$F$1072,'Skills-Training Matrix.AUX'!$C$2:$C$1072,"="&amp;G1252,'Skills-Training Matrix.AUX'!$A$2:$A$1072,"="&amp;$E1252)*J1252)</f>
        <v>#N/A</v>
      </c>
      <c r="L1252" s="16" t="e">
        <f t="shared" si="81"/>
        <v>#N/A</v>
      </c>
      <c r="M1252" s="14" t="e">
        <f t="shared" si="82"/>
        <v>#N/A</v>
      </c>
      <c r="N1252" s="16" t="e">
        <f t="shared" si="83"/>
        <v>#N/A</v>
      </c>
    </row>
    <row r="1253" spans="1:14" x14ac:dyDescent="0.25">
      <c r="A1253" s="14">
        <v>2702</v>
      </c>
      <c r="B1253" s="14" t="s">
        <v>134</v>
      </c>
      <c r="C1253" s="17">
        <v>42736</v>
      </c>
      <c r="D1253" s="14" t="s">
        <v>115</v>
      </c>
      <c r="E1253" s="14" t="s">
        <v>84</v>
      </c>
      <c r="F1253" s="15" t="s">
        <v>0</v>
      </c>
      <c r="G1253" s="14" t="s">
        <v>62</v>
      </c>
      <c r="H1253" s="14" t="e">
        <f>SUMIFS('Skills-Training Matrix.AUX'!$D$2:$D$1072,'Skills-Training Matrix.AUX'!$C$2:$C$1072,"="&amp;$G1253,'Skills-Training Matrix.AUX'!$A$2:$A$1072,"="&amp;$E1253)</f>
        <v>#N/A</v>
      </c>
      <c r="I1253" s="14">
        <v>0</v>
      </c>
      <c r="J1253" s="14" t="e">
        <f t="shared" si="80"/>
        <v>#N/A</v>
      </c>
      <c r="K1253" s="16" t="e">
        <f>IF($J1253="","",SUMIFS('Skills-Training Matrix.AUX'!$F$2:$F$1072,'Skills-Training Matrix.AUX'!$C$2:$C$1072,"="&amp;G1253,'Skills-Training Matrix.AUX'!$A$2:$A$1072,"="&amp;$E1253)*J1253)</f>
        <v>#N/A</v>
      </c>
      <c r="L1253" s="16" t="e">
        <f t="shared" si="81"/>
        <v>#N/A</v>
      </c>
      <c r="M1253" s="14" t="e">
        <f t="shared" si="82"/>
        <v>#N/A</v>
      </c>
      <c r="N1253" s="16" t="e">
        <f t="shared" si="83"/>
        <v>#N/A</v>
      </c>
    </row>
    <row r="1254" spans="1:14" x14ac:dyDescent="0.25">
      <c r="A1254" s="14">
        <v>2702</v>
      </c>
      <c r="B1254" s="14" t="s">
        <v>134</v>
      </c>
      <c r="C1254" s="17">
        <v>42736</v>
      </c>
      <c r="D1254" s="14" t="s">
        <v>115</v>
      </c>
      <c r="E1254" s="14" t="s">
        <v>84</v>
      </c>
      <c r="F1254" s="15" t="s">
        <v>0</v>
      </c>
      <c r="G1254" s="14" t="s">
        <v>63</v>
      </c>
      <c r="H1254" s="14" t="e">
        <f>SUMIFS('Skills-Training Matrix.AUX'!$D$2:$D$1072,'Skills-Training Matrix.AUX'!$C$2:$C$1072,"="&amp;$G1254,'Skills-Training Matrix.AUX'!$A$2:$A$1072,"="&amp;$E1254)</f>
        <v>#REF!</v>
      </c>
      <c r="I1254" s="14">
        <v>0</v>
      </c>
      <c r="J1254" s="14" t="e">
        <f t="shared" si="80"/>
        <v>#REF!</v>
      </c>
      <c r="K1254" s="16" t="e">
        <f>IF($J1254="","",SUMIFS('Skills-Training Matrix.AUX'!$F$2:$F$1072,'Skills-Training Matrix.AUX'!$C$2:$C$1072,"="&amp;G1254,'Skills-Training Matrix.AUX'!$A$2:$A$1072,"="&amp;$E1254)*J1254)</f>
        <v>#REF!</v>
      </c>
      <c r="L1254" s="16" t="e">
        <f t="shared" si="81"/>
        <v>#REF!</v>
      </c>
      <c r="M1254" s="14" t="e">
        <f t="shared" si="82"/>
        <v>#REF!</v>
      </c>
      <c r="N1254" s="16" t="e">
        <f t="shared" si="83"/>
        <v>#REF!</v>
      </c>
    </row>
    <row r="1255" spans="1:14" x14ac:dyDescent="0.25">
      <c r="A1255" s="14">
        <v>2702</v>
      </c>
      <c r="B1255" s="14" t="s">
        <v>134</v>
      </c>
      <c r="C1255" s="17">
        <v>42736</v>
      </c>
      <c r="D1255" s="14" t="s">
        <v>115</v>
      </c>
      <c r="E1255" s="14" t="s">
        <v>84</v>
      </c>
      <c r="F1255" s="15" t="s">
        <v>0</v>
      </c>
      <c r="G1255" s="14" t="s">
        <v>64</v>
      </c>
      <c r="H1255" s="14" t="e">
        <f>SUMIFS('Skills-Training Matrix.AUX'!$D$2:$D$1072,'Skills-Training Matrix.AUX'!$C$2:$C$1072,"="&amp;$G1255,'Skills-Training Matrix.AUX'!$A$2:$A$1072,"="&amp;$E1255)</f>
        <v>#N/A</v>
      </c>
      <c r="I1255" s="14">
        <v>0</v>
      </c>
      <c r="J1255" s="14" t="e">
        <f t="shared" si="80"/>
        <v>#N/A</v>
      </c>
      <c r="K1255" s="16" t="e">
        <f>IF($J1255="","",SUMIFS('Skills-Training Matrix.AUX'!$F$2:$F$1072,'Skills-Training Matrix.AUX'!$C$2:$C$1072,"="&amp;G1255,'Skills-Training Matrix.AUX'!$A$2:$A$1072,"="&amp;$E1255)*J1255)</f>
        <v>#N/A</v>
      </c>
      <c r="L1255" s="16" t="e">
        <f t="shared" si="81"/>
        <v>#N/A</v>
      </c>
      <c r="M1255" s="14" t="e">
        <f t="shared" si="82"/>
        <v>#N/A</v>
      </c>
      <c r="N1255" s="16" t="e">
        <f t="shared" si="83"/>
        <v>#N/A</v>
      </c>
    </row>
    <row r="1256" spans="1:14" x14ac:dyDescent="0.25">
      <c r="A1256" s="14">
        <v>2702</v>
      </c>
      <c r="B1256" s="14" t="s">
        <v>134</v>
      </c>
      <c r="C1256" s="17">
        <v>42736</v>
      </c>
      <c r="D1256" s="14" t="s">
        <v>115</v>
      </c>
      <c r="E1256" s="14" t="s">
        <v>84</v>
      </c>
      <c r="F1256" s="15" t="s">
        <v>0</v>
      </c>
      <c r="G1256" s="14" t="s">
        <v>65</v>
      </c>
      <c r="H1256" s="14" t="e">
        <f>SUMIFS('Skills-Training Matrix.AUX'!$D$2:$D$1072,'Skills-Training Matrix.AUX'!$C$2:$C$1072,"="&amp;$G1256,'Skills-Training Matrix.AUX'!$A$2:$A$1072,"="&amp;$E1256)</f>
        <v>#REF!</v>
      </c>
      <c r="I1256" s="14">
        <v>0</v>
      </c>
      <c r="J1256" s="14" t="e">
        <f t="shared" si="80"/>
        <v>#REF!</v>
      </c>
      <c r="K1256" s="16" t="e">
        <f>IF($J1256="","",SUMIFS('Skills-Training Matrix.AUX'!$F$2:$F$1072,'Skills-Training Matrix.AUX'!$C$2:$C$1072,"="&amp;G1256,'Skills-Training Matrix.AUX'!$A$2:$A$1072,"="&amp;$E1256)*J1256)</f>
        <v>#REF!</v>
      </c>
      <c r="L1256" s="16" t="e">
        <f t="shared" si="81"/>
        <v>#REF!</v>
      </c>
      <c r="M1256" s="14" t="e">
        <f t="shared" si="82"/>
        <v>#REF!</v>
      </c>
      <c r="N1256" s="16" t="e">
        <f t="shared" si="83"/>
        <v>#REF!</v>
      </c>
    </row>
    <row r="1257" spans="1:14" x14ac:dyDescent="0.25">
      <c r="A1257" s="14">
        <v>2702</v>
      </c>
      <c r="B1257" s="14" t="s">
        <v>134</v>
      </c>
      <c r="C1257" s="17">
        <v>42736</v>
      </c>
      <c r="D1257" s="14" t="s">
        <v>115</v>
      </c>
      <c r="E1257" s="14" t="s">
        <v>84</v>
      </c>
      <c r="F1257" s="15" t="s">
        <v>0</v>
      </c>
      <c r="G1257" s="14" t="s">
        <v>66</v>
      </c>
      <c r="H1257" s="14" t="e">
        <f>SUMIFS('Skills-Training Matrix.AUX'!$D$2:$D$1072,'Skills-Training Matrix.AUX'!$C$2:$C$1072,"="&amp;$G1257,'Skills-Training Matrix.AUX'!$A$2:$A$1072,"="&amp;$E1257)</f>
        <v>#REF!</v>
      </c>
      <c r="I1257" s="14">
        <v>0</v>
      </c>
      <c r="J1257" s="14" t="e">
        <f t="shared" si="80"/>
        <v>#REF!</v>
      </c>
      <c r="K1257" s="16" t="e">
        <f>IF($J1257="","",SUMIFS('Skills-Training Matrix.AUX'!$F$2:$F$1072,'Skills-Training Matrix.AUX'!$C$2:$C$1072,"="&amp;G1257,'Skills-Training Matrix.AUX'!$A$2:$A$1072,"="&amp;$E1257)*J1257)</f>
        <v>#REF!</v>
      </c>
      <c r="L1257" s="16" t="e">
        <f t="shared" si="81"/>
        <v>#REF!</v>
      </c>
      <c r="M1257" s="14" t="e">
        <f t="shared" si="82"/>
        <v>#REF!</v>
      </c>
      <c r="N1257" s="16" t="e">
        <f t="shared" si="83"/>
        <v>#REF!</v>
      </c>
    </row>
    <row r="1258" spans="1:14" x14ac:dyDescent="0.25">
      <c r="A1258" s="14">
        <v>2702</v>
      </c>
      <c r="B1258" s="14" t="s">
        <v>134</v>
      </c>
      <c r="C1258" s="17">
        <v>42736</v>
      </c>
      <c r="D1258" s="14" t="s">
        <v>115</v>
      </c>
      <c r="E1258" s="14" t="s">
        <v>84</v>
      </c>
      <c r="F1258" s="15" t="s">
        <v>0</v>
      </c>
      <c r="G1258" s="14" t="s">
        <v>67</v>
      </c>
      <c r="H1258" s="14" t="e">
        <f>SUMIFS('Skills-Training Matrix.AUX'!$D$2:$D$1072,'Skills-Training Matrix.AUX'!$C$2:$C$1072,"="&amp;$G1258,'Skills-Training Matrix.AUX'!$A$2:$A$1072,"="&amp;$E1258)</f>
        <v>#N/A</v>
      </c>
      <c r="I1258" s="14">
        <v>0</v>
      </c>
      <c r="J1258" s="14" t="e">
        <f t="shared" si="80"/>
        <v>#N/A</v>
      </c>
      <c r="K1258" s="16" t="e">
        <f>IF($J1258="","",SUMIFS('Skills-Training Matrix.AUX'!$F$2:$F$1072,'Skills-Training Matrix.AUX'!$C$2:$C$1072,"="&amp;G1258,'Skills-Training Matrix.AUX'!$A$2:$A$1072,"="&amp;$E1258)*J1258)</f>
        <v>#N/A</v>
      </c>
      <c r="L1258" s="16" t="e">
        <f t="shared" si="81"/>
        <v>#N/A</v>
      </c>
      <c r="M1258" s="14" t="e">
        <f t="shared" si="82"/>
        <v>#N/A</v>
      </c>
      <c r="N1258" s="16" t="e">
        <f t="shared" si="83"/>
        <v>#N/A</v>
      </c>
    </row>
    <row r="1259" spans="1:14" x14ac:dyDescent="0.25">
      <c r="A1259" s="14">
        <v>2702</v>
      </c>
      <c r="B1259" s="14" t="s">
        <v>134</v>
      </c>
      <c r="C1259" s="17">
        <v>42736</v>
      </c>
      <c r="D1259" s="14" t="s">
        <v>115</v>
      </c>
      <c r="E1259" s="14" t="s">
        <v>84</v>
      </c>
      <c r="F1259" s="15" t="s">
        <v>0</v>
      </c>
      <c r="G1259" s="14" t="s">
        <v>68</v>
      </c>
      <c r="H1259" s="14" t="e">
        <f>SUMIFS('Skills-Training Matrix.AUX'!$D$2:$D$1072,'Skills-Training Matrix.AUX'!$C$2:$C$1072,"="&amp;$G1259,'Skills-Training Matrix.AUX'!$A$2:$A$1072,"="&amp;$E1259)</f>
        <v>#N/A</v>
      </c>
      <c r="I1259" s="14">
        <v>0</v>
      </c>
      <c r="J1259" s="14" t="e">
        <f t="shared" si="80"/>
        <v>#N/A</v>
      </c>
      <c r="K1259" s="16" t="e">
        <f>IF($J1259="","",SUMIFS('Skills-Training Matrix.AUX'!$F$2:$F$1072,'Skills-Training Matrix.AUX'!$C$2:$C$1072,"="&amp;G1259,'Skills-Training Matrix.AUX'!$A$2:$A$1072,"="&amp;$E1259)*J1259)</f>
        <v>#N/A</v>
      </c>
      <c r="L1259" s="16" t="e">
        <f t="shared" si="81"/>
        <v>#N/A</v>
      </c>
      <c r="M1259" s="14" t="e">
        <f t="shared" si="82"/>
        <v>#N/A</v>
      </c>
      <c r="N1259" s="16" t="e">
        <f t="shared" si="83"/>
        <v>#N/A</v>
      </c>
    </row>
    <row r="1260" spans="1:14" x14ac:dyDescent="0.25">
      <c r="A1260" s="14">
        <v>2702</v>
      </c>
      <c r="B1260" s="14" t="s">
        <v>134</v>
      </c>
      <c r="C1260" s="17">
        <v>42736</v>
      </c>
      <c r="D1260" s="14" t="s">
        <v>115</v>
      </c>
      <c r="E1260" s="14" t="s">
        <v>84</v>
      </c>
      <c r="F1260" s="15" t="s">
        <v>0</v>
      </c>
      <c r="G1260" s="14" t="s">
        <v>69</v>
      </c>
      <c r="H1260" s="14" t="e">
        <f>SUMIFS('Skills-Training Matrix.AUX'!$D$2:$D$1072,'Skills-Training Matrix.AUX'!$C$2:$C$1072,"="&amp;$G1260,'Skills-Training Matrix.AUX'!$A$2:$A$1072,"="&amp;$E1260)</f>
        <v>#N/A</v>
      </c>
      <c r="I1260" s="14">
        <v>0</v>
      </c>
      <c r="J1260" s="14" t="e">
        <f t="shared" si="80"/>
        <v>#N/A</v>
      </c>
      <c r="K1260" s="16" t="e">
        <f>IF($J1260="","",SUMIFS('Skills-Training Matrix.AUX'!$F$2:$F$1072,'Skills-Training Matrix.AUX'!$C$2:$C$1072,"="&amp;G1260,'Skills-Training Matrix.AUX'!$A$2:$A$1072,"="&amp;$E1260)*J1260)</f>
        <v>#N/A</v>
      </c>
      <c r="L1260" s="16" t="e">
        <f t="shared" si="81"/>
        <v>#N/A</v>
      </c>
      <c r="M1260" s="14" t="e">
        <f t="shared" si="82"/>
        <v>#N/A</v>
      </c>
      <c r="N1260" s="16" t="e">
        <f t="shared" si="83"/>
        <v>#N/A</v>
      </c>
    </row>
    <row r="1261" spans="1:14" x14ac:dyDescent="0.25">
      <c r="A1261" s="14">
        <v>2702</v>
      </c>
      <c r="B1261" s="14" t="s">
        <v>134</v>
      </c>
      <c r="C1261" s="17">
        <v>42736</v>
      </c>
      <c r="D1261" s="14" t="s">
        <v>115</v>
      </c>
      <c r="E1261" s="14" t="s">
        <v>84</v>
      </c>
      <c r="F1261" s="15" t="s">
        <v>0</v>
      </c>
      <c r="G1261" s="14" t="s">
        <v>70</v>
      </c>
      <c r="H1261" s="14" t="e">
        <f>SUMIFS('Skills-Training Matrix.AUX'!$D$2:$D$1072,'Skills-Training Matrix.AUX'!$C$2:$C$1072,"="&amp;$G1261,'Skills-Training Matrix.AUX'!$A$2:$A$1072,"="&amp;$E1261)</f>
        <v>#N/A</v>
      </c>
      <c r="I1261" s="14">
        <v>0</v>
      </c>
      <c r="J1261" s="14" t="e">
        <f t="shared" si="80"/>
        <v>#N/A</v>
      </c>
      <c r="K1261" s="16" t="e">
        <f>IF($J1261="","",SUMIFS('Skills-Training Matrix.AUX'!$F$2:$F$1072,'Skills-Training Matrix.AUX'!$C$2:$C$1072,"="&amp;G1261,'Skills-Training Matrix.AUX'!$A$2:$A$1072,"="&amp;$E1261)*J1261)</f>
        <v>#N/A</v>
      </c>
      <c r="L1261" s="16" t="e">
        <f t="shared" si="81"/>
        <v>#N/A</v>
      </c>
      <c r="M1261" s="14" t="e">
        <f t="shared" si="82"/>
        <v>#N/A</v>
      </c>
      <c r="N1261" s="16" t="e">
        <f t="shared" si="83"/>
        <v>#N/A</v>
      </c>
    </row>
    <row r="1262" spans="1:14" x14ac:dyDescent="0.25">
      <c r="A1262" s="14">
        <v>2703</v>
      </c>
      <c r="B1262" s="14" t="s">
        <v>135</v>
      </c>
      <c r="C1262" s="17">
        <v>42736</v>
      </c>
      <c r="D1262" s="14" t="s">
        <v>115</v>
      </c>
      <c r="E1262" s="14" t="s">
        <v>85</v>
      </c>
      <c r="F1262" s="15" t="s">
        <v>102</v>
      </c>
      <c r="G1262" s="14" t="s">
        <v>10</v>
      </c>
      <c r="H1262" s="14" t="e">
        <f>SUMIFS('Skills-Training Matrix.AUX'!$D$2:$D$1072,'Skills-Training Matrix.AUX'!$C$2:$C$1072,"="&amp;$G1262,'Skills-Training Matrix.AUX'!$A$2:$A$1072,"="&amp;$E1262)</f>
        <v>#N/A</v>
      </c>
      <c r="I1262" s="14">
        <v>0</v>
      </c>
      <c r="J1262" s="14" t="e">
        <f t="shared" si="80"/>
        <v>#N/A</v>
      </c>
      <c r="K1262" s="16" t="e">
        <f>IF($J1262="","",SUMIFS('Skills-Training Matrix.AUX'!$F$2:$F$1072,'Skills-Training Matrix.AUX'!$C$2:$C$1072,"="&amp;G1262,'Skills-Training Matrix.AUX'!$A$2:$A$1072,"="&amp;$E1262)*J1262)</f>
        <v>#N/A</v>
      </c>
      <c r="L1262" s="16" t="e">
        <f t="shared" si="81"/>
        <v>#N/A</v>
      </c>
      <c r="M1262" s="14" t="e">
        <f t="shared" si="82"/>
        <v>#N/A</v>
      </c>
      <c r="N1262" s="16" t="e">
        <f t="shared" si="83"/>
        <v>#N/A</v>
      </c>
    </row>
    <row r="1263" spans="1:14" x14ac:dyDescent="0.25">
      <c r="A1263" s="14">
        <v>2703</v>
      </c>
      <c r="B1263" s="14" t="s">
        <v>135</v>
      </c>
      <c r="C1263" s="17">
        <v>42736</v>
      </c>
      <c r="D1263" s="14" t="s">
        <v>115</v>
      </c>
      <c r="E1263" s="14" t="s">
        <v>85</v>
      </c>
      <c r="F1263" s="15" t="s">
        <v>102</v>
      </c>
      <c r="G1263" s="14" t="s">
        <v>11</v>
      </c>
      <c r="H1263" s="14" t="e">
        <f>SUMIFS('Skills-Training Matrix.AUX'!$D$2:$D$1072,'Skills-Training Matrix.AUX'!$C$2:$C$1072,"="&amp;$G1263,'Skills-Training Matrix.AUX'!$A$2:$A$1072,"="&amp;$E1263)</f>
        <v>#N/A</v>
      </c>
      <c r="I1263" s="14">
        <v>0</v>
      </c>
      <c r="J1263" s="14" t="e">
        <f t="shared" si="80"/>
        <v>#N/A</v>
      </c>
      <c r="K1263" s="16" t="e">
        <f>IF($J1263="","",SUMIFS('Skills-Training Matrix.AUX'!$F$2:$F$1072,'Skills-Training Matrix.AUX'!$C$2:$C$1072,"="&amp;G1263,'Skills-Training Matrix.AUX'!$A$2:$A$1072,"="&amp;$E1263)*J1263)</f>
        <v>#N/A</v>
      </c>
      <c r="L1263" s="16" t="e">
        <f t="shared" si="81"/>
        <v>#N/A</v>
      </c>
      <c r="M1263" s="14" t="e">
        <f t="shared" si="82"/>
        <v>#N/A</v>
      </c>
      <c r="N1263" s="16" t="e">
        <f t="shared" si="83"/>
        <v>#N/A</v>
      </c>
    </row>
    <row r="1264" spans="1:14" x14ac:dyDescent="0.25">
      <c r="A1264" s="14">
        <v>2703</v>
      </c>
      <c r="B1264" s="14" t="s">
        <v>135</v>
      </c>
      <c r="C1264" s="17">
        <v>42736</v>
      </c>
      <c r="D1264" s="14" t="s">
        <v>115</v>
      </c>
      <c r="E1264" s="14" t="s">
        <v>85</v>
      </c>
      <c r="F1264" s="15" t="s">
        <v>102</v>
      </c>
      <c r="G1264" s="14" t="s">
        <v>12</v>
      </c>
      <c r="H1264" s="14" t="e">
        <f>SUMIFS('Skills-Training Matrix.AUX'!$D$2:$D$1072,'Skills-Training Matrix.AUX'!$C$2:$C$1072,"="&amp;$G1264,'Skills-Training Matrix.AUX'!$A$2:$A$1072,"="&amp;$E1264)</f>
        <v>#N/A</v>
      </c>
      <c r="I1264" s="14">
        <v>0</v>
      </c>
      <c r="J1264" s="14" t="e">
        <f t="shared" si="80"/>
        <v>#N/A</v>
      </c>
      <c r="K1264" s="16" t="e">
        <f>IF($J1264="","",SUMIFS('Skills-Training Matrix.AUX'!$F$2:$F$1072,'Skills-Training Matrix.AUX'!$C$2:$C$1072,"="&amp;G1264,'Skills-Training Matrix.AUX'!$A$2:$A$1072,"="&amp;$E1264)*J1264)</f>
        <v>#N/A</v>
      </c>
      <c r="L1264" s="16" t="e">
        <f t="shared" si="81"/>
        <v>#N/A</v>
      </c>
      <c r="M1264" s="14" t="e">
        <f t="shared" si="82"/>
        <v>#N/A</v>
      </c>
      <c r="N1264" s="16" t="e">
        <f t="shared" si="83"/>
        <v>#N/A</v>
      </c>
    </row>
    <row r="1265" spans="1:14" x14ac:dyDescent="0.25">
      <c r="A1265" s="14">
        <v>2703</v>
      </c>
      <c r="B1265" s="14" t="s">
        <v>135</v>
      </c>
      <c r="C1265" s="17">
        <v>42736</v>
      </c>
      <c r="D1265" s="14" t="s">
        <v>115</v>
      </c>
      <c r="E1265" s="14" t="s">
        <v>85</v>
      </c>
      <c r="F1265" s="15" t="s">
        <v>102</v>
      </c>
      <c r="G1265" s="14" t="s">
        <v>13</v>
      </c>
      <c r="H1265" s="14" t="e">
        <f>SUMIFS('Skills-Training Matrix.AUX'!$D$2:$D$1072,'Skills-Training Matrix.AUX'!$C$2:$C$1072,"="&amp;$G1265,'Skills-Training Matrix.AUX'!$A$2:$A$1072,"="&amp;$E1265)</f>
        <v>#N/A</v>
      </c>
      <c r="I1265" s="14">
        <v>0</v>
      </c>
      <c r="J1265" s="14" t="e">
        <f t="shared" si="80"/>
        <v>#N/A</v>
      </c>
      <c r="K1265" s="16" t="e">
        <f>IF($J1265="","",SUMIFS('Skills-Training Matrix.AUX'!$F$2:$F$1072,'Skills-Training Matrix.AUX'!$C$2:$C$1072,"="&amp;G1265,'Skills-Training Matrix.AUX'!$A$2:$A$1072,"="&amp;$E1265)*J1265)</f>
        <v>#N/A</v>
      </c>
      <c r="L1265" s="16" t="e">
        <f t="shared" si="81"/>
        <v>#N/A</v>
      </c>
      <c r="M1265" s="14" t="e">
        <f t="shared" si="82"/>
        <v>#N/A</v>
      </c>
      <c r="N1265" s="16" t="e">
        <f t="shared" si="83"/>
        <v>#N/A</v>
      </c>
    </row>
    <row r="1266" spans="1:14" x14ac:dyDescent="0.25">
      <c r="A1266" s="14">
        <v>2703</v>
      </c>
      <c r="B1266" s="14" t="s">
        <v>135</v>
      </c>
      <c r="C1266" s="17">
        <v>42736</v>
      </c>
      <c r="D1266" s="14" t="s">
        <v>115</v>
      </c>
      <c r="E1266" s="14" t="s">
        <v>85</v>
      </c>
      <c r="F1266" s="15" t="s">
        <v>102</v>
      </c>
      <c r="G1266" s="14" t="s">
        <v>14</v>
      </c>
      <c r="H1266" s="14" t="e">
        <f>SUMIFS('Skills-Training Matrix.AUX'!$D$2:$D$1072,'Skills-Training Matrix.AUX'!$C$2:$C$1072,"="&amp;$G1266,'Skills-Training Matrix.AUX'!$A$2:$A$1072,"="&amp;$E1266)</f>
        <v>#N/A</v>
      </c>
      <c r="I1266" s="14">
        <v>0</v>
      </c>
      <c r="J1266" s="14" t="e">
        <f t="shared" si="80"/>
        <v>#N/A</v>
      </c>
      <c r="K1266" s="16" t="e">
        <f>IF($J1266="","",SUMIFS('Skills-Training Matrix.AUX'!$F$2:$F$1072,'Skills-Training Matrix.AUX'!$C$2:$C$1072,"="&amp;G1266,'Skills-Training Matrix.AUX'!$A$2:$A$1072,"="&amp;$E1266)*J1266)</f>
        <v>#N/A</v>
      </c>
      <c r="L1266" s="16" t="e">
        <f t="shared" si="81"/>
        <v>#N/A</v>
      </c>
      <c r="M1266" s="14" t="e">
        <f t="shared" si="82"/>
        <v>#N/A</v>
      </c>
      <c r="N1266" s="16" t="e">
        <f t="shared" si="83"/>
        <v>#N/A</v>
      </c>
    </row>
    <row r="1267" spans="1:14" x14ac:dyDescent="0.25">
      <c r="A1267" s="14">
        <v>2703</v>
      </c>
      <c r="B1267" s="14" t="s">
        <v>135</v>
      </c>
      <c r="C1267" s="17">
        <v>42736</v>
      </c>
      <c r="D1267" s="14" t="s">
        <v>115</v>
      </c>
      <c r="E1267" s="14" t="s">
        <v>85</v>
      </c>
      <c r="F1267" s="15" t="s">
        <v>102</v>
      </c>
      <c r="G1267" s="14" t="s">
        <v>15</v>
      </c>
      <c r="H1267" s="14" t="e">
        <f>SUMIFS('Skills-Training Matrix.AUX'!$D$2:$D$1072,'Skills-Training Matrix.AUX'!$C$2:$C$1072,"="&amp;$G1267,'Skills-Training Matrix.AUX'!$A$2:$A$1072,"="&amp;$E1267)</f>
        <v>#N/A</v>
      </c>
      <c r="I1267" s="14">
        <v>0</v>
      </c>
      <c r="J1267" s="14" t="e">
        <f t="shared" si="80"/>
        <v>#N/A</v>
      </c>
      <c r="K1267" s="16" t="e">
        <f>IF($J1267="","",SUMIFS('Skills-Training Matrix.AUX'!$F$2:$F$1072,'Skills-Training Matrix.AUX'!$C$2:$C$1072,"="&amp;G1267,'Skills-Training Matrix.AUX'!$A$2:$A$1072,"="&amp;$E1267)*J1267)</f>
        <v>#N/A</v>
      </c>
      <c r="L1267" s="16" t="e">
        <f t="shared" si="81"/>
        <v>#N/A</v>
      </c>
      <c r="M1267" s="14" t="e">
        <f t="shared" si="82"/>
        <v>#N/A</v>
      </c>
      <c r="N1267" s="16" t="e">
        <f t="shared" si="83"/>
        <v>#N/A</v>
      </c>
    </row>
    <row r="1268" spans="1:14" x14ac:dyDescent="0.25">
      <c r="A1268" s="14">
        <v>2703</v>
      </c>
      <c r="B1268" s="14" t="s">
        <v>135</v>
      </c>
      <c r="C1268" s="17">
        <v>42736</v>
      </c>
      <c r="D1268" s="14" t="s">
        <v>115</v>
      </c>
      <c r="E1268" s="14" t="s">
        <v>85</v>
      </c>
      <c r="F1268" s="15" t="s">
        <v>5</v>
      </c>
      <c r="G1268" s="14" t="s">
        <v>16</v>
      </c>
      <c r="H1268" s="14" t="e">
        <f>SUMIFS('Skills-Training Matrix.AUX'!$D$2:$D$1072,'Skills-Training Matrix.AUX'!$C$2:$C$1072,"="&amp;$G1268,'Skills-Training Matrix.AUX'!$A$2:$A$1072,"="&amp;$E1268)</f>
        <v>#N/A</v>
      </c>
      <c r="I1268" s="14">
        <v>0</v>
      </c>
      <c r="J1268" s="14" t="e">
        <f t="shared" si="80"/>
        <v>#N/A</v>
      </c>
      <c r="K1268" s="16" t="e">
        <f>IF($J1268="","",SUMIFS('Skills-Training Matrix.AUX'!$F$2:$F$1072,'Skills-Training Matrix.AUX'!$C$2:$C$1072,"="&amp;G1268,'Skills-Training Matrix.AUX'!$A$2:$A$1072,"="&amp;$E1268)*J1268)</f>
        <v>#N/A</v>
      </c>
      <c r="L1268" s="16" t="e">
        <f t="shared" si="81"/>
        <v>#N/A</v>
      </c>
      <c r="M1268" s="14" t="e">
        <f t="shared" si="82"/>
        <v>#N/A</v>
      </c>
      <c r="N1268" s="16" t="e">
        <f t="shared" si="83"/>
        <v>#N/A</v>
      </c>
    </row>
    <row r="1269" spans="1:14" x14ac:dyDescent="0.25">
      <c r="A1269" s="14">
        <v>2703</v>
      </c>
      <c r="B1269" s="14" t="s">
        <v>135</v>
      </c>
      <c r="C1269" s="17">
        <v>42736</v>
      </c>
      <c r="D1269" s="14" t="s">
        <v>115</v>
      </c>
      <c r="E1269" s="14" t="s">
        <v>85</v>
      </c>
      <c r="F1269" s="15" t="s">
        <v>5</v>
      </c>
      <c r="G1269" s="14" t="s">
        <v>17</v>
      </c>
      <c r="H1269" s="14" t="e">
        <f>SUMIFS('Skills-Training Matrix.AUX'!$D$2:$D$1072,'Skills-Training Matrix.AUX'!$C$2:$C$1072,"="&amp;$G1269,'Skills-Training Matrix.AUX'!$A$2:$A$1072,"="&amp;$E1269)</f>
        <v>#N/A</v>
      </c>
      <c r="I1269" s="14">
        <v>0</v>
      </c>
      <c r="J1269" s="14" t="e">
        <f t="shared" si="80"/>
        <v>#N/A</v>
      </c>
      <c r="K1269" s="16" t="e">
        <f>IF($J1269="","",SUMIFS('Skills-Training Matrix.AUX'!$F$2:$F$1072,'Skills-Training Matrix.AUX'!$C$2:$C$1072,"="&amp;G1269,'Skills-Training Matrix.AUX'!$A$2:$A$1072,"="&amp;$E1269)*J1269)</f>
        <v>#N/A</v>
      </c>
      <c r="L1269" s="16" t="e">
        <f t="shared" si="81"/>
        <v>#N/A</v>
      </c>
      <c r="M1269" s="14" t="e">
        <f t="shared" si="82"/>
        <v>#N/A</v>
      </c>
      <c r="N1269" s="16" t="e">
        <f t="shared" si="83"/>
        <v>#N/A</v>
      </c>
    </row>
    <row r="1270" spans="1:14" x14ac:dyDescent="0.25">
      <c r="A1270" s="14">
        <v>2703</v>
      </c>
      <c r="B1270" s="14" t="s">
        <v>135</v>
      </c>
      <c r="C1270" s="17">
        <v>42736</v>
      </c>
      <c r="D1270" s="14" t="s">
        <v>115</v>
      </c>
      <c r="E1270" s="14" t="s">
        <v>85</v>
      </c>
      <c r="F1270" s="15" t="s">
        <v>5</v>
      </c>
      <c r="G1270" s="14" t="s">
        <v>18</v>
      </c>
      <c r="H1270" s="14" t="e">
        <f>SUMIFS('Skills-Training Matrix.AUX'!$D$2:$D$1072,'Skills-Training Matrix.AUX'!$C$2:$C$1072,"="&amp;$G1270,'Skills-Training Matrix.AUX'!$A$2:$A$1072,"="&amp;$E1270)</f>
        <v>#N/A</v>
      </c>
      <c r="I1270" s="14">
        <v>0</v>
      </c>
      <c r="J1270" s="14" t="e">
        <f t="shared" si="80"/>
        <v>#N/A</v>
      </c>
      <c r="K1270" s="16" t="e">
        <f>IF($J1270="","",SUMIFS('Skills-Training Matrix.AUX'!$F$2:$F$1072,'Skills-Training Matrix.AUX'!$C$2:$C$1072,"="&amp;G1270,'Skills-Training Matrix.AUX'!$A$2:$A$1072,"="&amp;$E1270)*J1270)</f>
        <v>#N/A</v>
      </c>
      <c r="L1270" s="16" t="e">
        <f t="shared" si="81"/>
        <v>#N/A</v>
      </c>
      <c r="M1270" s="14" t="e">
        <f t="shared" si="82"/>
        <v>#N/A</v>
      </c>
      <c r="N1270" s="16" t="e">
        <f t="shared" si="83"/>
        <v>#N/A</v>
      </c>
    </row>
    <row r="1271" spans="1:14" x14ac:dyDescent="0.25">
      <c r="A1271" s="14">
        <v>2703</v>
      </c>
      <c r="B1271" s="14" t="s">
        <v>135</v>
      </c>
      <c r="C1271" s="17">
        <v>42736</v>
      </c>
      <c r="D1271" s="14" t="s">
        <v>115</v>
      </c>
      <c r="E1271" s="14" t="s">
        <v>85</v>
      </c>
      <c r="F1271" s="15" t="s">
        <v>5</v>
      </c>
      <c r="G1271" s="14" t="s">
        <v>3</v>
      </c>
      <c r="H1271" s="14" t="e">
        <f>SUMIFS('Skills-Training Matrix.AUX'!$D$2:$D$1072,'Skills-Training Matrix.AUX'!$C$2:$C$1072,"="&amp;$G1271,'Skills-Training Matrix.AUX'!$A$2:$A$1072,"="&amp;$E1271)</f>
        <v>#N/A</v>
      </c>
      <c r="I1271" s="14">
        <v>0</v>
      </c>
      <c r="J1271" s="14" t="e">
        <f t="shared" si="80"/>
        <v>#N/A</v>
      </c>
      <c r="K1271" s="16" t="e">
        <f>IF($J1271="","",SUMIFS('Skills-Training Matrix.AUX'!$F$2:$F$1072,'Skills-Training Matrix.AUX'!$C$2:$C$1072,"="&amp;G1271,'Skills-Training Matrix.AUX'!$A$2:$A$1072,"="&amp;$E1271)*J1271)</f>
        <v>#N/A</v>
      </c>
      <c r="L1271" s="16" t="e">
        <f t="shared" si="81"/>
        <v>#N/A</v>
      </c>
      <c r="M1271" s="14" t="e">
        <f t="shared" si="82"/>
        <v>#N/A</v>
      </c>
      <c r="N1271" s="16" t="e">
        <f t="shared" si="83"/>
        <v>#N/A</v>
      </c>
    </row>
    <row r="1272" spans="1:14" x14ac:dyDescent="0.25">
      <c r="A1272" s="14">
        <v>2703</v>
      </c>
      <c r="B1272" s="14" t="s">
        <v>135</v>
      </c>
      <c r="C1272" s="17">
        <v>42736</v>
      </c>
      <c r="D1272" s="14" t="s">
        <v>115</v>
      </c>
      <c r="E1272" s="14" t="s">
        <v>85</v>
      </c>
      <c r="F1272" s="15" t="s">
        <v>5</v>
      </c>
      <c r="G1272" s="14" t="s">
        <v>19</v>
      </c>
      <c r="H1272" s="14" t="e">
        <f>SUMIFS('Skills-Training Matrix.AUX'!$D$2:$D$1072,'Skills-Training Matrix.AUX'!$C$2:$C$1072,"="&amp;$G1272,'Skills-Training Matrix.AUX'!$A$2:$A$1072,"="&amp;$E1272)</f>
        <v>#N/A</v>
      </c>
      <c r="I1272" s="14">
        <v>0</v>
      </c>
      <c r="J1272" s="14" t="e">
        <f t="shared" si="80"/>
        <v>#N/A</v>
      </c>
      <c r="K1272" s="16" t="e">
        <f>IF($J1272="","",SUMIFS('Skills-Training Matrix.AUX'!$F$2:$F$1072,'Skills-Training Matrix.AUX'!$C$2:$C$1072,"="&amp;G1272,'Skills-Training Matrix.AUX'!$A$2:$A$1072,"="&amp;$E1272)*J1272)</f>
        <v>#N/A</v>
      </c>
      <c r="L1272" s="16" t="e">
        <f t="shared" si="81"/>
        <v>#N/A</v>
      </c>
      <c r="M1272" s="14" t="e">
        <f t="shared" si="82"/>
        <v>#N/A</v>
      </c>
      <c r="N1272" s="16" t="e">
        <f t="shared" si="83"/>
        <v>#N/A</v>
      </c>
    </row>
    <row r="1273" spans="1:14" x14ac:dyDescent="0.25">
      <c r="A1273" s="14">
        <v>2703</v>
      </c>
      <c r="B1273" s="14" t="s">
        <v>135</v>
      </c>
      <c r="C1273" s="17">
        <v>42736</v>
      </c>
      <c r="D1273" s="14" t="s">
        <v>115</v>
      </c>
      <c r="E1273" s="14" t="s">
        <v>85</v>
      </c>
      <c r="F1273" s="15" t="s">
        <v>5</v>
      </c>
      <c r="G1273" s="14" t="s">
        <v>20</v>
      </c>
      <c r="H1273" s="14" t="e">
        <f>SUMIFS('Skills-Training Matrix.AUX'!$D$2:$D$1072,'Skills-Training Matrix.AUX'!$C$2:$C$1072,"="&amp;$G1273,'Skills-Training Matrix.AUX'!$A$2:$A$1072,"="&amp;$E1273)</f>
        <v>#N/A</v>
      </c>
      <c r="I1273" s="14">
        <v>0</v>
      </c>
      <c r="J1273" s="14" t="e">
        <f t="shared" si="80"/>
        <v>#N/A</v>
      </c>
      <c r="K1273" s="16" t="e">
        <f>IF($J1273="","",SUMIFS('Skills-Training Matrix.AUX'!$F$2:$F$1072,'Skills-Training Matrix.AUX'!$C$2:$C$1072,"="&amp;G1273,'Skills-Training Matrix.AUX'!$A$2:$A$1072,"="&amp;$E1273)*J1273)</f>
        <v>#N/A</v>
      </c>
      <c r="L1273" s="16" t="e">
        <f t="shared" si="81"/>
        <v>#N/A</v>
      </c>
      <c r="M1273" s="14" t="e">
        <f t="shared" si="82"/>
        <v>#N/A</v>
      </c>
      <c r="N1273" s="16" t="e">
        <f t="shared" si="83"/>
        <v>#N/A</v>
      </c>
    </row>
    <row r="1274" spans="1:14" x14ac:dyDescent="0.25">
      <c r="A1274" s="14">
        <v>2703</v>
      </c>
      <c r="B1274" s="14" t="s">
        <v>135</v>
      </c>
      <c r="C1274" s="17">
        <v>42736</v>
      </c>
      <c r="D1274" s="14" t="s">
        <v>115</v>
      </c>
      <c r="E1274" s="14" t="s">
        <v>85</v>
      </c>
      <c r="F1274" s="15" t="s">
        <v>6</v>
      </c>
      <c r="G1274" s="14" t="s">
        <v>21</v>
      </c>
      <c r="H1274" s="14" t="e">
        <f>SUMIFS('Skills-Training Matrix.AUX'!$D$2:$D$1072,'Skills-Training Matrix.AUX'!$C$2:$C$1072,"="&amp;$G1274,'Skills-Training Matrix.AUX'!$A$2:$A$1072,"="&amp;$E1274)</f>
        <v>#REF!</v>
      </c>
      <c r="I1274" s="14">
        <v>0</v>
      </c>
      <c r="J1274" s="14" t="e">
        <f t="shared" si="80"/>
        <v>#REF!</v>
      </c>
      <c r="K1274" s="16" t="e">
        <f>IF($J1274="","",SUMIFS('Skills-Training Matrix.AUX'!$F$2:$F$1072,'Skills-Training Matrix.AUX'!$C$2:$C$1072,"="&amp;G1274,'Skills-Training Matrix.AUX'!$A$2:$A$1072,"="&amp;$E1274)*J1274)</f>
        <v>#REF!</v>
      </c>
      <c r="L1274" s="16" t="e">
        <f t="shared" si="81"/>
        <v>#REF!</v>
      </c>
      <c r="M1274" s="14" t="e">
        <f t="shared" si="82"/>
        <v>#REF!</v>
      </c>
      <c r="N1274" s="16" t="e">
        <f t="shared" si="83"/>
        <v>#REF!</v>
      </c>
    </row>
    <row r="1275" spans="1:14" x14ac:dyDescent="0.25">
      <c r="A1275" s="14">
        <v>2703</v>
      </c>
      <c r="B1275" s="14" t="s">
        <v>135</v>
      </c>
      <c r="C1275" s="17">
        <v>42736</v>
      </c>
      <c r="D1275" s="14" t="s">
        <v>115</v>
      </c>
      <c r="E1275" s="14" t="s">
        <v>85</v>
      </c>
      <c r="F1275" s="15" t="s">
        <v>6</v>
      </c>
      <c r="G1275" s="14" t="s">
        <v>22</v>
      </c>
      <c r="H1275" s="14" t="e">
        <f>SUMIFS('Skills-Training Matrix.AUX'!$D$2:$D$1072,'Skills-Training Matrix.AUX'!$C$2:$C$1072,"="&amp;$G1275,'Skills-Training Matrix.AUX'!$A$2:$A$1072,"="&amp;$E1275)</f>
        <v>#REF!</v>
      </c>
      <c r="I1275" s="14">
        <v>0</v>
      </c>
      <c r="J1275" s="14" t="e">
        <f t="shared" si="80"/>
        <v>#REF!</v>
      </c>
      <c r="K1275" s="16" t="e">
        <f>IF($J1275="","",SUMIFS('Skills-Training Matrix.AUX'!$F$2:$F$1072,'Skills-Training Matrix.AUX'!$C$2:$C$1072,"="&amp;G1275,'Skills-Training Matrix.AUX'!$A$2:$A$1072,"="&amp;$E1275)*J1275)</f>
        <v>#REF!</v>
      </c>
      <c r="L1275" s="16" t="e">
        <f t="shared" si="81"/>
        <v>#REF!</v>
      </c>
      <c r="M1275" s="14" t="e">
        <f t="shared" si="82"/>
        <v>#REF!</v>
      </c>
      <c r="N1275" s="16" t="e">
        <f t="shared" si="83"/>
        <v>#REF!</v>
      </c>
    </row>
    <row r="1276" spans="1:14" x14ac:dyDescent="0.25">
      <c r="A1276" s="14">
        <v>2703</v>
      </c>
      <c r="B1276" s="14" t="s">
        <v>135</v>
      </c>
      <c r="C1276" s="17">
        <v>42736</v>
      </c>
      <c r="D1276" s="14" t="s">
        <v>115</v>
      </c>
      <c r="E1276" s="14" t="s">
        <v>85</v>
      </c>
      <c r="F1276" s="15" t="s">
        <v>6</v>
      </c>
      <c r="G1276" s="14" t="s">
        <v>23</v>
      </c>
      <c r="H1276" s="14" t="e">
        <f>SUMIFS('Skills-Training Matrix.AUX'!$D$2:$D$1072,'Skills-Training Matrix.AUX'!$C$2:$C$1072,"="&amp;$G1276,'Skills-Training Matrix.AUX'!$A$2:$A$1072,"="&amp;$E1276)</f>
        <v>#REF!</v>
      </c>
      <c r="I1276" s="14">
        <v>0</v>
      </c>
      <c r="J1276" s="14" t="e">
        <f t="shared" si="80"/>
        <v>#REF!</v>
      </c>
      <c r="K1276" s="16" t="e">
        <f>IF($J1276="","",SUMIFS('Skills-Training Matrix.AUX'!$F$2:$F$1072,'Skills-Training Matrix.AUX'!$C$2:$C$1072,"="&amp;G1276,'Skills-Training Matrix.AUX'!$A$2:$A$1072,"="&amp;$E1276)*J1276)</f>
        <v>#REF!</v>
      </c>
      <c r="L1276" s="16" t="e">
        <f t="shared" si="81"/>
        <v>#REF!</v>
      </c>
      <c r="M1276" s="14" t="e">
        <f t="shared" si="82"/>
        <v>#REF!</v>
      </c>
      <c r="N1276" s="16" t="e">
        <f t="shared" si="83"/>
        <v>#REF!</v>
      </c>
    </row>
    <row r="1277" spans="1:14" x14ac:dyDescent="0.25">
      <c r="A1277" s="14">
        <v>2703</v>
      </c>
      <c r="B1277" s="14" t="s">
        <v>135</v>
      </c>
      <c r="C1277" s="17">
        <v>42736</v>
      </c>
      <c r="D1277" s="14" t="s">
        <v>115</v>
      </c>
      <c r="E1277" s="14" t="s">
        <v>85</v>
      </c>
      <c r="F1277" s="15" t="s">
        <v>6</v>
      </c>
      <c r="G1277" s="14" t="s">
        <v>24</v>
      </c>
      <c r="H1277" s="14" t="e">
        <f>SUMIFS('Skills-Training Matrix.AUX'!$D$2:$D$1072,'Skills-Training Matrix.AUX'!$C$2:$C$1072,"="&amp;$G1277,'Skills-Training Matrix.AUX'!$A$2:$A$1072,"="&amp;$E1277)</f>
        <v>#REF!</v>
      </c>
      <c r="I1277" s="14">
        <v>0</v>
      </c>
      <c r="J1277" s="14" t="e">
        <f t="shared" si="80"/>
        <v>#REF!</v>
      </c>
      <c r="K1277" s="16" t="e">
        <f>IF($J1277="","",SUMIFS('Skills-Training Matrix.AUX'!$F$2:$F$1072,'Skills-Training Matrix.AUX'!$C$2:$C$1072,"="&amp;G1277,'Skills-Training Matrix.AUX'!$A$2:$A$1072,"="&amp;$E1277)*J1277)</f>
        <v>#REF!</v>
      </c>
      <c r="L1277" s="16" t="e">
        <f t="shared" si="81"/>
        <v>#REF!</v>
      </c>
      <c r="M1277" s="14" t="e">
        <f t="shared" si="82"/>
        <v>#REF!</v>
      </c>
      <c r="N1277" s="16" t="e">
        <f t="shared" si="83"/>
        <v>#REF!</v>
      </c>
    </row>
    <row r="1278" spans="1:14" x14ac:dyDescent="0.25">
      <c r="A1278" s="14">
        <v>2703</v>
      </c>
      <c r="B1278" s="14" t="s">
        <v>135</v>
      </c>
      <c r="C1278" s="17">
        <v>42736</v>
      </c>
      <c r="D1278" s="14" t="s">
        <v>115</v>
      </c>
      <c r="E1278" s="14" t="s">
        <v>85</v>
      </c>
      <c r="F1278" s="15" t="s">
        <v>6</v>
      </c>
      <c r="G1278" s="14" t="s">
        <v>25</v>
      </c>
      <c r="H1278" s="14" t="e">
        <f>SUMIFS('Skills-Training Matrix.AUX'!$D$2:$D$1072,'Skills-Training Matrix.AUX'!$C$2:$C$1072,"="&amp;$G1278,'Skills-Training Matrix.AUX'!$A$2:$A$1072,"="&amp;$E1278)</f>
        <v>#REF!</v>
      </c>
      <c r="I1278" s="14">
        <v>0</v>
      </c>
      <c r="J1278" s="14" t="e">
        <f t="shared" si="80"/>
        <v>#REF!</v>
      </c>
      <c r="K1278" s="16" t="e">
        <f>IF($J1278="","",SUMIFS('Skills-Training Matrix.AUX'!$F$2:$F$1072,'Skills-Training Matrix.AUX'!$C$2:$C$1072,"="&amp;G1278,'Skills-Training Matrix.AUX'!$A$2:$A$1072,"="&amp;$E1278)*J1278)</f>
        <v>#REF!</v>
      </c>
      <c r="L1278" s="16" t="e">
        <f t="shared" si="81"/>
        <v>#REF!</v>
      </c>
      <c r="M1278" s="14" t="e">
        <f t="shared" si="82"/>
        <v>#REF!</v>
      </c>
      <c r="N1278" s="16" t="e">
        <f t="shared" si="83"/>
        <v>#REF!</v>
      </c>
    </row>
    <row r="1279" spans="1:14" x14ac:dyDescent="0.25">
      <c r="A1279" s="14">
        <v>2703</v>
      </c>
      <c r="B1279" s="14" t="s">
        <v>135</v>
      </c>
      <c r="C1279" s="17">
        <v>42736</v>
      </c>
      <c r="D1279" s="14" t="s">
        <v>115</v>
      </c>
      <c r="E1279" s="14" t="s">
        <v>85</v>
      </c>
      <c r="F1279" s="15" t="s">
        <v>6</v>
      </c>
      <c r="G1279" s="14" t="s">
        <v>26</v>
      </c>
      <c r="H1279" s="14" t="e">
        <f>SUMIFS('Skills-Training Matrix.AUX'!$D$2:$D$1072,'Skills-Training Matrix.AUX'!$C$2:$C$1072,"="&amp;$G1279,'Skills-Training Matrix.AUX'!$A$2:$A$1072,"="&amp;$E1279)</f>
        <v>#REF!</v>
      </c>
      <c r="I1279" s="14">
        <v>0</v>
      </c>
      <c r="J1279" s="14" t="e">
        <f t="shared" si="80"/>
        <v>#REF!</v>
      </c>
      <c r="K1279" s="16" t="e">
        <f>IF($J1279="","",SUMIFS('Skills-Training Matrix.AUX'!$F$2:$F$1072,'Skills-Training Matrix.AUX'!$C$2:$C$1072,"="&amp;G1279,'Skills-Training Matrix.AUX'!$A$2:$A$1072,"="&amp;$E1279)*J1279)</f>
        <v>#REF!</v>
      </c>
      <c r="L1279" s="16" t="e">
        <f t="shared" si="81"/>
        <v>#REF!</v>
      </c>
      <c r="M1279" s="14" t="e">
        <f t="shared" si="82"/>
        <v>#REF!</v>
      </c>
      <c r="N1279" s="16" t="e">
        <f t="shared" si="83"/>
        <v>#REF!</v>
      </c>
    </row>
    <row r="1280" spans="1:14" x14ac:dyDescent="0.25">
      <c r="A1280" s="14">
        <v>2703</v>
      </c>
      <c r="B1280" s="14" t="s">
        <v>135</v>
      </c>
      <c r="C1280" s="17">
        <v>42736</v>
      </c>
      <c r="D1280" s="14" t="s">
        <v>115</v>
      </c>
      <c r="E1280" s="14" t="s">
        <v>85</v>
      </c>
      <c r="F1280" s="15" t="s">
        <v>6</v>
      </c>
      <c r="G1280" s="14" t="s">
        <v>27</v>
      </c>
      <c r="H1280" s="14" t="e">
        <f>SUMIFS('Skills-Training Matrix.AUX'!$D$2:$D$1072,'Skills-Training Matrix.AUX'!$C$2:$C$1072,"="&amp;$G1280,'Skills-Training Matrix.AUX'!$A$2:$A$1072,"="&amp;$E1280)</f>
        <v>#REF!</v>
      </c>
      <c r="I1280" s="14">
        <v>0</v>
      </c>
      <c r="J1280" s="14" t="e">
        <f t="shared" si="80"/>
        <v>#REF!</v>
      </c>
      <c r="K1280" s="16" t="e">
        <f>IF($J1280="","",SUMIFS('Skills-Training Matrix.AUX'!$F$2:$F$1072,'Skills-Training Matrix.AUX'!$C$2:$C$1072,"="&amp;G1280,'Skills-Training Matrix.AUX'!$A$2:$A$1072,"="&amp;$E1280)*J1280)</f>
        <v>#REF!</v>
      </c>
      <c r="L1280" s="16" t="e">
        <f t="shared" si="81"/>
        <v>#REF!</v>
      </c>
      <c r="M1280" s="14" t="e">
        <f t="shared" si="82"/>
        <v>#REF!</v>
      </c>
      <c r="N1280" s="16" t="e">
        <f t="shared" si="83"/>
        <v>#REF!</v>
      </c>
    </row>
    <row r="1281" spans="1:14" x14ac:dyDescent="0.25">
      <c r="A1281" s="14">
        <v>2703</v>
      </c>
      <c r="B1281" s="14" t="s">
        <v>135</v>
      </c>
      <c r="C1281" s="17">
        <v>42736</v>
      </c>
      <c r="D1281" s="14" t="s">
        <v>115</v>
      </c>
      <c r="E1281" s="14" t="s">
        <v>85</v>
      </c>
      <c r="F1281" s="15" t="s">
        <v>6</v>
      </c>
      <c r="G1281" s="14" t="s">
        <v>28</v>
      </c>
      <c r="H1281" s="14" t="e">
        <f>SUMIFS('Skills-Training Matrix.AUX'!$D$2:$D$1072,'Skills-Training Matrix.AUX'!$C$2:$C$1072,"="&amp;$G1281,'Skills-Training Matrix.AUX'!$A$2:$A$1072,"="&amp;$E1281)</f>
        <v>#N/A</v>
      </c>
      <c r="I1281" s="14">
        <v>0</v>
      </c>
      <c r="J1281" s="14" t="e">
        <f t="shared" si="80"/>
        <v>#N/A</v>
      </c>
      <c r="K1281" s="16" t="e">
        <f>IF($J1281="","",SUMIFS('Skills-Training Matrix.AUX'!$F$2:$F$1072,'Skills-Training Matrix.AUX'!$C$2:$C$1072,"="&amp;G1281,'Skills-Training Matrix.AUX'!$A$2:$A$1072,"="&amp;$E1281)*J1281)</f>
        <v>#N/A</v>
      </c>
      <c r="L1281" s="16" t="e">
        <f t="shared" si="81"/>
        <v>#N/A</v>
      </c>
      <c r="M1281" s="14" t="e">
        <f t="shared" si="82"/>
        <v>#N/A</v>
      </c>
      <c r="N1281" s="16" t="e">
        <f t="shared" si="83"/>
        <v>#N/A</v>
      </c>
    </row>
    <row r="1282" spans="1:14" x14ac:dyDescent="0.25">
      <c r="A1282" s="14">
        <v>2703</v>
      </c>
      <c r="B1282" s="14" t="s">
        <v>135</v>
      </c>
      <c r="C1282" s="17">
        <v>42736</v>
      </c>
      <c r="D1282" s="14" t="s">
        <v>115</v>
      </c>
      <c r="E1282" s="14" t="s">
        <v>85</v>
      </c>
      <c r="F1282" s="15" t="s">
        <v>6</v>
      </c>
      <c r="G1282" s="14" t="s">
        <v>29</v>
      </c>
      <c r="H1282" s="14" t="e">
        <f>SUMIFS('Skills-Training Matrix.AUX'!$D$2:$D$1072,'Skills-Training Matrix.AUX'!$C$2:$C$1072,"="&amp;$G1282,'Skills-Training Matrix.AUX'!$A$2:$A$1072,"="&amp;$E1282)</f>
        <v>#REF!</v>
      </c>
      <c r="I1282" s="14">
        <v>0</v>
      </c>
      <c r="J1282" s="14" t="e">
        <f t="shared" ref="J1282:J1345" si="84">IF(($H1282-$I1282)&gt;0,($H1282-$I1282),"")</f>
        <v>#REF!</v>
      </c>
      <c r="K1282" s="16" t="e">
        <f>IF($J1282="","",SUMIFS('Skills-Training Matrix.AUX'!$F$2:$F$1072,'Skills-Training Matrix.AUX'!$C$2:$C$1072,"="&amp;G1282,'Skills-Training Matrix.AUX'!$A$2:$A$1072,"="&amp;$E1282)*J1282)</f>
        <v>#REF!</v>
      </c>
      <c r="L1282" s="16" t="e">
        <f t="shared" si="81"/>
        <v>#REF!</v>
      </c>
      <c r="M1282" s="14" t="e">
        <f t="shared" si="82"/>
        <v>#REF!</v>
      </c>
      <c r="N1282" s="16" t="e">
        <f t="shared" si="83"/>
        <v>#REF!</v>
      </c>
    </row>
    <row r="1283" spans="1:14" x14ac:dyDescent="0.25">
      <c r="A1283" s="14">
        <v>2703</v>
      </c>
      <c r="B1283" s="14" t="s">
        <v>135</v>
      </c>
      <c r="C1283" s="17">
        <v>42736</v>
      </c>
      <c r="D1283" s="14" t="s">
        <v>115</v>
      </c>
      <c r="E1283" s="14" t="s">
        <v>85</v>
      </c>
      <c r="F1283" s="15" t="s">
        <v>6</v>
      </c>
      <c r="G1283" s="14" t="s">
        <v>30</v>
      </c>
      <c r="H1283" s="14" t="e">
        <f>SUMIFS('Skills-Training Matrix.AUX'!$D$2:$D$1072,'Skills-Training Matrix.AUX'!$C$2:$C$1072,"="&amp;$G1283,'Skills-Training Matrix.AUX'!$A$2:$A$1072,"="&amp;$E1283)</f>
        <v>#REF!</v>
      </c>
      <c r="I1283" s="14">
        <v>0</v>
      </c>
      <c r="J1283" s="14" t="e">
        <f t="shared" si="84"/>
        <v>#REF!</v>
      </c>
      <c r="K1283" s="16" t="e">
        <f>IF($J1283="","",SUMIFS('Skills-Training Matrix.AUX'!$F$2:$F$1072,'Skills-Training Matrix.AUX'!$C$2:$C$1072,"="&amp;G1283,'Skills-Training Matrix.AUX'!$A$2:$A$1072,"="&amp;$E1283)*J1283)</f>
        <v>#REF!</v>
      </c>
      <c r="L1283" s="16" t="e">
        <f t="shared" ref="L1283:L1346" si="85">IF(D1283="GEM",IF(B1283=B1282,IF(K1283="",L1282,K1283+L1282),IF(K1283="",0,K1283)),0)</f>
        <v>#REF!</v>
      </c>
      <c r="M1283" s="14" t="e">
        <f t="shared" ref="M1283:M1346" si="86">IF(D1283="GEM",IF(I1283&gt;H1283,I1283,IF(IF(L1283&lt;$O$1,0,L1283)=0,H1283,IF(I1283=0,IF(H1283=0,0,1),I1283))),I1283)</f>
        <v>#REF!</v>
      </c>
      <c r="N1283" s="16" t="e">
        <f t="shared" ref="N1283:N1346" si="87">IF(M1283&lt;H1283,K1283,"")</f>
        <v>#REF!</v>
      </c>
    </row>
    <row r="1284" spans="1:14" x14ac:dyDescent="0.25">
      <c r="A1284" s="14">
        <v>2703</v>
      </c>
      <c r="B1284" s="14" t="s">
        <v>135</v>
      </c>
      <c r="C1284" s="17">
        <v>42736</v>
      </c>
      <c r="D1284" s="14" t="s">
        <v>115</v>
      </c>
      <c r="E1284" s="14" t="s">
        <v>85</v>
      </c>
      <c r="F1284" s="15" t="s">
        <v>6</v>
      </c>
      <c r="G1284" s="14" t="s">
        <v>31</v>
      </c>
      <c r="H1284" s="14" t="e">
        <f>SUMIFS('Skills-Training Matrix.AUX'!$D$2:$D$1072,'Skills-Training Matrix.AUX'!$C$2:$C$1072,"="&amp;$G1284,'Skills-Training Matrix.AUX'!$A$2:$A$1072,"="&amp;$E1284)</f>
        <v>#REF!</v>
      </c>
      <c r="I1284" s="14">
        <v>0</v>
      </c>
      <c r="J1284" s="14" t="e">
        <f t="shared" si="84"/>
        <v>#REF!</v>
      </c>
      <c r="K1284" s="16" t="e">
        <f>IF($J1284="","",SUMIFS('Skills-Training Matrix.AUX'!$F$2:$F$1072,'Skills-Training Matrix.AUX'!$C$2:$C$1072,"="&amp;G1284,'Skills-Training Matrix.AUX'!$A$2:$A$1072,"="&amp;$E1284)*J1284)</f>
        <v>#REF!</v>
      </c>
      <c r="L1284" s="16" t="e">
        <f t="shared" si="85"/>
        <v>#REF!</v>
      </c>
      <c r="M1284" s="14" t="e">
        <f t="shared" si="86"/>
        <v>#REF!</v>
      </c>
      <c r="N1284" s="16" t="e">
        <f t="shared" si="87"/>
        <v>#REF!</v>
      </c>
    </row>
    <row r="1285" spans="1:14" x14ac:dyDescent="0.25">
      <c r="A1285" s="14">
        <v>2703</v>
      </c>
      <c r="B1285" s="14" t="s">
        <v>135</v>
      </c>
      <c r="C1285" s="17">
        <v>42736</v>
      </c>
      <c r="D1285" s="14" t="s">
        <v>115</v>
      </c>
      <c r="E1285" s="14" t="s">
        <v>85</v>
      </c>
      <c r="F1285" s="15" t="s">
        <v>6</v>
      </c>
      <c r="G1285" s="14" t="s">
        <v>1</v>
      </c>
      <c r="H1285" s="14" t="e">
        <f>SUMIFS('Skills-Training Matrix.AUX'!$D$2:$D$1072,'Skills-Training Matrix.AUX'!$C$2:$C$1072,"="&amp;$G1285,'Skills-Training Matrix.AUX'!$A$2:$A$1072,"="&amp;$E1285)</f>
        <v>#REF!</v>
      </c>
      <c r="I1285" s="14">
        <v>0</v>
      </c>
      <c r="J1285" s="14" t="e">
        <f t="shared" si="84"/>
        <v>#REF!</v>
      </c>
      <c r="K1285" s="16" t="e">
        <f>IF($J1285="","",SUMIFS('Skills-Training Matrix.AUX'!$F$2:$F$1072,'Skills-Training Matrix.AUX'!$C$2:$C$1072,"="&amp;G1285,'Skills-Training Matrix.AUX'!$A$2:$A$1072,"="&amp;$E1285)*J1285)</f>
        <v>#REF!</v>
      </c>
      <c r="L1285" s="16" t="e">
        <f t="shared" si="85"/>
        <v>#REF!</v>
      </c>
      <c r="M1285" s="14" t="e">
        <f t="shared" si="86"/>
        <v>#REF!</v>
      </c>
      <c r="N1285" s="16" t="e">
        <f t="shared" si="87"/>
        <v>#REF!</v>
      </c>
    </row>
    <row r="1286" spans="1:14" x14ac:dyDescent="0.25">
      <c r="A1286" s="14">
        <v>2703</v>
      </c>
      <c r="B1286" s="14" t="s">
        <v>135</v>
      </c>
      <c r="C1286" s="17">
        <v>42736</v>
      </c>
      <c r="D1286" s="14" t="s">
        <v>115</v>
      </c>
      <c r="E1286" s="14" t="s">
        <v>85</v>
      </c>
      <c r="F1286" s="15" t="s">
        <v>6</v>
      </c>
      <c r="G1286" s="14" t="s">
        <v>32</v>
      </c>
      <c r="H1286" s="14" t="e">
        <f>SUMIFS('Skills-Training Matrix.AUX'!$D$2:$D$1072,'Skills-Training Matrix.AUX'!$C$2:$C$1072,"="&amp;$G1286,'Skills-Training Matrix.AUX'!$A$2:$A$1072,"="&amp;$E1286)</f>
        <v>#N/A</v>
      </c>
      <c r="I1286" s="14">
        <v>0</v>
      </c>
      <c r="J1286" s="14" t="e">
        <f t="shared" si="84"/>
        <v>#N/A</v>
      </c>
      <c r="K1286" s="16" t="e">
        <f>IF($J1286="","",SUMIFS('Skills-Training Matrix.AUX'!$F$2:$F$1072,'Skills-Training Matrix.AUX'!$C$2:$C$1072,"="&amp;G1286,'Skills-Training Matrix.AUX'!$A$2:$A$1072,"="&amp;$E1286)*J1286)</f>
        <v>#N/A</v>
      </c>
      <c r="L1286" s="16" t="e">
        <f t="shared" si="85"/>
        <v>#N/A</v>
      </c>
      <c r="M1286" s="14" t="e">
        <f t="shared" si="86"/>
        <v>#N/A</v>
      </c>
      <c r="N1286" s="16" t="e">
        <f t="shared" si="87"/>
        <v>#N/A</v>
      </c>
    </row>
    <row r="1287" spans="1:14" x14ac:dyDescent="0.25">
      <c r="A1287" s="14">
        <v>2703</v>
      </c>
      <c r="B1287" s="14" t="s">
        <v>135</v>
      </c>
      <c r="C1287" s="17">
        <v>42736</v>
      </c>
      <c r="D1287" s="14" t="s">
        <v>115</v>
      </c>
      <c r="E1287" s="14" t="s">
        <v>85</v>
      </c>
      <c r="F1287" s="15" t="s">
        <v>7</v>
      </c>
      <c r="G1287" s="14" t="s">
        <v>33</v>
      </c>
      <c r="H1287" s="14" t="e">
        <f>SUMIFS('Skills-Training Matrix.AUX'!$D$2:$D$1072,'Skills-Training Matrix.AUX'!$C$2:$C$1072,"="&amp;$G1287,'Skills-Training Matrix.AUX'!$A$2:$A$1072,"="&amp;$E1287)</f>
        <v>#N/A</v>
      </c>
      <c r="I1287" s="14">
        <v>0</v>
      </c>
      <c r="J1287" s="14" t="e">
        <f t="shared" si="84"/>
        <v>#N/A</v>
      </c>
      <c r="K1287" s="16" t="e">
        <f>IF($J1287="","",SUMIFS('Skills-Training Matrix.AUX'!$F$2:$F$1072,'Skills-Training Matrix.AUX'!$C$2:$C$1072,"="&amp;G1287,'Skills-Training Matrix.AUX'!$A$2:$A$1072,"="&amp;$E1287)*J1287)</f>
        <v>#N/A</v>
      </c>
      <c r="L1287" s="16" t="e">
        <f t="shared" si="85"/>
        <v>#N/A</v>
      </c>
      <c r="M1287" s="14" t="e">
        <f t="shared" si="86"/>
        <v>#N/A</v>
      </c>
      <c r="N1287" s="16" t="e">
        <f t="shared" si="87"/>
        <v>#N/A</v>
      </c>
    </row>
    <row r="1288" spans="1:14" x14ac:dyDescent="0.25">
      <c r="A1288" s="14">
        <v>2703</v>
      </c>
      <c r="B1288" s="14" t="s">
        <v>135</v>
      </c>
      <c r="C1288" s="17">
        <v>42736</v>
      </c>
      <c r="D1288" s="14" t="s">
        <v>115</v>
      </c>
      <c r="E1288" s="14" t="s">
        <v>85</v>
      </c>
      <c r="F1288" s="15" t="s">
        <v>7</v>
      </c>
      <c r="G1288" s="14" t="s">
        <v>34</v>
      </c>
      <c r="H1288" s="14" t="e">
        <f>SUMIFS('Skills-Training Matrix.AUX'!$D$2:$D$1072,'Skills-Training Matrix.AUX'!$C$2:$C$1072,"="&amp;$G1288,'Skills-Training Matrix.AUX'!$A$2:$A$1072,"="&amp;$E1288)</f>
        <v>#REF!</v>
      </c>
      <c r="I1288" s="14">
        <v>0</v>
      </c>
      <c r="J1288" s="14" t="e">
        <f t="shared" si="84"/>
        <v>#REF!</v>
      </c>
      <c r="K1288" s="16" t="e">
        <f>IF($J1288="","",SUMIFS('Skills-Training Matrix.AUX'!$F$2:$F$1072,'Skills-Training Matrix.AUX'!$C$2:$C$1072,"="&amp;G1288,'Skills-Training Matrix.AUX'!$A$2:$A$1072,"="&amp;$E1288)*J1288)</f>
        <v>#REF!</v>
      </c>
      <c r="L1288" s="16" t="e">
        <f t="shared" si="85"/>
        <v>#REF!</v>
      </c>
      <c r="M1288" s="14" t="e">
        <f t="shared" si="86"/>
        <v>#REF!</v>
      </c>
      <c r="N1288" s="16" t="e">
        <f t="shared" si="87"/>
        <v>#REF!</v>
      </c>
    </row>
    <row r="1289" spans="1:14" x14ac:dyDescent="0.25">
      <c r="A1289" s="14">
        <v>2703</v>
      </c>
      <c r="B1289" s="14" t="s">
        <v>135</v>
      </c>
      <c r="C1289" s="17">
        <v>42736</v>
      </c>
      <c r="D1289" s="14" t="s">
        <v>115</v>
      </c>
      <c r="E1289" s="14" t="s">
        <v>85</v>
      </c>
      <c r="F1289" s="15" t="s">
        <v>7</v>
      </c>
      <c r="G1289" s="14" t="s">
        <v>35</v>
      </c>
      <c r="H1289" s="14" t="e">
        <f>SUMIFS('Skills-Training Matrix.AUX'!$D$2:$D$1072,'Skills-Training Matrix.AUX'!$C$2:$C$1072,"="&amp;$G1289,'Skills-Training Matrix.AUX'!$A$2:$A$1072,"="&amp;$E1289)</f>
        <v>#N/A</v>
      </c>
      <c r="I1289" s="14">
        <v>0</v>
      </c>
      <c r="J1289" s="14" t="e">
        <f t="shared" si="84"/>
        <v>#N/A</v>
      </c>
      <c r="K1289" s="16" t="e">
        <f>IF($J1289="","",SUMIFS('Skills-Training Matrix.AUX'!$F$2:$F$1072,'Skills-Training Matrix.AUX'!$C$2:$C$1072,"="&amp;G1289,'Skills-Training Matrix.AUX'!$A$2:$A$1072,"="&amp;$E1289)*J1289)</f>
        <v>#N/A</v>
      </c>
      <c r="L1289" s="16" t="e">
        <f t="shared" si="85"/>
        <v>#N/A</v>
      </c>
      <c r="M1289" s="14" t="e">
        <f t="shared" si="86"/>
        <v>#N/A</v>
      </c>
      <c r="N1289" s="16" t="e">
        <f t="shared" si="87"/>
        <v>#N/A</v>
      </c>
    </row>
    <row r="1290" spans="1:14" x14ac:dyDescent="0.25">
      <c r="A1290" s="14">
        <v>2703</v>
      </c>
      <c r="B1290" s="14" t="s">
        <v>135</v>
      </c>
      <c r="C1290" s="17">
        <v>42736</v>
      </c>
      <c r="D1290" s="14" t="s">
        <v>115</v>
      </c>
      <c r="E1290" s="14" t="s">
        <v>85</v>
      </c>
      <c r="F1290" s="15" t="s">
        <v>7</v>
      </c>
      <c r="G1290" s="14" t="s">
        <v>36</v>
      </c>
      <c r="H1290" s="14" t="e">
        <f>SUMIFS('Skills-Training Matrix.AUX'!$D$2:$D$1072,'Skills-Training Matrix.AUX'!$C$2:$C$1072,"="&amp;$G1290,'Skills-Training Matrix.AUX'!$A$2:$A$1072,"="&amp;$E1290)</f>
        <v>#N/A</v>
      </c>
      <c r="I1290" s="14">
        <v>0</v>
      </c>
      <c r="J1290" s="14" t="e">
        <f t="shared" si="84"/>
        <v>#N/A</v>
      </c>
      <c r="K1290" s="16" t="e">
        <f>IF($J1290="","",SUMIFS('Skills-Training Matrix.AUX'!$F$2:$F$1072,'Skills-Training Matrix.AUX'!$C$2:$C$1072,"="&amp;G1290,'Skills-Training Matrix.AUX'!$A$2:$A$1072,"="&amp;$E1290)*J1290)</f>
        <v>#N/A</v>
      </c>
      <c r="L1290" s="16" t="e">
        <f t="shared" si="85"/>
        <v>#N/A</v>
      </c>
      <c r="M1290" s="14" t="e">
        <f t="shared" si="86"/>
        <v>#N/A</v>
      </c>
      <c r="N1290" s="16" t="e">
        <f t="shared" si="87"/>
        <v>#N/A</v>
      </c>
    </row>
    <row r="1291" spans="1:14" x14ac:dyDescent="0.25">
      <c r="A1291" s="14">
        <v>2703</v>
      </c>
      <c r="B1291" s="14" t="s">
        <v>135</v>
      </c>
      <c r="C1291" s="17">
        <v>42736</v>
      </c>
      <c r="D1291" s="14" t="s">
        <v>115</v>
      </c>
      <c r="E1291" s="14" t="s">
        <v>85</v>
      </c>
      <c r="F1291" s="15" t="s">
        <v>7</v>
      </c>
      <c r="G1291" s="14" t="s">
        <v>37</v>
      </c>
      <c r="H1291" s="14" t="e">
        <f>SUMIFS('Skills-Training Matrix.AUX'!$D$2:$D$1072,'Skills-Training Matrix.AUX'!$C$2:$C$1072,"="&amp;$G1291,'Skills-Training Matrix.AUX'!$A$2:$A$1072,"="&amp;$E1291)</f>
        <v>#N/A</v>
      </c>
      <c r="I1291" s="14">
        <v>0</v>
      </c>
      <c r="J1291" s="14" t="e">
        <f t="shared" si="84"/>
        <v>#N/A</v>
      </c>
      <c r="K1291" s="16" t="e">
        <f>IF($J1291="","",SUMIFS('Skills-Training Matrix.AUX'!$F$2:$F$1072,'Skills-Training Matrix.AUX'!$C$2:$C$1072,"="&amp;G1291,'Skills-Training Matrix.AUX'!$A$2:$A$1072,"="&amp;$E1291)*J1291)</f>
        <v>#N/A</v>
      </c>
      <c r="L1291" s="16" t="e">
        <f t="shared" si="85"/>
        <v>#N/A</v>
      </c>
      <c r="M1291" s="14" t="e">
        <f t="shared" si="86"/>
        <v>#N/A</v>
      </c>
      <c r="N1291" s="16" t="e">
        <f t="shared" si="87"/>
        <v>#N/A</v>
      </c>
    </row>
    <row r="1292" spans="1:14" x14ac:dyDescent="0.25">
      <c r="A1292" s="14">
        <v>2703</v>
      </c>
      <c r="B1292" s="14" t="s">
        <v>135</v>
      </c>
      <c r="C1292" s="17">
        <v>42736</v>
      </c>
      <c r="D1292" s="14" t="s">
        <v>115</v>
      </c>
      <c r="E1292" s="14" t="s">
        <v>85</v>
      </c>
      <c r="F1292" s="15" t="s">
        <v>7</v>
      </c>
      <c r="G1292" s="14" t="s">
        <v>38</v>
      </c>
      <c r="H1292" s="14" t="e">
        <f>SUMIFS('Skills-Training Matrix.AUX'!$D$2:$D$1072,'Skills-Training Matrix.AUX'!$C$2:$C$1072,"="&amp;$G1292,'Skills-Training Matrix.AUX'!$A$2:$A$1072,"="&amp;$E1292)</f>
        <v>#N/A</v>
      </c>
      <c r="I1292" s="14">
        <v>0</v>
      </c>
      <c r="J1292" s="14" t="e">
        <f t="shared" si="84"/>
        <v>#N/A</v>
      </c>
      <c r="K1292" s="16" t="e">
        <f>IF($J1292="","",SUMIFS('Skills-Training Matrix.AUX'!$F$2:$F$1072,'Skills-Training Matrix.AUX'!$C$2:$C$1072,"="&amp;G1292,'Skills-Training Matrix.AUX'!$A$2:$A$1072,"="&amp;$E1292)*J1292)</f>
        <v>#N/A</v>
      </c>
      <c r="L1292" s="16" t="e">
        <f t="shared" si="85"/>
        <v>#N/A</v>
      </c>
      <c r="M1292" s="14" t="e">
        <f t="shared" si="86"/>
        <v>#N/A</v>
      </c>
      <c r="N1292" s="16" t="e">
        <f t="shared" si="87"/>
        <v>#N/A</v>
      </c>
    </row>
    <row r="1293" spans="1:14" x14ac:dyDescent="0.25">
      <c r="A1293" s="14">
        <v>2703</v>
      </c>
      <c r="B1293" s="14" t="s">
        <v>135</v>
      </c>
      <c r="C1293" s="17">
        <v>42736</v>
      </c>
      <c r="D1293" s="14" t="s">
        <v>115</v>
      </c>
      <c r="E1293" s="14" t="s">
        <v>85</v>
      </c>
      <c r="F1293" s="15" t="s">
        <v>7</v>
      </c>
      <c r="G1293" s="14" t="s">
        <v>39</v>
      </c>
      <c r="H1293" s="14" t="e">
        <f>SUMIFS('Skills-Training Matrix.AUX'!$D$2:$D$1072,'Skills-Training Matrix.AUX'!$C$2:$C$1072,"="&amp;$G1293,'Skills-Training Matrix.AUX'!$A$2:$A$1072,"="&amp;$E1293)</f>
        <v>#N/A</v>
      </c>
      <c r="I1293" s="14">
        <v>0</v>
      </c>
      <c r="J1293" s="14" t="e">
        <f t="shared" si="84"/>
        <v>#N/A</v>
      </c>
      <c r="K1293" s="16" t="e">
        <f>IF($J1293="","",SUMIFS('Skills-Training Matrix.AUX'!$F$2:$F$1072,'Skills-Training Matrix.AUX'!$C$2:$C$1072,"="&amp;G1293,'Skills-Training Matrix.AUX'!$A$2:$A$1072,"="&amp;$E1293)*J1293)</f>
        <v>#N/A</v>
      </c>
      <c r="L1293" s="16" t="e">
        <f t="shared" si="85"/>
        <v>#N/A</v>
      </c>
      <c r="M1293" s="14" t="e">
        <f t="shared" si="86"/>
        <v>#N/A</v>
      </c>
      <c r="N1293" s="16" t="e">
        <f t="shared" si="87"/>
        <v>#N/A</v>
      </c>
    </row>
    <row r="1294" spans="1:14" x14ac:dyDescent="0.25">
      <c r="A1294" s="14">
        <v>2703</v>
      </c>
      <c r="B1294" s="14" t="s">
        <v>135</v>
      </c>
      <c r="C1294" s="17">
        <v>42736</v>
      </c>
      <c r="D1294" s="14" t="s">
        <v>115</v>
      </c>
      <c r="E1294" s="14" t="s">
        <v>85</v>
      </c>
      <c r="F1294" s="15" t="s">
        <v>7</v>
      </c>
      <c r="G1294" s="14" t="s">
        <v>40</v>
      </c>
      <c r="H1294" s="14" t="e">
        <f>SUMIFS('Skills-Training Matrix.AUX'!$D$2:$D$1072,'Skills-Training Matrix.AUX'!$C$2:$C$1072,"="&amp;$G1294,'Skills-Training Matrix.AUX'!$A$2:$A$1072,"="&amp;$E1294)</f>
        <v>#N/A</v>
      </c>
      <c r="I1294" s="14">
        <v>0</v>
      </c>
      <c r="J1294" s="14" t="e">
        <f t="shared" si="84"/>
        <v>#N/A</v>
      </c>
      <c r="K1294" s="16" t="e">
        <f>IF($J1294="","",SUMIFS('Skills-Training Matrix.AUX'!$F$2:$F$1072,'Skills-Training Matrix.AUX'!$C$2:$C$1072,"="&amp;G1294,'Skills-Training Matrix.AUX'!$A$2:$A$1072,"="&amp;$E1294)*J1294)</f>
        <v>#N/A</v>
      </c>
      <c r="L1294" s="16" t="e">
        <f t="shared" si="85"/>
        <v>#N/A</v>
      </c>
      <c r="M1294" s="14" t="e">
        <f t="shared" si="86"/>
        <v>#N/A</v>
      </c>
      <c r="N1294" s="16" t="e">
        <f t="shared" si="87"/>
        <v>#N/A</v>
      </c>
    </row>
    <row r="1295" spans="1:14" x14ac:dyDescent="0.25">
      <c r="A1295" s="14">
        <v>2703</v>
      </c>
      <c r="B1295" s="14" t="s">
        <v>135</v>
      </c>
      <c r="C1295" s="17">
        <v>42736</v>
      </c>
      <c r="D1295" s="14" t="s">
        <v>115</v>
      </c>
      <c r="E1295" s="14" t="s">
        <v>85</v>
      </c>
      <c r="F1295" s="15" t="s">
        <v>8</v>
      </c>
      <c r="G1295" s="14" t="s">
        <v>41</v>
      </c>
      <c r="H1295" s="14" t="e">
        <f>SUMIFS('Skills-Training Matrix.AUX'!$D$2:$D$1072,'Skills-Training Matrix.AUX'!$C$2:$C$1072,"="&amp;$G1295,'Skills-Training Matrix.AUX'!$A$2:$A$1072,"="&amp;$E1295)</f>
        <v>#N/A</v>
      </c>
      <c r="I1295" s="14">
        <v>0</v>
      </c>
      <c r="J1295" s="14" t="e">
        <f t="shared" si="84"/>
        <v>#N/A</v>
      </c>
      <c r="K1295" s="16" t="e">
        <f>IF($J1295="","",SUMIFS('Skills-Training Matrix.AUX'!$F$2:$F$1072,'Skills-Training Matrix.AUX'!$C$2:$C$1072,"="&amp;G1295,'Skills-Training Matrix.AUX'!$A$2:$A$1072,"="&amp;$E1295)*J1295)</f>
        <v>#N/A</v>
      </c>
      <c r="L1295" s="16" t="e">
        <f t="shared" si="85"/>
        <v>#N/A</v>
      </c>
      <c r="M1295" s="14" t="e">
        <f t="shared" si="86"/>
        <v>#N/A</v>
      </c>
      <c r="N1295" s="16" t="e">
        <f t="shared" si="87"/>
        <v>#N/A</v>
      </c>
    </row>
    <row r="1296" spans="1:14" x14ac:dyDescent="0.25">
      <c r="A1296" s="14">
        <v>2703</v>
      </c>
      <c r="B1296" s="14" t="s">
        <v>135</v>
      </c>
      <c r="C1296" s="17">
        <v>42736</v>
      </c>
      <c r="D1296" s="14" t="s">
        <v>115</v>
      </c>
      <c r="E1296" s="14" t="s">
        <v>85</v>
      </c>
      <c r="F1296" s="15" t="s">
        <v>8</v>
      </c>
      <c r="G1296" s="14" t="s">
        <v>42</v>
      </c>
      <c r="H1296" s="14" t="e">
        <f>SUMIFS('Skills-Training Matrix.AUX'!$D$2:$D$1072,'Skills-Training Matrix.AUX'!$C$2:$C$1072,"="&amp;$G1296,'Skills-Training Matrix.AUX'!$A$2:$A$1072,"="&amp;$E1296)</f>
        <v>#N/A</v>
      </c>
      <c r="I1296" s="14">
        <v>0</v>
      </c>
      <c r="J1296" s="14" t="e">
        <f t="shared" si="84"/>
        <v>#N/A</v>
      </c>
      <c r="K1296" s="16" t="e">
        <f>IF($J1296="","",SUMIFS('Skills-Training Matrix.AUX'!$F$2:$F$1072,'Skills-Training Matrix.AUX'!$C$2:$C$1072,"="&amp;G1296,'Skills-Training Matrix.AUX'!$A$2:$A$1072,"="&amp;$E1296)*J1296)</f>
        <v>#N/A</v>
      </c>
      <c r="L1296" s="16" t="e">
        <f t="shared" si="85"/>
        <v>#N/A</v>
      </c>
      <c r="M1296" s="14" t="e">
        <f t="shared" si="86"/>
        <v>#N/A</v>
      </c>
      <c r="N1296" s="16" t="e">
        <f t="shared" si="87"/>
        <v>#N/A</v>
      </c>
    </row>
    <row r="1297" spans="1:14" x14ac:dyDescent="0.25">
      <c r="A1297" s="14">
        <v>2703</v>
      </c>
      <c r="B1297" s="14" t="s">
        <v>135</v>
      </c>
      <c r="C1297" s="17">
        <v>42736</v>
      </c>
      <c r="D1297" s="14" t="s">
        <v>115</v>
      </c>
      <c r="E1297" s="14" t="s">
        <v>85</v>
      </c>
      <c r="F1297" s="15" t="s">
        <v>8</v>
      </c>
      <c r="G1297" s="14" t="s">
        <v>43</v>
      </c>
      <c r="H1297" s="14" t="e">
        <f>SUMIFS('Skills-Training Matrix.AUX'!$D$2:$D$1072,'Skills-Training Matrix.AUX'!$C$2:$C$1072,"="&amp;$G1297,'Skills-Training Matrix.AUX'!$A$2:$A$1072,"="&amp;$E1297)</f>
        <v>#N/A</v>
      </c>
      <c r="I1297" s="14">
        <v>0</v>
      </c>
      <c r="J1297" s="14" t="e">
        <f t="shared" si="84"/>
        <v>#N/A</v>
      </c>
      <c r="K1297" s="16" t="e">
        <f>IF($J1297="","",SUMIFS('Skills-Training Matrix.AUX'!$F$2:$F$1072,'Skills-Training Matrix.AUX'!$C$2:$C$1072,"="&amp;G1297,'Skills-Training Matrix.AUX'!$A$2:$A$1072,"="&amp;$E1297)*J1297)</f>
        <v>#N/A</v>
      </c>
      <c r="L1297" s="16" t="e">
        <f t="shared" si="85"/>
        <v>#N/A</v>
      </c>
      <c r="M1297" s="14" t="e">
        <f t="shared" si="86"/>
        <v>#N/A</v>
      </c>
      <c r="N1297" s="16" t="e">
        <f t="shared" si="87"/>
        <v>#N/A</v>
      </c>
    </row>
    <row r="1298" spans="1:14" x14ac:dyDescent="0.25">
      <c r="A1298" s="14">
        <v>2703</v>
      </c>
      <c r="B1298" s="14" t="s">
        <v>135</v>
      </c>
      <c r="C1298" s="17">
        <v>42736</v>
      </c>
      <c r="D1298" s="14" t="s">
        <v>115</v>
      </c>
      <c r="E1298" s="14" t="s">
        <v>85</v>
      </c>
      <c r="F1298" s="15" t="s">
        <v>8</v>
      </c>
      <c r="G1298" s="14" t="s">
        <v>44</v>
      </c>
      <c r="H1298" s="14" t="e">
        <f>SUMIFS('Skills-Training Matrix.AUX'!$D$2:$D$1072,'Skills-Training Matrix.AUX'!$C$2:$C$1072,"="&amp;$G1298,'Skills-Training Matrix.AUX'!$A$2:$A$1072,"="&amp;$E1298)</f>
        <v>#N/A</v>
      </c>
      <c r="I1298" s="14">
        <v>0</v>
      </c>
      <c r="J1298" s="14" t="e">
        <f t="shared" si="84"/>
        <v>#N/A</v>
      </c>
      <c r="K1298" s="16" t="e">
        <f>IF($J1298="","",SUMIFS('Skills-Training Matrix.AUX'!$F$2:$F$1072,'Skills-Training Matrix.AUX'!$C$2:$C$1072,"="&amp;G1298,'Skills-Training Matrix.AUX'!$A$2:$A$1072,"="&amp;$E1298)*J1298)</f>
        <v>#N/A</v>
      </c>
      <c r="L1298" s="16" t="e">
        <f t="shared" si="85"/>
        <v>#N/A</v>
      </c>
      <c r="M1298" s="14" t="e">
        <f t="shared" si="86"/>
        <v>#N/A</v>
      </c>
      <c r="N1298" s="16" t="e">
        <f t="shared" si="87"/>
        <v>#N/A</v>
      </c>
    </row>
    <row r="1299" spans="1:14" x14ac:dyDescent="0.25">
      <c r="A1299" s="14">
        <v>2703</v>
      </c>
      <c r="B1299" s="14" t="s">
        <v>135</v>
      </c>
      <c r="C1299" s="17">
        <v>42736</v>
      </c>
      <c r="D1299" s="14" t="s">
        <v>115</v>
      </c>
      <c r="E1299" s="14" t="s">
        <v>85</v>
      </c>
      <c r="F1299" s="15" t="s">
        <v>8</v>
      </c>
      <c r="G1299" s="14" t="s">
        <v>45</v>
      </c>
      <c r="H1299" s="14" t="e">
        <f>SUMIFS('Skills-Training Matrix.AUX'!$D$2:$D$1072,'Skills-Training Matrix.AUX'!$C$2:$C$1072,"="&amp;$G1299,'Skills-Training Matrix.AUX'!$A$2:$A$1072,"="&amp;$E1299)</f>
        <v>#N/A</v>
      </c>
      <c r="I1299" s="14">
        <v>0</v>
      </c>
      <c r="J1299" s="14" t="e">
        <f t="shared" si="84"/>
        <v>#N/A</v>
      </c>
      <c r="K1299" s="16" t="e">
        <f>IF($J1299="","",SUMIFS('Skills-Training Matrix.AUX'!$F$2:$F$1072,'Skills-Training Matrix.AUX'!$C$2:$C$1072,"="&amp;G1299,'Skills-Training Matrix.AUX'!$A$2:$A$1072,"="&amp;$E1299)*J1299)</f>
        <v>#N/A</v>
      </c>
      <c r="L1299" s="16" t="e">
        <f t="shared" si="85"/>
        <v>#N/A</v>
      </c>
      <c r="M1299" s="14" t="e">
        <f t="shared" si="86"/>
        <v>#N/A</v>
      </c>
      <c r="N1299" s="16" t="e">
        <f t="shared" si="87"/>
        <v>#N/A</v>
      </c>
    </row>
    <row r="1300" spans="1:14" x14ac:dyDescent="0.25">
      <c r="A1300" s="14">
        <v>2703</v>
      </c>
      <c r="B1300" s="14" t="s">
        <v>135</v>
      </c>
      <c r="C1300" s="17">
        <v>42736</v>
      </c>
      <c r="D1300" s="14" t="s">
        <v>115</v>
      </c>
      <c r="E1300" s="14" t="s">
        <v>85</v>
      </c>
      <c r="F1300" s="15" t="s">
        <v>2</v>
      </c>
      <c r="G1300" s="14" t="s">
        <v>46</v>
      </c>
      <c r="H1300" s="14" t="e">
        <f>SUMIFS('Skills-Training Matrix.AUX'!$D$2:$D$1072,'Skills-Training Matrix.AUX'!$C$2:$C$1072,"="&amp;$G1300,'Skills-Training Matrix.AUX'!$A$2:$A$1072,"="&amp;$E1300)</f>
        <v>#N/A</v>
      </c>
      <c r="I1300" s="14">
        <v>0</v>
      </c>
      <c r="J1300" s="14" t="e">
        <f t="shared" si="84"/>
        <v>#N/A</v>
      </c>
      <c r="K1300" s="16" t="e">
        <f>IF($J1300="","",SUMIFS('Skills-Training Matrix.AUX'!$F$2:$F$1072,'Skills-Training Matrix.AUX'!$C$2:$C$1072,"="&amp;G1300,'Skills-Training Matrix.AUX'!$A$2:$A$1072,"="&amp;$E1300)*J1300)</f>
        <v>#N/A</v>
      </c>
      <c r="L1300" s="16" t="e">
        <f t="shared" si="85"/>
        <v>#N/A</v>
      </c>
      <c r="M1300" s="14" t="e">
        <f t="shared" si="86"/>
        <v>#N/A</v>
      </c>
      <c r="N1300" s="16" t="e">
        <f t="shared" si="87"/>
        <v>#N/A</v>
      </c>
    </row>
    <row r="1301" spans="1:14" x14ac:dyDescent="0.25">
      <c r="A1301" s="14">
        <v>2703</v>
      </c>
      <c r="B1301" s="14" t="s">
        <v>135</v>
      </c>
      <c r="C1301" s="17">
        <v>42736</v>
      </c>
      <c r="D1301" s="14" t="s">
        <v>115</v>
      </c>
      <c r="E1301" s="14" t="s">
        <v>85</v>
      </c>
      <c r="F1301" s="15" t="s">
        <v>2</v>
      </c>
      <c r="G1301" s="14" t="s">
        <v>47</v>
      </c>
      <c r="H1301" s="14" t="e">
        <f>SUMIFS('Skills-Training Matrix.AUX'!$D$2:$D$1072,'Skills-Training Matrix.AUX'!$C$2:$C$1072,"="&amp;$G1301,'Skills-Training Matrix.AUX'!$A$2:$A$1072,"="&amp;$E1301)</f>
        <v>#N/A</v>
      </c>
      <c r="I1301" s="14">
        <v>0</v>
      </c>
      <c r="J1301" s="14" t="e">
        <f t="shared" si="84"/>
        <v>#N/A</v>
      </c>
      <c r="K1301" s="16" t="e">
        <f>IF($J1301="","",SUMIFS('Skills-Training Matrix.AUX'!$F$2:$F$1072,'Skills-Training Matrix.AUX'!$C$2:$C$1072,"="&amp;G1301,'Skills-Training Matrix.AUX'!$A$2:$A$1072,"="&amp;$E1301)*J1301)</f>
        <v>#N/A</v>
      </c>
      <c r="L1301" s="16" t="e">
        <f t="shared" si="85"/>
        <v>#N/A</v>
      </c>
      <c r="M1301" s="14" t="e">
        <f t="shared" si="86"/>
        <v>#N/A</v>
      </c>
      <c r="N1301" s="16" t="e">
        <f t="shared" si="87"/>
        <v>#N/A</v>
      </c>
    </row>
    <row r="1302" spans="1:14" x14ac:dyDescent="0.25">
      <c r="A1302" s="14">
        <v>2703</v>
      </c>
      <c r="B1302" s="14" t="s">
        <v>135</v>
      </c>
      <c r="C1302" s="17">
        <v>42736</v>
      </c>
      <c r="D1302" s="14" t="s">
        <v>115</v>
      </c>
      <c r="E1302" s="14" t="s">
        <v>85</v>
      </c>
      <c r="F1302" s="15" t="s">
        <v>2</v>
      </c>
      <c r="G1302" s="14" t="s">
        <v>48</v>
      </c>
      <c r="H1302" s="14" t="e">
        <f>SUMIFS('Skills-Training Matrix.AUX'!$D$2:$D$1072,'Skills-Training Matrix.AUX'!$C$2:$C$1072,"="&amp;$G1302,'Skills-Training Matrix.AUX'!$A$2:$A$1072,"="&amp;$E1302)</f>
        <v>#N/A</v>
      </c>
      <c r="I1302" s="14">
        <v>0</v>
      </c>
      <c r="J1302" s="14" t="e">
        <f t="shared" si="84"/>
        <v>#N/A</v>
      </c>
      <c r="K1302" s="16" t="e">
        <f>IF($J1302="","",SUMIFS('Skills-Training Matrix.AUX'!$F$2:$F$1072,'Skills-Training Matrix.AUX'!$C$2:$C$1072,"="&amp;G1302,'Skills-Training Matrix.AUX'!$A$2:$A$1072,"="&amp;$E1302)*J1302)</f>
        <v>#N/A</v>
      </c>
      <c r="L1302" s="16" t="e">
        <f t="shared" si="85"/>
        <v>#N/A</v>
      </c>
      <c r="M1302" s="14" t="e">
        <f t="shared" si="86"/>
        <v>#N/A</v>
      </c>
      <c r="N1302" s="16" t="e">
        <f t="shared" si="87"/>
        <v>#N/A</v>
      </c>
    </row>
    <row r="1303" spans="1:14" x14ac:dyDescent="0.25">
      <c r="A1303" s="14">
        <v>2703</v>
      </c>
      <c r="B1303" s="14" t="s">
        <v>135</v>
      </c>
      <c r="C1303" s="17">
        <v>42736</v>
      </c>
      <c r="D1303" s="14" t="s">
        <v>115</v>
      </c>
      <c r="E1303" s="14" t="s">
        <v>85</v>
      </c>
      <c r="F1303" s="15" t="s">
        <v>2</v>
      </c>
      <c r="G1303" s="14" t="s">
        <v>49</v>
      </c>
      <c r="H1303" s="14" t="e">
        <f>SUMIFS('Skills-Training Matrix.AUX'!$D$2:$D$1072,'Skills-Training Matrix.AUX'!$C$2:$C$1072,"="&amp;$G1303,'Skills-Training Matrix.AUX'!$A$2:$A$1072,"="&amp;$E1303)</f>
        <v>#N/A</v>
      </c>
      <c r="I1303" s="14">
        <v>0</v>
      </c>
      <c r="J1303" s="14" t="e">
        <f t="shared" si="84"/>
        <v>#N/A</v>
      </c>
      <c r="K1303" s="16" t="e">
        <f>IF($J1303="","",SUMIFS('Skills-Training Matrix.AUX'!$F$2:$F$1072,'Skills-Training Matrix.AUX'!$C$2:$C$1072,"="&amp;G1303,'Skills-Training Matrix.AUX'!$A$2:$A$1072,"="&amp;$E1303)*J1303)</f>
        <v>#N/A</v>
      </c>
      <c r="L1303" s="16" t="e">
        <f t="shared" si="85"/>
        <v>#N/A</v>
      </c>
      <c r="M1303" s="14" t="e">
        <f t="shared" si="86"/>
        <v>#N/A</v>
      </c>
      <c r="N1303" s="16" t="e">
        <f t="shared" si="87"/>
        <v>#N/A</v>
      </c>
    </row>
    <row r="1304" spans="1:14" x14ac:dyDescent="0.25">
      <c r="A1304" s="14">
        <v>2703</v>
      </c>
      <c r="B1304" s="14" t="s">
        <v>135</v>
      </c>
      <c r="C1304" s="17">
        <v>42736</v>
      </c>
      <c r="D1304" s="14" t="s">
        <v>115</v>
      </c>
      <c r="E1304" s="14" t="s">
        <v>85</v>
      </c>
      <c r="F1304" s="15" t="s">
        <v>2</v>
      </c>
      <c r="G1304" s="14" t="s">
        <v>50</v>
      </c>
      <c r="H1304" s="14" t="e">
        <f>SUMIFS('Skills-Training Matrix.AUX'!$D$2:$D$1072,'Skills-Training Matrix.AUX'!$C$2:$C$1072,"="&amp;$G1304,'Skills-Training Matrix.AUX'!$A$2:$A$1072,"="&amp;$E1304)</f>
        <v>#N/A</v>
      </c>
      <c r="I1304" s="14">
        <v>0</v>
      </c>
      <c r="J1304" s="14" t="e">
        <f t="shared" si="84"/>
        <v>#N/A</v>
      </c>
      <c r="K1304" s="16" t="e">
        <f>IF($J1304="","",SUMIFS('Skills-Training Matrix.AUX'!$F$2:$F$1072,'Skills-Training Matrix.AUX'!$C$2:$C$1072,"="&amp;G1304,'Skills-Training Matrix.AUX'!$A$2:$A$1072,"="&amp;$E1304)*J1304)</f>
        <v>#N/A</v>
      </c>
      <c r="L1304" s="16" t="e">
        <f t="shared" si="85"/>
        <v>#N/A</v>
      </c>
      <c r="M1304" s="14" t="e">
        <f t="shared" si="86"/>
        <v>#N/A</v>
      </c>
      <c r="N1304" s="16" t="e">
        <f t="shared" si="87"/>
        <v>#N/A</v>
      </c>
    </row>
    <row r="1305" spans="1:14" x14ac:dyDescent="0.25">
      <c r="A1305" s="14">
        <v>2703</v>
      </c>
      <c r="B1305" s="14" t="s">
        <v>135</v>
      </c>
      <c r="C1305" s="17">
        <v>42736</v>
      </c>
      <c r="D1305" s="14" t="s">
        <v>115</v>
      </c>
      <c r="E1305" s="14" t="s">
        <v>85</v>
      </c>
      <c r="F1305" s="15" t="s">
        <v>2</v>
      </c>
      <c r="G1305" s="14" t="s">
        <v>51</v>
      </c>
      <c r="H1305" s="14" t="e">
        <f>SUMIFS('Skills-Training Matrix.AUX'!$D$2:$D$1072,'Skills-Training Matrix.AUX'!$C$2:$C$1072,"="&amp;$G1305,'Skills-Training Matrix.AUX'!$A$2:$A$1072,"="&amp;$E1305)</f>
        <v>#N/A</v>
      </c>
      <c r="I1305" s="14">
        <v>0</v>
      </c>
      <c r="J1305" s="14" t="e">
        <f t="shared" si="84"/>
        <v>#N/A</v>
      </c>
      <c r="K1305" s="16" t="e">
        <f>IF($J1305="","",SUMIFS('Skills-Training Matrix.AUX'!$F$2:$F$1072,'Skills-Training Matrix.AUX'!$C$2:$C$1072,"="&amp;G1305,'Skills-Training Matrix.AUX'!$A$2:$A$1072,"="&amp;$E1305)*J1305)</f>
        <v>#N/A</v>
      </c>
      <c r="L1305" s="16" t="e">
        <f t="shared" si="85"/>
        <v>#N/A</v>
      </c>
      <c r="M1305" s="14" t="e">
        <f t="shared" si="86"/>
        <v>#N/A</v>
      </c>
      <c r="N1305" s="16" t="e">
        <f t="shared" si="87"/>
        <v>#N/A</v>
      </c>
    </row>
    <row r="1306" spans="1:14" x14ac:dyDescent="0.25">
      <c r="A1306" s="14">
        <v>2703</v>
      </c>
      <c r="B1306" s="14" t="s">
        <v>135</v>
      </c>
      <c r="C1306" s="17">
        <v>42736</v>
      </c>
      <c r="D1306" s="14" t="s">
        <v>115</v>
      </c>
      <c r="E1306" s="14" t="s">
        <v>85</v>
      </c>
      <c r="F1306" s="15" t="s">
        <v>2</v>
      </c>
      <c r="G1306" s="14" t="s">
        <v>52</v>
      </c>
      <c r="H1306" s="14" t="e">
        <f>SUMIFS('Skills-Training Matrix.AUX'!$D$2:$D$1072,'Skills-Training Matrix.AUX'!$C$2:$C$1072,"="&amp;$G1306,'Skills-Training Matrix.AUX'!$A$2:$A$1072,"="&amp;$E1306)</f>
        <v>#N/A</v>
      </c>
      <c r="I1306" s="14">
        <v>0</v>
      </c>
      <c r="J1306" s="14" t="e">
        <f t="shared" si="84"/>
        <v>#N/A</v>
      </c>
      <c r="K1306" s="16" t="e">
        <f>IF($J1306="","",SUMIFS('Skills-Training Matrix.AUX'!$F$2:$F$1072,'Skills-Training Matrix.AUX'!$C$2:$C$1072,"="&amp;G1306,'Skills-Training Matrix.AUX'!$A$2:$A$1072,"="&amp;$E1306)*J1306)</f>
        <v>#N/A</v>
      </c>
      <c r="L1306" s="16" t="e">
        <f t="shared" si="85"/>
        <v>#N/A</v>
      </c>
      <c r="M1306" s="14" t="e">
        <f t="shared" si="86"/>
        <v>#N/A</v>
      </c>
      <c r="N1306" s="16" t="e">
        <f t="shared" si="87"/>
        <v>#N/A</v>
      </c>
    </row>
    <row r="1307" spans="1:14" x14ac:dyDescent="0.25">
      <c r="A1307" s="14">
        <v>2703</v>
      </c>
      <c r="B1307" s="14" t="s">
        <v>135</v>
      </c>
      <c r="C1307" s="17">
        <v>42736</v>
      </c>
      <c r="D1307" s="14" t="s">
        <v>115</v>
      </c>
      <c r="E1307" s="14" t="s">
        <v>85</v>
      </c>
      <c r="F1307" s="15" t="s">
        <v>2</v>
      </c>
      <c r="G1307" s="14" t="s">
        <v>53</v>
      </c>
      <c r="H1307" s="14" t="e">
        <f>SUMIFS('Skills-Training Matrix.AUX'!$D$2:$D$1072,'Skills-Training Matrix.AUX'!$C$2:$C$1072,"="&amp;$G1307,'Skills-Training Matrix.AUX'!$A$2:$A$1072,"="&amp;$E1307)</f>
        <v>#N/A</v>
      </c>
      <c r="I1307" s="14">
        <v>0</v>
      </c>
      <c r="J1307" s="14" t="e">
        <f t="shared" si="84"/>
        <v>#N/A</v>
      </c>
      <c r="K1307" s="16" t="e">
        <f>IF($J1307="","",SUMIFS('Skills-Training Matrix.AUX'!$F$2:$F$1072,'Skills-Training Matrix.AUX'!$C$2:$C$1072,"="&amp;G1307,'Skills-Training Matrix.AUX'!$A$2:$A$1072,"="&amp;$E1307)*J1307)</f>
        <v>#N/A</v>
      </c>
      <c r="L1307" s="16" t="e">
        <f t="shared" si="85"/>
        <v>#N/A</v>
      </c>
      <c r="M1307" s="14" t="e">
        <f t="shared" si="86"/>
        <v>#N/A</v>
      </c>
      <c r="N1307" s="16" t="e">
        <f t="shared" si="87"/>
        <v>#N/A</v>
      </c>
    </row>
    <row r="1308" spans="1:14" x14ac:dyDescent="0.25">
      <c r="A1308" s="14">
        <v>2703</v>
      </c>
      <c r="B1308" s="14" t="s">
        <v>135</v>
      </c>
      <c r="C1308" s="17">
        <v>42736</v>
      </c>
      <c r="D1308" s="14" t="s">
        <v>115</v>
      </c>
      <c r="E1308" s="14" t="s">
        <v>85</v>
      </c>
      <c r="F1308" s="15" t="s">
        <v>2</v>
      </c>
      <c r="G1308" s="14" t="s">
        <v>54</v>
      </c>
      <c r="H1308" s="14" t="e">
        <f>SUMIFS('Skills-Training Matrix.AUX'!$D$2:$D$1072,'Skills-Training Matrix.AUX'!$C$2:$C$1072,"="&amp;$G1308,'Skills-Training Matrix.AUX'!$A$2:$A$1072,"="&amp;$E1308)</f>
        <v>#N/A</v>
      </c>
      <c r="I1308" s="14">
        <v>0</v>
      </c>
      <c r="J1308" s="14" t="e">
        <f t="shared" si="84"/>
        <v>#N/A</v>
      </c>
      <c r="K1308" s="16" t="e">
        <f>IF($J1308="","",SUMIFS('Skills-Training Matrix.AUX'!$F$2:$F$1072,'Skills-Training Matrix.AUX'!$C$2:$C$1072,"="&amp;G1308,'Skills-Training Matrix.AUX'!$A$2:$A$1072,"="&amp;$E1308)*J1308)</f>
        <v>#N/A</v>
      </c>
      <c r="L1308" s="16" t="e">
        <f t="shared" si="85"/>
        <v>#N/A</v>
      </c>
      <c r="M1308" s="14" t="e">
        <f t="shared" si="86"/>
        <v>#N/A</v>
      </c>
      <c r="N1308" s="16" t="e">
        <f t="shared" si="87"/>
        <v>#N/A</v>
      </c>
    </row>
    <row r="1309" spans="1:14" x14ac:dyDescent="0.25">
      <c r="A1309" s="14">
        <v>2703</v>
      </c>
      <c r="B1309" s="14" t="s">
        <v>135</v>
      </c>
      <c r="C1309" s="17">
        <v>42736</v>
      </c>
      <c r="D1309" s="14" t="s">
        <v>115</v>
      </c>
      <c r="E1309" s="14" t="s">
        <v>85</v>
      </c>
      <c r="F1309" s="15" t="s">
        <v>2</v>
      </c>
      <c r="G1309" s="14" t="s">
        <v>55</v>
      </c>
      <c r="H1309" s="14" t="e">
        <f>SUMIFS('Skills-Training Matrix.AUX'!$D$2:$D$1072,'Skills-Training Matrix.AUX'!$C$2:$C$1072,"="&amp;$G1309,'Skills-Training Matrix.AUX'!$A$2:$A$1072,"="&amp;$E1309)</f>
        <v>#REF!</v>
      </c>
      <c r="I1309" s="14">
        <v>0</v>
      </c>
      <c r="J1309" s="14" t="e">
        <f t="shared" si="84"/>
        <v>#REF!</v>
      </c>
      <c r="K1309" s="16" t="e">
        <f>IF($J1309="","",SUMIFS('Skills-Training Matrix.AUX'!$F$2:$F$1072,'Skills-Training Matrix.AUX'!$C$2:$C$1072,"="&amp;G1309,'Skills-Training Matrix.AUX'!$A$2:$A$1072,"="&amp;$E1309)*J1309)</f>
        <v>#REF!</v>
      </c>
      <c r="L1309" s="16" t="e">
        <f t="shared" si="85"/>
        <v>#REF!</v>
      </c>
      <c r="M1309" s="14" t="e">
        <f t="shared" si="86"/>
        <v>#REF!</v>
      </c>
      <c r="N1309" s="16" t="e">
        <f t="shared" si="87"/>
        <v>#REF!</v>
      </c>
    </row>
    <row r="1310" spans="1:14" x14ac:dyDescent="0.25">
      <c r="A1310" s="14">
        <v>2703</v>
      </c>
      <c r="B1310" s="14" t="s">
        <v>135</v>
      </c>
      <c r="C1310" s="17">
        <v>42736</v>
      </c>
      <c r="D1310" s="14" t="s">
        <v>115</v>
      </c>
      <c r="E1310" s="14" t="s">
        <v>85</v>
      </c>
      <c r="F1310" s="15" t="s">
        <v>2</v>
      </c>
      <c r="G1310" s="14" t="s">
        <v>56</v>
      </c>
      <c r="H1310" s="14" t="e">
        <f>SUMIFS('Skills-Training Matrix.AUX'!$D$2:$D$1072,'Skills-Training Matrix.AUX'!$C$2:$C$1072,"="&amp;$G1310,'Skills-Training Matrix.AUX'!$A$2:$A$1072,"="&amp;$E1310)</f>
        <v>#N/A</v>
      </c>
      <c r="I1310" s="14">
        <v>0</v>
      </c>
      <c r="J1310" s="14" t="e">
        <f t="shared" si="84"/>
        <v>#N/A</v>
      </c>
      <c r="K1310" s="16" t="e">
        <f>IF($J1310="","",SUMIFS('Skills-Training Matrix.AUX'!$F$2:$F$1072,'Skills-Training Matrix.AUX'!$C$2:$C$1072,"="&amp;G1310,'Skills-Training Matrix.AUX'!$A$2:$A$1072,"="&amp;$E1310)*J1310)</f>
        <v>#N/A</v>
      </c>
      <c r="L1310" s="16" t="e">
        <f t="shared" si="85"/>
        <v>#N/A</v>
      </c>
      <c r="M1310" s="14" t="e">
        <f t="shared" si="86"/>
        <v>#N/A</v>
      </c>
      <c r="N1310" s="16" t="e">
        <f t="shared" si="87"/>
        <v>#N/A</v>
      </c>
    </row>
    <row r="1311" spans="1:14" x14ac:dyDescent="0.25">
      <c r="A1311" s="14">
        <v>2703</v>
      </c>
      <c r="B1311" s="14" t="s">
        <v>135</v>
      </c>
      <c r="C1311" s="17">
        <v>42736</v>
      </c>
      <c r="D1311" s="14" t="s">
        <v>115</v>
      </c>
      <c r="E1311" s="14" t="s">
        <v>85</v>
      </c>
      <c r="F1311" s="15" t="s">
        <v>9</v>
      </c>
      <c r="G1311" s="14" t="s">
        <v>57</v>
      </c>
      <c r="H1311" s="14" t="e">
        <f>SUMIFS('Skills-Training Matrix.AUX'!$D$2:$D$1072,'Skills-Training Matrix.AUX'!$C$2:$C$1072,"="&amp;$G1311,'Skills-Training Matrix.AUX'!$A$2:$A$1072,"="&amp;$E1311)</f>
        <v>#N/A</v>
      </c>
      <c r="I1311" s="14">
        <v>0</v>
      </c>
      <c r="J1311" s="14" t="e">
        <f t="shared" si="84"/>
        <v>#N/A</v>
      </c>
      <c r="K1311" s="16" t="e">
        <f>IF($J1311="","",SUMIFS('Skills-Training Matrix.AUX'!$F$2:$F$1072,'Skills-Training Matrix.AUX'!$C$2:$C$1072,"="&amp;G1311,'Skills-Training Matrix.AUX'!$A$2:$A$1072,"="&amp;$E1311)*J1311)</f>
        <v>#N/A</v>
      </c>
      <c r="L1311" s="16" t="e">
        <f t="shared" si="85"/>
        <v>#N/A</v>
      </c>
      <c r="M1311" s="14" t="e">
        <f t="shared" si="86"/>
        <v>#N/A</v>
      </c>
      <c r="N1311" s="16" t="e">
        <f t="shared" si="87"/>
        <v>#N/A</v>
      </c>
    </row>
    <row r="1312" spans="1:14" x14ac:dyDescent="0.25">
      <c r="A1312" s="14">
        <v>2703</v>
      </c>
      <c r="B1312" s="14" t="s">
        <v>135</v>
      </c>
      <c r="C1312" s="17">
        <v>42736</v>
      </c>
      <c r="D1312" s="14" t="s">
        <v>115</v>
      </c>
      <c r="E1312" s="14" t="s">
        <v>85</v>
      </c>
      <c r="F1312" s="15" t="s">
        <v>9</v>
      </c>
      <c r="G1312" s="14" t="s">
        <v>58</v>
      </c>
      <c r="H1312" s="14" t="e">
        <f>SUMIFS('Skills-Training Matrix.AUX'!$D$2:$D$1072,'Skills-Training Matrix.AUX'!$C$2:$C$1072,"="&amp;$G1312,'Skills-Training Matrix.AUX'!$A$2:$A$1072,"="&amp;$E1312)</f>
        <v>#N/A</v>
      </c>
      <c r="I1312" s="14">
        <v>0</v>
      </c>
      <c r="J1312" s="14" t="e">
        <f t="shared" si="84"/>
        <v>#N/A</v>
      </c>
      <c r="K1312" s="16" t="e">
        <f>IF($J1312="","",SUMIFS('Skills-Training Matrix.AUX'!$F$2:$F$1072,'Skills-Training Matrix.AUX'!$C$2:$C$1072,"="&amp;G1312,'Skills-Training Matrix.AUX'!$A$2:$A$1072,"="&amp;$E1312)*J1312)</f>
        <v>#N/A</v>
      </c>
      <c r="L1312" s="16" t="e">
        <f t="shared" si="85"/>
        <v>#N/A</v>
      </c>
      <c r="M1312" s="14" t="e">
        <f t="shared" si="86"/>
        <v>#N/A</v>
      </c>
      <c r="N1312" s="16" t="e">
        <f t="shared" si="87"/>
        <v>#N/A</v>
      </c>
    </row>
    <row r="1313" spans="1:14" x14ac:dyDescent="0.25">
      <c r="A1313" s="14">
        <v>2703</v>
      </c>
      <c r="B1313" s="14" t="s">
        <v>135</v>
      </c>
      <c r="C1313" s="17">
        <v>42736</v>
      </c>
      <c r="D1313" s="14" t="s">
        <v>115</v>
      </c>
      <c r="E1313" s="14" t="s">
        <v>85</v>
      </c>
      <c r="F1313" s="15" t="s">
        <v>9</v>
      </c>
      <c r="G1313" s="14" t="s">
        <v>59</v>
      </c>
      <c r="H1313" s="14" t="e">
        <f>SUMIFS('Skills-Training Matrix.AUX'!$D$2:$D$1072,'Skills-Training Matrix.AUX'!$C$2:$C$1072,"="&amp;$G1313,'Skills-Training Matrix.AUX'!$A$2:$A$1072,"="&amp;$E1313)</f>
        <v>#N/A</v>
      </c>
      <c r="I1313" s="14">
        <v>0</v>
      </c>
      <c r="J1313" s="14" t="e">
        <f t="shared" si="84"/>
        <v>#N/A</v>
      </c>
      <c r="K1313" s="16" t="e">
        <f>IF($J1313="","",SUMIFS('Skills-Training Matrix.AUX'!$F$2:$F$1072,'Skills-Training Matrix.AUX'!$C$2:$C$1072,"="&amp;G1313,'Skills-Training Matrix.AUX'!$A$2:$A$1072,"="&amp;$E1313)*J1313)</f>
        <v>#N/A</v>
      </c>
      <c r="L1313" s="16" t="e">
        <f t="shared" si="85"/>
        <v>#N/A</v>
      </c>
      <c r="M1313" s="14" t="e">
        <f t="shared" si="86"/>
        <v>#N/A</v>
      </c>
      <c r="N1313" s="16" t="e">
        <f t="shared" si="87"/>
        <v>#N/A</v>
      </c>
    </row>
    <row r="1314" spans="1:14" x14ac:dyDescent="0.25">
      <c r="A1314" s="14">
        <v>2703</v>
      </c>
      <c r="B1314" s="14" t="s">
        <v>135</v>
      </c>
      <c r="C1314" s="17">
        <v>42736</v>
      </c>
      <c r="D1314" s="14" t="s">
        <v>115</v>
      </c>
      <c r="E1314" s="14" t="s">
        <v>85</v>
      </c>
      <c r="F1314" s="15" t="s">
        <v>9</v>
      </c>
      <c r="G1314" s="14" t="s">
        <v>60</v>
      </c>
      <c r="H1314" s="14" t="e">
        <f>SUMIFS('Skills-Training Matrix.AUX'!$D$2:$D$1072,'Skills-Training Matrix.AUX'!$C$2:$C$1072,"="&amp;$G1314,'Skills-Training Matrix.AUX'!$A$2:$A$1072,"="&amp;$E1314)</f>
        <v>#N/A</v>
      </c>
      <c r="I1314" s="14">
        <v>0</v>
      </c>
      <c r="J1314" s="14" t="e">
        <f t="shared" si="84"/>
        <v>#N/A</v>
      </c>
      <c r="K1314" s="16" t="e">
        <f>IF($J1314="","",SUMIFS('Skills-Training Matrix.AUX'!$F$2:$F$1072,'Skills-Training Matrix.AUX'!$C$2:$C$1072,"="&amp;G1314,'Skills-Training Matrix.AUX'!$A$2:$A$1072,"="&amp;$E1314)*J1314)</f>
        <v>#N/A</v>
      </c>
      <c r="L1314" s="16" t="e">
        <f t="shared" si="85"/>
        <v>#N/A</v>
      </c>
      <c r="M1314" s="14" t="e">
        <f t="shared" si="86"/>
        <v>#N/A</v>
      </c>
      <c r="N1314" s="16" t="e">
        <f t="shared" si="87"/>
        <v>#N/A</v>
      </c>
    </row>
    <row r="1315" spans="1:14" x14ac:dyDescent="0.25">
      <c r="A1315" s="14">
        <v>2703</v>
      </c>
      <c r="B1315" s="14" t="s">
        <v>135</v>
      </c>
      <c r="C1315" s="17">
        <v>42736</v>
      </c>
      <c r="D1315" s="14" t="s">
        <v>115</v>
      </c>
      <c r="E1315" s="14" t="s">
        <v>85</v>
      </c>
      <c r="F1315" s="15" t="s">
        <v>9</v>
      </c>
      <c r="G1315" s="14" t="s">
        <v>61</v>
      </c>
      <c r="H1315" s="14" t="e">
        <f>SUMIFS('Skills-Training Matrix.AUX'!$D$2:$D$1072,'Skills-Training Matrix.AUX'!$C$2:$C$1072,"="&amp;$G1315,'Skills-Training Matrix.AUX'!$A$2:$A$1072,"="&amp;$E1315)</f>
        <v>#N/A</v>
      </c>
      <c r="I1315" s="14">
        <v>0</v>
      </c>
      <c r="J1315" s="14" t="e">
        <f t="shared" si="84"/>
        <v>#N/A</v>
      </c>
      <c r="K1315" s="16" t="e">
        <f>IF($J1315="","",SUMIFS('Skills-Training Matrix.AUX'!$F$2:$F$1072,'Skills-Training Matrix.AUX'!$C$2:$C$1072,"="&amp;G1315,'Skills-Training Matrix.AUX'!$A$2:$A$1072,"="&amp;$E1315)*J1315)</f>
        <v>#N/A</v>
      </c>
      <c r="L1315" s="16" t="e">
        <f t="shared" si="85"/>
        <v>#N/A</v>
      </c>
      <c r="M1315" s="14" t="e">
        <f t="shared" si="86"/>
        <v>#N/A</v>
      </c>
      <c r="N1315" s="16" t="e">
        <f t="shared" si="87"/>
        <v>#N/A</v>
      </c>
    </row>
    <row r="1316" spans="1:14" x14ac:dyDescent="0.25">
      <c r="A1316" s="14">
        <v>2703</v>
      </c>
      <c r="B1316" s="14" t="s">
        <v>135</v>
      </c>
      <c r="C1316" s="17">
        <v>42736</v>
      </c>
      <c r="D1316" s="14" t="s">
        <v>115</v>
      </c>
      <c r="E1316" s="14" t="s">
        <v>85</v>
      </c>
      <c r="F1316" s="15" t="s">
        <v>0</v>
      </c>
      <c r="G1316" s="14" t="s">
        <v>62</v>
      </c>
      <c r="H1316" s="14" t="e">
        <f>SUMIFS('Skills-Training Matrix.AUX'!$D$2:$D$1072,'Skills-Training Matrix.AUX'!$C$2:$C$1072,"="&amp;$G1316,'Skills-Training Matrix.AUX'!$A$2:$A$1072,"="&amp;$E1316)</f>
        <v>#N/A</v>
      </c>
      <c r="I1316" s="14">
        <v>0</v>
      </c>
      <c r="J1316" s="14" t="e">
        <f t="shared" si="84"/>
        <v>#N/A</v>
      </c>
      <c r="K1316" s="16" t="e">
        <f>IF($J1316="","",SUMIFS('Skills-Training Matrix.AUX'!$F$2:$F$1072,'Skills-Training Matrix.AUX'!$C$2:$C$1072,"="&amp;G1316,'Skills-Training Matrix.AUX'!$A$2:$A$1072,"="&amp;$E1316)*J1316)</f>
        <v>#N/A</v>
      </c>
      <c r="L1316" s="16" t="e">
        <f t="shared" si="85"/>
        <v>#N/A</v>
      </c>
      <c r="M1316" s="14" t="e">
        <f t="shared" si="86"/>
        <v>#N/A</v>
      </c>
      <c r="N1316" s="16" t="e">
        <f t="shared" si="87"/>
        <v>#N/A</v>
      </c>
    </row>
    <row r="1317" spans="1:14" x14ac:dyDescent="0.25">
      <c r="A1317" s="14">
        <v>2703</v>
      </c>
      <c r="B1317" s="14" t="s">
        <v>135</v>
      </c>
      <c r="C1317" s="17">
        <v>42736</v>
      </c>
      <c r="D1317" s="14" t="s">
        <v>115</v>
      </c>
      <c r="E1317" s="14" t="s">
        <v>85</v>
      </c>
      <c r="F1317" s="15" t="s">
        <v>0</v>
      </c>
      <c r="G1317" s="14" t="s">
        <v>63</v>
      </c>
      <c r="H1317" s="14" t="e">
        <f>SUMIFS('Skills-Training Matrix.AUX'!$D$2:$D$1072,'Skills-Training Matrix.AUX'!$C$2:$C$1072,"="&amp;$G1317,'Skills-Training Matrix.AUX'!$A$2:$A$1072,"="&amp;$E1317)</f>
        <v>#REF!</v>
      </c>
      <c r="I1317" s="14">
        <v>0</v>
      </c>
      <c r="J1317" s="14" t="e">
        <f t="shared" si="84"/>
        <v>#REF!</v>
      </c>
      <c r="K1317" s="16" t="e">
        <f>IF($J1317="","",SUMIFS('Skills-Training Matrix.AUX'!$F$2:$F$1072,'Skills-Training Matrix.AUX'!$C$2:$C$1072,"="&amp;G1317,'Skills-Training Matrix.AUX'!$A$2:$A$1072,"="&amp;$E1317)*J1317)</f>
        <v>#REF!</v>
      </c>
      <c r="L1317" s="16" t="e">
        <f t="shared" si="85"/>
        <v>#REF!</v>
      </c>
      <c r="M1317" s="14" t="e">
        <f t="shared" si="86"/>
        <v>#REF!</v>
      </c>
      <c r="N1317" s="16" t="e">
        <f t="shared" si="87"/>
        <v>#REF!</v>
      </c>
    </row>
    <row r="1318" spans="1:14" x14ac:dyDescent="0.25">
      <c r="A1318" s="14">
        <v>2703</v>
      </c>
      <c r="B1318" s="14" t="s">
        <v>135</v>
      </c>
      <c r="C1318" s="17">
        <v>42736</v>
      </c>
      <c r="D1318" s="14" t="s">
        <v>115</v>
      </c>
      <c r="E1318" s="14" t="s">
        <v>85</v>
      </c>
      <c r="F1318" s="15" t="s">
        <v>0</v>
      </c>
      <c r="G1318" s="14" t="s">
        <v>64</v>
      </c>
      <c r="H1318" s="14" t="e">
        <f>SUMIFS('Skills-Training Matrix.AUX'!$D$2:$D$1072,'Skills-Training Matrix.AUX'!$C$2:$C$1072,"="&amp;$G1318,'Skills-Training Matrix.AUX'!$A$2:$A$1072,"="&amp;$E1318)</f>
        <v>#N/A</v>
      </c>
      <c r="I1318" s="14">
        <v>0</v>
      </c>
      <c r="J1318" s="14" t="e">
        <f t="shared" si="84"/>
        <v>#N/A</v>
      </c>
      <c r="K1318" s="16" t="e">
        <f>IF($J1318="","",SUMIFS('Skills-Training Matrix.AUX'!$F$2:$F$1072,'Skills-Training Matrix.AUX'!$C$2:$C$1072,"="&amp;G1318,'Skills-Training Matrix.AUX'!$A$2:$A$1072,"="&amp;$E1318)*J1318)</f>
        <v>#N/A</v>
      </c>
      <c r="L1318" s="16" t="e">
        <f t="shared" si="85"/>
        <v>#N/A</v>
      </c>
      <c r="M1318" s="14" t="e">
        <f t="shared" si="86"/>
        <v>#N/A</v>
      </c>
      <c r="N1318" s="16" t="e">
        <f t="shared" si="87"/>
        <v>#N/A</v>
      </c>
    </row>
    <row r="1319" spans="1:14" x14ac:dyDescent="0.25">
      <c r="A1319" s="14">
        <v>2703</v>
      </c>
      <c r="B1319" s="14" t="s">
        <v>135</v>
      </c>
      <c r="C1319" s="17">
        <v>42736</v>
      </c>
      <c r="D1319" s="14" t="s">
        <v>115</v>
      </c>
      <c r="E1319" s="14" t="s">
        <v>85</v>
      </c>
      <c r="F1319" s="15" t="s">
        <v>0</v>
      </c>
      <c r="G1319" s="14" t="s">
        <v>65</v>
      </c>
      <c r="H1319" s="14" t="e">
        <f>SUMIFS('Skills-Training Matrix.AUX'!$D$2:$D$1072,'Skills-Training Matrix.AUX'!$C$2:$C$1072,"="&amp;$G1319,'Skills-Training Matrix.AUX'!$A$2:$A$1072,"="&amp;$E1319)</f>
        <v>#REF!</v>
      </c>
      <c r="I1319" s="14">
        <v>0</v>
      </c>
      <c r="J1319" s="14" t="e">
        <f t="shared" si="84"/>
        <v>#REF!</v>
      </c>
      <c r="K1319" s="16" t="e">
        <f>IF($J1319="","",SUMIFS('Skills-Training Matrix.AUX'!$F$2:$F$1072,'Skills-Training Matrix.AUX'!$C$2:$C$1072,"="&amp;G1319,'Skills-Training Matrix.AUX'!$A$2:$A$1072,"="&amp;$E1319)*J1319)</f>
        <v>#REF!</v>
      </c>
      <c r="L1319" s="16" t="e">
        <f t="shared" si="85"/>
        <v>#REF!</v>
      </c>
      <c r="M1319" s="14" t="e">
        <f t="shared" si="86"/>
        <v>#REF!</v>
      </c>
      <c r="N1319" s="16" t="e">
        <f t="shared" si="87"/>
        <v>#REF!</v>
      </c>
    </row>
    <row r="1320" spans="1:14" x14ac:dyDescent="0.25">
      <c r="A1320" s="14">
        <v>2703</v>
      </c>
      <c r="B1320" s="14" t="s">
        <v>135</v>
      </c>
      <c r="C1320" s="17">
        <v>42736</v>
      </c>
      <c r="D1320" s="14" t="s">
        <v>115</v>
      </c>
      <c r="E1320" s="14" t="s">
        <v>85</v>
      </c>
      <c r="F1320" s="15" t="s">
        <v>0</v>
      </c>
      <c r="G1320" s="14" t="s">
        <v>66</v>
      </c>
      <c r="H1320" s="14" t="e">
        <f>SUMIFS('Skills-Training Matrix.AUX'!$D$2:$D$1072,'Skills-Training Matrix.AUX'!$C$2:$C$1072,"="&amp;$G1320,'Skills-Training Matrix.AUX'!$A$2:$A$1072,"="&amp;$E1320)</f>
        <v>#REF!</v>
      </c>
      <c r="I1320" s="14">
        <v>0</v>
      </c>
      <c r="J1320" s="14" t="e">
        <f t="shared" si="84"/>
        <v>#REF!</v>
      </c>
      <c r="K1320" s="16" t="e">
        <f>IF($J1320="","",SUMIFS('Skills-Training Matrix.AUX'!$F$2:$F$1072,'Skills-Training Matrix.AUX'!$C$2:$C$1072,"="&amp;G1320,'Skills-Training Matrix.AUX'!$A$2:$A$1072,"="&amp;$E1320)*J1320)</f>
        <v>#REF!</v>
      </c>
      <c r="L1320" s="16" t="e">
        <f t="shared" si="85"/>
        <v>#REF!</v>
      </c>
      <c r="M1320" s="14" t="e">
        <f t="shared" si="86"/>
        <v>#REF!</v>
      </c>
      <c r="N1320" s="16" t="e">
        <f t="shared" si="87"/>
        <v>#REF!</v>
      </c>
    </row>
    <row r="1321" spans="1:14" x14ac:dyDescent="0.25">
      <c r="A1321" s="14">
        <v>2703</v>
      </c>
      <c r="B1321" s="14" t="s">
        <v>135</v>
      </c>
      <c r="C1321" s="17">
        <v>42736</v>
      </c>
      <c r="D1321" s="14" t="s">
        <v>115</v>
      </c>
      <c r="E1321" s="14" t="s">
        <v>85</v>
      </c>
      <c r="F1321" s="15" t="s">
        <v>0</v>
      </c>
      <c r="G1321" s="14" t="s">
        <v>67</v>
      </c>
      <c r="H1321" s="14" t="e">
        <f>SUMIFS('Skills-Training Matrix.AUX'!$D$2:$D$1072,'Skills-Training Matrix.AUX'!$C$2:$C$1072,"="&amp;$G1321,'Skills-Training Matrix.AUX'!$A$2:$A$1072,"="&amp;$E1321)</f>
        <v>#N/A</v>
      </c>
      <c r="I1321" s="14">
        <v>0</v>
      </c>
      <c r="J1321" s="14" t="e">
        <f t="shared" si="84"/>
        <v>#N/A</v>
      </c>
      <c r="K1321" s="16" t="e">
        <f>IF($J1321="","",SUMIFS('Skills-Training Matrix.AUX'!$F$2:$F$1072,'Skills-Training Matrix.AUX'!$C$2:$C$1072,"="&amp;G1321,'Skills-Training Matrix.AUX'!$A$2:$A$1072,"="&amp;$E1321)*J1321)</f>
        <v>#N/A</v>
      </c>
      <c r="L1321" s="16" t="e">
        <f t="shared" si="85"/>
        <v>#N/A</v>
      </c>
      <c r="M1321" s="14" t="e">
        <f t="shared" si="86"/>
        <v>#N/A</v>
      </c>
      <c r="N1321" s="16" t="e">
        <f t="shared" si="87"/>
        <v>#N/A</v>
      </c>
    </row>
    <row r="1322" spans="1:14" x14ac:dyDescent="0.25">
      <c r="A1322" s="14">
        <v>2703</v>
      </c>
      <c r="B1322" s="14" t="s">
        <v>135</v>
      </c>
      <c r="C1322" s="17">
        <v>42736</v>
      </c>
      <c r="D1322" s="14" t="s">
        <v>115</v>
      </c>
      <c r="E1322" s="14" t="s">
        <v>85</v>
      </c>
      <c r="F1322" s="15" t="s">
        <v>0</v>
      </c>
      <c r="G1322" s="14" t="s">
        <v>68</v>
      </c>
      <c r="H1322" s="14" t="e">
        <f>SUMIFS('Skills-Training Matrix.AUX'!$D$2:$D$1072,'Skills-Training Matrix.AUX'!$C$2:$C$1072,"="&amp;$G1322,'Skills-Training Matrix.AUX'!$A$2:$A$1072,"="&amp;$E1322)</f>
        <v>#N/A</v>
      </c>
      <c r="I1322" s="14">
        <v>0</v>
      </c>
      <c r="J1322" s="14" t="e">
        <f t="shared" si="84"/>
        <v>#N/A</v>
      </c>
      <c r="K1322" s="16" t="e">
        <f>IF($J1322="","",SUMIFS('Skills-Training Matrix.AUX'!$F$2:$F$1072,'Skills-Training Matrix.AUX'!$C$2:$C$1072,"="&amp;G1322,'Skills-Training Matrix.AUX'!$A$2:$A$1072,"="&amp;$E1322)*J1322)</f>
        <v>#N/A</v>
      </c>
      <c r="L1322" s="16" t="e">
        <f t="shared" si="85"/>
        <v>#N/A</v>
      </c>
      <c r="M1322" s="14" t="e">
        <f t="shared" si="86"/>
        <v>#N/A</v>
      </c>
      <c r="N1322" s="16" t="e">
        <f t="shared" si="87"/>
        <v>#N/A</v>
      </c>
    </row>
    <row r="1323" spans="1:14" x14ac:dyDescent="0.25">
      <c r="A1323" s="14">
        <v>2703</v>
      </c>
      <c r="B1323" s="14" t="s">
        <v>135</v>
      </c>
      <c r="C1323" s="17">
        <v>42736</v>
      </c>
      <c r="D1323" s="14" t="s">
        <v>115</v>
      </c>
      <c r="E1323" s="14" t="s">
        <v>85</v>
      </c>
      <c r="F1323" s="15" t="s">
        <v>0</v>
      </c>
      <c r="G1323" s="14" t="s">
        <v>69</v>
      </c>
      <c r="H1323" s="14" t="e">
        <f>SUMIFS('Skills-Training Matrix.AUX'!$D$2:$D$1072,'Skills-Training Matrix.AUX'!$C$2:$C$1072,"="&amp;$G1323,'Skills-Training Matrix.AUX'!$A$2:$A$1072,"="&amp;$E1323)</f>
        <v>#N/A</v>
      </c>
      <c r="I1323" s="14">
        <v>0</v>
      </c>
      <c r="J1323" s="14" t="e">
        <f t="shared" si="84"/>
        <v>#N/A</v>
      </c>
      <c r="K1323" s="16" t="e">
        <f>IF($J1323="","",SUMIFS('Skills-Training Matrix.AUX'!$F$2:$F$1072,'Skills-Training Matrix.AUX'!$C$2:$C$1072,"="&amp;G1323,'Skills-Training Matrix.AUX'!$A$2:$A$1072,"="&amp;$E1323)*J1323)</f>
        <v>#N/A</v>
      </c>
      <c r="L1323" s="16" t="e">
        <f t="shared" si="85"/>
        <v>#N/A</v>
      </c>
      <c r="M1323" s="14" t="e">
        <f t="shared" si="86"/>
        <v>#N/A</v>
      </c>
      <c r="N1323" s="16" t="e">
        <f t="shared" si="87"/>
        <v>#N/A</v>
      </c>
    </row>
    <row r="1324" spans="1:14" x14ac:dyDescent="0.25">
      <c r="A1324" s="14">
        <v>2703</v>
      </c>
      <c r="B1324" s="14" t="s">
        <v>135</v>
      </c>
      <c r="C1324" s="17">
        <v>42736</v>
      </c>
      <c r="D1324" s="14" t="s">
        <v>115</v>
      </c>
      <c r="E1324" s="14" t="s">
        <v>85</v>
      </c>
      <c r="F1324" s="15" t="s">
        <v>0</v>
      </c>
      <c r="G1324" s="14" t="s">
        <v>70</v>
      </c>
      <c r="H1324" s="14" t="e">
        <f>SUMIFS('Skills-Training Matrix.AUX'!$D$2:$D$1072,'Skills-Training Matrix.AUX'!$C$2:$C$1072,"="&amp;$G1324,'Skills-Training Matrix.AUX'!$A$2:$A$1072,"="&amp;$E1324)</f>
        <v>#N/A</v>
      </c>
      <c r="I1324" s="14">
        <v>0</v>
      </c>
      <c r="J1324" s="14" t="e">
        <f t="shared" si="84"/>
        <v>#N/A</v>
      </c>
      <c r="K1324" s="16" t="e">
        <f>IF($J1324="","",SUMIFS('Skills-Training Matrix.AUX'!$F$2:$F$1072,'Skills-Training Matrix.AUX'!$C$2:$C$1072,"="&amp;G1324,'Skills-Training Matrix.AUX'!$A$2:$A$1072,"="&amp;$E1324)*J1324)</f>
        <v>#N/A</v>
      </c>
      <c r="L1324" s="16" t="e">
        <f t="shared" si="85"/>
        <v>#N/A</v>
      </c>
      <c r="M1324" s="14" t="e">
        <f t="shared" si="86"/>
        <v>#N/A</v>
      </c>
      <c r="N1324" s="16" t="e">
        <f t="shared" si="87"/>
        <v>#N/A</v>
      </c>
    </row>
    <row r="1325" spans="1:14" x14ac:dyDescent="0.25">
      <c r="A1325" s="14">
        <v>2704</v>
      </c>
      <c r="B1325" s="14" t="s">
        <v>136</v>
      </c>
      <c r="C1325" s="17">
        <v>42736</v>
      </c>
      <c r="D1325" s="14" t="s">
        <v>115</v>
      </c>
      <c r="E1325" s="14" t="s">
        <v>85</v>
      </c>
      <c r="F1325" s="15" t="s">
        <v>102</v>
      </c>
      <c r="G1325" s="14" t="s">
        <v>10</v>
      </c>
      <c r="H1325" s="14" t="e">
        <f>SUMIFS('Skills-Training Matrix.AUX'!$D$2:$D$1072,'Skills-Training Matrix.AUX'!$C$2:$C$1072,"="&amp;$G1325,'Skills-Training Matrix.AUX'!$A$2:$A$1072,"="&amp;$E1325)</f>
        <v>#N/A</v>
      </c>
      <c r="I1325" s="14">
        <v>0</v>
      </c>
      <c r="J1325" s="14" t="e">
        <f t="shared" si="84"/>
        <v>#N/A</v>
      </c>
      <c r="K1325" s="16" t="e">
        <f>IF($J1325="","",SUMIFS('Skills-Training Matrix.AUX'!$F$2:$F$1072,'Skills-Training Matrix.AUX'!$C$2:$C$1072,"="&amp;G1325,'Skills-Training Matrix.AUX'!$A$2:$A$1072,"="&amp;$E1325)*J1325)</f>
        <v>#N/A</v>
      </c>
      <c r="L1325" s="16" t="e">
        <f t="shared" si="85"/>
        <v>#N/A</v>
      </c>
      <c r="M1325" s="14" t="e">
        <f t="shared" si="86"/>
        <v>#N/A</v>
      </c>
      <c r="N1325" s="16" t="e">
        <f t="shared" si="87"/>
        <v>#N/A</v>
      </c>
    </row>
    <row r="1326" spans="1:14" x14ac:dyDescent="0.25">
      <c r="A1326" s="14">
        <v>2704</v>
      </c>
      <c r="B1326" s="14" t="s">
        <v>136</v>
      </c>
      <c r="C1326" s="17">
        <v>42736</v>
      </c>
      <c r="D1326" s="14" t="s">
        <v>115</v>
      </c>
      <c r="E1326" s="14" t="s">
        <v>85</v>
      </c>
      <c r="F1326" s="15" t="s">
        <v>102</v>
      </c>
      <c r="G1326" s="14" t="s">
        <v>11</v>
      </c>
      <c r="H1326" s="14" t="e">
        <f>SUMIFS('Skills-Training Matrix.AUX'!$D$2:$D$1072,'Skills-Training Matrix.AUX'!$C$2:$C$1072,"="&amp;$G1326,'Skills-Training Matrix.AUX'!$A$2:$A$1072,"="&amp;$E1326)</f>
        <v>#N/A</v>
      </c>
      <c r="I1326" s="14">
        <v>0</v>
      </c>
      <c r="J1326" s="14" t="e">
        <f t="shared" si="84"/>
        <v>#N/A</v>
      </c>
      <c r="K1326" s="16" t="e">
        <f>IF($J1326="","",SUMIFS('Skills-Training Matrix.AUX'!$F$2:$F$1072,'Skills-Training Matrix.AUX'!$C$2:$C$1072,"="&amp;G1326,'Skills-Training Matrix.AUX'!$A$2:$A$1072,"="&amp;$E1326)*J1326)</f>
        <v>#N/A</v>
      </c>
      <c r="L1326" s="16" t="e">
        <f t="shared" si="85"/>
        <v>#N/A</v>
      </c>
      <c r="M1326" s="14" t="e">
        <f t="shared" si="86"/>
        <v>#N/A</v>
      </c>
      <c r="N1326" s="16" t="e">
        <f t="shared" si="87"/>
        <v>#N/A</v>
      </c>
    </row>
    <row r="1327" spans="1:14" x14ac:dyDescent="0.25">
      <c r="A1327" s="14">
        <v>2704</v>
      </c>
      <c r="B1327" s="14" t="s">
        <v>136</v>
      </c>
      <c r="C1327" s="17">
        <v>42736</v>
      </c>
      <c r="D1327" s="14" t="s">
        <v>115</v>
      </c>
      <c r="E1327" s="14" t="s">
        <v>85</v>
      </c>
      <c r="F1327" s="15" t="s">
        <v>102</v>
      </c>
      <c r="G1327" s="14" t="s">
        <v>12</v>
      </c>
      <c r="H1327" s="14" t="e">
        <f>SUMIFS('Skills-Training Matrix.AUX'!$D$2:$D$1072,'Skills-Training Matrix.AUX'!$C$2:$C$1072,"="&amp;$G1327,'Skills-Training Matrix.AUX'!$A$2:$A$1072,"="&amp;$E1327)</f>
        <v>#N/A</v>
      </c>
      <c r="I1327" s="14">
        <v>0</v>
      </c>
      <c r="J1327" s="14" t="e">
        <f t="shared" si="84"/>
        <v>#N/A</v>
      </c>
      <c r="K1327" s="16" t="e">
        <f>IF($J1327="","",SUMIFS('Skills-Training Matrix.AUX'!$F$2:$F$1072,'Skills-Training Matrix.AUX'!$C$2:$C$1072,"="&amp;G1327,'Skills-Training Matrix.AUX'!$A$2:$A$1072,"="&amp;$E1327)*J1327)</f>
        <v>#N/A</v>
      </c>
      <c r="L1327" s="16" t="e">
        <f t="shared" si="85"/>
        <v>#N/A</v>
      </c>
      <c r="M1327" s="14" t="e">
        <f t="shared" si="86"/>
        <v>#N/A</v>
      </c>
      <c r="N1327" s="16" t="e">
        <f t="shared" si="87"/>
        <v>#N/A</v>
      </c>
    </row>
    <row r="1328" spans="1:14" x14ac:dyDescent="0.25">
      <c r="A1328" s="14">
        <v>2704</v>
      </c>
      <c r="B1328" s="14" t="s">
        <v>136</v>
      </c>
      <c r="C1328" s="17">
        <v>42736</v>
      </c>
      <c r="D1328" s="14" t="s">
        <v>115</v>
      </c>
      <c r="E1328" s="14" t="s">
        <v>85</v>
      </c>
      <c r="F1328" s="15" t="s">
        <v>102</v>
      </c>
      <c r="G1328" s="14" t="s">
        <v>13</v>
      </c>
      <c r="H1328" s="14" t="e">
        <f>SUMIFS('Skills-Training Matrix.AUX'!$D$2:$D$1072,'Skills-Training Matrix.AUX'!$C$2:$C$1072,"="&amp;$G1328,'Skills-Training Matrix.AUX'!$A$2:$A$1072,"="&amp;$E1328)</f>
        <v>#N/A</v>
      </c>
      <c r="I1328" s="14">
        <v>0</v>
      </c>
      <c r="J1328" s="14" t="e">
        <f t="shared" si="84"/>
        <v>#N/A</v>
      </c>
      <c r="K1328" s="16" t="e">
        <f>IF($J1328="","",SUMIFS('Skills-Training Matrix.AUX'!$F$2:$F$1072,'Skills-Training Matrix.AUX'!$C$2:$C$1072,"="&amp;G1328,'Skills-Training Matrix.AUX'!$A$2:$A$1072,"="&amp;$E1328)*J1328)</f>
        <v>#N/A</v>
      </c>
      <c r="L1328" s="16" t="e">
        <f t="shared" si="85"/>
        <v>#N/A</v>
      </c>
      <c r="M1328" s="14" t="e">
        <f t="shared" si="86"/>
        <v>#N/A</v>
      </c>
      <c r="N1328" s="16" t="e">
        <f t="shared" si="87"/>
        <v>#N/A</v>
      </c>
    </row>
    <row r="1329" spans="1:14" x14ac:dyDescent="0.25">
      <c r="A1329" s="14">
        <v>2704</v>
      </c>
      <c r="B1329" s="14" t="s">
        <v>136</v>
      </c>
      <c r="C1329" s="17">
        <v>42736</v>
      </c>
      <c r="D1329" s="14" t="s">
        <v>115</v>
      </c>
      <c r="E1329" s="14" t="s">
        <v>85</v>
      </c>
      <c r="F1329" s="15" t="s">
        <v>102</v>
      </c>
      <c r="G1329" s="14" t="s">
        <v>14</v>
      </c>
      <c r="H1329" s="14" t="e">
        <f>SUMIFS('Skills-Training Matrix.AUX'!$D$2:$D$1072,'Skills-Training Matrix.AUX'!$C$2:$C$1072,"="&amp;$G1329,'Skills-Training Matrix.AUX'!$A$2:$A$1072,"="&amp;$E1329)</f>
        <v>#N/A</v>
      </c>
      <c r="I1329" s="14">
        <v>0</v>
      </c>
      <c r="J1329" s="14" t="e">
        <f t="shared" si="84"/>
        <v>#N/A</v>
      </c>
      <c r="K1329" s="16" t="e">
        <f>IF($J1329="","",SUMIFS('Skills-Training Matrix.AUX'!$F$2:$F$1072,'Skills-Training Matrix.AUX'!$C$2:$C$1072,"="&amp;G1329,'Skills-Training Matrix.AUX'!$A$2:$A$1072,"="&amp;$E1329)*J1329)</f>
        <v>#N/A</v>
      </c>
      <c r="L1329" s="16" t="e">
        <f t="shared" si="85"/>
        <v>#N/A</v>
      </c>
      <c r="M1329" s="14" t="e">
        <f t="shared" si="86"/>
        <v>#N/A</v>
      </c>
      <c r="N1329" s="16" t="e">
        <f t="shared" si="87"/>
        <v>#N/A</v>
      </c>
    </row>
    <row r="1330" spans="1:14" x14ac:dyDescent="0.25">
      <c r="A1330" s="14">
        <v>2704</v>
      </c>
      <c r="B1330" s="14" t="s">
        <v>136</v>
      </c>
      <c r="C1330" s="17">
        <v>42736</v>
      </c>
      <c r="D1330" s="14" t="s">
        <v>115</v>
      </c>
      <c r="E1330" s="14" t="s">
        <v>85</v>
      </c>
      <c r="F1330" s="15" t="s">
        <v>102</v>
      </c>
      <c r="G1330" s="14" t="s">
        <v>15</v>
      </c>
      <c r="H1330" s="14" t="e">
        <f>SUMIFS('Skills-Training Matrix.AUX'!$D$2:$D$1072,'Skills-Training Matrix.AUX'!$C$2:$C$1072,"="&amp;$G1330,'Skills-Training Matrix.AUX'!$A$2:$A$1072,"="&amp;$E1330)</f>
        <v>#N/A</v>
      </c>
      <c r="I1330" s="14">
        <v>0</v>
      </c>
      <c r="J1330" s="14" t="e">
        <f t="shared" si="84"/>
        <v>#N/A</v>
      </c>
      <c r="K1330" s="16" t="e">
        <f>IF($J1330="","",SUMIFS('Skills-Training Matrix.AUX'!$F$2:$F$1072,'Skills-Training Matrix.AUX'!$C$2:$C$1072,"="&amp;G1330,'Skills-Training Matrix.AUX'!$A$2:$A$1072,"="&amp;$E1330)*J1330)</f>
        <v>#N/A</v>
      </c>
      <c r="L1330" s="16" t="e">
        <f t="shared" si="85"/>
        <v>#N/A</v>
      </c>
      <c r="M1330" s="14" t="e">
        <f t="shared" si="86"/>
        <v>#N/A</v>
      </c>
      <c r="N1330" s="16" t="e">
        <f t="shared" si="87"/>
        <v>#N/A</v>
      </c>
    </row>
    <row r="1331" spans="1:14" x14ac:dyDescent="0.25">
      <c r="A1331" s="14">
        <v>2704</v>
      </c>
      <c r="B1331" s="14" t="s">
        <v>136</v>
      </c>
      <c r="C1331" s="17">
        <v>42736</v>
      </c>
      <c r="D1331" s="14" t="s">
        <v>115</v>
      </c>
      <c r="E1331" s="14" t="s">
        <v>85</v>
      </c>
      <c r="F1331" s="15" t="s">
        <v>5</v>
      </c>
      <c r="G1331" s="14" t="s">
        <v>16</v>
      </c>
      <c r="H1331" s="14" t="e">
        <f>SUMIFS('Skills-Training Matrix.AUX'!$D$2:$D$1072,'Skills-Training Matrix.AUX'!$C$2:$C$1072,"="&amp;$G1331,'Skills-Training Matrix.AUX'!$A$2:$A$1072,"="&amp;$E1331)</f>
        <v>#N/A</v>
      </c>
      <c r="I1331" s="14">
        <v>0</v>
      </c>
      <c r="J1331" s="14" t="e">
        <f t="shared" si="84"/>
        <v>#N/A</v>
      </c>
      <c r="K1331" s="16" t="e">
        <f>IF($J1331="","",SUMIFS('Skills-Training Matrix.AUX'!$F$2:$F$1072,'Skills-Training Matrix.AUX'!$C$2:$C$1072,"="&amp;G1331,'Skills-Training Matrix.AUX'!$A$2:$A$1072,"="&amp;$E1331)*J1331)</f>
        <v>#N/A</v>
      </c>
      <c r="L1331" s="16" t="e">
        <f t="shared" si="85"/>
        <v>#N/A</v>
      </c>
      <c r="M1331" s="14" t="e">
        <f t="shared" si="86"/>
        <v>#N/A</v>
      </c>
      <c r="N1331" s="16" t="e">
        <f t="shared" si="87"/>
        <v>#N/A</v>
      </c>
    </row>
    <row r="1332" spans="1:14" x14ac:dyDescent="0.25">
      <c r="A1332" s="14">
        <v>2704</v>
      </c>
      <c r="B1332" s="14" t="s">
        <v>136</v>
      </c>
      <c r="C1332" s="17">
        <v>42736</v>
      </c>
      <c r="D1332" s="14" t="s">
        <v>115</v>
      </c>
      <c r="E1332" s="14" t="s">
        <v>85</v>
      </c>
      <c r="F1332" s="15" t="s">
        <v>5</v>
      </c>
      <c r="G1332" s="14" t="s">
        <v>17</v>
      </c>
      <c r="H1332" s="14" t="e">
        <f>SUMIFS('Skills-Training Matrix.AUX'!$D$2:$D$1072,'Skills-Training Matrix.AUX'!$C$2:$C$1072,"="&amp;$G1332,'Skills-Training Matrix.AUX'!$A$2:$A$1072,"="&amp;$E1332)</f>
        <v>#N/A</v>
      </c>
      <c r="I1332" s="14">
        <v>0</v>
      </c>
      <c r="J1332" s="14" t="e">
        <f t="shared" si="84"/>
        <v>#N/A</v>
      </c>
      <c r="K1332" s="16" t="e">
        <f>IF($J1332="","",SUMIFS('Skills-Training Matrix.AUX'!$F$2:$F$1072,'Skills-Training Matrix.AUX'!$C$2:$C$1072,"="&amp;G1332,'Skills-Training Matrix.AUX'!$A$2:$A$1072,"="&amp;$E1332)*J1332)</f>
        <v>#N/A</v>
      </c>
      <c r="L1332" s="16" t="e">
        <f t="shared" si="85"/>
        <v>#N/A</v>
      </c>
      <c r="M1332" s="14" t="e">
        <f t="shared" si="86"/>
        <v>#N/A</v>
      </c>
      <c r="N1332" s="16" t="e">
        <f t="shared" si="87"/>
        <v>#N/A</v>
      </c>
    </row>
    <row r="1333" spans="1:14" x14ac:dyDescent="0.25">
      <c r="A1333" s="14">
        <v>2704</v>
      </c>
      <c r="B1333" s="14" t="s">
        <v>136</v>
      </c>
      <c r="C1333" s="17">
        <v>42736</v>
      </c>
      <c r="D1333" s="14" t="s">
        <v>115</v>
      </c>
      <c r="E1333" s="14" t="s">
        <v>85</v>
      </c>
      <c r="F1333" s="15" t="s">
        <v>5</v>
      </c>
      <c r="G1333" s="14" t="s">
        <v>18</v>
      </c>
      <c r="H1333" s="14" t="e">
        <f>SUMIFS('Skills-Training Matrix.AUX'!$D$2:$D$1072,'Skills-Training Matrix.AUX'!$C$2:$C$1072,"="&amp;$G1333,'Skills-Training Matrix.AUX'!$A$2:$A$1072,"="&amp;$E1333)</f>
        <v>#N/A</v>
      </c>
      <c r="I1333" s="14">
        <v>0</v>
      </c>
      <c r="J1333" s="14" t="e">
        <f t="shared" si="84"/>
        <v>#N/A</v>
      </c>
      <c r="K1333" s="16" t="e">
        <f>IF($J1333="","",SUMIFS('Skills-Training Matrix.AUX'!$F$2:$F$1072,'Skills-Training Matrix.AUX'!$C$2:$C$1072,"="&amp;G1333,'Skills-Training Matrix.AUX'!$A$2:$A$1072,"="&amp;$E1333)*J1333)</f>
        <v>#N/A</v>
      </c>
      <c r="L1333" s="16" t="e">
        <f t="shared" si="85"/>
        <v>#N/A</v>
      </c>
      <c r="M1333" s="14" t="e">
        <f t="shared" si="86"/>
        <v>#N/A</v>
      </c>
      <c r="N1333" s="16" t="e">
        <f t="shared" si="87"/>
        <v>#N/A</v>
      </c>
    </row>
    <row r="1334" spans="1:14" x14ac:dyDescent="0.25">
      <c r="A1334" s="14">
        <v>2704</v>
      </c>
      <c r="B1334" s="14" t="s">
        <v>136</v>
      </c>
      <c r="C1334" s="17">
        <v>42736</v>
      </c>
      <c r="D1334" s="14" t="s">
        <v>115</v>
      </c>
      <c r="E1334" s="14" t="s">
        <v>85</v>
      </c>
      <c r="F1334" s="15" t="s">
        <v>5</v>
      </c>
      <c r="G1334" s="14" t="s">
        <v>3</v>
      </c>
      <c r="H1334" s="14" t="e">
        <f>SUMIFS('Skills-Training Matrix.AUX'!$D$2:$D$1072,'Skills-Training Matrix.AUX'!$C$2:$C$1072,"="&amp;$G1334,'Skills-Training Matrix.AUX'!$A$2:$A$1072,"="&amp;$E1334)</f>
        <v>#N/A</v>
      </c>
      <c r="I1334" s="14">
        <v>0</v>
      </c>
      <c r="J1334" s="14" t="e">
        <f t="shared" si="84"/>
        <v>#N/A</v>
      </c>
      <c r="K1334" s="16" t="e">
        <f>IF($J1334="","",SUMIFS('Skills-Training Matrix.AUX'!$F$2:$F$1072,'Skills-Training Matrix.AUX'!$C$2:$C$1072,"="&amp;G1334,'Skills-Training Matrix.AUX'!$A$2:$A$1072,"="&amp;$E1334)*J1334)</f>
        <v>#N/A</v>
      </c>
      <c r="L1334" s="16" t="e">
        <f t="shared" si="85"/>
        <v>#N/A</v>
      </c>
      <c r="M1334" s="14" t="e">
        <f t="shared" si="86"/>
        <v>#N/A</v>
      </c>
      <c r="N1334" s="16" t="e">
        <f t="shared" si="87"/>
        <v>#N/A</v>
      </c>
    </row>
    <row r="1335" spans="1:14" x14ac:dyDescent="0.25">
      <c r="A1335" s="14">
        <v>2704</v>
      </c>
      <c r="B1335" s="14" t="s">
        <v>136</v>
      </c>
      <c r="C1335" s="17">
        <v>42736</v>
      </c>
      <c r="D1335" s="14" t="s">
        <v>115</v>
      </c>
      <c r="E1335" s="14" t="s">
        <v>85</v>
      </c>
      <c r="F1335" s="15" t="s">
        <v>5</v>
      </c>
      <c r="G1335" s="14" t="s">
        <v>19</v>
      </c>
      <c r="H1335" s="14" t="e">
        <f>SUMIFS('Skills-Training Matrix.AUX'!$D$2:$D$1072,'Skills-Training Matrix.AUX'!$C$2:$C$1072,"="&amp;$G1335,'Skills-Training Matrix.AUX'!$A$2:$A$1072,"="&amp;$E1335)</f>
        <v>#N/A</v>
      </c>
      <c r="I1335" s="14">
        <v>0</v>
      </c>
      <c r="J1335" s="14" t="e">
        <f t="shared" si="84"/>
        <v>#N/A</v>
      </c>
      <c r="K1335" s="16" t="e">
        <f>IF($J1335="","",SUMIFS('Skills-Training Matrix.AUX'!$F$2:$F$1072,'Skills-Training Matrix.AUX'!$C$2:$C$1072,"="&amp;G1335,'Skills-Training Matrix.AUX'!$A$2:$A$1072,"="&amp;$E1335)*J1335)</f>
        <v>#N/A</v>
      </c>
      <c r="L1335" s="16" t="e">
        <f t="shared" si="85"/>
        <v>#N/A</v>
      </c>
      <c r="M1335" s="14" t="e">
        <f t="shared" si="86"/>
        <v>#N/A</v>
      </c>
      <c r="N1335" s="16" t="e">
        <f t="shared" si="87"/>
        <v>#N/A</v>
      </c>
    </row>
    <row r="1336" spans="1:14" x14ac:dyDescent="0.25">
      <c r="A1336" s="14">
        <v>2704</v>
      </c>
      <c r="B1336" s="14" t="s">
        <v>136</v>
      </c>
      <c r="C1336" s="17">
        <v>42736</v>
      </c>
      <c r="D1336" s="14" t="s">
        <v>115</v>
      </c>
      <c r="E1336" s="14" t="s">
        <v>85</v>
      </c>
      <c r="F1336" s="15" t="s">
        <v>5</v>
      </c>
      <c r="G1336" s="14" t="s">
        <v>20</v>
      </c>
      <c r="H1336" s="14" t="e">
        <f>SUMIFS('Skills-Training Matrix.AUX'!$D$2:$D$1072,'Skills-Training Matrix.AUX'!$C$2:$C$1072,"="&amp;$G1336,'Skills-Training Matrix.AUX'!$A$2:$A$1072,"="&amp;$E1336)</f>
        <v>#N/A</v>
      </c>
      <c r="I1336" s="14">
        <v>0</v>
      </c>
      <c r="J1336" s="14" t="e">
        <f t="shared" si="84"/>
        <v>#N/A</v>
      </c>
      <c r="K1336" s="16" t="e">
        <f>IF($J1336="","",SUMIFS('Skills-Training Matrix.AUX'!$F$2:$F$1072,'Skills-Training Matrix.AUX'!$C$2:$C$1072,"="&amp;G1336,'Skills-Training Matrix.AUX'!$A$2:$A$1072,"="&amp;$E1336)*J1336)</f>
        <v>#N/A</v>
      </c>
      <c r="L1336" s="16" t="e">
        <f t="shared" si="85"/>
        <v>#N/A</v>
      </c>
      <c r="M1336" s="14" t="e">
        <f t="shared" si="86"/>
        <v>#N/A</v>
      </c>
      <c r="N1336" s="16" t="e">
        <f t="shared" si="87"/>
        <v>#N/A</v>
      </c>
    </row>
    <row r="1337" spans="1:14" x14ac:dyDescent="0.25">
      <c r="A1337" s="14">
        <v>2704</v>
      </c>
      <c r="B1337" s="14" t="s">
        <v>136</v>
      </c>
      <c r="C1337" s="17">
        <v>42736</v>
      </c>
      <c r="D1337" s="14" t="s">
        <v>115</v>
      </c>
      <c r="E1337" s="14" t="s">
        <v>85</v>
      </c>
      <c r="F1337" s="15" t="s">
        <v>6</v>
      </c>
      <c r="G1337" s="14" t="s">
        <v>21</v>
      </c>
      <c r="H1337" s="14" t="e">
        <f>SUMIFS('Skills-Training Matrix.AUX'!$D$2:$D$1072,'Skills-Training Matrix.AUX'!$C$2:$C$1072,"="&amp;$G1337,'Skills-Training Matrix.AUX'!$A$2:$A$1072,"="&amp;$E1337)</f>
        <v>#REF!</v>
      </c>
      <c r="I1337" s="14">
        <v>0</v>
      </c>
      <c r="J1337" s="14" t="e">
        <f t="shared" si="84"/>
        <v>#REF!</v>
      </c>
      <c r="K1337" s="16" t="e">
        <f>IF($J1337="","",SUMIFS('Skills-Training Matrix.AUX'!$F$2:$F$1072,'Skills-Training Matrix.AUX'!$C$2:$C$1072,"="&amp;G1337,'Skills-Training Matrix.AUX'!$A$2:$A$1072,"="&amp;$E1337)*J1337)</f>
        <v>#REF!</v>
      </c>
      <c r="L1337" s="16" t="e">
        <f t="shared" si="85"/>
        <v>#REF!</v>
      </c>
      <c r="M1337" s="14" t="e">
        <f t="shared" si="86"/>
        <v>#REF!</v>
      </c>
      <c r="N1337" s="16" t="e">
        <f t="shared" si="87"/>
        <v>#REF!</v>
      </c>
    </row>
    <row r="1338" spans="1:14" x14ac:dyDescent="0.25">
      <c r="A1338" s="14">
        <v>2704</v>
      </c>
      <c r="B1338" s="14" t="s">
        <v>136</v>
      </c>
      <c r="C1338" s="17">
        <v>42736</v>
      </c>
      <c r="D1338" s="14" t="s">
        <v>115</v>
      </c>
      <c r="E1338" s="14" t="s">
        <v>85</v>
      </c>
      <c r="F1338" s="15" t="s">
        <v>6</v>
      </c>
      <c r="G1338" s="14" t="s">
        <v>22</v>
      </c>
      <c r="H1338" s="14" t="e">
        <f>SUMIFS('Skills-Training Matrix.AUX'!$D$2:$D$1072,'Skills-Training Matrix.AUX'!$C$2:$C$1072,"="&amp;$G1338,'Skills-Training Matrix.AUX'!$A$2:$A$1072,"="&amp;$E1338)</f>
        <v>#REF!</v>
      </c>
      <c r="I1338" s="14">
        <v>0</v>
      </c>
      <c r="J1338" s="14" t="e">
        <f t="shared" si="84"/>
        <v>#REF!</v>
      </c>
      <c r="K1338" s="16" t="e">
        <f>IF($J1338="","",SUMIFS('Skills-Training Matrix.AUX'!$F$2:$F$1072,'Skills-Training Matrix.AUX'!$C$2:$C$1072,"="&amp;G1338,'Skills-Training Matrix.AUX'!$A$2:$A$1072,"="&amp;$E1338)*J1338)</f>
        <v>#REF!</v>
      </c>
      <c r="L1338" s="16" t="e">
        <f t="shared" si="85"/>
        <v>#REF!</v>
      </c>
      <c r="M1338" s="14" t="e">
        <f t="shared" si="86"/>
        <v>#REF!</v>
      </c>
      <c r="N1338" s="16" t="e">
        <f t="shared" si="87"/>
        <v>#REF!</v>
      </c>
    </row>
    <row r="1339" spans="1:14" x14ac:dyDescent="0.25">
      <c r="A1339" s="14">
        <v>2704</v>
      </c>
      <c r="B1339" s="14" t="s">
        <v>136</v>
      </c>
      <c r="C1339" s="17">
        <v>42736</v>
      </c>
      <c r="D1339" s="14" t="s">
        <v>115</v>
      </c>
      <c r="E1339" s="14" t="s">
        <v>85</v>
      </c>
      <c r="F1339" s="15" t="s">
        <v>6</v>
      </c>
      <c r="G1339" s="14" t="s">
        <v>23</v>
      </c>
      <c r="H1339" s="14" t="e">
        <f>SUMIFS('Skills-Training Matrix.AUX'!$D$2:$D$1072,'Skills-Training Matrix.AUX'!$C$2:$C$1072,"="&amp;$G1339,'Skills-Training Matrix.AUX'!$A$2:$A$1072,"="&amp;$E1339)</f>
        <v>#REF!</v>
      </c>
      <c r="I1339" s="14">
        <v>0</v>
      </c>
      <c r="J1339" s="14" t="e">
        <f t="shared" si="84"/>
        <v>#REF!</v>
      </c>
      <c r="K1339" s="16" t="e">
        <f>IF($J1339="","",SUMIFS('Skills-Training Matrix.AUX'!$F$2:$F$1072,'Skills-Training Matrix.AUX'!$C$2:$C$1072,"="&amp;G1339,'Skills-Training Matrix.AUX'!$A$2:$A$1072,"="&amp;$E1339)*J1339)</f>
        <v>#REF!</v>
      </c>
      <c r="L1339" s="16" t="e">
        <f t="shared" si="85"/>
        <v>#REF!</v>
      </c>
      <c r="M1339" s="14" t="e">
        <f t="shared" si="86"/>
        <v>#REF!</v>
      </c>
      <c r="N1339" s="16" t="e">
        <f t="shared" si="87"/>
        <v>#REF!</v>
      </c>
    </row>
    <row r="1340" spans="1:14" x14ac:dyDescent="0.25">
      <c r="A1340" s="14">
        <v>2704</v>
      </c>
      <c r="B1340" s="14" t="s">
        <v>136</v>
      </c>
      <c r="C1340" s="17">
        <v>42736</v>
      </c>
      <c r="D1340" s="14" t="s">
        <v>115</v>
      </c>
      <c r="E1340" s="14" t="s">
        <v>85</v>
      </c>
      <c r="F1340" s="15" t="s">
        <v>6</v>
      </c>
      <c r="G1340" s="14" t="s">
        <v>24</v>
      </c>
      <c r="H1340" s="14" t="e">
        <f>SUMIFS('Skills-Training Matrix.AUX'!$D$2:$D$1072,'Skills-Training Matrix.AUX'!$C$2:$C$1072,"="&amp;$G1340,'Skills-Training Matrix.AUX'!$A$2:$A$1072,"="&amp;$E1340)</f>
        <v>#REF!</v>
      </c>
      <c r="I1340" s="14">
        <v>0</v>
      </c>
      <c r="J1340" s="14" t="e">
        <f t="shared" si="84"/>
        <v>#REF!</v>
      </c>
      <c r="K1340" s="16" t="e">
        <f>IF($J1340="","",SUMIFS('Skills-Training Matrix.AUX'!$F$2:$F$1072,'Skills-Training Matrix.AUX'!$C$2:$C$1072,"="&amp;G1340,'Skills-Training Matrix.AUX'!$A$2:$A$1072,"="&amp;$E1340)*J1340)</f>
        <v>#REF!</v>
      </c>
      <c r="L1340" s="16" t="e">
        <f t="shared" si="85"/>
        <v>#REF!</v>
      </c>
      <c r="M1340" s="14" t="e">
        <f t="shared" si="86"/>
        <v>#REF!</v>
      </c>
      <c r="N1340" s="16" t="e">
        <f t="shared" si="87"/>
        <v>#REF!</v>
      </c>
    </row>
    <row r="1341" spans="1:14" x14ac:dyDescent="0.25">
      <c r="A1341" s="14">
        <v>2704</v>
      </c>
      <c r="B1341" s="14" t="s">
        <v>136</v>
      </c>
      <c r="C1341" s="17">
        <v>42736</v>
      </c>
      <c r="D1341" s="14" t="s">
        <v>115</v>
      </c>
      <c r="E1341" s="14" t="s">
        <v>85</v>
      </c>
      <c r="F1341" s="15" t="s">
        <v>6</v>
      </c>
      <c r="G1341" s="14" t="s">
        <v>25</v>
      </c>
      <c r="H1341" s="14" t="e">
        <f>SUMIFS('Skills-Training Matrix.AUX'!$D$2:$D$1072,'Skills-Training Matrix.AUX'!$C$2:$C$1072,"="&amp;$G1341,'Skills-Training Matrix.AUX'!$A$2:$A$1072,"="&amp;$E1341)</f>
        <v>#REF!</v>
      </c>
      <c r="I1341" s="14">
        <v>0</v>
      </c>
      <c r="J1341" s="14" t="e">
        <f t="shared" si="84"/>
        <v>#REF!</v>
      </c>
      <c r="K1341" s="16" t="e">
        <f>IF($J1341="","",SUMIFS('Skills-Training Matrix.AUX'!$F$2:$F$1072,'Skills-Training Matrix.AUX'!$C$2:$C$1072,"="&amp;G1341,'Skills-Training Matrix.AUX'!$A$2:$A$1072,"="&amp;$E1341)*J1341)</f>
        <v>#REF!</v>
      </c>
      <c r="L1341" s="16" t="e">
        <f t="shared" si="85"/>
        <v>#REF!</v>
      </c>
      <c r="M1341" s="14" t="e">
        <f t="shared" si="86"/>
        <v>#REF!</v>
      </c>
      <c r="N1341" s="16" t="e">
        <f t="shared" si="87"/>
        <v>#REF!</v>
      </c>
    </row>
    <row r="1342" spans="1:14" x14ac:dyDescent="0.25">
      <c r="A1342" s="14">
        <v>2704</v>
      </c>
      <c r="B1342" s="14" t="s">
        <v>136</v>
      </c>
      <c r="C1342" s="17">
        <v>42736</v>
      </c>
      <c r="D1342" s="14" t="s">
        <v>115</v>
      </c>
      <c r="E1342" s="14" t="s">
        <v>85</v>
      </c>
      <c r="F1342" s="15" t="s">
        <v>6</v>
      </c>
      <c r="G1342" s="14" t="s">
        <v>26</v>
      </c>
      <c r="H1342" s="14" t="e">
        <f>SUMIFS('Skills-Training Matrix.AUX'!$D$2:$D$1072,'Skills-Training Matrix.AUX'!$C$2:$C$1072,"="&amp;$G1342,'Skills-Training Matrix.AUX'!$A$2:$A$1072,"="&amp;$E1342)</f>
        <v>#REF!</v>
      </c>
      <c r="I1342" s="14">
        <v>0</v>
      </c>
      <c r="J1342" s="14" t="e">
        <f t="shared" si="84"/>
        <v>#REF!</v>
      </c>
      <c r="K1342" s="16" t="e">
        <f>IF($J1342="","",SUMIFS('Skills-Training Matrix.AUX'!$F$2:$F$1072,'Skills-Training Matrix.AUX'!$C$2:$C$1072,"="&amp;G1342,'Skills-Training Matrix.AUX'!$A$2:$A$1072,"="&amp;$E1342)*J1342)</f>
        <v>#REF!</v>
      </c>
      <c r="L1342" s="16" t="e">
        <f t="shared" si="85"/>
        <v>#REF!</v>
      </c>
      <c r="M1342" s="14" t="e">
        <f t="shared" si="86"/>
        <v>#REF!</v>
      </c>
      <c r="N1342" s="16" t="e">
        <f t="shared" si="87"/>
        <v>#REF!</v>
      </c>
    </row>
    <row r="1343" spans="1:14" x14ac:dyDescent="0.25">
      <c r="A1343" s="14">
        <v>2704</v>
      </c>
      <c r="B1343" s="14" t="s">
        <v>136</v>
      </c>
      <c r="C1343" s="17">
        <v>42736</v>
      </c>
      <c r="D1343" s="14" t="s">
        <v>115</v>
      </c>
      <c r="E1343" s="14" t="s">
        <v>85</v>
      </c>
      <c r="F1343" s="15" t="s">
        <v>6</v>
      </c>
      <c r="G1343" s="14" t="s">
        <v>27</v>
      </c>
      <c r="H1343" s="14" t="e">
        <f>SUMIFS('Skills-Training Matrix.AUX'!$D$2:$D$1072,'Skills-Training Matrix.AUX'!$C$2:$C$1072,"="&amp;$G1343,'Skills-Training Matrix.AUX'!$A$2:$A$1072,"="&amp;$E1343)</f>
        <v>#REF!</v>
      </c>
      <c r="I1343" s="14">
        <v>0</v>
      </c>
      <c r="J1343" s="14" t="e">
        <f t="shared" si="84"/>
        <v>#REF!</v>
      </c>
      <c r="K1343" s="16" t="e">
        <f>IF($J1343="","",SUMIFS('Skills-Training Matrix.AUX'!$F$2:$F$1072,'Skills-Training Matrix.AUX'!$C$2:$C$1072,"="&amp;G1343,'Skills-Training Matrix.AUX'!$A$2:$A$1072,"="&amp;$E1343)*J1343)</f>
        <v>#REF!</v>
      </c>
      <c r="L1343" s="16" t="e">
        <f t="shared" si="85"/>
        <v>#REF!</v>
      </c>
      <c r="M1343" s="14" t="e">
        <f t="shared" si="86"/>
        <v>#REF!</v>
      </c>
      <c r="N1343" s="16" t="e">
        <f t="shared" si="87"/>
        <v>#REF!</v>
      </c>
    </row>
    <row r="1344" spans="1:14" x14ac:dyDescent="0.25">
      <c r="A1344" s="14">
        <v>2704</v>
      </c>
      <c r="B1344" s="14" t="s">
        <v>136</v>
      </c>
      <c r="C1344" s="17">
        <v>42736</v>
      </c>
      <c r="D1344" s="14" t="s">
        <v>115</v>
      </c>
      <c r="E1344" s="14" t="s">
        <v>85</v>
      </c>
      <c r="F1344" s="15" t="s">
        <v>6</v>
      </c>
      <c r="G1344" s="14" t="s">
        <v>28</v>
      </c>
      <c r="H1344" s="14" t="e">
        <f>SUMIFS('Skills-Training Matrix.AUX'!$D$2:$D$1072,'Skills-Training Matrix.AUX'!$C$2:$C$1072,"="&amp;$G1344,'Skills-Training Matrix.AUX'!$A$2:$A$1072,"="&amp;$E1344)</f>
        <v>#N/A</v>
      </c>
      <c r="I1344" s="14">
        <v>0</v>
      </c>
      <c r="J1344" s="14" t="e">
        <f t="shared" si="84"/>
        <v>#N/A</v>
      </c>
      <c r="K1344" s="16" t="e">
        <f>IF($J1344="","",SUMIFS('Skills-Training Matrix.AUX'!$F$2:$F$1072,'Skills-Training Matrix.AUX'!$C$2:$C$1072,"="&amp;G1344,'Skills-Training Matrix.AUX'!$A$2:$A$1072,"="&amp;$E1344)*J1344)</f>
        <v>#N/A</v>
      </c>
      <c r="L1344" s="16" t="e">
        <f t="shared" si="85"/>
        <v>#N/A</v>
      </c>
      <c r="M1344" s="14" t="e">
        <f t="shared" si="86"/>
        <v>#N/A</v>
      </c>
      <c r="N1344" s="16" t="e">
        <f t="shared" si="87"/>
        <v>#N/A</v>
      </c>
    </row>
    <row r="1345" spans="1:14" x14ac:dyDescent="0.25">
      <c r="A1345" s="14">
        <v>2704</v>
      </c>
      <c r="B1345" s="14" t="s">
        <v>136</v>
      </c>
      <c r="C1345" s="17">
        <v>42736</v>
      </c>
      <c r="D1345" s="14" t="s">
        <v>115</v>
      </c>
      <c r="E1345" s="14" t="s">
        <v>85</v>
      </c>
      <c r="F1345" s="15" t="s">
        <v>6</v>
      </c>
      <c r="G1345" s="14" t="s">
        <v>29</v>
      </c>
      <c r="H1345" s="14" t="e">
        <f>SUMIFS('Skills-Training Matrix.AUX'!$D$2:$D$1072,'Skills-Training Matrix.AUX'!$C$2:$C$1072,"="&amp;$G1345,'Skills-Training Matrix.AUX'!$A$2:$A$1072,"="&amp;$E1345)</f>
        <v>#REF!</v>
      </c>
      <c r="I1345" s="14">
        <v>0</v>
      </c>
      <c r="J1345" s="14" t="e">
        <f t="shared" si="84"/>
        <v>#REF!</v>
      </c>
      <c r="K1345" s="16" t="e">
        <f>IF($J1345="","",SUMIFS('Skills-Training Matrix.AUX'!$F$2:$F$1072,'Skills-Training Matrix.AUX'!$C$2:$C$1072,"="&amp;G1345,'Skills-Training Matrix.AUX'!$A$2:$A$1072,"="&amp;$E1345)*J1345)</f>
        <v>#REF!</v>
      </c>
      <c r="L1345" s="16" t="e">
        <f t="shared" si="85"/>
        <v>#REF!</v>
      </c>
      <c r="M1345" s="14" t="e">
        <f t="shared" si="86"/>
        <v>#REF!</v>
      </c>
      <c r="N1345" s="16" t="e">
        <f t="shared" si="87"/>
        <v>#REF!</v>
      </c>
    </row>
    <row r="1346" spans="1:14" x14ac:dyDescent="0.25">
      <c r="A1346" s="14">
        <v>2704</v>
      </c>
      <c r="B1346" s="14" t="s">
        <v>136</v>
      </c>
      <c r="C1346" s="17">
        <v>42736</v>
      </c>
      <c r="D1346" s="14" t="s">
        <v>115</v>
      </c>
      <c r="E1346" s="14" t="s">
        <v>85</v>
      </c>
      <c r="F1346" s="15" t="s">
        <v>6</v>
      </c>
      <c r="G1346" s="14" t="s">
        <v>30</v>
      </c>
      <c r="H1346" s="14" t="e">
        <f>SUMIFS('Skills-Training Matrix.AUX'!$D$2:$D$1072,'Skills-Training Matrix.AUX'!$C$2:$C$1072,"="&amp;$G1346,'Skills-Training Matrix.AUX'!$A$2:$A$1072,"="&amp;$E1346)</f>
        <v>#REF!</v>
      </c>
      <c r="I1346" s="14">
        <v>0</v>
      </c>
      <c r="J1346" s="14" t="e">
        <f t="shared" ref="J1346:J1409" si="88">IF(($H1346-$I1346)&gt;0,($H1346-$I1346),"")</f>
        <v>#REF!</v>
      </c>
      <c r="K1346" s="16" t="e">
        <f>IF($J1346="","",SUMIFS('Skills-Training Matrix.AUX'!$F$2:$F$1072,'Skills-Training Matrix.AUX'!$C$2:$C$1072,"="&amp;G1346,'Skills-Training Matrix.AUX'!$A$2:$A$1072,"="&amp;$E1346)*J1346)</f>
        <v>#REF!</v>
      </c>
      <c r="L1346" s="16" t="e">
        <f t="shared" si="85"/>
        <v>#REF!</v>
      </c>
      <c r="M1346" s="14" t="e">
        <f t="shared" si="86"/>
        <v>#REF!</v>
      </c>
      <c r="N1346" s="16" t="e">
        <f t="shared" si="87"/>
        <v>#REF!</v>
      </c>
    </row>
    <row r="1347" spans="1:14" x14ac:dyDescent="0.25">
      <c r="A1347" s="14">
        <v>2704</v>
      </c>
      <c r="B1347" s="14" t="s">
        <v>136</v>
      </c>
      <c r="C1347" s="17">
        <v>42736</v>
      </c>
      <c r="D1347" s="14" t="s">
        <v>115</v>
      </c>
      <c r="E1347" s="14" t="s">
        <v>85</v>
      </c>
      <c r="F1347" s="15" t="s">
        <v>6</v>
      </c>
      <c r="G1347" s="14" t="s">
        <v>31</v>
      </c>
      <c r="H1347" s="14" t="e">
        <f>SUMIFS('Skills-Training Matrix.AUX'!$D$2:$D$1072,'Skills-Training Matrix.AUX'!$C$2:$C$1072,"="&amp;$G1347,'Skills-Training Matrix.AUX'!$A$2:$A$1072,"="&amp;$E1347)</f>
        <v>#REF!</v>
      </c>
      <c r="I1347" s="14">
        <v>0</v>
      </c>
      <c r="J1347" s="14" t="e">
        <f t="shared" si="88"/>
        <v>#REF!</v>
      </c>
      <c r="K1347" s="16" t="e">
        <f>IF($J1347="","",SUMIFS('Skills-Training Matrix.AUX'!$F$2:$F$1072,'Skills-Training Matrix.AUX'!$C$2:$C$1072,"="&amp;G1347,'Skills-Training Matrix.AUX'!$A$2:$A$1072,"="&amp;$E1347)*J1347)</f>
        <v>#REF!</v>
      </c>
      <c r="L1347" s="16" t="e">
        <f t="shared" ref="L1347:L1410" si="89">IF(D1347="GEM",IF(B1347=B1346,IF(K1347="",L1346,K1347+L1346),IF(K1347="",0,K1347)),0)</f>
        <v>#REF!</v>
      </c>
      <c r="M1347" s="14" t="e">
        <f t="shared" ref="M1347:M1410" si="90">IF(D1347="GEM",IF(I1347&gt;H1347,I1347,IF(IF(L1347&lt;$O$1,0,L1347)=0,H1347,IF(I1347=0,IF(H1347=0,0,1),I1347))),I1347)</f>
        <v>#REF!</v>
      </c>
      <c r="N1347" s="16" t="e">
        <f t="shared" ref="N1347:N1410" si="91">IF(M1347&lt;H1347,K1347,"")</f>
        <v>#REF!</v>
      </c>
    </row>
    <row r="1348" spans="1:14" x14ac:dyDescent="0.25">
      <c r="A1348" s="14">
        <v>2704</v>
      </c>
      <c r="B1348" s="14" t="s">
        <v>136</v>
      </c>
      <c r="C1348" s="17">
        <v>42736</v>
      </c>
      <c r="D1348" s="14" t="s">
        <v>115</v>
      </c>
      <c r="E1348" s="14" t="s">
        <v>85</v>
      </c>
      <c r="F1348" s="15" t="s">
        <v>6</v>
      </c>
      <c r="G1348" s="14" t="s">
        <v>1</v>
      </c>
      <c r="H1348" s="14" t="e">
        <f>SUMIFS('Skills-Training Matrix.AUX'!$D$2:$D$1072,'Skills-Training Matrix.AUX'!$C$2:$C$1072,"="&amp;$G1348,'Skills-Training Matrix.AUX'!$A$2:$A$1072,"="&amp;$E1348)</f>
        <v>#REF!</v>
      </c>
      <c r="I1348" s="14">
        <v>0</v>
      </c>
      <c r="J1348" s="14" t="e">
        <f t="shared" si="88"/>
        <v>#REF!</v>
      </c>
      <c r="K1348" s="16" t="e">
        <f>IF($J1348="","",SUMIFS('Skills-Training Matrix.AUX'!$F$2:$F$1072,'Skills-Training Matrix.AUX'!$C$2:$C$1072,"="&amp;G1348,'Skills-Training Matrix.AUX'!$A$2:$A$1072,"="&amp;$E1348)*J1348)</f>
        <v>#REF!</v>
      </c>
      <c r="L1348" s="16" t="e">
        <f t="shared" si="89"/>
        <v>#REF!</v>
      </c>
      <c r="M1348" s="14" t="e">
        <f t="shared" si="90"/>
        <v>#REF!</v>
      </c>
      <c r="N1348" s="16" t="e">
        <f t="shared" si="91"/>
        <v>#REF!</v>
      </c>
    </row>
    <row r="1349" spans="1:14" x14ac:dyDescent="0.25">
      <c r="A1349" s="14">
        <v>2704</v>
      </c>
      <c r="B1349" s="14" t="s">
        <v>136</v>
      </c>
      <c r="C1349" s="17">
        <v>42736</v>
      </c>
      <c r="D1349" s="14" t="s">
        <v>115</v>
      </c>
      <c r="E1349" s="14" t="s">
        <v>85</v>
      </c>
      <c r="F1349" s="15" t="s">
        <v>6</v>
      </c>
      <c r="G1349" s="14" t="s">
        <v>32</v>
      </c>
      <c r="H1349" s="14" t="e">
        <f>SUMIFS('Skills-Training Matrix.AUX'!$D$2:$D$1072,'Skills-Training Matrix.AUX'!$C$2:$C$1072,"="&amp;$G1349,'Skills-Training Matrix.AUX'!$A$2:$A$1072,"="&amp;$E1349)</f>
        <v>#N/A</v>
      </c>
      <c r="I1349" s="14">
        <v>0</v>
      </c>
      <c r="J1349" s="14" t="e">
        <f t="shared" si="88"/>
        <v>#N/A</v>
      </c>
      <c r="K1349" s="16" t="e">
        <f>IF($J1349="","",SUMIFS('Skills-Training Matrix.AUX'!$F$2:$F$1072,'Skills-Training Matrix.AUX'!$C$2:$C$1072,"="&amp;G1349,'Skills-Training Matrix.AUX'!$A$2:$A$1072,"="&amp;$E1349)*J1349)</f>
        <v>#N/A</v>
      </c>
      <c r="L1349" s="16" t="e">
        <f t="shared" si="89"/>
        <v>#N/A</v>
      </c>
      <c r="M1349" s="14" t="e">
        <f t="shared" si="90"/>
        <v>#N/A</v>
      </c>
      <c r="N1349" s="16" t="e">
        <f t="shared" si="91"/>
        <v>#N/A</v>
      </c>
    </row>
    <row r="1350" spans="1:14" x14ac:dyDescent="0.25">
      <c r="A1350" s="14">
        <v>2704</v>
      </c>
      <c r="B1350" s="14" t="s">
        <v>136</v>
      </c>
      <c r="C1350" s="17">
        <v>42736</v>
      </c>
      <c r="D1350" s="14" t="s">
        <v>115</v>
      </c>
      <c r="E1350" s="14" t="s">
        <v>85</v>
      </c>
      <c r="F1350" s="15" t="s">
        <v>7</v>
      </c>
      <c r="G1350" s="14" t="s">
        <v>33</v>
      </c>
      <c r="H1350" s="14" t="e">
        <f>SUMIFS('Skills-Training Matrix.AUX'!$D$2:$D$1072,'Skills-Training Matrix.AUX'!$C$2:$C$1072,"="&amp;$G1350,'Skills-Training Matrix.AUX'!$A$2:$A$1072,"="&amp;$E1350)</f>
        <v>#N/A</v>
      </c>
      <c r="I1350" s="14">
        <v>0</v>
      </c>
      <c r="J1350" s="14" t="e">
        <f t="shared" si="88"/>
        <v>#N/A</v>
      </c>
      <c r="K1350" s="16" t="e">
        <f>IF($J1350="","",SUMIFS('Skills-Training Matrix.AUX'!$F$2:$F$1072,'Skills-Training Matrix.AUX'!$C$2:$C$1072,"="&amp;G1350,'Skills-Training Matrix.AUX'!$A$2:$A$1072,"="&amp;$E1350)*J1350)</f>
        <v>#N/A</v>
      </c>
      <c r="L1350" s="16" t="e">
        <f t="shared" si="89"/>
        <v>#N/A</v>
      </c>
      <c r="M1350" s="14" t="e">
        <f t="shared" si="90"/>
        <v>#N/A</v>
      </c>
      <c r="N1350" s="16" t="e">
        <f t="shared" si="91"/>
        <v>#N/A</v>
      </c>
    </row>
    <row r="1351" spans="1:14" x14ac:dyDescent="0.25">
      <c r="A1351" s="14">
        <v>2704</v>
      </c>
      <c r="B1351" s="14" t="s">
        <v>136</v>
      </c>
      <c r="C1351" s="17">
        <v>42736</v>
      </c>
      <c r="D1351" s="14" t="s">
        <v>115</v>
      </c>
      <c r="E1351" s="14" t="s">
        <v>85</v>
      </c>
      <c r="F1351" s="15" t="s">
        <v>7</v>
      </c>
      <c r="G1351" s="14" t="s">
        <v>34</v>
      </c>
      <c r="H1351" s="14" t="e">
        <f>SUMIFS('Skills-Training Matrix.AUX'!$D$2:$D$1072,'Skills-Training Matrix.AUX'!$C$2:$C$1072,"="&amp;$G1351,'Skills-Training Matrix.AUX'!$A$2:$A$1072,"="&amp;$E1351)</f>
        <v>#REF!</v>
      </c>
      <c r="I1351" s="14">
        <v>0</v>
      </c>
      <c r="J1351" s="14" t="e">
        <f t="shared" si="88"/>
        <v>#REF!</v>
      </c>
      <c r="K1351" s="16" t="e">
        <f>IF($J1351="","",SUMIFS('Skills-Training Matrix.AUX'!$F$2:$F$1072,'Skills-Training Matrix.AUX'!$C$2:$C$1072,"="&amp;G1351,'Skills-Training Matrix.AUX'!$A$2:$A$1072,"="&amp;$E1351)*J1351)</f>
        <v>#REF!</v>
      </c>
      <c r="L1351" s="16" t="e">
        <f t="shared" si="89"/>
        <v>#REF!</v>
      </c>
      <c r="M1351" s="14" t="e">
        <f t="shared" si="90"/>
        <v>#REF!</v>
      </c>
      <c r="N1351" s="16" t="e">
        <f t="shared" si="91"/>
        <v>#REF!</v>
      </c>
    </row>
    <row r="1352" spans="1:14" x14ac:dyDescent="0.25">
      <c r="A1352" s="14">
        <v>2704</v>
      </c>
      <c r="B1352" s="14" t="s">
        <v>136</v>
      </c>
      <c r="C1352" s="17">
        <v>42736</v>
      </c>
      <c r="D1352" s="14" t="s">
        <v>115</v>
      </c>
      <c r="E1352" s="14" t="s">
        <v>85</v>
      </c>
      <c r="F1352" s="15" t="s">
        <v>7</v>
      </c>
      <c r="G1352" s="14" t="s">
        <v>35</v>
      </c>
      <c r="H1352" s="14" t="e">
        <f>SUMIFS('Skills-Training Matrix.AUX'!$D$2:$D$1072,'Skills-Training Matrix.AUX'!$C$2:$C$1072,"="&amp;$G1352,'Skills-Training Matrix.AUX'!$A$2:$A$1072,"="&amp;$E1352)</f>
        <v>#N/A</v>
      </c>
      <c r="I1352" s="14">
        <v>0</v>
      </c>
      <c r="J1352" s="14" t="e">
        <f t="shared" si="88"/>
        <v>#N/A</v>
      </c>
      <c r="K1352" s="16" t="e">
        <f>IF($J1352="","",SUMIFS('Skills-Training Matrix.AUX'!$F$2:$F$1072,'Skills-Training Matrix.AUX'!$C$2:$C$1072,"="&amp;G1352,'Skills-Training Matrix.AUX'!$A$2:$A$1072,"="&amp;$E1352)*J1352)</f>
        <v>#N/A</v>
      </c>
      <c r="L1352" s="16" t="e">
        <f t="shared" si="89"/>
        <v>#N/A</v>
      </c>
      <c r="M1352" s="14" t="e">
        <f t="shared" si="90"/>
        <v>#N/A</v>
      </c>
      <c r="N1352" s="16" t="e">
        <f t="shared" si="91"/>
        <v>#N/A</v>
      </c>
    </row>
    <row r="1353" spans="1:14" x14ac:dyDescent="0.25">
      <c r="A1353" s="14">
        <v>2704</v>
      </c>
      <c r="B1353" s="14" t="s">
        <v>136</v>
      </c>
      <c r="C1353" s="17">
        <v>42736</v>
      </c>
      <c r="D1353" s="14" t="s">
        <v>115</v>
      </c>
      <c r="E1353" s="14" t="s">
        <v>85</v>
      </c>
      <c r="F1353" s="15" t="s">
        <v>7</v>
      </c>
      <c r="G1353" s="14" t="s">
        <v>36</v>
      </c>
      <c r="H1353" s="14" t="e">
        <f>SUMIFS('Skills-Training Matrix.AUX'!$D$2:$D$1072,'Skills-Training Matrix.AUX'!$C$2:$C$1072,"="&amp;$G1353,'Skills-Training Matrix.AUX'!$A$2:$A$1072,"="&amp;$E1353)</f>
        <v>#N/A</v>
      </c>
      <c r="I1353" s="14">
        <v>0</v>
      </c>
      <c r="J1353" s="14" t="e">
        <f t="shared" si="88"/>
        <v>#N/A</v>
      </c>
      <c r="K1353" s="16" t="e">
        <f>IF($J1353="","",SUMIFS('Skills-Training Matrix.AUX'!$F$2:$F$1072,'Skills-Training Matrix.AUX'!$C$2:$C$1072,"="&amp;G1353,'Skills-Training Matrix.AUX'!$A$2:$A$1072,"="&amp;$E1353)*J1353)</f>
        <v>#N/A</v>
      </c>
      <c r="L1353" s="16" t="e">
        <f t="shared" si="89"/>
        <v>#N/A</v>
      </c>
      <c r="M1353" s="14" t="e">
        <f t="shared" si="90"/>
        <v>#N/A</v>
      </c>
      <c r="N1353" s="16" t="e">
        <f t="shared" si="91"/>
        <v>#N/A</v>
      </c>
    </row>
    <row r="1354" spans="1:14" x14ac:dyDescent="0.25">
      <c r="A1354" s="14">
        <v>2704</v>
      </c>
      <c r="B1354" s="14" t="s">
        <v>136</v>
      </c>
      <c r="C1354" s="17">
        <v>42736</v>
      </c>
      <c r="D1354" s="14" t="s">
        <v>115</v>
      </c>
      <c r="E1354" s="14" t="s">
        <v>85</v>
      </c>
      <c r="F1354" s="15" t="s">
        <v>7</v>
      </c>
      <c r="G1354" s="14" t="s">
        <v>37</v>
      </c>
      <c r="H1354" s="14" t="e">
        <f>SUMIFS('Skills-Training Matrix.AUX'!$D$2:$D$1072,'Skills-Training Matrix.AUX'!$C$2:$C$1072,"="&amp;$G1354,'Skills-Training Matrix.AUX'!$A$2:$A$1072,"="&amp;$E1354)</f>
        <v>#N/A</v>
      </c>
      <c r="I1354" s="14">
        <v>0</v>
      </c>
      <c r="J1354" s="14" t="e">
        <f t="shared" si="88"/>
        <v>#N/A</v>
      </c>
      <c r="K1354" s="16" t="e">
        <f>IF($J1354="","",SUMIFS('Skills-Training Matrix.AUX'!$F$2:$F$1072,'Skills-Training Matrix.AUX'!$C$2:$C$1072,"="&amp;G1354,'Skills-Training Matrix.AUX'!$A$2:$A$1072,"="&amp;$E1354)*J1354)</f>
        <v>#N/A</v>
      </c>
      <c r="L1354" s="16" t="e">
        <f t="shared" si="89"/>
        <v>#N/A</v>
      </c>
      <c r="M1354" s="14" t="e">
        <f t="shared" si="90"/>
        <v>#N/A</v>
      </c>
      <c r="N1354" s="16" t="e">
        <f t="shared" si="91"/>
        <v>#N/A</v>
      </c>
    </row>
    <row r="1355" spans="1:14" x14ac:dyDescent="0.25">
      <c r="A1355" s="14">
        <v>2704</v>
      </c>
      <c r="B1355" s="14" t="s">
        <v>136</v>
      </c>
      <c r="C1355" s="17">
        <v>42736</v>
      </c>
      <c r="D1355" s="14" t="s">
        <v>115</v>
      </c>
      <c r="E1355" s="14" t="s">
        <v>85</v>
      </c>
      <c r="F1355" s="15" t="s">
        <v>7</v>
      </c>
      <c r="G1355" s="14" t="s">
        <v>38</v>
      </c>
      <c r="H1355" s="14" t="e">
        <f>SUMIFS('Skills-Training Matrix.AUX'!$D$2:$D$1072,'Skills-Training Matrix.AUX'!$C$2:$C$1072,"="&amp;$G1355,'Skills-Training Matrix.AUX'!$A$2:$A$1072,"="&amp;$E1355)</f>
        <v>#N/A</v>
      </c>
      <c r="I1355" s="14">
        <v>0</v>
      </c>
      <c r="J1355" s="14" t="e">
        <f t="shared" si="88"/>
        <v>#N/A</v>
      </c>
      <c r="K1355" s="16" t="e">
        <f>IF($J1355="","",SUMIFS('Skills-Training Matrix.AUX'!$F$2:$F$1072,'Skills-Training Matrix.AUX'!$C$2:$C$1072,"="&amp;G1355,'Skills-Training Matrix.AUX'!$A$2:$A$1072,"="&amp;$E1355)*J1355)</f>
        <v>#N/A</v>
      </c>
      <c r="L1355" s="16" t="e">
        <f t="shared" si="89"/>
        <v>#N/A</v>
      </c>
      <c r="M1355" s="14" t="e">
        <f t="shared" si="90"/>
        <v>#N/A</v>
      </c>
      <c r="N1355" s="16" t="e">
        <f t="shared" si="91"/>
        <v>#N/A</v>
      </c>
    </row>
    <row r="1356" spans="1:14" x14ac:dyDescent="0.25">
      <c r="A1356" s="14">
        <v>2704</v>
      </c>
      <c r="B1356" s="14" t="s">
        <v>136</v>
      </c>
      <c r="C1356" s="17">
        <v>42736</v>
      </c>
      <c r="D1356" s="14" t="s">
        <v>115</v>
      </c>
      <c r="E1356" s="14" t="s">
        <v>85</v>
      </c>
      <c r="F1356" s="15" t="s">
        <v>7</v>
      </c>
      <c r="G1356" s="14" t="s">
        <v>39</v>
      </c>
      <c r="H1356" s="14" t="e">
        <f>SUMIFS('Skills-Training Matrix.AUX'!$D$2:$D$1072,'Skills-Training Matrix.AUX'!$C$2:$C$1072,"="&amp;$G1356,'Skills-Training Matrix.AUX'!$A$2:$A$1072,"="&amp;$E1356)</f>
        <v>#N/A</v>
      </c>
      <c r="I1356" s="14">
        <v>0</v>
      </c>
      <c r="J1356" s="14" t="e">
        <f t="shared" si="88"/>
        <v>#N/A</v>
      </c>
      <c r="K1356" s="16" t="e">
        <f>IF($J1356="","",SUMIFS('Skills-Training Matrix.AUX'!$F$2:$F$1072,'Skills-Training Matrix.AUX'!$C$2:$C$1072,"="&amp;G1356,'Skills-Training Matrix.AUX'!$A$2:$A$1072,"="&amp;$E1356)*J1356)</f>
        <v>#N/A</v>
      </c>
      <c r="L1356" s="16" t="e">
        <f t="shared" si="89"/>
        <v>#N/A</v>
      </c>
      <c r="M1356" s="14" t="e">
        <f t="shared" si="90"/>
        <v>#N/A</v>
      </c>
      <c r="N1356" s="16" t="e">
        <f t="shared" si="91"/>
        <v>#N/A</v>
      </c>
    </row>
    <row r="1357" spans="1:14" x14ac:dyDescent="0.25">
      <c r="A1357" s="14">
        <v>2704</v>
      </c>
      <c r="B1357" s="14" t="s">
        <v>136</v>
      </c>
      <c r="C1357" s="17">
        <v>42736</v>
      </c>
      <c r="D1357" s="14" t="s">
        <v>115</v>
      </c>
      <c r="E1357" s="14" t="s">
        <v>85</v>
      </c>
      <c r="F1357" s="15" t="s">
        <v>7</v>
      </c>
      <c r="G1357" s="14" t="s">
        <v>40</v>
      </c>
      <c r="H1357" s="14" t="e">
        <f>SUMIFS('Skills-Training Matrix.AUX'!$D$2:$D$1072,'Skills-Training Matrix.AUX'!$C$2:$C$1072,"="&amp;$G1357,'Skills-Training Matrix.AUX'!$A$2:$A$1072,"="&amp;$E1357)</f>
        <v>#N/A</v>
      </c>
      <c r="I1357" s="14">
        <v>0</v>
      </c>
      <c r="J1357" s="14" t="e">
        <f t="shared" si="88"/>
        <v>#N/A</v>
      </c>
      <c r="K1357" s="16" t="e">
        <f>IF($J1357="","",SUMIFS('Skills-Training Matrix.AUX'!$F$2:$F$1072,'Skills-Training Matrix.AUX'!$C$2:$C$1072,"="&amp;G1357,'Skills-Training Matrix.AUX'!$A$2:$A$1072,"="&amp;$E1357)*J1357)</f>
        <v>#N/A</v>
      </c>
      <c r="L1357" s="16" t="e">
        <f t="shared" si="89"/>
        <v>#N/A</v>
      </c>
      <c r="M1357" s="14" t="e">
        <f t="shared" si="90"/>
        <v>#N/A</v>
      </c>
      <c r="N1357" s="16" t="e">
        <f t="shared" si="91"/>
        <v>#N/A</v>
      </c>
    </row>
    <row r="1358" spans="1:14" x14ac:dyDescent="0.25">
      <c r="A1358" s="14">
        <v>2704</v>
      </c>
      <c r="B1358" s="14" t="s">
        <v>136</v>
      </c>
      <c r="C1358" s="17">
        <v>42736</v>
      </c>
      <c r="D1358" s="14" t="s">
        <v>115</v>
      </c>
      <c r="E1358" s="14" t="s">
        <v>85</v>
      </c>
      <c r="F1358" s="15" t="s">
        <v>8</v>
      </c>
      <c r="G1358" s="14" t="s">
        <v>41</v>
      </c>
      <c r="H1358" s="14" t="e">
        <f>SUMIFS('Skills-Training Matrix.AUX'!$D$2:$D$1072,'Skills-Training Matrix.AUX'!$C$2:$C$1072,"="&amp;$G1358,'Skills-Training Matrix.AUX'!$A$2:$A$1072,"="&amp;$E1358)</f>
        <v>#N/A</v>
      </c>
      <c r="I1358" s="14">
        <v>0</v>
      </c>
      <c r="J1358" s="14" t="e">
        <f t="shared" si="88"/>
        <v>#N/A</v>
      </c>
      <c r="K1358" s="16" t="e">
        <f>IF($J1358="","",SUMIFS('Skills-Training Matrix.AUX'!$F$2:$F$1072,'Skills-Training Matrix.AUX'!$C$2:$C$1072,"="&amp;G1358,'Skills-Training Matrix.AUX'!$A$2:$A$1072,"="&amp;$E1358)*J1358)</f>
        <v>#N/A</v>
      </c>
      <c r="L1358" s="16" t="e">
        <f t="shared" si="89"/>
        <v>#N/A</v>
      </c>
      <c r="M1358" s="14" t="e">
        <f t="shared" si="90"/>
        <v>#N/A</v>
      </c>
      <c r="N1358" s="16" t="e">
        <f t="shared" si="91"/>
        <v>#N/A</v>
      </c>
    </row>
    <row r="1359" spans="1:14" x14ac:dyDescent="0.25">
      <c r="A1359" s="14">
        <v>2704</v>
      </c>
      <c r="B1359" s="14" t="s">
        <v>136</v>
      </c>
      <c r="C1359" s="17">
        <v>42736</v>
      </c>
      <c r="D1359" s="14" t="s">
        <v>115</v>
      </c>
      <c r="E1359" s="14" t="s">
        <v>85</v>
      </c>
      <c r="F1359" s="15" t="s">
        <v>8</v>
      </c>
      <c r="G1359" s="14" t="s">
        <v>42</v>
      </c>
      <c r="H1359" s="14" t="e">
        <f>SUMIFS('Skills-Training Matrix.AUX'!$D$2:$D$1072,'Skills-Training Matrix.AUX'!$C$2:$C$1072,"="&amp;$G1359,'Skills-Training Matrix.AUX'!$A$2:$A$1072,"="&amp;$E1359)</f>
        <v>#N/A</v>
      </c>
      <c r="I1359" s="14">
        <v>0</v>
      </c>
      <c r="J1359" s="14" t="e">
        <f t="shared" si="88"/>
        <v>#N/A</v>
      </c>
      <c r="K1359" s="16" t="e">
        <f>IF($J1359="","",SUMIFS('Skills-Training Matrix.AUX'!$F$2:$F$1072,'Skills-Training Matrix.AUX'!$C$2:$C$1072,"="&amp;G1359,'Skills-Training Matrix.AUX'!$A$2:$A$1072,"="&amp;$E1359)*J1359)</f>
        <v>#N/A</v>
      </c>
      <c r="L1359" s="16" t="e">
        <f t="shared" si="89"/>
        <v>#N/A</v>
      </c>
      <c r="M1359" s="14" t="e">
        <f t="shared" si="90"/>
        <v>#N/A</v>
      </c>
      <c r="N1359" s="16" t="e">
        <f t="shared" si="91"/>
        <v>#N/A</v>
      </c>
    </row>
    <row r="1360" spans="1:14" x14ac:dyDescent="0.25">
      <c r="A1360" s="14">
        <v>2704</v>
      </c>
      <c r="B1360" s="14" t="s">
        <v>136</v>
      </c>
      <c r="C1360" s="17">
        <v>42736</v>
      </c>
      <c r="D1360" s="14" t="s">
        <v>115</v>
      </c>
      <c r="E1360" s="14" t="s">
        <v>85</v>
      </c>
      <c r="F1360" s="15" t="s">
        <v>8</v>
      </c>
      <c r="G1360" s="14" t="s">
        <v>43</v>
      </c>
      <c r="H1360" s="14" t="e">
        <f>SUMIFS('Skills-Training Matrix.AUX'!$D$2:$D$1072,'Skills-Training Matrix.AUX'!$C$2:$C$1072,"="&amp;$G1360,'Skills-Training Matrix.AUX'!$A$2:$A$1072,"="&amp;$E1360)</f>
        <v>#N/A</v>
      </c>
      <c r="I1360" s="14">
        <v>0</v>
      </c>
      <c r="J1360" s="14" t="e">
        <f t="shared" si="88"/>
        <v>#N/A</v>
      </c>
      <c r="K1360" s="16" t="e">
        <f>IF($J1360="","",SUMIFS('Skills-Training Matrix.AUX'!$F$2:$F$1072,'Skills-Training Matrix.AUX'!$C$2:$C$1072,"="&amp;G1360,'Skills-Training Matrix.AUX'!$A$2:$A$1072,"="&amp;$E1360)*J1360)</f>
        <v>#N/A</v>
      </c>
      <c r="L1360" s="16" t="e">
        <f t="shared" si="89"/>
        <v>#N/A</v>
      </c>
      <c r="M1360" s="14" t="e">
        <f t="shared" si="90"/>
        <v>#N/A</v>
      </c>
      <c r="N1360" s="16" t="e">
        <f t="shared" si="91"/>
        <v>#N/A</v>
      </c>
    </row>
    <row r="1361" spans="1:14" x14ac:dyDescent="0.25">
      <c r="A1361" s="14">
        <v>2704</v>
      </c>
      <c r="B1361" s="14" t="s">
        <v>136</v>
      </c>
      <c r="C1361" s="17">
        <v>42736</v>
      </c>
      <c r="D1361" s="14" t="s">
        <v>115</v>
      </c>
      <c r="E1361" s="14" t="s">
        <v>85</v>
      </c>
      <c r="F1361" s="15" t="s">
        <v>8</v>
      </c>
      <c r="G1361" s="14" t="s">
        <v>44</v>
      </c>
      <c r="H1361" s="14" t="e">
        <f>SUMIFS('Skills-Training Matrix.AUX'!$D$2:$D$1072,'Skills-Training Matrix.AUX'!$C$2:$C$1072,"="&amp;$G1361,'Skills-Training Matrix.AUX'!$A$2:$A$1072,"="&amp;$E1361)</f>
        <v>#N/A</v>
      </c>
      <c r="I1361" s="14">
        <v>0</v>
      </c>
      <c r="J1361" s="14" t="e">
        <f t="shared" si="88"/>
        <v>#N/A</v>
      </c>
      <c r="K1361" s="16" t="e">
        <f>IF($J1361="","",SUMIFS('Skills-Training Matrix.AUX'!$F$2:$F$1072,'Skills-Training Matrix.AUX'!$C$2:$C$1072,"="&amp;G1361,'Skills-Training Matrix.AUX'!$A$2:$A$1072,"="&amp;$E1361)*J1361)</f>
        <v>#N/A</v>
      </c>
      <c r="L1361" s="16" t="e">
        <f t="shared" si="89"/>
        <v>#N/A</v>
      </c>
      <c r="M1361" s="14" t="e">
        <f t="shared" si="90"/>
        <v>#N/A</v>
      </c>
      <c r="N1361" s="16" t="e">
        <f t="shared" si="91"/>
        <v>#N/A</v>
      </c>
    </row>
    <row r="1362" spans="1:14" x14ac:dyDescent="0.25">
      <c r="A1362" s="14">
        <v>2704</v>
      </c>
      <c r="B1362" s="14" t="s">
        <v>136</v>
      </c>
      <c r="C1362" s="17">
        <v>42736</v>
      </c>
      <c r="D1362" s="14" t="s">
        <v>115</v>
      </c>
      <c r="E1362" s="14" t="s">
        <v>85</v>
      </c>
      <c r="F1362" s="15" t="s">
        <v>8</v>
      </c>
      <c r="G1362" s="14" t="s">
        <v>45</v>
      </c>
      <c r="H1362" s="14" t="e">
        <f>SUMIFS('Skills-Training Matrix.AUX'!$D$2:$D$1072,'Skills-Training Matrix.AUX'!$C$2:$C$1072,"="&amp;$G1362,'Skills-Training Matrix.AUX'!$A$2:$A$1072,"="&amp;$E1362)</f>
        <v>#N/A</v>
      </c>
      <c r="I1362" s="14">
        <v>0</v>
      </c>
      <c r="J1362" s="14" t="e">
        <f t="shared" si="88"/>
        <v>#N/A</v>
      </c>
      <c r="K1362" s="16" t="e">
        <f>IF($J1362="","",SUMIFS('Skills-Training Matrix.AUX'!$F$2:$F$1072,'Skills-Training Matrix.AUX'!$C$2:$C$1072,"="&amp;G1362,'Skills-Training Matrix.AUX'!$A$2:$A$1072,"="&amp;$E1362)*J1362)</f>
        <v>#N/A</v>
      </c>
      <c r="L1362" s="16" t="e">
        <f t="shared" si="89"/>
        <v>#N/A</v>
      </c>
      <c r="M1362" s="14" t="e">
        <f t="shared" si="90"/>
        <v>#N/A</v>
      </c>
      <c r="N1362" s="16" t="e">
        <f t="shared" si="91"/>
        <v>#N/A</v>
      </c>
    </row>
    <row r="1363" spans="1:14" x14ac:dyDescent="0.25">
      <c r="A1363" s="14">
        <v>2704</v>
      </c>
      <c r="B1363" s="14" t="s">
        <v>136</v>
      </c>
      <c r="C1363" s="17">
        <v>42736</v>
      </c>
      <c r="D1363" s="14" t="s">
        <v>115</v>
      </c>
      <c r="E1363" s="14" t="s">
        <v>85</v>
      </c>
      <c r="F1363" s="15" t="s">
        <v>2</v>
      </c>
      <c r="G1363" s="14" t="s">
        <v>46</v>
      </c>
      <c r="H1363" s="14" t="e">
        <f>SUMIFS('Skills-Training Matrix.AUX'!$D$2:$D$1072,'Skills-Training Matrix.AUX'!$C$2:$C$1072,"="&amp;$G1363,'Skills-Training Matrix.AUX'!$A$2:$A$1072,"="&amp;$E1363)</f>
        <v>#N/A</v>
      </c>
      <c r="I1363" s="14">
        <v>0</v>
      </c>
      <c r="J1363" s="14" t="e">
        <f t="shared" si="88"/>
        <v>#N/A</v>
      </c>
      <c r="K1363" s="16" t="e">
        <f>IF($J1363="","",SUMIFS('Skills-Training Matrix.AUX'!$F$2:$F$1072,'Skills-Training Matrix.AUX'!$C$2:$C$1072,"="&amp;G1363,'Skills-Training Matrix.AUX'!$A$2:$A$1072,"="&amp;$E1363)*J1363)</f>
        <v>#N/A</v>
      </c>
      <c r="L1363" s="16" t="e">
        <f t="shared" si="89"/>
        <v>#N/A</v>
      </c>
      <c r="M1363" s="14" t="e">
        <f t="shared" si="90"/>
        <v>#N/A</v>
      </c>
      <c r="N1363" s="16" t="e">
        <f t="shared" si="91"/>
        <v>#N/A</v>
      </c>
    </row>
    <row r="1364" spans="1:14" x14ac:dyDescent="0.25">
      <c r="A1364" s="14">
        <v>2704</v>
      </c>
      <c r="B1364" s="14" t="s">
        <v>136</v>
      </c>
      <c r="C1364" s="17">
        <v>42736</v>
      </c>
      <c r="D1364" s="14" t="s">
        <v>115</v>
      </c>
      <c r="E1364" s="14" t="s">
        <v>85</v>
      </c>
      <c r="F1364" s="15" t="s">
        <v>2</v>
      </c>
      <c r="G1364" s="14" t="s">
        <v>47</v>
      </c>
      <c r="H1364" s="14" t="e">
        <f>SUMIFS('Skills-Training Matrix.AUX'!$D$2:$D$1072,'Skills-Training Matrix.AUX'!$C$2:$C$1072,"="&amp;$G1364,'Skills-Training Matrix.AUX'!$A$2:$A$1072,"="&amp;$E1364)</f>
        <v>#N/A</v>
      </c>
      <c r="I1364" s="14">
        <v>0</v>
      </c>
      <c r="J1364" s="14" t="e">
        <f t="shared" si="88"/>
        <v>#N/A</v>
      </c>
      <c r="K1364" s="16" t="e">
        <f>IF($J1364="","",SUMIFS('Skills-Training Matrix.AUX'!$F$2:$F$1072,'Skills-Training Matrix.AUX'!$C$2:$C$1072,"="&amp;G1364,'Skills-Training Matrix.AUX'!$A$2:$A$1072,"="&amp;$E1364)*J1364)</f>
        <v>#N/A</v>
      </c>
      <c r="L1364" s="16" t="e">
        <f t="shared" si="89"/>
        <v>#N/A</v>
      </c>
      <c r="M1364" s="14" t="e">
        <f t="shared" si="90"/>
        <v>#N/A</v>
      </c>
      <c r="N1364" s="16" t="e">
        <f t="shared" si="91"/>
        <v>#N/A</v>
      </c>
    </row>
    <row r="1365" spans="1:14" x14ac:dyDescent="0.25">
      <c r="A1365" s="14">
        <v>2704</v>
      </c>
      <c r="B1365" s="14" t="s">
        <v>136</v>
      </c>
      <c r="C1365" s="17">
        <v>42736</v>
      </c>
      <c r="D1365" s="14" t="s">
        <v>115</v>
      </c>
      <c r="E1365" s="14" t="s">
        <v>85</v>
      </c>
      <c r="F1365" s="15" t="s">
        <v>2</v>
      </c>
      <c r="G1365" s="14" t="s">
        <v>48</v>
      </c>
      <c r="H1365" s="14" t="e">
        <f>SUMIFS('Skills-Training Matrix.AUX'!$D$2:$D$1072,'Skills-Training Matrix.AUX'!$C$2:$C$1072,"="&amp;$G1365,'Skills-Training Matrix.AUX'!$A$2:$A$1072,"="&amp;$E1365)</f>
        <v>#N/A</v>
      </c>
      <c r="I1365" s="14">
        <v>0</v>
      </c>
      <c r="J1365" s="14" t="e">
        <f t="shared" si="88"/>
        <v>#N/A</v>
      </c>
      <c r="K1365" s="16" t="e">
        <f>IF($J1365="","",SUMIFS('Skills-Training Matrix.AUX'!$F$2:$F$1072,'Skills-Training Matrix.AUX'!$C$2:$C$1072,"="&amp;G1365,'Skills-Training Matrix.AUX'!$A$2:$A$1072,"="&amp;$E1365)*J1365)</f>
        <v>#N/A</v>
      </c>
      <c r="L1365" s="16" t="e">
        <f t="shared" si="89"/>
        <v>#N/A</v>
      </c>
      <c r="M1365" s="14" t="e">
        <f t="shared" si="90"/>
        <v>#N/A</v>
      </c>
      <c r="N1365" s="16" t="e">
        <f t="shared" si="91"/>
        <v>#N/A</v>
      </c>
    </row>
    <row r="1366" spans="1:14" x14ac:dyDescent="0.25">
      <c r="A1366" s="14">
        <v>2704</v>
      </c>
      <c r="B1366" s="14" t="s">
        <v>136</v>
      </c>
      <c r="C1366" s="17">
        <v>42736</v>
      </c>
      <c r="D1366" s="14" t="s">
        <v>115</v>
      </c>
      <c r="E1366" s="14" t="s">
        <v>85</v>
      </c>
      <c r="F1366" s="15" t="s">
        <v>2</v>
      </c>
      <c r="G1366" s="14" t="s">
        <v>49</v>
      </c>
      <c r="H1366" s="14" t="e">
        <f>SUMIFS('Skills-Training Matrix.AUX'!$D$2:$D$1072,'Skills-Training Matrix.AUX'!$C$2:$C$1072,"="&amp;$G1366,'Skills-Training Matrix.AUX'!$A$2:$A$1072,"="&amp;$E1366)</f>
        <v>#N/A</v>
      </c>
      <c r="I1366" s="14">
        <v>0</v>
      </c>
      <c r="J1366" s="14" t="e">
        <f t="shared" si="88"/>
        <v>#N/A</v>
      </c>
      <c r="K1366" s="16" t="e">
        <f>IF($J1366="","",SUMIFS('Skills-Training Matrix.AUX'!$F$2:$F$1072,'Skills-Training Matrix.AUX'!$C$2:$C$1072,"="&amp;G1366,'Skills-Training Matrix.AUX'!$A$2:$A$1072,"="&amp;$E1366)*J1366)</f>
        <v>#N/A</v>
      </c>
      <c r="L1366" s="16" t="e">
        <f t="shared" si="89"/>
        <v>#N/A</v>
      </c>
      <c r="M1366" s="14" t="e">
        <f t="shared" si="90"/>
        <v>#N/A</v>
      </c>
      <c r="N1366" s="16" t="e">
        <f t="shared" si="91"/>
        <v>#N/A</v>
      </c>
    </row>
    <row r="1367" spans="1:14" x14ac:dyDescent="0.25">
      <c r="A1367" s="14">
        <v>2704</v>
      </c>
      <c r="B1367" s="14" t="s">
        <v>136</v>
      </c>
      <c r="C1367" s="17">
        <v>42736</v>
      </c>
      <c r="D1367" s="14" t="s">
        <v>115</v>
      </c>
      <c r="E1367" s="14" t="s">
        <v>85</v>
      </c>
      <c r="F1367" s="15" t="s">
        <v>2</v>
      </c>
      <c r="G1367" s="14" t="s">
        <v>50</v>
      </c>
      <c r="H1367" s="14" t="e">
        <f>SUMIFS('Skills-Training Matrix.AUX'!$D$2:$D$1072,'Skills-Training Matrix.AUX'!$C$2:$C$1072,"="&amp;$G1367,'Skills-Training Matrix.AUX'!$A$2:$A$1072,"="&amp;$E1367)</f>
        <v>#N/A</v>
      </c>
      <c r="I1367" s="14">
        <v>0</v>
      </c>
      <c r="J1367" s="14" t="e">
        <f t="shared" si="88"/>
        <v>#N/A</v>
      </c>
      <c r="K1367" s="16" t="e">
        <f>IF($J1367="","",SUMIFS('Skills-Training Matrix.AUX'!$F$2:$F$1072,'Skills-Training Matrix.AUX'!$C$2:$C$1072,"="&amp;G1367,'Skills-Training Matrix.AUX'!$A$2:$A$1072,"="&amp;$E1367)*J1367)</f>
        <v>#N/A</v>
      </c>
      <c r="L1367" s="16" t="e">
        <f t="shared" si="89"/>
        <v>#N/A</v>
      </c>
      <c r="M1367" s="14" t="e">
        <f t="shared" si="90"/>
        <v>#N/A</v>
      </c>
      <c r="N1367" s="16" t="e">
        <f t="shared" si="91"/>
        <v>#N/A</v>
      </c>
    </row>
    <row r="1368" spans="1:14" x14ac:dyDescent="0.25">
      <c r="A1368" s="14">
        <v>2704</v>
      </c>
      <c r="B1368" s="14" t="s">
        <v>136</v>
      </c>
      <c r="C1368" s="17">
        <v>42736</v>
      </c>
      <c r="D1368" s="14" t="s">
        <v>115</v>
      </c>
      <c r="E1368" s="14" t="s">
        <v>85</v>
      </c>
      <c r="F1368" s="15" t="s">
        <v>2</v>
      </c>
      <c r="G1368" s="14" t="s">
        <v>51</v>
      </c>
      <c r="H1368" s="14" t="e">
        <f>SUMIFS('Skills-Training Matrix.AUX'!$D$2:$D$1072,'Skills-Training Matrix.AUX'!$C$2:$C$1072,"="&amp;$G1368,'Skills-Training Matrix.AUX'!$A$2:$A$1072,"="&amp;$E1368)</f>
        <v>#N/A</v>
      </c>
      <c r="I1368" s="14">
        <v>0</v>
      </c>
      <c r="J1368" s="14" t="e">
        <f t="shared" si="88"/>
        <v>#N/A</v>
      </c>
      <c r="K1368" s="16" t="e">
        <f>IF($J1368="","",SUMIFS('Skills-Training Matrix.AUX'!$F$2:$F$1072,'Skills-Training Matrix.AUX'!$C$2:$C$1072,"="&amp;G1368,'Skills-Training Matrix.AUX'!$A$2:$A$1072,"="&amp;$E1368)*J1368)</f>
        <v>#N/A</v>
      </c>
      <c r="L1368" s="16" t="e">
        <f t="shared" si="89"/>
        <v>#N/A</v>
      </c>
      <c r="M1368" s="14" t="e">
        <f t="shared" si="90"/>
        <v>#N/A</v>
      </c>
      <c r="N1368" s="16" t="e">
        <f t="shared" si="91"/>
        <v>#N/A</v>
      </c>
    </row>
    <row r="1369" spans="1:14" x14ac:dyDescent="0.25">
      <c r="A1369" s="14">
        <v>2704</v>
      </c>
      <c r="B1369" s="14" t="s">
        <v>136</v>
      </c>
      <c r="C1369" s="17">
        <v>42736</v>
      </c>
      <c r="D1369" s="14" t="s">
        <v>115</v>
      </c>
      <c r="E1369" s="14" t="s">
        <v>85</v>
      </c>
      <c r="F1369" s="15" t="s">
        <v>2</v>
      </c>
      <c r="G1369" s="14" t="s">
        <v>52</v>
      </c>
      <c r="H1369" s="14" t="e">
        <f>SUMIFS('Skills-Training Matrix.AUX'!$D$2:$D$1072,'Skills-Training Matrix.AUX'!$C$2:$C$1072,"="&amp;$G1369,'Skills-Training Matrix.AUX'!$A$2:$A$1072,"="&amp;$E1369)</f>
        <v>#N/A</v>
      </c>
      <c r="I1369" s="14">
        <v>0</v>
      </c>
      <c r="J1369" s="14" t="e">
        <f t="shared" si="88"/>
        <v>#N/A</v>
      </c>
      <c r="K1369" s="16" t="e">
        <f>IF($J1369="","",SUMIFS('Skills-Training Matrix.AUX'!$F$2:$F$1072,'Skills-Training Matrix.AUX'!$C$2:$C$1072,"="&amp;G1369,'Skills-Training Matrix.AUX'!$A$2:$A$1072,"="&amp;$E1369)*J1369)</f>
        <v>#N/A</v>
      </c>
      <c r="L1369" s="16" t="e">
        <f t="shared" si="89"/>
        <v>#N/A</v>
      </c>
      <c r="M1369" s="14" t="e">
        <f t="shared" si="90"/>
        <v>#N/A</v>
      </c>
      <c r="N1369" s="16" t="e">
        <f t="shared" si="91"/>
        <v>#N/A</v>
      </c>
    </row>
    <row r="1370" spans="1:14" x14ac:dyDescent="0.25">
      <c r="A1370" s="14">
        <v>2704</v>
      </c>
      <c r="B1370" s="14" t="s">
        <v>136</v>
      </c>
      <c r="C1370" s="17">
        <v>42736</v>
      </c>
      <c r="D1370" s="14" t="s">
        <v>115</v>
      </c>
      <c r="E1370" s="14" t="s">
        <v>85</v>
      </c>
      <c r="F1370" s="15" t="s">
        <v>2</v>
      </c>
      <c r="G1370" s="14" t="s">
        <v>53</v>
      </c>
      <c r="H1370" s="14" t="e">
        <f>SUMIFS('Skills-Training Matrix.AUX'!$D$2:$D$1072,'Skills-Training Matrix.AUX'!$C$2:$C$1072,"="&amp;$G1370,'Skills-Training Matrix.AUX'!$A$2:$A$1072,"="&amp;$E1370)</f>
        <v>#N/A</v>
      </c>
      <c r="I1370" s="14">
        <v>0</v>
      </c>
      <c r="J1370" s="14" t="e">
        <f t="shared" si="88"/>
        <v>#N/A</v>
      </c>
      <c r="K1370" s="16" t="e">
        <f>IF($J1370="","",SUMIFS('Skills-Training Matrix.AUX'!$F$2:$F$1072,'Skills-Training Matrix.AUX'!$C$2:$C$1072,"="&amp;G1370,'Skills-Training Matrix.AUX'!$A$2:$A$1072,"="&amp;$E1370)*J1370)</f>
        <v>#N/A</v>
      </c>
      <c r="L1370" s="16" t="e">
        <f t="shared" si="89"/>
        <v>#N/A</v>
      </c>
      <c r="M1370" s="14" t="e">
        <f t="shared" si="90"/>
        <v>#N/A</v>
      </c>
      <c r="N1370" s="16" t="e">
        <f t="shared" si="91"/>
        <v>#N/A</v>
      </c>
    </row>
    <row r="1371" spans="1:14" x14ac:dyDescent="0.25">
      <c r="A1371" s="14">
        <v>2704</v>
      </c>
      <c r="B1371" s="14" t="s">
        <v>136</v>
      </c>
      <c r="C1371" s="17">
        <v>42736</v>
      </c>
      <c r="D1371" s="14" t="s">
        <v>115</v>
      </c>
      <c r="E1371" s="14" t="s">
        <v>85</v>
      </c>
      <c r="F1371" s="15" t="s">
        <v>2</v>
      </c>
      <c r="G1371" s="14" t="s">
        <v>54</v>
      </c>
      <c r="H1371" s="14" t="e">
        <f>SUMIFS('Skills-Training Matrix.AUX'!$D$2:$D$1072,'Skills-Training Matrix.AUX'!$C$2:$C$1072,"="&amp;$G1371,'Skills-Training Matrix.AUX'!$A$2:$A$1072,"="&amp;$E1371)</f>
        <v>#N/A</v>
      </c>
      <c r="I1371" s="14">
        <v>0</v>
      </c>
      <c r="J1371" s="14" t="e">
        <f t="shared" si="88"/>
        <v>#N/A</v>
      </c>
      <c r="K1371" s="16" t="e">
        <f>IF($J1371="","",SUMIFS('Skills-Training Matrix.AUX'!$F$2:$F$1072,'Skills-Training Matrix.AUX'!$C$2:$C$1072,"="&amp;G1371,'Skills-Training Matrix.AUX'!$A$2:$A$1072,"="&amp;$E1371)*J1371)</f>
        <v>#N/A</v>
      </c>
      <c r="L1371" s="16" t="e">
        <f t="shared" si="89"/>
        <v>#N/A</v>
      </c>
      <c r="M1371" s="14" t="e">
        <f t="shared" si="90"/>
        <v>#N/A</v>
      </c>
      <c r="N1371" s="16" t="e">
        <f t="shared" si="91"/>
        <v>#N/A</v>
      </c>
    </row>
    <row r="1372" spans="1:14" x14ac:dyDescent="0.25">
      <c r="A1372" s="14">
        <v>2704</v>
      </c>
      <c r="B1372" s="14" t="s">
        <v>136</v>
      </c>
      <c r="C1372" s="17">
        <v>42736</v>
      </c>
      <c r="D1372" s="14" t="s">
        <v>115</v>
      </c>
      <c r="E1372" s="14" t="s">
        <v>85</v>
      </c>
      <c r="F1372" s="15" t="s">
        <v>2</v>
      </c>
      <c r="G1372" s="14" t="s">
        <v>55</v>
      </c>
      <c r="H1372" s="14" t="e">
        <f>SUMIFS('Skills-Training Matrix.AUX'!$D$2:$D$1072,'Skills-Training Matrix.AUX'!$C$2:$C$1072,"="&amp;$G1372,'Skills-Training Matrix.AUX'!$A$2:$A$1072,"="&amp;$E1372)</f>
        <v>#REF!</v>
      </c>
      <c r="I1372" s="14">
        <v>0</v>
      </c>
      <c r="J1372" s="14" t="e">
        <f t="shared" si="88"/>
        <v>#REF!</v>
      </c>
      <c r="K1372" s="16" t="e">
        <f>IF($J1372="","",SUMIFS('Skills-Training Matrix.AUX'!$F$2:$F$1072,'Skills-Training Matrix.AUX'!$C$2:$C$1072,"="&amp;G1372,'Skills-Training Matrix.AUX'!$A$2:$A$1072,"="&amp;$E1372)*J1372)</f>
        <v>#REF!</v>
      </c>
      <c r="L1372" s="16" t="e">
        <f t="shared" si="89"/>
        <v>#REF!</v>
      </c>
      <c r="M1372" s="14" t="e">
        <f t="shared" si="90"/>
        <v>#REF!</v>
      </c>
      <c r="N1372" s="16" t="e">
        <f t="shared" si="91"/>
        <v>#REF!</v>
      </c>
    </row>
    <row r="1373" spans="1:14" x14ac:dyDescent="0.25">
      <c r="A1373" s="14">
        <v>2704</v>
      </c>
      <c r="B1373" s="14" t="s">
        <v>136</v>
      </c>
      <c r="C1373" s="17">
        <v>42736</v>
      </c>
      <c r="D1373" s="14" t="s">
        <v>115</v>
      </c>
      <c r="E1373" s="14" t="s">
        <v>85</v>
      </c>
      <c r="F1373" s="15" t="s">
        <v>2</v>
      </c>
      <c r="G1373" s="14" t="s">
        <v>56</v>
      </c>
      <c r="H1373" s="14" t="e">
        <f>SUMIFS('Skills-Training Matrix.AUX'!$D$2:$D$1072,'Skills-Training Matrix.AUX'!$C$2:$C$1072,"="&amp;$G1373,'Skills-Training Matrix.AUX'!$A$2:$A$1072,"="&amp;$E1373)</f>
        <v>#N/A</v>
      </c>
      <c r="I1373" s="14">
        <v>0</v>
      </c>
      <c r="J1373" s="14" t="e">
        <f t="shared" si="88"/>
        <v>#N/A</v>
      </c>
      <c r="K1373" s="16" t="e">
        <f>IF($J1373="","",SUMIFS('Skills-Training Matrix.AUX'!$F$2:$F$1072,'Skills-Training Matrix.AUX'!$C$2:$C$1072,"="&amp;G1373,'Skills-Training Matrix.AUX'!$A$2:$A$1072,"="&amp;$E1373)*J1373)</f>
        <v>#N/A</v>
      </c>
      <c r="L1373" s="16" t="e">
        <f t="shared" si="89"/>
        <v>#N/A</v>
      </c>
      <c r="M1373" s="14" t="e">
        <f t="shared" si="90"/>
        <v>#N/A</v>
      </c>
      <c r="N1373" s="16" t="e">
        <f t="shared" si="91"/>
        <v>#N/A</v>
      </c>
    </row>
    <row r="1374" spans="1:14" x14ac:dyDescent="0.25">
      <c r="A1374" s="14">
        <v>2704</v>
      </c>
      <c r="B1374" s="14" t="s">
        <v>136</v>
      </c>
      <c r="C1374" s="17">
        <v>42736</v>
      </c>
      <c r="D1374" s="14" t="s">
        <v>115</v>
      </c>
      <c r="E1374" s="14" t="s">
        <v>85</v>
      </c>
      <c r="F1374" s="15" t="s">
        <v>9</v>
      </c>
      <c r="G1374" s="14" t="s">
        <v>57</v>
      </c>
      <c r="H1374" s="14" t="e">
        <f>SUMIFS('Skills-Training Matrix.AUX'!$D$2:$D$1072,'Skills-Training Matrix.AUX'!$C$2:$C$1072,"="&amp;$G1374,'Skills-Training Matrix.AUX'!$A$2:$A$1072,"="&amp;$E1374)</f>
        <v>#N/A</v>
      </c>
      <c r="I1374" s="14">
        <v>0</v>
      </c>
      <c r="J1374" s="14" t="e">
        <f t="shared" si="88"/>
        <v>#N/A</v>
      </c>
      <c r="K1374" s="16" t="e">
        <f>IF($J1374="","",SUMIFS('Skills-Training Matrix.AUX'!$F$2:$F$1072,'Skills-Training Matrix.AUX'!$C$2:$C$1072,"="&amp;G1374,'Skills-Training Matrix.AUX'!$A$2:$A$1072,"="&amp;$E1374)*J1374)</f>
        <v>#N/A</v>
      </c>
      <c r="L1374" s="16" t="e">
        <f t="shared" si="89"/>
        <v>#N/A</v>
      </c>
      <c r="M1374" s="14" t="e">
        <f t="shared" si="90"/>
        <v>#N/A</v>
      </c>
      <c r="N1374" s="16" t="e">
        <f t="shared" si="91"/>
        <v>#N/A</v>
      </c>
    </row>
    <row r="1375" spans="1:14" x14ac:dyDescent="0.25">
      <c r="A1375" s="14">
        <v>2704</v>
      </c>
      <c r="B1375" s="14" t="s">
        <v>136</v>
      </c>
      <c r="C1375" s="17">
        <v>42736</v>
      </c>
      <c r="D1375" s="14" t="s">
        <v>115</v>
      </c>
      <c r="E1375" s="14" t="s">
        <v>85</v>
      </c>
      <c r="F1375" s="15" t="s">
        <v>9</v>
      </c>
      <c r="G1375" s="14" t="s">
        <v>58</v>
      </c>
      <c r="H1375" s="14" t="e">
        <f>SUMIFS('Skills-Training Matrix.AUX'!$D$2:$D$1072,'Skills-Training Matrix.AUX'!$C$2:$C$1072,"="&amp;$G1375,'Skills-Training Matrix.AUX'!$A$2:$A$1072,"="&amp;$E1375)</f>
        <v>#N/A</v>
      </c>
      <c r="I1375" s="14">
        <v>0</v>
      </c>
      <c r="J1375" s="14" t="e">
        <f t="shared" si="88"/>
        <v>#N/A</v>
      </c>
      <c r="K1375" s="16" t="e">
        <f>IF($J1375="","",SUMIFS('Skills-Training Matrix.AUX'!$F$2:$F$1072,'Skills-Training Matrix.AUX'!$C$2:$C$1072,"="&amp;G1375,'Skills-Training Matrix.AUX'!$A$2:$A$1072,"="&amp;$E1375)*J1375)</f>
        <v>#N/A</v>
      </c>
      <c r="L1375" s="16" t="e">
        <f t="shared" si="89"/>
        <v>#N/A</v>
      </c>
      <c r="M1375" s="14" t="e">
        <f t="shared" si="90"/>
        <v>#N/A</v>
      </c>
      <c r="N1375" s="16" t="e">
        <f t="shared" si="91"/>
        <v>#N/A</v>
      </c>
    </row>
    <row r="1376" spans="1:14" x14ac:dyDescent="0.25">
      <c r="A1376" s="14">
        <v>2704</v>
      </c>
      <c r="B1376" s="14" t="s">
        <v>136</v>
      </c>
      <c r="C1376" s="17">
        <v>42736</v>
      </c>
      <c r="D1376" s="14" t="s">
        <v>115</v>
      </c>
      <c r="E1376" s="14" t="s">
        <v>85</v>
      </c>
      <c r="F1376" s="15" t="s">
        <v>9</v>
      </c>
      <c r="G1376" s="14" t="s">
        <v>59</v>
      </c>
      <c r="H1376" s="14" t="e">
        <f>SUMIFS('Skills-Training Matrix.AUX'!$D$2:$D$1072,'Skills-Training Matrix.AUX'!$C$2:$C$1072,"="&amp;$G1376,'Skills-Training Matrix.AUX'!$A$2:$A$1072,"="&amp;$E1376)</f>
        <v>#N/A</v>
      </c>
      <c r="I1376" s="14">
        <v>0</v>
      </c>
      <c r="J1376" s="14" t="e">
        <f t="shared" si="88"/>
        <v>#N/A</v>
      </c>
      <c r="K1376" s="16" t="e">
        <f>IF($J1376="","",SUMIFS('Skills-Training Matrix.AUX'!$F$2:$F$1072,'Skills-Training Matrix.AUX'!$C$2:$C$1072,"="&amp;G1376,'Skills-Training Matrix.AUX'!$A$2:$A$1072,"="&amp;$E1376)*J1376)</f>
        <v>#N/A</v>
      </c>
      <c r="L1376" s="16" t="e">
        <f t="shared" si="89"/>
        <v>#N/A</v>
      </c>
      <c r="M1376" s="14" t="e">
        <f t="shared" si="90"/>
        <v>#N/A</v>
      </c>
      <c r="N1376" s="16" t="e">
        <f t="shared" si="91"/>
        <v>#N/A</v>
      </c>
    </row>
    <row r="1377" spans="1:14" x14ac:dyDescent="0.25">
      <c r="A1377" s="14">
        <v>2704</v>
      </c>
      <c r="B1377" s="14" t="s">
        <v>136</v>
      </c>
      <c r="C1377" s="17">
        <v>42736</v>
      </c>
      <c r="D1377" s="14" t="s">
        <v>115</v>
      </c>
      <c r="E1377" s="14" t="s">
        <v>85</v>
      </c>
      <c r="F1377" s="15" t="s">
        <v>9</v>
      </c>
      <c r="G1377" s="14" t="s">
        <v>60</v>
      </c>
      <c r="H1377" s="14" t="e">
        <f>SUMIFS('Skills-Training Matrix.AUX'!$D$2:$D$1072,'Skills-Training Matrix.AUX'!$C$2:$C$1072,"="&amp;$G1377,'Skills-Training Matrix.AUX'!$A$2:$A$1072,"="&amp;$E1377)</f>
        <v>#N/A</v>
      </c>
      <c r="I1377" s="14">
        <v>0</v>
      </c>
      <c r="J1377" s="14" t="e">
        <f t="shared" si="88"/>
        <v>#N/A</v>
      </c>
      <c r="K1377" s="16" t="e">
        <f>IF($J1377="","",SUMIFS('Skills-Training Matrix.AUX'!$F$2:$F$1072,'Skills-Training Matrix.AUX'!$C$2:$C$1072,"="&amp;G1377,'Skills-Training Matrix.AUX'!$A$2:$A$1072,"="&amp;$E1377)*J1377)</f>
        <v>#N/A</v>
      </c>
      <c r="L1377" s="16" t="e">
        <f t="shared" si="89"/>
        <v>#N/A</v>
      </c>
      <c r="M1377" s="14" t="e">
        <f t="shared" si="90"/>
        <v>#N/A</v>
      </c>
      <c r="N1377" s="16" t="e">
        <f t="shared" si="91"/>
        <v>#N/A</v>
      </c>
    </row>
    <row r="1378" spans="1:14" x14ac:dyDescent="0.25">
      <c r="A1378" s="14">
        <v>2704</v>
      </c>
      <c r="B1378" s="14" t="s">
        <v>136</v>
      </c>
      <c r="C1378" s="17">
        <v>42736</v>
      </c>
      <c r="D1378" s="14" t="s">
        <v>115</v>
      </c>
      <c r="E1378" s="14" t="s">
        <v>85</v>
      </c>
      <c r="F1378" s="15" t="s">
        <v>9</v>
      </c>
      <c r="G1378" s="14" t="s">
        <v>61</v>
      </c>
      <c r="H1378" s="14" t="e">
        <f>SUMIFS('Skills-Training Matrix.AUX'!$D$2:$D$1072,'Skills-Training Matrix.AUX'!$C$2:$C$1072,"="&amp;$G1378,'Skills-Training Matrix.AUX'!$A$2:$A$1072,"="&amp;$E1378)</f>
        <v>#N/A</v>
      </c>
      <c r="I1378" s="14">
        <v>0</v>
      </c>
      <c r="J1378" s="14" t="e">
        <f t="shared" si="88"/>
        <v>#N/A</v>
      </c>
      <c r="K1378" s="16" t="e">
        <f>IF($J1378="","",SUMIFS('Skills-Training Matrix.AUX'!$F$2:$F$1072,'Skills-Training Matrix.AUX'!$C$2:$C$1072,"="&amp;G1378,'Skills-Training Matrix.AUX'!$A$2:$A$1072,"="&amp;$E1378)*J1378)</f>
        <v>#N/A</v>
      </c>
      <c r="L1378" s="16" t="e">
        <f t="shared" si="89"/>
        <v>#N/A</v>
      </c>
      <c r="M1378" s="14" t="e">
        <f t="shared" si="90"/>
        <v>#N/A</v>
      </c>
      <c r="N1378" s="16" t="e">
        <f t="shared" si="91"/>
        <v>#N/A</v>
      </c>
    </row>
    <row r="1379" spans="1:14" x14ac:dyDescent="0.25">
      <c r="A1379" s="14">
        <v>2704</v>
      </c>
      <c r="B1379" s="14" t="s">
        <v>136</v>
      </c>
      <c r="C1379" s="17">
        <v>42736</v>
      </c>
      <c r="D1379" s="14" t="s">
        <v>115</v>
      </c>
      <c r="E1379" s="14" t="s">
        <v>85</v>
      </c>
      <c r="F1379" s="15" t="s">
        <v>0</v>
      </c>
      <c r="G1379" s="14" t="s">
        <v>62</v>
      </c>
      <c r="H1379" s="14" t="e">
        <f>SUMIFS('Skills-Training Matrix.AUX'!$D$2:$D$1072,'Skills-Training Matrix.AUX'!$C$2:$C$1072,"="&amp;$G1379,'Skills-Training Matrix.AUX'!$A$2:$A$1072,"="&amp;$E1379)</f>
        <v>#N/A</v>
      </c>
      <c r="I1379" s="14">
        <v>0</v>
      </c>
      <c r="J1379" s="14" t="e">
        <f t="shared" si="88"/>
        <v>#N/A</v>
      </c>
      <c r="K1379" s="16" t="e">
        <f>IF($J1379="","",SUMIFS('Skills-Training Matrix.AUX'!$F$2:$F$1072,'Skills-Training Matrix.AUX'!$C$2:$C$1072,"="&amp;G1379,'Skills-Training Matrix.AUX'!$A$2:$A$1072,"="&amp;$E1379)*J1379)</f>
        <v>#N/A</v>
      </c>
      <c r="L1379" s="16" t="e">
        <f t="shared" si="89"/>
        <v>#N/A</v>
      </c>
      <c r="M1379" s="14" t="e">
        <f t="shared" si="90"/>
        <v>#N/A</v>
      </c>
      <c r="N1379" s="16" t="e">
        <f t="shared" si="91"/>
        <v>#N/A</v>
      </c>
    </row>
    <row r="1380" spans="1:14" x14ac:dyDescent="0.25">
      <c r="A1380" s="14">
        <v>2704</v>
      </c>
      <c r="B1380" s="14" t="s">
        <v>136</v>
      </c>
      <c r="C1380" s="17">
        <v>42736</v>
      </c>
      <c r="D1380" s="14" t="s">
        <v>115</v>
      </c>
      <c r="E1380" s="14" t="s">
        <v>85</v>
      </c>
      <c r="F1380" s="15" t="s">
        <v>0</v>
      </c>
      <c r="G1380" s="14" t="s">
        <v>63</v>
      </c>
      <c r="H1380" s="14" t="e">
        <f>SUMIFS('Skills-Training Matrix.AUX'!$D$2:$D$1072,'Skills-Training Matrix.AUX'!$C$2:$C$1072,"="&amp;$G1380,'Skills-Training Matrix.AUX'!$A$2:$A$1072,"="&amp;$E1380)</f>
        <v>#REF!</v>
      </c>
      <c r="I1380" s="14">
        <v>0</v>
      </c>
      <c r="J1380" s="14" t="e">
        <f t="shared" si="88"/>
        <v>#REF!</v>
      </c>
      <c r="K1380" s="16" t="e">
        <f>IF($J1380="","",SUMIFS('Skills-Training Matrix.AUX'!$F$2:$F$1072,'Skills-Training Matrix.AUX'!$C$2:$C$1072,"="&amp;G1380,'Skills-Training Matrix.AUX'!$A$2:$A$1072,"="&amp;$E1380)*J1380)</f>
        <v>#REF!</v>
      </c>
      <c r="L1380" s="16" t="e">
        <f t="shared" si="89"/>
        <v>#REF!</v>
      </c>
      <c r="M1380" s="14" t="e">
        <f t="shared" si="90"/>
        <v>#REF!</v>
      </c>
      <c r="N1380" s="16" t="e">
        <f t="shared" si="91"/>
        <v>#REF!</v>
      </c>
    </row>
    <row r="1381" spans="1:14" x14ac:dyDescent="0.25">
      <c r="A1381" s="14">
        <v>2704</v>
      </c>
      <c r="B1381" s="14" t="s">
        <v>136</v>
      </c>
      <c r="C1381" s="17">
        <v>42736</v>
      </c>
      <c r="D1381" s="14" t="s">
        <v>115</v>
      </c>
      <c r="E1381" s="14" t="s">
        <v>85</v>
      </c>
      <c r="F1381" s="15" t="s">
        <v>0</v>
      </c>
      <c r="G1381" s="14" t="s">
        <v>64</v>
      </c>
      <c r="H1381" s="14" t="e">
        <f>SUMIFS('Skills-Training Matrix.AUX'!$D$2:$D$1072,'Skills-Training Matrix.AUX'!$C$2:$C$1072,"="&amp;$G1381,'Skills-Training Matrix.AUX'!$A$2:$A$1072,"="&amp;$E1381)</f>
        <v>#N/A</v>
      </c>
      <c r="I1381" s="14">
        <v>0</v>
      </c>
      <c r="J1381" s="14" t="e">
        <f t="shared" si="88"/>
        <v>#N/A</v>
      </c>
      <c r="K1381" s="16" t="e">
        <f>IF($J1381="","",SUMIFS('Skills-Training Matrix.AUX'!$F$2:$F$1072,'Skills-Training Matrix.AUX'!$C$2:$C$1072,"="&amp;G1381,'Skills-Training Matrix.AUX'!$A$2:$A$1072,"="&amp;$E1381)*J1381)</f>
        <v>#N/A</v>
      </c>
      <c r="L1381" s="16" t="e">
        <f t="shared" si="89"/>
        <v>#N/A</v>
      </c>
      <c r="M1381" s="14" t="e">
        <f t="shared" si="90"/>
        <v>#N/A</v>
      </c>
      <c r="N1381" s="16" t="e">
        <f t="shared" si="91"/>
        <v>#N/A</v>
      </c>
    </row>
    <row r="1382" spans="1:14" x14ac:dyDescent="0.25">
      <c r="A1382" s="14">
        <v>2704</v>
      </c>
      <c r="B1382" s="14" t="s">
        <v>136</v>
      </c>
      <c r="C1382" s="17">
        <v>42736</v>
      </c>
      <c r="D1382" s="14" t="s">
        <v>115</v>
      </c>
      <c r="E1382" s="14" t="s">
        <v>85</v>
      </c>
      <c r="F1382" s="15" t="s">
        <v>0</v>
      </c>
      <c r="G1382" s="14" t="s">
        <v>65</v>
      </c>
      <c r="H1382" s="14" t="e">
        <f>SUMIFS('Skills-Training Matrix.AUX'!$D$2:$D$1072,'Skills-Training Matrix.AUX'!$C$2:$C$1072,"="&amp;$G1382,'Skills-Training Matrix.AUX'!$A$2:$A$1072,"="&amp;$E1382)</f>
        <v>#REF!</v>
      </c>
      <c r="I1382" s="14">
        <v>0</v>
      </c>
      <c r="J1382" s="14" t="e">
        <f t="shared" si="88"/>
        <v>#REF!</v>
      </c>
      <c r="K1382" s="16" t="e">
        <f>IF($J1382="","",SUMIFS('Skills-Training Matrix.AUX'!$F$2:$F$1072,'Skills-Training Matrix.AUX'!$C$2:$C$1072,"="&amp;G1382,'Skills-Training Matrix.AUX'!$A$2:$A$1072,"="&amp;$E1382)*J1382)</f>
        <v>#REF!</v>
      </c>
      <c r="L1382" s="16" t="e">
        <f t="shared" si="89"/>
        <v>#REF!</v>
      </c>
      <c r="M1382" s="14" t="e">
        <f t="shared" si="90"/>
        <v>#REF!</v>
      </c>
      <c r="N1382" s="16" t="e">
        <f t="shared" si="91"/>
        <v>#REF!</v>
      </c>
    </row>
    <row r="1383" spans="1:14" x14ac:dyDescent="0.25">
      <c r="A1383" s="14">
        <v>2704</v>
      </c>
      <c r="B1383" s="14" t="s">
        <v>136</v>
      </c>
      <c r="C1383" s="17">
        <v>42736</v>
      </c>
      <c r="D1383" s="14" t="s">
        <v>115</v>
      </c>
      <c r="E1383" s="14" t="s">
        <v>85</v>
      </c>
      <c r="F1383" s="15" t="s">
        <v>0</v>
      </c>
      <c r="G1383" s="14" t="s">
        <v>66</v>
      </c>
      <c r="H1383" s="14" t="e">
        <f>SUMIFS('Skills-Training Matrix.AUX'!$D$2:$D$1072,'Skills-Training Matrix.AUX'!$C$2:$C$1072,"="&amp;$G1383,'Skills-Training Matrix.AUX'!$A$2:$A$1072,"="&amp;$E1383)</f>
        <v>#REF!</v>
      </c>
      <c r="I1383" s="14">
        <v>0</v>
      </c>
      <c r="J1383" s="14" t="e">
        <f t="shared" si="88"/>
        <v>#REF!</v>
      </c>
      <c r="K1383" s="16" t="e">
        <f>IF($J1383="","",SUMIFS('Skills-Training Matrix.AUX'!$F$2:$F$1072,'Skills-Training Matrix.AUX'!$C$2:$C$1072,"="&amp;G1383,'Skills-Training Matrix.AUX'!$A$2:$A$1072,"="&amp;$E1383)*J1383)</f>
        <v>#REF!</v>
      </c>
      <c r="L1383" s="16" t="e">
        <f t="shared" si="89"/>
        <v>#REF!</v>
      </c>
      <c r="M1383" s="14" t="e">
        <f t="shared" si="90"/>
        <v>#REF!</v>
      </c>
      <c r="N1383" s="16" t="e">
        <f t="shared" si="91"/>
        <v>#REF!</v>
      </c>
    </row>
    <row r="1384" spans="1:14" x14ac:dyDescent="0.25">
      <c r="A1384" s="14">
        <v>2704</v>
      </c>
      <c r="B1384" s="14" t="s">
        <v>136</v>
      </c>
      <c r="C1384" s="17">
        <v>42736</v>
      </c>
      <c r="D1384" s="14" t="s">
        <v>115</v>
      </c>
      <c r="E1384" s="14" t="s">
        <v>85</v>
      </c>
      <c r="F1384" s="15" t="s">
        <v>0</v>
      </c>
      <c r="G1384" s="14" t="s">
        <v>67</v>
      </c>
      <c r="H1384" s="14" t="e">
        <f>SUMIFS('Skills-Training Matrix.AUX'!$D$2:$D$1072,'Skills-Training Matrix.AUX'!$C$2:$C$1072,"="&amp;$G1384,'Skills-Training Matrix.AUX'!$A$2:$A$1072,"="&amp;$E1384)</f>
        <v>#N/A</v>
      </c>
      <c r="I1384" s="14">
        <v>0</v>
      </c>
      <c r="J1384" s="14" t="e">
        <f t="shared" si="88"/>
        <v>#N/A</v>
      </c>
      <c r="K1384" s="16" t="e">
        <f>IF($J1384="","",SUMIFS('Skills-Training Matrix.AUX'!$F$2:$F$1072,'Skills-Training Matrix.AUX'!$C$2:$C$1072,"="&amp;G1384,'Skills-Training Matrix.AUX'!$A$2:$A$1072,"="&amp;$E1384)*J1384)</f>
        <v>#N/A</v>
      </c>
      <c r="L1384" s="16" t="e">
        <f t="shared" si="89"/>
        <v>#N/A</v>
      </c>
      <c r="M1384" s="14" t="e">
        <f t="shared" si="90"/>
        <v>#N/A</v>
      </c>
      <c r="N1384" s="16" t="e">
        <f t="shared" si="91"/>
        <v>#N/A</v>
      </c>
    </row>
    <row r="1385" spans="1:14" x14ac:dyDescent="0.25">
      <c r="A1385" s="14">
        <v>2704</v>
      </c>
      <c r="B1385" s="14" t="s">
        <v>136</v>
      </c>
      <c r="C1385" s="17">
        <v>42736</v>
      </c>
      <c r="D1385" s="14" t="s">
        <v>115</v>
      </c>
      <c r="E1385" s="14" t="s">
        <v>85</v>
      </c>
      <c r="F1385" s="15" t="s">
        <v>0</v>
      </c>
      <c r="G1385" s="14" t="s">
        <v>68</v>
      </c>
      <c r="H1385" s="14" t="e">
        <f>SUMIFS('Skills-Training Matrix.AUX'!$D$2:$D$1072,'Skills-Training Matrix.AUX'!$C$2:$C$1072,"="&amp;$G1385,'Skills-Training Matrix.AUX'!$A$2:$A$1072,"="&amp;$E1385)</f>
        <v>#N/A</v>
      </c>
      <c r="I1385" s="14">
        <v>0</v>
      </c>
      <c r="J1385" s="14" t="e">
        <f t="shared" si="88"/>
        <v>#N/A</v>
      </c>
      <c r="K1385" s="16" t="e">
        <f>IF($J1385="","",SUMIFS('Skills-Training Matrix.AUX'!$F$2:$F$1072,'Skills-Training Matrix.AUX'!$C$2:$C$1072,"="&amp;G1385,'Skills-Training Matrix.AUX'!$A$2:$A$1072,"="&amp;$E1385)*J1385)</f>
        <v>#N/A</v>
      </c>
      <c r="L1385" s="16" t="e">
        <f t="shared" si="89"/>
        <v>#N/A</v>
      </c>
      <c r="M1385" s="14" t="e">
        <f t="shared" si="90"/>
        <v>#N/A</v>
      </c>
      <c r="N1385" s="16" t="e">
        <f t="shared" si="91"/>
        <v>#N/A</v>
      </c>
    </row>
    <row r="1386" spans="1:14" x14ac:dyDescent="0.25">
      <c r="A1386" s="14">
        <v>2704</v>
      </c>
      <c r="B1386" s="14" t="s">
        <v>136</v>
      </c>
      <c r="C1386" s="17">
        <v>42736</v>
      </c>
      <c r="D1386" s="14" t="s">
        <v>115</v>
      </c>
      <c r="E1386" s="14" t="s">
        <v>85</v>
      </c>
      <c r="F1386" s="15" t="s">
        <v>0</v>
      </c>
      <c r="G1386" s="14" t="s">
        <v>69</v>
      </c>
      <c r="H1386" s="14" t="e">
        <f>SUMIFS('Skills-Training Matrix.AUX'!$D$2:$D$1072,'Skills-Training Matrix.AUX'!$C$2:$C$1072,"="&amp;$G1386,'Skills-Training Matrix.AUX'!$A$2:$A$1072,"="&amp;$E1386)</f>
        <v>#N/A</v>
      </c>
      <c r="I1386" s="14">
        <v>0</v>
      </c>
      <c r="J1386" s="14" t="e">
        <f t="shared" si="88"/>
        <v>#N/A</v>
      </c>
      <c r="K1386" s="16" t="e">
        <f>IF($J1386="","",SUMIFS('Skills-Training Matrix.AUX'!$F$2:$F$1072,'Skills-Training Matrix.AUX'!$C$2:$C$1072,"="&amp;G1386,'Skills-Training Matrix.AUX'!$A$2:$A$1072,"="&amp;$E1386)*J1386)</f>
        <v>#N/A</v>
      </c>
      <c r="L1386" s="16" t="e">
        <f t="shared" si="89"/>
        <v>#N/A</v>
      </c>
      <c r="M1386" s="14" t="e">
        <f t="shared" si="90"/>
        <v>#N/A</v>
      </c>
      <c r="N1386" s="16" t="e">
        <f t="shared" si="91"/>
        <v>#N/A</v>
      </c>
    </row>
    <row r="1387" spans="1:14" x14ac:dyDescent="0.25">
      <c r="A1387" s="14">
        <v>2704</v>
      </c>
      <c r="B1387" s="14" t="s">
        <v>136</v>
      </c>
      <c r="C1387" s="17">
        <v>42736</v>
      </c>
      <c r="D1387" s="14" t="s">
        <v>115</v>
      </c>
      <c r="E1387" s="14" t="s">
        <v>85</v>
      </c>
      <c r="F1387" s="15" t="s">
        <v>0</v>
      </c>
      <c r="G1387" s="14" t="s">
        <v>70</v>
      </c>
      <c r="H1387" s="14" t="e">
        <f>SUMIFS('Skills-Training Matrix.AUX'!$D$2:$D$1072,'Skills-Training Matrix.AUX'!$C$2:$C$1072,"="&amp;$G1387,'Skills-Training Matrix.AUX'!$A$2:$A$1072,"="&amp;$E1387)</f>
        <v>#N/A</v>
      </c>
      <c r="I1387" s="14">
        <v>0</v>
      </c>
      <c r="J1387" s="14" t="e">
        <f t="shared" si="88"/>
        <v>#N/A</v>
      </c>
      <c r="K1387" s="16" t="e">
        <f>IF($J1387="","",SUMIFS('Skills-Training Matrix.AUX'!$F$2:$F$1072,'Skills-Training Matrix.AUX'!$C$2:$C$1072,"="&amp;G1387,'Skills-Training Matrix.AUX'!$A$2:$A$1072,"="&amp;$E1387)*J1387)</f>
        <v>#N/A</v>
      </c>
      <c r="L1387" s="16" t="e">
        <f t="shared" si="89"/>
        <v>#N/A</v>
      </c>
      <c r="M1387" s="14" t="e">
        <f t="shared" si="90"/>
        <v>#N/A</v>
      </c>
      <c r="N1387" s="16" t="e">
        <f t="shared" si="91"/>
        <v>#N/A</v>
      </c>
    </row>
    <row r="1388" spans="1:14" x14ac:dyDescent="0.25">
      <c r="A1388" s="14">
        <v>2705</v>
      </c>
      <c r="B1388" s="14" t="s">
        <v>137</v>
      </c>
      <c r="C1388" s="17">
        <v>42736</v>
      </c>
      <c r="D1388" s="14" t="s">
        <v>115</v>
      </c>
      <c r="E1388" s="14" t="s">
        <v>85</v>
      </c>
      <c r="F1388" s="15" t="s">
        <v>102</v>
      </c>
      <c r="G1388" s="14" t="s">
        <v>10</v>
      </c>
      <c r="H1388" s="14" t="e">
        <f>SUMIFS('Skills-Training Matrix.AUX'!$D$2:$D$1072,'Skills-Training Matrix.AUX'!$C$2:$C$1072,"="&amp;$G1388,'Skills-Training Matrix.AUX'!$A$2:$A$1072,"="&amp;$E1388)</f>
        <v>#N/A</v>
      </c>
      <c r="I1388" s="14">
        <v>0</v>
      </c>
      <c r="J1388" s="14" t="e">
        <f t="shared" si="88"/>
        <v>#N/A</v>
      </c>
      <c r="K1388" s="16" t="e">
        <f>IF($J1388="","",SUMIFS('Skills-Training Matrix.AUX'!$F$2:$F$1072,'Skills-Training Matrix.AUX'!$C$2:$C$1072,"="&amp;G1388,'Skills-Training Matrix.AUX'!$A$2:$A$1072,"="&amp;$E1388)*J1388)</f>
        <v>#N/A</v>
      </c>
      <c r="L1388" s="16" t="e">
        <f t="shared" si="89"/>
        <v>#N/A</v>
      </c>
      <c r="M1388" s="14" t="e">
        <f t="shared" si="90"/>
        <v>#N/A</v>
      </c>
      <c r="N1388" s="16" t="e">
        <f t="shared" si="91"/>
        <v>#N/A</v>
      </c>
    </row>
    <row r="1389" spans="1:14" x14ac:dyDescent="0.25">
      <c r="A1389" s="14">
        <v>2705</v>
      </c>
      <c r="B1389" s="14" t="s">
        <v>137</v>
      </c>
      <c r="C1389" s="17">
        <v>42736</v>
      </c>
      <c r="D1389" s="14" t="s">
        <v>115</v>
      </c>
      <c r="E1389" s="14" t="s">
        <v>85</v>
      </c>
      <c r="F1389" s="15" t="s">
        <v>102</v>
      </c>
      <c r="G1389" s="14" t="s">
        <v>11</v>
      </c>
      <c r="H1389" s="14" t="e">
        <f>SUMIFS('Skills-Training Matrix.AUX'!$D$2:$D$1072,'Skills-Training Matrix.AUX'!$C$2:$C$1072,"="&amp;$G1389,'Skills-Training Matrix.AUX'!$A$2:$A$1072,"="&amp;$E1389)</f>
        <v>#N/A</v>
      </c>
      <c r="I1389" s="14">
        <v>0</v>
      </c>
      <c r="J1389" s="14" t="e">
        <f t="shared" si="88"/>
        <v>#N/A</v>
      </c>
      <c r="K1389" s="16" t="e">
        <f>IF($J1389="","",SUMIFS('Skills-Training Matrix.AUX'!$F$2:$F$1072,'Skills-Training Matrix.AUX'!$C$2:$C$1072,"="&amp;G1389,'Skills-Training Matrix.AUX'!$A$2:$A$1072,"="&amp;$E1389)*J1389)</f>
        <v>#N/A</v>
      </c>
      <c r="L1389" s="16" t="e">
        <f t="shared" si="89"/>
        <v>#N/A</v>
      </c>
      <c r="M1389" s="14" t="e">
        <f t="shared" si="90"/>
        <v>#N/A</v>
      </c>
      <c r="N1389" s="16" t="e">
        <f t="shared" si="91"/>
        <v>#N/A</v>
      </c>
    </row>
    <row r="1390" spans="1:14" x14ac:dyDescent="0.25">
      <c r="A1390" s="14">
        <v>2705</v>
      </c>
      <c r="B1390" s="14" t="s">
        <v>137</v>
      </c>
      <c r="C1390" s="17">
        <v>42736</v>
      </c>
      <c r="D1390" s="14" t="s">
        <v>115</v>
      </c>
      <c r="E1390" s="14" t="s">
        <v>85</v>
      </c>
      <c r="F1390" s="15" t="s">
        <v>102</v>
      </c>
      <c r="G1390" s="14" t="s">
        <v>12</v>
      </c>
      <c r="H1390" s="14" t="e">
        <f>SUMIFS('Skills-Training Matrix.AUX'!$D$2:$D$1072,'Skills-Training Matrix.AUX'!$C$2:$C$1072,"="&amp;$G1390,'Skills-Training Matrix.AUX'!$A$2:$A$1072,"="&amp;$E1390)</f>
        <v>#N/A</v>
      </c>
      <c r="I1390" s="14">
        <v>0</v>
      </c>
      <c r="J1390" s="14" t="e">
        <f t="shared" si="88"/>
        <v>#N/A</v>
      </c>
      <c r="K1390" s="16" t="e">
        <f>IF($J1390="","",SUMIFS('Skills-Training Matrix.AUX'!$F$2:$F$1072,'Skills-Training Matrix.AUX'!$C$2:$C$1072,"="&amp;G1390,'Skills-Training Matrix.AUX'!$A$2:$A$1072,"="&amp;$E1390)*J1390)</f>
        <v>#N/A</v>
      </c>
      <c r="L1390" s="16" t="e">
        <f t="shared" si="89"/>
        <v>#N/A</v>
      </c>
      <c r="M1390" s="14" t="e">
        <f t="shared" si="90"/>
        <v>#N/A</v>
      </c>
      <c r="N1390" s="16" t="e">
        <f t="shared" si="91"/>
        <v>#N/A</v>
      </c>
    </row>
    <row r="1391" spans="1:14" x14ac:dyDescent="0.25">
      <c r="A1391" s="14">
        <v>2705</v>
      </c>
      <c r="B1391" s="14" t="s">
        <v>137</v>
      </c>
      <c r="C1391" s="17">
        <v>42736</v>
      </c>
      <c r="D1391" s="14" t="s">
        <v>115</v>
      </c>
      <c r="E1391" s="14" t="s">
        <v>85</v>
      </c>
      <c r="F1391" s="15" t="s">
        <v>102</v>
      </c>
      <c r="G1391" s="14" t="s">
        <v>13</v>
      </c>
      <c r="H1391" s="14" t="e">
        <f>SUMIFS('Skills-Training Matrix.AUX'!$D$2:$D$1072,'Skills-Training Matrix.AUX'!$C$2:$C$1072,"="&amp;$G1391,'Skills-Training Matrix.AUX'!$A$2:$A$1072,"="&amp;$E1391)</f>
        <v>#N/A</v>
      </c>
      <c r="I1391" s="14">
        <v>0</v>
      </c>
      <c r="J1391" s="14" t="e">
        <f t="shared" si="88"/>
        <v>#N/A</v>
      </c>
      <c r="K1391" s="16" t="e">
        <f>IF($J1391="","",SUMIFS('Skills-Training Matrix.AUX'!$F$2:$F$1072,'Skills-Training Matrix.AUX'!$C$2:$C$1072,"="&amp;G1391,'Skills-Training Matrix.AUX'!$A$2:$A$1072,"="&amp;$E1391)*J1391)</f>
        <v>#N/A</v>
      </c>
      <c r="L1391" s="16" t="e">
        <f t="shared" si="89"/>
        <v>#N/A</v>
      </c>
      <c r="M1391" s="14" t="e">
        <f t="shared" si="90"/>
        <v>#N/A</v>
      </c>
      <c r="N1391" s="16" t="e">
        <f t="shared" si="91"/>
        <v>#N/A</v>
      </c>
    </row>
    <row r="1392" spans="1:14" x14ac:dyDescent="0.25">
      <c r="A1392" s="14">
        <v>2705</v>
      </c>
      <c r="B1392" s="14" t="s">
        <v>137</v>
      </c>
      <c r="C1392" s="17">
        <v>42736</v>
      </c>
      <c r="D1392" s="14" t="s">
        <v>115</v>
      </c>
      <c r="E1392" s="14" t="s">
        <v>85</v>
      </c>
      <c r="F1392" s="15" t="s">
        <v>102</v>
      </c>
      <c r="G1392" s="14" t="s">
        <v>14</v>
      </c>
      <c r="H1392" s="14" t="e">
        <f>SUMIFS('Skills-Training Matrix.AUX'!$D$2:$D$1072,'Skills-Training Matrix.AUX'!$C$2:$C$1072,"="&amp;$G1392,'Skills-Training Matrix.AUX'!$A$2:$A$1072,"="&amp;$E1392)</f>
        <v>#N/A</v>
      </c>
      <c r="I1392" s="14">
        <v>0</v>
      </c>
      <c r="J1392" s="14" t="e">
        <f t="shared" si="88"/>
        <v>#N/A</v>
      </c>
      <c r="K1392" s="16" t="e">
        <f>IF($J1392="","",SUMIFS('Skills-Training Matrix.AUX'!$F$2:$F$1072,'Skills-Training Matrix.AUX'!$C$2:$C$1072,"="&amp;G1392,'Skills-Training Matrix.AUX'!$A$2:$A$1072,"="&amp;$E1392)*J1392)</f>
        <v>#N/A</v>
      </c>
      <c r="L1392" s="16" t="e">
        <f t="shared" si="89"/>
        <v>#N/A</v>
      </c>
      <c r="M1392" s="14" t="e">
        <f t="shared" si="90"/>
        <v>#N/A</v>
      </c>
      <c r="N1392" s="16" t="e">
        <f t="shared" si="91"/>
        <v>#N/A</v>
      </c>
    </row>
    <row r="1393" spans="1:14" x14ac:dyDescent="0.25">
      <c r="A1393" s="14">
        <v>2705</v>
      </c>
      <c r="B1393" s="14" t="s">
        <v>137</v>
      </c>
      <c r="C1393" s="17">
        <v>42736</v>
      </c>
      <c r="D1393" s="14" t="s">
        <v>115</v>
      </c>
      <c r="E1393" s="14" t="s">
        <v>85</v>
      </c>
      <c r="F1393" s="15" t="s">
        <v>102</v>
      </c>
      <c r="G1393" s="14" t="s">
        <v>15</v>
      </c>
      <c r="H1393" s="14" t="e">
        <f>SUMIFS('Skills-Training Matrix.AUX'!$D$2:$D$1072,'Skills-Training Matrix.AUX'!$C$2:$C$1072,"="&amp;$G1393,'Skills-Training Matrix.AUX'!$A$2:$A$1072,"="&amp;$E1393)</f>
        <v>#N/A</v>
      </c>
      <c r="I1393" s="14">
        <v>0</v>
      </c>
      <c r="J1393" s="14" t="e">
        <f t="shared" si="88"/>
        <v>#N/A</v>
      </c>
      <c r="K1393" s="16" t="e">
        <f>IF($J1393="","",SUMIFS('Skills-Training Matrix.AUX'!$F$2:$F$1072,'Skills-Training Matrix.AUX'!$C$2:$C$1072,"="&amp;G1393,'Skills-Training Matrix.AUX'!$A$2:$A$1072,"="&amp;$E1393)*J1393)</f>
        <v>#N/A</v>
      </c>
      <c r="L1393" s="16" t="e">
        <f t="shared" si="89"/>
        <v>#N/A</v>
      </c>
      <c r="M1393" s="14" t="e">
        <f t="shared" si="90"/>
        <v>#N/A</v>
      </c>
      <c r="N1393" s="16" t="e">
        <f t="shared" si="91"/>
        <v>#N/A</v>
      </c>
    </row>
    <row r="1394" spans="1:14" x14ac:dyDescent="0.25">
      <c r="A1394" s="14">
        <v>2705</v>
      </c>
      <c r="B1394" s="14" t="s">
        <v>137</v>
      </c>
      <c r="C1394" s="17">
        <v>42736</v>
      </c>
      <c r="D1394" s="14" t="s">
        <v>115</v>
      </c>
      <c r="E1394" s="14" t="s">
        <v>85</v>
      </c>
      <c r="F1394" s="15" t="s">
        <v>5</v>
      </c>
      <c r="G1394" s="14" t="s">
        <v>16</v>
      </c>
      <c r="H1394" s="14" t="e">
        <f>SUMIFS('Skills-Training Matrix.AUX'!$D$2:$D$1072,'Skills-Training Matrix.AUX'!$C$2:$C$1072,"="&amp;$G1394,'Skills-Training Matrix.AUX'!$A$2:$A$1072,"="&amp;$E1394)</f>
        <v>#N/A</v>
      </c>
      <c r="I1394" s="14">
        <v>0</v>
      </c>
      <c r="J1394" s="14" t="e">
        <f t="shared" si="88"/>
        <v>#N/A</v>
      </c>
      <c r="K1394" s="16" t="e">
        <f>IF($J1394="","",SUMIFS('Skills-Training Matrix.AUX'!$F$2:$F$1072,'Skills-Training Matrix.AUX'!$C$2:$C$1072,"="&amp;G1394,'Skills-Training Matrix.AUX'!$A$2:$A$1072,"="&amp;$E1394)*J1394)</f>
        <v>#N/A</v>
      </c>
      <c r="L1394" s="16" t="e">
        <f t="shared" si="89"/>
        <v>#N/A</v>
      </c>
      <c r="M1394" s="14" t="e">
        <f t="shared" si="90"/>
        <v>#N/A</v>
      </c>
      <c r="N1394" s="16" t="e">
        <f t="shared" si="91"/>
        <v>#N/A</v>
      </c>
    </row>
    <row r="1395" spans="1:14" x14ac:dyDescent="0.25">
      <c r="A1395" s="14">
        <v>2705</v>
      </c>
      <c r="B1395" s="14" t="s">
        <v>137</v>
      </c>
      <c r="C1395" s="17">
        <v>42736</v>
      </c>
      <c r="D1395" s="14" t="s">
        <v>115</v>
      </c>
      <c r="E1395" s="14" t="s">
        <v>85</v>
      </c>
      <c r="F1395" s="15" t="s">
        <v>5</v>
      </c>
      <c r="G1395" s="14" t="s">
        <v>17</v>
      </c>
      <c r="H1395" s="14" t="e">
        <f>SUMIFS('Skills-Training Matrix.AUX'!$D$2:$D$1072,'Skills-Training Matrix.AUX'!$C$2:$C$1072,"="&amp;$G1395,'Skills-Training Matrix.AUX'!$A$2:$A$1072,"="&amp;$E1395)</f>
        <v>#N/A</v>
      </c>
      <c r="I1395" s="14">
        <v>0</v>
      </c>
      <c r="J1395" s="14" t="e">
        <f t="shared" si="88"/>
        <v>#N/A</v>
      </c>
      <c r="K1395" s="16" t="e">
        <f>IF($J1395="","",SUMIFS('Skills-Training Matrix.AUX'!$F$2:$F$1072,'Skills-Training Matrix.AUX'!$C$2:$C$1072,"="&amp;G1395,'Skills-Training Matrix.AUX'!$A$2:$A$1072,"="&amp;$E1395)*J1395)</f>
        <v>#N/A</v>
      </c>
      <c r="L1395" s="16" t="e">
        <f t="shared" si="89"/>
        <v>#N/A</v>
      </c>
      <c r="M1395" s="14" t="e">
        <f t="shared" si="90"/>
        <v>#N/A</v>
      </c>
      <c r="N1395" s="16" t="e">
        <f t="shared" si="91"/>
        <v>#N/A</v>
      </c>
    </row>
    <row r="1396" spans="1:14" x14ac:dyDescent="0.25">
      <c r="A1396" s="14">
        <v>2705</v>
      </c>
      <c r="B1396" s="14" t="s">
        <v>137</v>
      </c>
      <c r="C1396" s="17">
        <v>42736</v>
      </c>
      <c r="D1396" s="14" t="s">
        <v>115</v>
      </c>
      <c r="E1396" s="14" t="s">
        <v>85</v>
      </c>
      <c r="F1396" s="15" t="s">
        <v>5</v>
      </c>
      <c r="G1396" s="14" t="s">
        <v>18</v>
      </c>
      <c r="H1396" s="14" t="e">
        <f>SUMIFS('Skills-Training Matrix.AUX'!$D$2:$D$1072,'Skills-Training Matrix.AUX'!$C$2:$C$1072,"="&amp;$G1396,'Skills-Training Matrix.AUX'!$A$2:$A$1072,"="&amp;$E1396)</f>
        <v>#N/A</v>
      </c>
      <c r="I1396" s="14">
        <v>0</v>
      </c>
      <c r="J1396" s="14" t="e">
        <f t="shared" si="88"/>
        <v>#N/A</v>
      </c>
      <c r="K1396" s="16" t="e">
        <f>IF($J1396="","",SUMIFS('Skills-Training Matrix.AUX'!$F$2:$F$1072,'Skills-Training Matrix.AUX'!$C$2:$C$1072,"="&amp;G1396,'Skills-Training Matrix.AUX'!$A$2:$A$1072,"="&amp;$E1396)*J1396)</f>
        <v>#N/A</v>
      </c>
      <c r="L1396" s="16" t="e">
        <f t="shared" si="89"/>
        <v>#N/A</v>
      </c>
      <c r="M1396" s="14" t="e">
        <f t="shared" si="90"/>
        <v>#N/A</v>
      </c>
      <c r="N1396" s="16" t="e">
        <f t="shared" si="91"/>
        <v>#N/A</v>
      </c>
    </row>
    <row r="1397" spans="1:14" x14ac:dyDescent="0.25">
      <c r="A1397" s="14">
        <v>2705</v>
      </c>
      <c r="B1397" s="14" t="s">
        <v>137</v>
      </c>
      <c r="C1397" s="17">
        <v>42736</v>
      </c>
      <c r="D1397" s="14" t="s">
        <v>115</v>
      </c>
      <c r="E1397" s="14" t="s">
        <v>85</v>
      </c>
      <c r="F1397" s="15" t="s">
        <v>5</v>
      </c>
      <c r="G1397" s="14" t="s">
        <v>3</v>
      </c>
      <c r="H1397" s="14" t="e">
        <f>SUMIFS('Skills-Training Matrix.AUX'!$D$2:$D$1072,'Skills-Training Matrix.AUX'!$C$2:$C$1072,"="&amp;$G1397,'Skills-Training Matrix.AUX'!$A$2:$A$1072,"="&amp;$E1397)</f>
        <v>#N/A</v>
      </c>
      <c r="I1397" s="14">
        <v>0</v>
      </c>
      <c r="J1397" s="14" t="e">
        <f t="shared" si="88"/>
        <v>#N/A</v>
      </c>
      <c r="K1397" s="16" t="e">
        <f>IF($J1397="","",SUMIFS('Skills-Training Matrix.AUX'!$F$2:$F$1072,'Skills-Training Matrix.AUX'!$C$2:$C$1072,"="&amp;G1397,'Skills-Training Matrix.AUX'!$A$2:$A$1072,"="&amp;$E1397)*J1397)</f>
        <v>#N/A</v>
      </c>
      <c r="L1397" s="16" t="e">
        <f t="shared" si="89"/>
        <v>#N/A</v>
      </c>
      <c r="M1397" s="14" t="e">
        <f t="shared" si="90"/>
        <v>#N/A</v>
      </c>
      <c r="N1397" s="16" t="e">
        <f t="shared" si="91"/>
        <v>#N/A</v>
      </c>
    </row>
    <row r="1398" spans="1:14" x14ac:dyDescent="0.25">
      <c r="A1398" s="14">
        <v>2705</v>
      </c>
      <c r="B1398" s="14" t="s">
        <v>137</v>
      </c>
      <c r="C1398" s="17">
        <v>42736</v>
      </c>
      <c r="D1398" s="14" t="s">
        <v>115</v>
      </c>
      <c r="E1398" s="14" t="s">
        <v>85</v>
      </c>
      <c r="F1398" s="15" t="s">
        <v>5</v>
      </c>
      <c r="G1398" s="14" t="s">
        <v>19</v>
      </c>
      <c r="H1398" s="14" t="e">
        <f>SUMIFS('Skills-Training Matrix.AUX'!$D$2:$D$1072,'Skills-Training Matrix.AUX'!$C$2:$C$1072,"="&amp;$G1398,'Skills-Training Matrix.AUX'!$A$2:$A$1072,"="&amp;$E1398)</f>
        <v>#N/A</v>
      </c>
      <c r="I1398" s="14">
        <v>0</v>
      </c>
      <c r="J1398" s="14" t="e">
        <f t="shared" si="88"/>
        <v>#N/A</v>
      </c>
      <c r="K1398" s="16" t="e">
        <f>IF($J1398="","",SUMIFS('Skills-Training Matrix.AUX'!$F$2:$F$1072,'Skills-Training Matrix.AUX'!$C$2:$C$1072,"="&amp;G1398,'Skills-Training Matrix.AUX'!$A$2:$A$1072,"="&amp;$E1398)*J1398)</f>
        <v>#N/A</v>
      </c>
      <c r="L1398" s="16" t="e">
        <f t="shared" si="89"/>
        <v>#N/A</v>
      </c>
      <c r="M1398" s="14" t="e">
        <f t="shared" si="90"/>
        <v>#N/A</v>
      </c>
      <c r="N1398" s="16" t="e">
        <f t="shared" si="91"/>
        <v>#N/A</v>
      </c>
    </row>
    <row r="1399" spans="1:14" x14ac:dyDescent="0.25">
      <c r="A1399" s="14">
        <v>2705</v>
      </c>
      <c r="B1399" s="14" t="s">
        <v>137</v>
      </c>
      <c r="C1399" s="17">
        <v>42736</v>
      </c>
      <c r="D1399" s="14" t="s">
        <v>115</v>
      </c>
      <c r="E1399" s="14" t="s">
        <v>85</v>
      </c>
      <c r="F1399" s="15" t="s">
        <v>5</v>
      </c>
      <c r="G1399" s="14" t="s">
        <v>20</v>
      </c>
      <c r="H1399" s="14" t="e">
        <f>SUMIFS('Skills-Training Matrix.AUX'!$D$2:$D$1072,'Skills-Training Matrix.AUX'!$C$2:$C$1072,"="&amp;$G1399,'Skills-Training Matrix.AUX'!$A$2:$A$1072,"="&amp;$E1399)</f>
        <v>#N/A</v>
      </c>
      <c r="I1399" s="14">
        <v>0</v>
      </c>
      <c r="J1399" s="14" t="e">
        <f t="shared" si="88"/>
        <v>#N/A</v>
      </c>
      <c r="K1399" s="16" t="e">
        <f>IF($J1399="","",SUMIFS('Skills-Training Matrix.AUX'!$F$2:$F$1072,'Skills-Training Matrix.AUX'!$C$2:$C$1072,"="&amp;G1399,'Skills-Training Matrix.AUX'!$A$2:$A$1072,"="&amp;$E1399)*J1399)</f>
        <v>#N/A</v>
      </c>
      <c r="L1399" s="16" t="e">
        <f t="shared" si="89"/>
        <v>#N/A</v>
      </c>
      <c r="M1399" s="14" t="e">
        <f t="shared" si="90"/>
        <v>#N/A</v>
      </c>
      <c r="N1399" s="16" t="e">
        <f t="shared" si="91"/>
        <v>#N/A</v>
      </c>
    </row>
    <row r="1400" spans="1:14" x14ac:dyDescent="0.25">
      <c r="A1400" s="14">
        <v>2705</v>
      </c>
      <c r="B1400" s="14" t="s">
        <v>137</v>
      </c>
      <c r="C1400" s="17">
        <v>42736</v>
      </c>
      <c r="D1400" s="14" t="s">
        <v>115</v>
      </c>
      <c r="E1400" s="14" t="s">
        <v>85</v>
      </c>
      <c r="F1400" s="15" t="s">
        <v>6</v>
      </c>
      <c r="G1400" s="14" t="s">
        <v>21</v>
      </c>
      <c r="H1400" s="14" t="e">
        <f>SUMIFS('Skills-Training Matrix.AUX'!$D$2:$D$1072,'Skills-Training Matrix.AUX'!$C$2:$C$1072,"="&amp;$G1400,'Skills-Training Matrix.AUX'!$A$2:$A$1072,"="&amp;$E1400)</f>
        <v>#REF!</v>
      </c>
      <c r="I1400" s="14">
        <v>0</v>
      </c>
      <c r="J1400" s="14" t="e">
        <f t="shared" si="88"/>
        <v>#REF!</v>
      </c>
      <c r="K1400" s="16" t="e">
        <f>IF($J1400="","",SUMIFS('Skills-Training Matrix.AUX'!$F$2:$F$1072,'Skills-Training Matrix.AUX'!$C$2:$C$1072,"="&amp;G1400,'Skills-Training Matrix.AUX'!$A$2:$A$1072,"="&amp;$E1400)*J1400)</f>
        <v>#REF!</v>
      </c>
      <c r="L1400" s="16" t="e">
        <f t="shared" si="89"/>
        <v>#REF!</v>
      </c>
      <c r="M1400" s="14" t="e">
        <f t="shared" si="90"/>
        <v>#REF!</v>
      </c>
      <c r="N1400" s="16" t="e">
        <f t="shared" si="91"/>
        <v>#REF!</v>
      </c>
    </row>
    <row r="1401" spans="1:14" x14ac:dyDescent="0.25">
      <c r="A1401" s="14">
        <v>2705</v>
      </c>
      <c r="B1401" s="14" t="s">
        <v>137</v>
      </c>
      <c r="C1401" s="17">
        <v>42736</v>
      </c>
      <c r="D1401" s="14" t="s">
        <v>115</v>
      </c>
      <c r="E1401" s="14" t="s">
        <v>85</v>
      </c>
      <c r="F1401" s="15" t="s">
        <v>6</v>
      </c>
      <c r="G1401" s="14" t="s">
        <v>22</v>
      </c>
      <c r="H1401" s="14" t="e">
        <f>SUMIFS('Skills-Training Matrix.AUX'!$D$2:$D$1072,'Skills-Training Matrix.AUX'!$C$2:$C$1072,"="&amp;$G1401,'Skills-Training Matrix.AUX'!$A$2:$A$1072,"="&amp;$E1401)</f>
        <v>#REF!</v>
      </c>
      <c r="I1401" s="14">
        <v>0</v>
      </c>
      <c r="J1401" s="14" t="e">
        <f t="shared" si="88"/>
        <v>#REF!</v>
      </c>
      <c r="K1401" s="16" t="e">
        <f>IF($J1401="","",SUMIFS('Skills-Training Matrix.AUX'!$F$2:$F$1072,'Skills-Training Matrix.AUX'!$C$2:$C$1072,"="&amp;G1401,'Skills-Training Matrix.AUX'!$A$2:$A$1072,"="&amp;$E1401)*J1401)</f>
        <v>#REF!</v>
      </c>
      <c r="L1401" s="16" t="e">
        <f t="shared" si="89"/>
        <v>#REF!</v>
      </c>
      <c r="M1401" s="14" t="e">
        <f t="shared" si="90"/>
        <v>#REF!</v>
      </c>
      <c r="N1401" s="16" t="e">
        <f t="shared" si="91"/>
        <v>#REF!</v>
      </c>
    </row>
    <row r="1402" spans="1:14" x14ac:dyDescent="0.25">
      <c r="A1402" s="14">
        <v>2705</v>
      </c>
      <c r="B1402" s="14" t="s">
        <v>137</v>
      </c>
      <c r="C1402" s="17">
        <v>42736</v>
      </c>
      <c r="D1402" s="14" t="s">
        <v>115</v>
      </c>
      <c r="E1402" s="14" t="s">
        <v>85</v>
      </c>
      <c r="F1402" s="15" t="s">
        <v>6</v>
      </c>
      <c r="G1402" s="14" t="s">
        <v>23</v>
      </c>
      <c r="H1402" s="14" t="e">
        <f>SUMIFS('Skills-Training Matrix.AUX'!$D$2:$D$1072,'Skills-Training Matrix.AUX'!$C$2:$C$1072,"="&amp;$G1402,'Skills-Training Matrix.AUX'!$A$2:$A$1072,"="&amp;$E1402)</f>
        <v>#REF!</v>
      </c>
      <c r="I1402" s="14">
        <v>0</v>
      </c>
      <c r="J1402" s="14" t="e">
        <f t="shared" si="88"/>
        <v>#REF!</v>
      </c>
      <c r="K1402" s="16" t="e">
        <f>IF($J1402="","",SUMIFS('Skills-Training Matrix.AUX'!$F$2:$F$1072,'Skills-Training Matrix.AUX'!$C$2:$C$1072,"="&amp;G1402,'Skills-Training Matrix.AUX'!$A$2:$A$1072,"="&amp;$E1402)*J1402)</f>
        <v>#REF!</v>
      </c>
      <c r="L1402" s="16" t="e">
        <f t="shared" si="89"/>
        <v>#REF!</v>
      </c>
      <c r="M1402" s="14" t="e">
        <f t="shared" si="90"/>
        <v>#REF!</v>
      </c>
      <c r="N1402" s="16" t="e">
        <f t="shared" si="91"/>
        <v>#REF!</v>
      </c>
    </row>
    <row r="1403" spans="1:14" x14ac:dyDescent="0.25">
      <c r="A1403" s="14">
        <v>2705</v>
      </c>
      <c r="B1403" s="14" t="s">
        <v>137</v>
      </c>
      <c r="C1403" s="17">
        <v>42736</v>
      </c>
      <c r="D1403" s="14" t="s">
        <v>115</v>
      </c>
      <c r="E1403" s="14" t="s">
        <v>85</v>
      </c>
      <c r="F1403" s="15" t="s">
        <v>6</v>
      </c>
      <c r="G1403" s="14" t="s">
        <v>24</v>
      </c>
      <c r="H1403" s="14" t="e">
        <f>SUMIFS('Skills-Training Matrix.AUX'!$D$2:$D$1072,'Skills-Training Matrix.AUX'!$C$2:$C$1072,"="&amp;$G1403,'Skills-Training Matrix.AUX'!$A$2:$A$1072,"="&amp;$E1403)</f>
        <v>#REF!</v>
      </c>
      <c r="I1403" s="14">
        <v>0</v>
      </c>
      <c r="J1403" s="14" t="e">
        <f t="shared" si="88"/>
        <v>#REF!</v>
      </c>
      <c r="K1403" s="16" t="e">
        <f>IF($J1403="","",SUMIFS('Skills-Training Matrix.AUX'!$F$2:$F$1072,'Skills-Training Matrix.AUX'!$C$2:$C$1072,"="&amp;G1403,'Skills-Training Matrix.AUX'!$A$2:$A$1072,"="&amp;$E1403)*J1403)</f>
        <v>#REF!</v>
      </c>
      <c r="L1403" s="16" t="e">
        <f t="shared" si="89"/>
        <v>#REF!</v>
      </c>
      <c r="M1403" s="14" t="e">
        <f t="shared" si="90"/>
        <v>#REF!</v>
      </c>
      <c r="N1403" s="16" t="e">
        <f t="shared" si="91"/>
        <v>#REF!</v>
      </c>
    </row>
    <row r="1404" spans="1:14" x14ac:dyDescent="0.25">
      <c r="A1404" s="14">
        <v>2705</v>
      </c>
      <c r="B1404" s="14" t="s">
        <v>137</v>
      </c>
      <c r="C1404" s="17">
        <v>42736</v>
      </c>
      <c r="D1404" s="14" t="s">
        <v>115</v>
      </c>
      <c r="E1404" s="14" t="s">
        <v>85</v>
      </c>
      <c r="F1404" s="15" t="s">
        <v>6</v>
      </c>
      <c r="G1404" s="14" t="s">
        <v>25</v>
      </c>
      <c r="H1404" s="14" t="e">
        <f>SUMIFS('Skills-Training Matrix.AUX'!$D$2:$D$1072,'Skills-Training Matrix.AUX'!$C$2:$C$1072,"="&amp;$G1404,'Skills-Training Matrix.AUX'!$A$2:$A$1072,"="&amp;$E1404)</f>
        <v>#REF!</v>
      </c>
      <c r="I1404" s="14">
        <v>0</v>
      </c>
      <c r="J1404" s="14" t="e">
        <f t="shared" si="88"/>
        <v>#REF!</v>
      </c>
      <c r="K1404" s="16" t="e">
        <f>IF($J1404="","",SUMIFS('Skills-Training Matrix.AUX'!$F$2:$F$1072,'Skills-Training Matrix.AUX'!$C$2:$C$1072,"="&amp;G1404,'Skills-Training Matrix.AUX'!$A$2:$A$1072,"="&amp;$E1404)*J1404)</f>
        <v>#REF!</v>
      </c>
      <c r="L1404" s="16" t="e">
        <f t="shared" si="89"/>
        <v>#REF!</v>
      </c>
      <c r="M1404" s="14" t="e">
        <f t="shared" si="90"/>
        <v>#REF!</v>
      </c>
      <c r="N1404" s="16" t="e">
        <f t="shared" si="91"/>
        <v>#REF!</v>
      </c>
    </row>
    <row r="1405" spans="1:14" x14ac:dyDescent="0.25">
      <c r="A1405" s="14">
        <v>2705</v>
      </c>
      <c r="B1405" s="14" t="s">
        <v>137</v>
      </c>
      <c r="C1405" s="17">
        <v>42736</v>
      </c>
      <c r="D1405" s="14" t="s">
        <v>115</v>
      </c>
      <c r="E1405" s="14" t="s">
        <v>85</v>
      </c>
      <c r="F1405" s="15" t="s">
        <v>6</v>
      </c>
      <c r="G1405" s="14" t="s">
        <v>26</v>
      </c>
      <c r="H1405" s="14" t="e">
        <f>SUMIFS('Skills-Training Matrix.AUX'!$D$2:$D$1072,'Skills-Training Matrix.AUX'!$C$2:$C$1072,"="&amp;$G1405,'Skills-Training Matrix.AUX'!$A$2:$A$1072,"="&amp;$E1405)</f>
        <v>#REF!</v>
      </c>
      <c r="I1405" s="14">
        <v>0</v>
      </c>
      <c r="J1405" s="14" t="e">
        <f t="shared" si="88"/>
        <v>#REF!</v>
      </c>
      <c r="K1405" s="16" t="e">
        <f>IF($J1405="","",SUMIFS('Skills-Training Matrix.AUX'!$F$2:$F$1072,'Skills-Training Matrix.AUX'!$C$2:$C$1072,"="&amp;G1405,'Skills-Training Matrix.AUX'!$A$2:$A$1072,"="&amp;$E1405)*J1405)</f>
        <v>#REF!</v>
      </c>
      <c r="L1405" s="16" t="e">
        <f t="shared" si="89"/>
        <v>#REF!</v>
      </c>
      <c r="M1405" s="14" t="e">
        <f t="shared" si="90"/>
        <v>#REF!</v>
      </c>
      <c r="N1405" s="16" t="e">
        <f t="shared" si="91"/>
        <v>#REF!</v>
      </c>
    </row>
    <row r="1406" spans="1:14" x14ac:dyDescent="0.25">
      <c r="A1406" s="14">
        <v>2705</v>
      </c>
      <c r="B1406" s="14" t="s">
        <v>137</v>
      </c>
      <c r="C1406" s="17">
        <v>42736</v>
      </c>
      <c r="D1406" s="14" t="s">
        <v>115</v>
      </c>
      <c r="E1406" s="14" t="s">
        <v>85</v>
      </c>
      <c r="F1406" s="15" t="s">
        <v>6</v>
      </c>
      <c r="G1406" s="14" t="s">
        <v>27</v>
      </c>
      <c r="H1406" s="14" t="e">
        <f>SUMIFS('Skills-Training Matrix.AUX'!$D$2:$D$1072,'Skills-Training Matrix.AUX'!$C$2:$C$1072,"="&amp;$G1406,'Skills-Training Matrix.AUX'!$A$2:$A$1072,"="&amp;$E1406)</f>
        <v>#REF!</v>
      </c>
      <c r="I1406" s="14">
        <v>0</v>
      </c>
      <c r="J1406" s="14" t="e">
        <f t="shared" si="88"/>
        <v>#REF!</v>
      </c>
      <c r="K1406" s="16" t="e">
        <f>IF($J1406="","",SUMIFS('Skills-Training Matrix.AUX'!$F$2:$F$1072,'Skills-Training Matrix.AUX'!$C$2:$C$1072,"="&amp;G1406,'Skills-Training Matrix.AUX'!$A$2:$A$1072,"="&amp;$E1406)*J1406)</f>
        <v>#REF!</v>
      </c>
      <c r="L1406" s="16" t="e">
        <f t="shared" si="89"/>
        <v>#REF!</v>
      </c>
      <c r="M1406" s="14" t="e">
        <f t="shared" si="90"/>
        <v>#REF!</v>
      </c>
      <c r="N1406" s="16" t="e">
        <f t="shared" si="91"/>
        <v>#REF!</v>
      </c>
    </row>
    <row r="1407" spans="1:14" x14ac:dyDescent="0.25">
      <c r="A1407" s="14">
        <v>2705</v>
      </c>
      <c r="B1407" s="14" t="s">
        <v>137</v>
      </c>
      <c r="C1407" s="17">
        <v>42736</v>
      </c>
      <c r="D1407" s="14" t="s">
        <v>115</v>
      </c>
      <c r="E1407" s="14" t="s">
        <v>85</v>
      </c>
      <c r="F1407" s="15" t="s">
        <v>6</v>
      </c>
      <c r="G1407" s="14" t="s">
        <v>28</v>
      </c>
      <c r="H1407" s="14" t="e">
        <f>SUMIFS('Skills-Training Matrix.AUX'!$D$2:$D$1072,'Skills-Training Matrix.AUX'!$C$2:$C$1072,"="&amp;$G1407,'Skills-Training Matrix.AUX'!$A$2:$A$1072,"="&amp;$E1407)</f>
        <v>#N/A</v>
      </c>
      <c r="I1407" s="14">
        <v>0</v>
      </c>
      <c r="J1407" s="14" t="e">
        <f t="shared" si="88"/>
        <v>#N/A</v>
      </c>
      <c r="K1407" s="16" t="e">
        <f>IF($J1407="","",SUMIFS('Skills-Training Matrix.AUX'!$F$2:$F$1072,'Skills-Training Matrix.AUX'!$C$2:$C$1072,"="&amp;G1407,'Skills-Training Matrix.AUX'!$A$2:$A$1072,"="&amp;$E1407)*J1407)</f>
        <v>#N/A</v>
      </c>
      <c r="L1407" s="16" t="e">
        <f t="shared" si="89"/>
        <v>#N/A</v>
      </c>
      <c r="M1407" s="14" t="e">
        <f t="shared" si="90"/>
        <v>#N/A</v>
      </c>
      <c r="N1407" s="16" t="e">
        <f t="shared" si="91"/>
        <v>#N/A</v>
      </c>
    </row>
    <row r="1408" spans="1:14" x14ac:dyDescent="0.25">
      <c r="A1408" s="14">
        <v>2705</v>
      </c>
      <c r="B1408" s="14" t="s">
        <v>137</v>
      </c>
      <c r="C1408" s="17">
        <v>42736</v>
      </c>
      <c r="D1408" s="14" t="s">
        <v>115</v>
      </c>
      <c r="E1408" s="14" t="s">
        <v>85</v>
      </c>
      <c r="F1408" s="15" t="s">
        <v>6</v>
      </c>
      <c r="G1408" s="14" t="s">
        <v>29</v>
      </c>
      <c r="H1408" s="14" t="e">
        <f>SUMIFS('Skills-Training Matrix.AUX'!$D$2:$D$1072,'Skills-Training Matrix.AUX'!$C$2:$C$1072,"="&amp;$G1408,'Skills-Training Matrix.AUX'!$A$2:$A$1072,"="&amp;$E1408)</f>
        <v>#REF!</v>
      </c>
      <c r="I1408" s="14">
        <v>0</v>
      </c>
      <c r="J1408" s="14" t="e">
        <f t="shared" si="88"/>
        <v>#REF!</v>
      </c>
      <c r="K1408" s="16" t="e">
        <f>IF($J1408="","",SUMIFS('Skills-Training Matrix.AUX'!$F$2:$F$1072,'Skills-Training Matrix.AUX'!$C$2:$C$1072,"="&amp;G1408,'Skills-Training Matrix.AUX'!$A$2:$A$1072,"="&amp;$E1408)*J1408)</f>
        <v>#REF!</v>
      </c>
      <c r="L1408" s="16" t="e">
        <f t="shared" si="89"/>
        <v>#REF!</v>
      </c>
      <c r="M1408" s="14" t="e">
        <f t="shared" si="90"/>
        <v>#REF!</v>
      </c>
      <c r="N1408" s="16" t="e">
        <f t="shared" si="91"/>
        <v>#REF!</v>
      </c>
    </row>
    <row r="1409" spans="1:14" x14ac:dyDescent="0.25">
      <c r="A1409" s="14">
        <v>2705</v>
      </c>
      <c r="B1409" s="14" t="s">
        <v>137</v>
      </c>
      <c r="C1409" s="17">
        <v>42736</v>
      </c>
      <c r="D1409" s="14" t="s">
        <v>115</v>
      </c>
      <c r="E1409" s="14" t="s">
        <v>85</v>
      </c>
      <c r="F1409" s="15" t="s">
        <v>6</v>
      </c>
      <c r="G1409" s="14" t="s">
        <v>30</v>
      </c>
      <c r="H1409" s="14" t="e">
        <f>SUMIFS('Skills-Training Matrix.AUX'!$D$2:$D$1072,'Skills-Training Matrix.AUX'!$C$2:$C$1072,"="&amp;$G1409,'Skills-Training Matrix.AUX'!$A$2:$A$1072,"="&amp;$E1409)</f>
        <v>#REF!</v>
      </c>
      <c r="I1409" s="14">
        <v>0</v>
      </c>
      <c r="J1409" s="14" t="e">
        <f t="shared" si="88"/>
        <v>#REF!</v>
      </c>
      <c r="K1409" s="16" t="e">
        <f>IF($J1409="","",SUMIFS('Skills-Training Matrix.AUX'!$F$2:$F$1072,'Skills-Training Matrix.AUX'!$C$2:$C$1072,"="&amp;G1409,'Skills-Training Matrix.AUX'!$A$2:$A$1072,"="&amp;$E1409)*J1409)</f>
        <v>#REF!</v>
      </c>
      <c r="L1409" s="16" t="e">
        <f t="shared" si="89"/>
        <v>#REF!</v>
      </c>
      <c r="M1409" s="14" t="e">
        <f t="shared" si="90"/>
        <v>#REF!</v>
      </c>
      <c r="N1409" s="16" t="e">
        <f t="shared" si="91"/>
        <v>#REF!</v>
      </c>
    </row>
    <row r="1410" spans="1:14" x14ac:dyDescent="0.25">
      <c r="A1410" s="14">
        <v>2705</v>
      </c>
      <c r="B1410" s="14" t="s">
        <v>137</v>
      </c>
      <c r="C1410" s="17">
        <v>42736</v>
      </c>
      <c r="D1410" s="14" t="s">
        <v>115</v>
      </c>
      <c r="E1410" s="14" t="s">
        <v>85</v>
      </c>
      <c r="F1410" s="15" t="s">
        <v>6</v>
      </c>
      <c r="G1410" s="14" t="s">
        <v>31</v>
      </c>
      <c r="H1410" s="14" t="e">
        <f>SUMIFS('Skills-Training Matrix.AUX'!$D$2:$D$1072,'Skills-Training Matrix.AUX'!$C$2:$C$1072,"="&amp;$G1410,'Skills-Training Matrix.AUX'!$A$2:$A$1072,"="&amp;$E1410)</f>
        <v>#REF!</v>
      </c>
      <c r="I1410" s="14">
        <v>0</v>
      </c>
      <c r="J1410" s="14" t="e">
        <f t="shared" ref="J1410:J1473" si="92">IF(($H1410-$I1410)&gt;0,($H1410-$I1410),"")</f>
        <v>#REF!</v>
      </c>
      <c r="K1410" s="16" t="e">
        <f>IF($J1410="","",SUMIFS('Skills-Training Matrix.AUX'!$F$2:$F$1072,'Skills-Training Matrix.AUX'!$C$2:$C$1072,"="&amp;G1410,'Skills-Training Matrix.AUX'!$A$2:$A$1072,"="&amp;$E1410)*J1410)</f>
        <v>#REF!</v>
      </c>
      <c r="L1410" s="16" t="e">
        <f t="shared" si="89"/>
        <v>#REF!</v>
      </c>
      <c r="M1410" s="14" t="e">
        <f t="shared" si="90"/>
        <v>#REF!</v>
      </c>
      <c r="N1410" s="16" t="e">
        <f t="shared" si="91"/>
        <v>#REF!</v>
      </c>
    </row>
    <row r="1411" spans="1:14" x14ac:dyDescent="0.25">
      <c r="A1411" s="14">
        <v>2705</v>
      </c>
      <c r="B1411" s="14" t="s">
        <v>137</v>
      </c>
      <c r="C1411" s="17">
        <v>42736</v>
      </c>
      <c r="D1411" s="14" t="s">
        <v>115</v>
      </c>
      <c r="E1411" s="14" t="s">
        <v>85</v>
      </c>
      <c r="F1411" s="15" t="s">
        <v>6</v>
      </c>
      <c r="G1411" s="14" t="s">
        <v>1</v>
      </c>
      <c r="H1411" s="14" t="e">
        <f>SUMIFS('Skills-Training Matrix.AUX'!$D$2:$D$1072,'Skills-Training Matrix.AUX'!$C$2:$C$1072,"="&amp;$G1411,'Skills-Training Matrix.AUX'!$A$2:$A$1072,"="&amp;$E1411)</f>
        <v>#REF!</v>
      </c>
      <c r="I1411" s="14">
        <v>0</v>
      </c>
      <c r="J1411" s="14" t="e">
        <f t="shared" si="92"/>
        <v>#REF!</v>
      </c>
      <c r="K1411" s="16" t="e">
        <f>IF($J1411="","",SUMIFS('Skills-Training Matrix.AUX'!$F$2:$F$1072,'Skills-Training Matrix.AUX'!$C$2:$C$1072,"="&amp;G1411,'Skills-Training Matrix.AUX'!$A$2:$A$1072,"="&amp;$E1411)*J1411)</f>
        <v>#REF!</v>
      </c>
      <c r="L1411" s="16" t="e">
        <f t="shared" ref="L1411:L1474" si="93">IF(D1411="GEM",IF(B1411=B1410,IF(K1411="",L1410,K1411+L1410),IF(K1411="",0,K1411)),0)</f>
        <v>#REF!</v>
      </c>
      <c r="M1411" s="14" t="e">
        <f t="shared" ref="M1411:M1474" si="94">IF(D1411="GEM",IF(I1411&gt;H1411,I1411,IF(IF(L1411&lt;$O$1,0,L1411)=0,H1411,IF(I1411=0,IF(H1411=0,0,1),I1411))),I1411)</f>
        <v>#REF!</v>
      </c>
      <c r="N1411" s="16" t="e">
        <f t="shared" ref="N1411:N1474" si="95">IF(M1411&lt;H1411,K1411,"")</f>
        <v>#REF!</v>
      </c>
    </row>
    <row r="1412" spans="1:14" x14ac:dyDescent="0.25">
      <c r="A1412" s="14">
        <v>2705</v>
      </c>
      <c r="B1412" s="14" t="s">
        <v>137</v>
      </c>
      <c r="C1412" s="17">
        <v>42736</v>
      </c>
      <c r="D1412" s="14" t="s">
        <v>115</v>
      </c>
      <c r="E1412" s="14" t="s">
        <v>85</v>
      </c>
      <c r="F1412" s="15" t="s">
        <v>6</v>
      </c>
      <c r="G1412" s="14" t="s">
        <v>32</v>
      </c>
      <c r="H1412" s="14" t="e">
        <f>SUMIFS('Skills-Training Matrix.AUX'!$D$2:$D$1072,'Skills-Training Matrix.AUX'!$C$2:$C$1072,"="&amp;$G1412,'Skills-Training Matrix.AUX'!$A$2:$A$1072,"="&amp;$E1412)</f>
        <v>#N/A</v>
      </c>
      <c r="I1412" s="14">
        <v>0</v>
      </c>
      <c r="J1412" s="14" t="e">
        <f t="shared" si="92"/>
        <v>#N/A</v>
      </c>
      <c r="K1412" s="16" t="e">
        <f>IF($J1412="","",SUMIFS('Skills-Training Matrix.AUX'!$F$2:$F$1072,'Skills-Training Matrix.AUX'!$C$2:$C$1072,"="&amp;G1412,'Skills-Training Matrix.AUX'!$A$2:$A$1072,"="&amp;$E1412)*J1412)</f>
        <v>#N/A</v>
      </c>
      <c r="L1412" s="16" t="e">
        <f t="shared" si="93"/>
        <v>#N/A</v>
      </c>
      <c r="M1412" s="14" t="e">
        <f t="shared" si="94"/>
        <v>#N/A</v>
      </c>
      <c r="N1412" s="16" t="e">
        <f t="shared" si="95"/>
        <v>#N/A</v>
      </c>
    </row>
    <row r="1413" spans="1:14" x14ac:dyDescent="0.25">
      <c r="A1413" s="14">
        <v>2705</v>
      </c>
      <c r="B1413" s="14" t="s">
        <v>137</v>
      </c>
      <c r="C1413" s="17">
        <v>42736</v>
      </c>
      <c r="D1413" s="14" t="s">
        <v>115</v>
      </c>
      <c r="E1413" s="14" t="s">
        <v>85</v>
      </c>
      <c r="F1413" s="15" t="s">
        <v>7</v>
      </c>
      <c r="G1413" s="14" t="s">
        <v>33</v>
      </c>
      <c r="H1413" s="14" t="e">
        <f>SUMIFS('Skills-Training Matrix.AUX'!$D$2:$D$1072,'Skills-Training Matrix.AUX'!$C$2:$C$1072,"="&amp;$G1413,'Skills-Training Matrix.AUX'!$A$2:$A$1072,"="&amp;$E1413)</f>
        <v>#N/A</v>
      </c>
      <c r="I1413" s="14">
        <v>0</v>
      </c>
      <c r="J1413" s="14" t="e">
        <f t="shared" si="92"/>
        <v>#N/A</v>
      </c>
      <c r="K1413" s="16" t="e">
        <f>IF($J1413="","",SUMIFS('Skills-Training Matrix.AUX'!$F$2:$F$1072,'Skills-Training Matrix.AUX'!$C$2:$C$1072,"="&amp;G1413,'Skills-Training Matrix.AUX'!$A$2:$A$1072,"="&amp;$E1413)*J1413)</f>
        <v>#N/A</v>
      </c>
      <c r="L1413" s="16" t="e">
        <f t="shared" si="93"/>
        <v>#N/A</v>
      </c>
      <c r="M1413" s="14" t="e">
        <f t="shared" si="94"/>
        <v>#N/A</v>
      </c>
      <c r="N1413" s="16" t="e">
        <f t="shared" si="95"/>
        <v>#N/A</v>
      </c>
    </row>
    <row r="1414" spans="1:14" x14ac:dyDescent="0.25">
      <c r="A1414" s="14">
        <v>2705</v>
      </c>
      <c r="B1414" s="14" t="s">
        <v>137</v>
      </c>
      <c r="C1414" s="17">
        <v>42736</v>
      </c>
      <c r="D1414" s="14" t="s">
        <v>115</v>
      </c>
      <c r="E1414" s="14" t="s">
        <v>85</v>
      </c>
      <c r="F1414" s="15" t="s">
        <v>7</v>
      </c>
      <c r="G1414" s="14" t="s">
        <v>34</v>
      </c>
      <c r="H1414" s="14" t="e">
        <f>SUMIFS('Skills-Training Matrix.AUX'!$D$2:$D$1072,'Skills-Training Matrix.AUX'!$C$2:$C$1072,"="&amp;$G1414,'Skills-Training Matrix.AUX'!$A$2:$A$1072,"="&amp;$E1414)</f>
        <v>#REF!</v>
      </c>
      <c r="I1414" s="14">
        <v>0</v>
      </c>
      <c r="J1414" s="14" t="e">
        <f t="shared" si="92"/>
        <v>#REF!</v>
      </c>
      <c r="K1414" s="16" t="e">
        <f>IF($J1414="","",SUMIFS('Skills-Training Matrix.AUX'!$F$2:$F$1072,'Skills-Training Matrix.AUX'!$C$2:$C$1072,"="&amp;G1414,'Skills-Training Matrix.AUX'!$A$2:$A$1072,"="&amp;$E1414)*J1414)</f>
        <v>#REF!</v>
      </c>
      <c r="L1414" s="16" t="e">
        <f t="shared" si="93"/>
        <v>#REF!</v>
      </c>
      <c r="M1414" s="14" t="e">
        <f t="shared" si="94"/>
        <v>#REF!</v>
      </c>
      <c r="N1414" s="16" t="e">
        <f t="shared" si="95"/>
        <v>#REF!</v>
      </c>
    </row>
    <row r="1415" spans="1:14" x14ac:dyDescent="0.25">
      <c r="A1415" s="14">
        <v>2705</v>
      </c>
      <c r="B1415" s="14" t="s">
        <v>137</v>
      </c>
      <c r="C1415" s="17">
        <v>42736</v>
      </c>
      <c r="D1415" s="14" t="s">
        <v>115</v>
      </c>
      <c r="E1415" s="14" t="s">
        <v>85</v>
      </c>
      <c r="F1415" s="15" t="s">
        <v>7</v>
      </c>
      <c r="G1415" s="14" t="s">
        <v>35</v>
      </c>
      <c r="H1415" s="14" t="e">
        <f>SUMIFS('Skills-Training Matrix.AUX'!$D$2:$D$1072,'Skills-Training Matrix.AUX'!$C$2:$C$1072,"="&amp;$G1415,'Skills-Training Matrix.AUX'!$A$2:$A$1072,"="&amp;$E1415)</f>
        <v>#N/A</v>
      </c>
      <c r="I1415" s="14">
        <v>0</v>
      </c>
      <c r="J1415" s="14" t="e">
        <f t="shared" si="92"/>
        <v>#N/A</v>
      </c>
      <c r="K1415" s="16" t="e">
        <f>IF($J1415="","",SUMIFS('Skills-Training Matrix.AUX'!$F$2:$F$1072,'Skills-Training Matrix.AUX'!$C$2:$C$1072,"="&amp;G1415,'Skills-Training Matrix.AUX'!$A$2:$A$1072,"="&amp;$E1415)*J1415)</f>
        <v>#N/A</v>
      </c>
      <c r="L1415" s="16" t="e">
        <f t="shared" si="93"/>
        <v>#N/A</v>
      </c>
      <c r="M1415" s="14" t="e">
        <f t="shared" si="94"/>
        <v>#N/A</v>
      </c>
      <c r="N1415" s="16" t="e">
        <f t="shared" si="95"/>
        <v>#N/A</v>
      </c>
    </row>
    <row r="1416" spans="1:14" x14ac:dyDescent="0.25">
      <c r="A1416" s="14">
        <v>2705</v>
      </c>
      <c r="B1416" s="14" t="s">
        <v>137</v>
      </c>
      <c r="C1416" s="17">
        <v>42736</v>
      </c>
      <c r="D1416" s="14" t="s">
        <v>115</v>
      </c>
      <c r="E1416" s="14" t="s">
        <v>85</v>
      </c>
      <c r="F1416" s="15" t="s">
        <v>7</v>
      </c>
      <c r="G1416" s="14" t="s">
        <v>36</v>
      </c>
      <c r="H1416" s="14" t="e">
        <f>SUMIFS('Skills-Training Matrix.AUX'!$D$2:$D$1072,'Skills-Training Matrix.AUX'!$C$2:$C$1072,"="&amp;$G1416,'Skills-Training Matrix.AUX'!$A$2:$A$1072,"="&amp;$E1416)</f>
        <v>#N/A</v>
      </c>
      <c r="I1416" s="14">
        <v>0</v>
      </c>
      <c r="J1416" s="14" t="e">
        <f t="shared" si="92"/>
        <v>#N/A</v>
      </c>
      <c r="K1416" s="16" t="e">
        <f>IF($J1416="","",SUMIFS('Skills-Training Matrix.AUX'!$F$2:$F$1072,'Skills-Training Matrix.AUX'!$C$2:$C$1072,"="&amp;G1416,'Skills-Training Matrix.AUX'!$A$2:$A$1072,"="&amp;$E1416)*J1416)</f>
        <v>#N/A</v>
      </c>
      <c r="L1416" s="16" t="e">
        <f t="shared" si="93"/>
        <v>#N/A</v>
      </c>
      <c r="M1416" s="14" t="e">
        <f t="shared" si="94"/>
        <v>#N/A</v>
      </c>
      <c r="N1416" s="16" t="e">
        <f t="shared" si="95"/>
        <v>#N/A</v>
      </c>
    </row>
    <row r="1417" spans="1:14" x14ac:dyDescent="0.25">
      <c r="A1417" s="14">
        <v>2705</v>
      </c>
      <c r="B1417" s="14" t="s">
        <v>137</v>
      </c>
      <c r="C1417" s="17">
        <v>42736</v>
      </c>
      <c r="D1417" s="14" t="s">
        <v>115</v>
      </c>
      <c r="E1417" s="14" t="s">
        <v>85</v>
      </c>
      <c r="F1417" s="15" t="s">
        <v>7</v>
      </c>
      <c r="G1417" s="14" t="s">
        <v>37</v>
      </c>
      <c r="H1417" s="14" t="e">
        <f>SUMIFS('Skills-Training Matrix.AUX'!$D$2:$D$1072,'Skills-Training Matrix.AUX'!$C$2:$C$1072,"="&amp;$G1417,'Skills-Training Matrix.AUX'!$A$2:$A$1072,"="&amp;$E1417)</f>
        <v>#N/A</v>
      </c>
      <c r="I1417" s="14">
        <v>0</v>
      </c>
      <c r="J1417" s="14" t="e">
        <f t="shared" si="92"/>
        <v>#N/A</v>
      </c>
      <c r="K1417" s="16" t="e">
        <f>IF($J1417="","",SUMIFS('Skills-Training Matrix.AUX'!$F$2:$F$1072,'Skills-Training Matrix.AUX'!$C$2:$C$1072,"="&amp;G1417,'Skills-Training Matrix.AUX'!$A$2:$A$1072,"="&amp;$E1417)*J1417)</f>
        <v>#N/A</v>
      </c>
      <c r="L1417" s="16" t="e">
        <f t="shared" si="93"/>
        <v>#N/A</v>
      </c>
      <c r="M1417" s="14" t="e">
        <f t="shared" si="94"/>
        <v>#N/A</v>
      </c>
      <c r="N1417" s="16" t="e">
        <f t="shared" si="95"/>
        <v>#N/A</v>
      </c>
    </row>
    <row r="1418" spans="1:14" x14ac:dyDescent="0.25">
      <c r="A1418" s="14">
        <v>2705</v>
      </c>
      <c r="B1418" s="14" t="s">
        <v>137</v>
      </c>
      <c r="C1418" s="17">
        <v>42736</v>
      </c>
      <c r="D1418" s="14" t="s">
        <v>115</v>
      </c>
      <c r="E1418" s="14" t="s">
        <v>85</v>
      </c>
      <c r="F1418" s="15" t="s">
        <v>7</v>
      </c>
      <c r="G1418" s="14" t="s">
        <v>38</v>
      </c>
      <c r="H1418" s="14" t="e">
        <f>SUMIFS('Skills-Training Matrix.AUX'!$D$2:$D$1072,'Skills-Training Matrix.AUX'!$C$2:$C$1072,"="&amp;$G1418,'Skills-Training Matrix.AUX'!$A$2:$A$1072,"="&amp;$E1418)</f>
        <v>#N/A</v>
      </c>
      <c r="I1418" s="14">
        <v>0</v>
      </c>
      <c r="J1418" s="14" t="e">
        <f t="shared" si="92"/>
        <v>#N/A</v>
      </c>
      <c r="K1418" s="16" t="e">
        <f>IF($J1418="","",SUMIFS('Skills-Training Matrix.AUX'!$F$2:$F$1072,'Skills-Training Matrix.AUX'!$C$2:$C$1072,"="&amp;G1418,'Skills-Training Matrix.AUX'!$A$2:$A$1072,"="&amp;$E1418)*J1418)</f>
        <v>#N/A</v>
      </c>
      <c r="L1418" s="16" t="e">
        <f t="shared" si="93"/>
        <v>#N/A</v>
      </c>
      <c r="M1418" s="14" t="e">
        <f t="shared" si="94"/>
        <v>#N/A</v>
      </c>
      <c r="N1418" s="16" t="e">
        <f t="shared" si="95"/>
        <v>#N/A</v>
      </c>
    </row>
    <row r="1419" spans="1:14" x14ac:dyDescent="0.25">
      <c r="A1419" s="14">
        <v>2705</v>
      </c>
      <c r="B1419" s="14" t="s">
        <v>137</v>
      </c>
      <c r="C1419" s="17">
        <v>42736</v>
      </c>
      <c r="D1419" s="14" t="s">
        <v>115</v>
      </c>
      <c r="E1419" s="14" t="s">
        <v>85</v>
      </c>
      <c r="F1419" s="15" t="s">
        <v>7</v>
      </c>
      <c r="G1419" s="14" t="s">
        <v>39</v>
      </c>
      <c r="H1419" s="14" t="e">
        <f>SUMIFS('Skills-Training Matrix.AUX'!$D$2:$D$1072,'Skills-Training Matrix.AUX'!$C$2:$C$1072,"="&amp;$G1419,'Skills-Training Matrix.AUX'!$A$2:$A$1072,"="&amp;$E1419)</f>
        <v>#N/A</v>
      </c>
      <c r="I1419" s="14">
        <v>0</v>
      </c>
      <c r="J1419" s="14" t="e">
        <f t="shared" si="92"/>
        <v>#N/A</v>
      </c>
      <c r="K1419" s="16" t="e">
        <f>IF($J1419="","",SUMIFS('Skills-Training Matrix.AUX'!$F$2:$F$1072,'Skills-Training Matrix.AUX'!$C$2:$C$1072,"="&amp;G1419,'Skills-Training Matrix.AUX'!$A$2:$A$1072,"="&amp;$E1419)*J1419)</f>
        <v>#N/A</v>
      </c>
      <c r="L1419" s="16" t="e">
        <f t="shared" si="93"/>
        <v>#N/A</v>
      </c>
      <c r="M1419" s="14" t="e">
        <f t="shared" si="94"/>
        <v>#N/A</v>
      </c>
      <c r="N1419" s="16" t="e">
        <f t="shared" si="95"/>
        <v>#N/A</v>
      </c>
    </row>
    <row r="1420" spans="1:14" x14ac:dyDescent="0.25">
      <c r="A1420" s="14">
        <v>2705</v>
      </c>
      <c r="B1420" s="14" t="s">
        <v>137</v>
      </c>
      <c r="C1420" s="17">
        <v>42736</v>
      </c>
      <c r="D1420" s="14" t="s">
        <v>115</v>
      </c>
      <c r="E1420" s="14" t="s">
        <v>85</v>
      </c>
      <c r="F1420" s="15" t="s">
        <v>7</v>
      </c>
      <c r="G1420" s="14" t="s">
        <v>40</v>
      </c>
      <c r="H1420" s="14" t="e">
        <f>SUMIFS('Skills-Training Matrix.AUX'!$D$2:$D$1072,'Skills-Training Matrix.AUX'!$C$2:$C$1072,"="&amp;$G1420,'Skills-Training Matrix.AUX'!$A$2:$A$1072,"="&amp;$E1420)</f>
        <v>#N/A</v>
      </c>
      <c r="I1420" s="14">
        <v>0</v>
      </c>
      <c r="J1420" s="14" t="e">
        <f t="shared" si="92"/>
        <v>#N/A</v>
      </c>
      <c r="K1420" s="16" t="e">
        <f>IF($J1420="","",SUMIFS('Skills-Training Matrix.AUX'!$F$2:$F$1072,'Skills-Training Matrix.AUX'!$C$2:$C$1072,"="&amp;G1420,'Skills-Training Matrix.AUX'!$A$2:$A$1072,"="&amp;$E1420)*J1420)</f>
        <v>#N/A</v>
      </c>
      <c r="L1420" s="16" t="e">
        <f t="shared" si="93"/>
        <v>#N/A</v>
      </c>
      <c r="M1420" s="14" t="e">
        <f t="shared" si="94"/>
        <v>#N/A</v>
      </c>
      <c r="N1420" s="16" t="e">
        <f t="shared" si="95"/>
        <v>#N/A</v>
      </c>
    </row>
    <row r="1421" spans="1:14" x14ac:dyDescent="0.25">
      <c r="A1421" s="14">
        <v>2705</v>
      </c>
      <c r="B1421" s="14" t="s">
        <v>137</v>
      </c>
      <c r="C1421" s="17">
        <v>42736</v>
      </c>
      <c r="D1421" s="14" t="s">
        <v>115</v>
      </c>
      <c r="E1421" s="14" t="s">
        <v>85</v>
      </c>
      <c r="F1421" s="15" t="s">
        <v>8</v>
      </c>
      <c r="G1421" s="14" t="s">
        <v>41</v>
      </c>
      <c r="H1421" s="14" t="e">
        <f>SUMIFS('Skills-Training Matrix.AUX'!$D$2:$D$1072,'Skills-Training Matrix.AUX'!$C$2:$C$1072,"="&amp;$G1421,'Skills-Training Matrix.AUX'!$A$2:$A$1072,"="&amp;$E1421)</f>
        <v>#N/A</v>
      </c>
      <c r="I1421" s="14">
        <v>0</v>
      </c>
      <c r="J1421" s="14" t="e">
        <f t="shared" si="92"/>
        <v>#N/A</v>
      </c>
      <c r="K1421" s="16" t="e">
        <f>IF($J1421="","",SUMIFS('Skills-Training Matrix.AUX'!$F$2:$F$1072,'Skills-Training Matrix.AUX'!$C$2:$C$1072,"="&amp;G1421,'Skills-Training Matrix.AUX'!$A$2:$A$1072,"="&amp;$E1421)*J1421)</f>
        <v>#N/A</v>
      </c>
      <c r="L1421" s="16" t="e">
        <f t="shared" si="93"/>
        <v>#N/A</v>
      </c>
      <c r="M1421" s="14" t="e">
        <f t="shared" si="94"/>
        <v>#N/A</v>
      </c>
      <c r="N1421" s="16" t="e">
        <f t="shared" si="95"/>
        <v>#N/A</v>
      </c>
    </row>
    <row r="1422" spans="1:14" x14ac:dyDescent="0.25">
      <c r="A1422" s="14">
        <v>2705</v>
      </c>
      <c r="B1422" s="14" t="s">
        <v>137</v>
      </c>
      <c r="C1422" s="17">
        <v>42736</v>
      </c>
      <c r="D1422" s="14" t="s">
        <v>115</v>
      </c>
      <c r="E1422" s="14" t="s">
        <v>85</v>
      </c>
      <c r="F1422" s="15" t="s">
        <v>8</v>
      </c>
      <c r="G1422" s="14" t="s">
        <v>42</v>
      </c>
      <c r="H1422" s="14" t="e">
        <f>SUMIFS('Skills-Training Matrix.AUX'!$D$2:$D$1072,'Skills-Training Matrix.AUX'!$C$2:$C$1072,"="&amp;$G1422,'Skills-Training Matrix.AUX'!$A$2:$A$1072,"="&amp;$E1422)</f>
        <v>#N/A</v>
      </c>
      <c r="I1422" s="14">
        <v>0</v>
      </c>
      <c r="J1422" s="14" t="e">
        <f t="shared" si="92"/>
        <v>#N/A</v>
      </c>
      <c r="K1422" s="16" t="e">
        <f>IF($J1422="","",SUMIFS('Skills-Training Matrix.AUX'!$F$2:$F$1072,'Skills-Training Matrix.AUX'!$C$2:$C$1072,"="&amp;G1422,'Skills-Training Matrix.AUX'!$A$2:$A$1072,"="&amp;$E1422)*J1422)</f>
        <v>#N/A</v>
      </c>
      <c r="L1422" s="16" t="e">
        <f t="shared" si="93"/>
        <v>#N/A</v>
      </c>
      <c r="M1422" s="14" t="e">
        <f t="shared" si="94"/>
        <v>#N/A</v>
      </c>
      <c r="N1422" s="16" t="e">
        <f t="shared" si="95"/>
        <v>#N/A</v>
      </c>
    </row>
    <row r="1423" spans="1:14" x14ac:dyDescent="0.25">
      <c r="A1423" s="14">
        <v>2705</v>
      </c>
      <c r="B1423" s="14" t="s">
        <v>137</v>
      </c>
      <c r="C1423" s="17">
        <v>42736</v>
      </c>
      <c r="D1423" s="14" t="s">
        <v>115</v>
      </c>
      <c r="E1423" s="14" t="s">
        <v>85</v>
      </c>
      <c r="F1423" s="15" t="s">
        <v>8</v>
      </c>
      <c r="G1423" s="14" t="s">
        <v>43</v>
      </c>
      <c r="H1423" s="14" t="e">
        <f>SUMIFS('Skills-Training Matrix.AUX'!$D$2:$D$1072,'Skills-Training Matrix.AUX'!$C$2:$C$1072,"="&amp;$G1423,'Skills-Training Matrix.AUX'!$A$2:$A$1072,"="&amp;$E1423)</f>
        <v>#N/A</v>
      </c>
      <c r="I1423" s="14">
        <v>0</v>
      </c>
      <c r="J1423" s="14" t="e">
        <f t="shared" si="92"/>
        <v>#N/A</v>
      </c>
      <c r="K1423" s="16" t="e">
        <f>IF($J1423="","",SUMIFS('Skills-Training Matrix.AUX'!$F$2:$F$1072,'Skills-Training Matrix.AUX'!$C$2:$C$1072,"="&amp;G1423,'Skills-Training Matrix.AUX'!$A$2:$A$1072,"="&amp;$E1423)*J1423)</f>
        <v>#N/A</v>
      </c>
      <c r="L1423" s="16" t="e">
        <f t="shared" si="93"/>
        <v>#N/A</v>
      </c>
      <c r="M1423" s="14" t="e">
        <f t="shared" si="94"/>
        <v>#N/A</v>
      </c>
      <c r="N1423" s="16" t="e">
        <f t="shared" si="95"/>
        <v>#N/A</v>
      </c>
    </row>
    <row r="1424" spans="1:14" x14ac:dyDescent="0.25">
      <c r="A1424" s="14">
        <v>2705</v>
      </c>
      <c r="B1424" s="14" t="s">
        <v>137</v>
      </c>
      <c r="C1424" s="17">
        <v>42736</v>
      </c>
      <c r="D1424" s="14" t="s">
        <v>115</v>
      </c>
      <c r="E1424" s="14" t="s">
        <v>85</v>
      </c>
      <c r="F1424" s="15" t="s">
        <v>8</v>
      </c>
      <c r="G1424" s="14" t="s">
        <v>44</v>
      </c>
      <c r="H1424" s="14" t="e">
        <f>SUMIFS('Skills-Training Matrix.AUX'!$D$2:$D$1072,'Skills-Training Matrix.AUX'!$C$2:$C$1072,"="&amp;$G1424,'Skills-Training Matrix.AUX'!$A$2:$A$1072,"="&amp;$E1424)</f>
        <v>#N/A</v>
      </c>
      <c r="I1424" s="14">
        <v>0</v>
      </c>
      <c r="J1424" s="14" t="e">
        <f t="shared" si="92"/>
        <v>#N/A</v>
      </c>
      <c r="K1424" s="16" t="e">
        <f>IF($J1424="","",SUMIFS('Skills-Training Matrix.AUX'!$F$2:$F$1072,'Skills-Training Matrix.AUX'!$C$2:$C$1072,"="&amp;G1424,'Skills-Training Matrix.AUX'!$A$2:$A$1072,"="&amp;$E1424)*J1424)</f>
        <v>#N/A</v>
      </c>
      <c r="L1424" s="16" t="e">
        <f t="shared" si="93"/>
        <v>#N/A</v>
      </c>
      <c r="M1424" s="14" t="e">
        <f t="shared" si="94"/>
        <v>#N/A</v>
      </c>
      <c r="N1424" s="16" t="e">
        <f t="shared" si="95"/>
        <v>#N/A</v>
      </c>
    </row>
    <row r="1425" spans="1:14" x14ac:dyDescent="0.25">
      <c r="A1425" s="14">
        <v>2705</v>
      </c>
      <c r="B1425" s="14" t="s">
        <v>137</v>
      </c>
      <c r="C1425" s="17">
        <v>42736</v>
      </c>
      <c r="D1425" s="14" t="s">
        <v>115</v>
      </c>
      <c r="E1425" s="14" t="s">
        <v>85</v>
      </c>
      <c r="F1425" s="15" t="s">
        <v>8</v>
      </c>
      <c r="G1425" s="14" t="s">
        <v>45</v>
      </c>
      <c r="H1425" s="14" t="e">
        <f>SUMIFS('Skills-Training Matrix.AUX'!$D$2:$D$1072,'Skills-Training Matrix.AUX'!$C$2:$C$1072,"="&amp;$G1425,'Skills-Training Matrix.AUX'!$A$2:$A$1072,"="&amp;$E1425)</f>
        <v>#N/A</v>
      </c>
      <c r="I1425" s="14">
        <v>0</v>
      </c>
      <c r="J1425" s="14" t="e">
        <f t="shared" si="92"/>
        <v>#N/A</v>
      </c>
      <c r="K1425" s="16" t="e">
        <f>IF($J1425="","",SUMIFS('Skills-Training Matrix.AUX'!$F$2:$F$1072,'Skills-Training Matrix.AUX'!$C$2:$C$1072,"="&amp;G1425,'Skills-Training Matrix.AUX'!$A$2:$A$1072,"="&amp;$E1425)*J1425)</f>
        <v>#N/A</v>
      </c>
      <c r="L1425" s="16" t="e">
        <f t="shared" si="93"/>
        <v>#N/A</v>
      </c>
      <c r="M1425" s="14" t="e">
        <f t="shared" si="94"/>
        <v>#N/A</v>
      </c>
      <c r="N1425" s="16" t="e">
        <f t="shared" si="95"/>
        <v>#N/A</v>
      </c>
    </row>
    <row r="1426" spans="1:14" x14ac:dyDescent="0.25">
      <c r="A1426" s="14">
        <v>2705</v>
      </c>
      <c r="B1426" s="14" t="s">
        <v>137</v>
      </c>
      <c r="C1426" s="17">
        <v>42736</v>
      </c>
      <c r="D1426" s="14" t="s">
        <v>115</v>
      </c>
      <c r="E1426" s="14" t="s">
        <v>85</v>
      </c>
      <c r="F1426" s="15" t="s">
        <v>2</v>
      </c>
      <c r="G1426" s="14" t="s">
        <v>46</v>
      </c>
      <c r="H1426" s="14" t="e">
        <f>SUMIFS('Skills-Training Matrix.AUX'!$D$2:$D$1072,'Skills-Training Matrix.AUX'!$C$2:$C$1072,"="&amp;$G1426,'Skills-Training Matrix.AUX'!$A$2:$A$1072,"="&amp;$E1426)</f>
        <v>#N/A</v>
      </c>
      <c r="I1426" s="14">
        <v>0</v>
      </c>
      <c r="J1426" s="14" t="e">
        <f t="shared" si="92"/>
        <v>#N/A</v>
      </c>
      <c r="K1426" s="16" t="e">
        <f>IF($J1426="","",SUMIFS('Skills-Training Matrix.AUX'!$F$2:$F$1072,'Skills-Training Matrix.AUX'!$C$2:$C$1072,"="&amp;G1426,'Skills-Training Matrix.AUX'!$A$2:$A$1072,"="&amp;$E1426)*J1426)</f>
        <v>#N/A</v>
      </c>
      <c r="L1426" s="16" t="e">
        <f t="shared" si="93"/>
        <v>#N/A</v>
      </c>
      <c r="M1426" s="14" t="e">
        <f t="shared" si="94"/>
        <v>#N/A</v>
      </c>
      <c r="N1426" s="16" t="e">
        <f t="shared" si="95"/>
        <v>#N/A</v>
      </c>
    </row>
    <row r="1427" spans="1:14" x14ac:dyDescent="0.25">
      <c r="A1427" s="14">
        <v>2705</v>
      </c>
      <c r="B1427" s="14" t="s">
        <v>137</v>
      </c>
      <c r="C1427" s="17">
        <v>42736</v>
      </c>
      <c r="D1427" s="14" t="s">
        <v>115</v>
      </c>
      <c r="E1427" s="14" t="s">
        <v>85</v>
      </c>
      <c r="F1427" s="15" t="s">
        <v>2</v>
      </c>
      <c r="G1427" s="14" t="s">
        <v>47</v>
      </c>
      <c r="H1427" s="14" t="e">
        <f>SUMIFS('Skills-Training Matrix.AUX'!$D$2:$D$1072,'Skills-Training Matrix.AUX'!$C$2:$C$1072,"="&amp;$G1427,'Skills-Training Matrix.AUX'!$A$2:$A$1072,"="&amp;$E1427)</f>
        <v>#N/A</v>
      </c>
      <c r="I1427" s="14">
        <v>0</v>
      </c>
      <c r="J1427" s="14" t="e">
        <f t="shared" si="92"/>
        <v>#N/A</v>
      </c>
      <c r="K1427" s="16" t="e">
        <f>IF($J1427="","",SUMIFS('Skills-Training Matrix.AUX'!$F$2:$F$1072,'Skills-Training Matrix.AUX'!$C$2:$C$1072,"="&amp;G1427,'Skills-Training Matrix.AUX'!$A$2:$A$1072,"="&amp;$E1427)*J1427)</f>
        <v>#N/A</v>
      </c>
      <c r="L1427" s="16" t="e">
        <f t="shared" si="93"/>
        <v>#N/A</v>
      </c>
      <c r="M1427" s="14" t="e">
        <f t="shared" si="94"/>
        <v>#N/A</v>
      </c>
      <c r="N1427" s="16" t="e">
        <f t="shared" si="95"/>
        <v>#N/A</v>
      </c>
    </row>
    <row r="1428" spans="1:14" x14ac:dyDescent="0.25">
      <c r="A1428" s="14">
        <v>2705</v>
      </c>
      <c r="B1428" s="14" t="s">
        <v>137</v>
      </c>
      <c r="C1428" s="17">
        <v>42736</v>
      </c>
      <c r="D1428" s="14" t="s">
        <v>115</v>
      </c>
      <c r="E1428" s="14" t="s">
        <v>85</v>
      </c>
      <c r="F1428" s="15" t="s">
        <v>2</v>
      </c>
      <c r="G1428" s="14" t="s">
        <v>48</v>
      </c>
      <c r="H1428" s="14" t="e">
        <f>SUMIFS('Skills-Training Matrix.AUX'!$D$2:$D$1072,'Skills-Training Matrix.AUX'!$C$2:$C$1072,"="&amp;$G1428,'Skills-Training Matrix.AUX'!$A$2:$A$1072,"="&amp;$E1428)</f>
        <v>#N/A</v>
      </c>
      <c r="I1428" s="14">
        <v>0</v>
      </c>
      <c r="J1428" s="14" t="e">
        <f t="shared" si="92"/>
        <v>#N/A</v>
      </c>
      <c r="K1428" s="16" t="e">
        <f>IF($J1428="","",SUMIFS('Skills-Training Matrix.AUX'!$F$2:$F$1072,'Skills-Training Matrix.AUX'!$C$2:$C$1072,"="&amp;G1428,'Skills-Training Matrix.AUX'!$A$2:$A$1072,"="&amp;$E1428)*J1428)</f>
        <v>#N/A</v>
      </c>
      <c r="L1428" s="16" t="e">
        <f t="shared" si="93"/>
        <v>#N/A</v>
      </c>
      <c r="M1428" s="14" t="e">
        <f t="shared" si="94"/>
        <v>#N/A</v>
      </c>
      <c r="N1428" s="16" t="e">
        <f t="shared" si="95"/>
        <v>#N/A</v>
      </c>
    </row>
    <row r="1429" spans="1:14" x14ac:dyDescent="0.25">
      <c r="A1429" s="14">
        <v>2705</v>
      </c>
      <c r="B1429" s="14" t="s">
        <v>137</v>
      </c>
      <c r="C1429" s="17">
        <v>42736</v>
      </c>
      <c r="D1429" s="14" t="s">
        <v>115</v>
      </c>
      <c r="E1429" s="14" t="s">
        <v>85</v>
      </c>
      <c r="F1429" s="15" t="s">
        <v>2</v>
      </c>
      <c r="G1429" s="14" t="s">
        <v>49</v>
      </c>
      <c r="H1429" s="14" t="e">
        <f>SUMIFS('Skills-Training Matrix.AUX'!$D$2:$D$1072,'Skills-Training Matrix.AUX'!$C$2:$C$1072,"="&amp;$G1429,'Skills-Training Matrix.AUX'!$A$2:$A$1072,"="&amp;$E1429)</f>
        <v>#N/A</v>
      </c>
      <c r="I1429" s="14">
        <v>0</v>
      </c>
      <c r="J1429" s="14" t="e">
        <f t="shared" si="92"/>
        <v>#N/A</v>
      </c>
      <c r="K1429" s="16" t="e">
        <f>IF($J1429="","",SUMIFS('Skills-Training Matrix.AUX'!$F$2:$F$1072,'Skills-Training Matrix.AUX'!$C$2:$C$1072,"="&amp;G1429,'Skills-Training Matrix.AUX'!$A$2:$A$1072,"="&amp;$E1429)*J1429)</f>
        <v>#N/A</v>
      </c>
      <c r="L1429" s="16" t="e">
        <f t="shared" si="93"/>
        <v>#N/A</v>
      </c>
      <c r="M1429" s="14" t="e">
        <f t="shared" si="94"/>
        <v>#N/A</v>
      </c>
      <c r="N1429" s="16" t="e">
        <f t="shared" si="95"/>
        <v>#N/A</v>
      </c>
    </row>
    <row r="1430" spans="1:14" x14ac:dyDescent="0.25">
      <c r="A1430" s="14">
        <v>2705</v>
      </c>
      <c r="B1430" s="14" t="s">
        <v>137</v>
      </c>
      <c r="C1430" s="17">
        <v>42736</v>
      </c>
      <c r="D1430" s="14" t="s">
        <v>115</v>
      </c>
      <c r="E1430" s="14" t="s">
        <v>85</v>
      </c>
      <c r="F1430" s="15" t="s">
        <v>2</v>
      </c>
      <c r="G1430" s="14" t="s">
        <v>50</v>
      </c>
      <c r="H1430" s="14" t="e">
        <f>SUMIFS('Skills-Training Matrix.AUX'!$D$2:$D$1072,'Skills-Training Matrix.AUX'!$C$2:$C$1072,"="&amp;$G1430,'Skills-Training Matrix.AUX'!$A$2:$A$1072,"="&amp;$E1430)</f>
        <v>#N/A</v>
      </c>
      <c r="I1430" s="14">
        <v>0</v>
      </c>
      <c r="J1430" s="14" t="e">
        <f t="shared" si="92"/>
        <v>#N/A</v>
      </c>
      <c r="K1430" s="16" t="e">
        <f>IF($J1430="","",SUMIFS('Skills-Training Matrix.AUX'!$F$2:$F$1072,'Skills-Training Matrix.AUX'!$C$2:$C$1072,"="&amp;G1430,'Skills-Training Matrix.AUX'!$A$2:$A$1072,"="&amp;$E1430)*J1430)</f>
        <v>#N/A</v>
      </c>
      <c r="L1430" s="16" t="e">
        <f t="shared" si="93"/>
        <v>#N/A</v>
      </c>
      <c r="M1430" s="14" t="e">
        <f t="shared" si="94"/>
        <v>#N/A</v>
      </c>
      <c r="N1430" s="16" t="e">
        <f t="shared" si="95"/>
        <v>#N/A</v>
      </c>
    </row>
    <row r="1431" spans="1:14" x14ac:dyDescent="0.25">
      <c r="A1431" s="14">
        <v>2705</v>
      </c>
      <c r="B1431" s="14" t="s">
        <v>137</v>
      </c>
      <c r="C1431" s="17">
        <v>42736</v>
      </c>
      <c r="D1431" s="14" t="s">
        <v>115</v>
      </c>
      <c r="E1431" s="14" t="s">
        <v>85</v>
      </c>
      <c r="F1431" s="15" t="s">
        <v>2</v>
      </c>
      <c r="G1431" s="14" t="s">
        <v>51</v>
      </c>
      <c r="H1431" s="14" t="e">
        <f>SUMIFS('Skills-Training Matrix.AUX'!$D$2:$D$1072,'Skills-Training Matrix.AUX'!$C$2:$C$1072,"="&amp;$G1431,'Skills-Training Matrix.AUX'!$A$2:$A$1072,"="&amp;$E1431)</f>
        <v>#N/A</v>
      </c>
      <c r="I1431" s="14">
        <v>0</v>
      </c>
      <c r="J1431" s="14" t="e">
        <f t="shared" si="92"/>
        <v>#N/A</v>
      </c>
      <c r="K1431" s="16" t="e">
        <f>IF($J1431="","",SUMIFS('Skills-Training Matrix.AUX'!$F$2:$F$1072,'Skills-Training Matrix.AUX'!$C$2:$C$1072,"="&amp;G1431,'Skills-Training Matrix.AUX'!$A$2:$A$1072,"="&amp;$E1431)*J1431)</f>
        <v>#N/A</v>
      </c>
      <c r="L1431" s="16" t="e">
        <f t="shared" si="93"/>
        <v>#N/A</v>
      </c>
      <c r="M1431" s="14" t="e">
        <f t="shared" si="94"/>
        <v>#N/A</v>
      </c>
      <c r="N1431" s="16" t="e">
        <f t="shared" si="95"/>
        <v>#N/A</v>
      </c>
    </row>
    <row r="1432" spans="1:14" x14ac:dyDescent="0.25">
      <c r="A1432" s="14">
        <v>2705</v>
      </c>
      <c r="B1432" s="14" t="s">
        <v>137</v>
      </c>
      <c r="C1432" s="17">
        <v>42736</v>
      </c>
      <c r="D1432" s="14" t="s">
        <v>115</v>
      </c>
      <c r="E1432" s="14" t="s">
        <v>85</v>
      </c>
      <c r="F1432" s="15" t="s">
        <v>2</v>
      </c>
      <c r="G1432" s="14" t="s">
        <v>52</v>
      </c>
      <c r="H1432" s="14" t="e">
        <f>SUMIFS('Skills-Training Matrix.AUX'!$D$2:$D$1072,'Skills-Training Matrix.AUX'!$C$2:$C$1072,"="&amp;$G1432,'Skills-Training Matrix.AUX'!$A$2:$A$1072,"="&amp;$E1432)</f>
        <v>#N/A</v>
      </c>
      <c r="I1432" s="14">
        <v>0</v>
      </c>
      <c r="J1432" s="14" t="e">
        <f t="shared" si="92"/>
        <v>#N/A</v>
      </c>
      <c r="K1432" s="16" t="e">
        <f>IF($J1432="","",SUMIFS('Skills-Training Matrix.AUX'!$F$2:$F$1072,'Skills-Training Matrix.AUX'!$C$2:$C$1072,"="&amp;G1432,'Skills-Training Matrix.AUX'!$A$2:$A$1072,"="&amp;$E1432)*J1432)</f>
        <v>#N/A</v>
      </c>
      <c r="L1432" s="16" t="e">
        <f t="shared" si="93"/>
        <v>#N/A</v>
      </c>
      <c r="M1432" s="14" t="e">
        <f t="shared" si="94"/>
        <v>#N/A</v>
      </c>
      <c r="N1432" s="16" t="e">
        <f t="shared" si="95"/>
        <v>#N/A</v>
      </c>
    </row>
    <row r="1433" spans="1:14" x14ac:dyDescent="0.25">
      <c r="A1433" s="14">
        <v>2705</v>
      </c>
      <c r="B1433" s="14" t="s">
        <v>137</v>
      </c>
      <c r="C1433" s="17">
        <v>42736</v>
      </c>
      <c r="D1433" s="14" t="s">
        <v>115</v>
      </c>
      <c r="E1433" s="14" t="s">
        <v>85</v>
      </c>
      <c r="F1433" s="15" t="s">
        <v>2</v>
      </c>
      <c r="G1433" s="14" t="s">
        <v>53</v>
      </c>
      <c r="H1433" s="14" t="e">
        <f>SUMIFS('Skills-Training Matrix.AUX'!$D$2:$D$1072,'Skills-Training Matrix.AUX'!$C$2:$C$1072,"="&amp;$G1433,'Skills-Training Matrix.AUX'!$A$2:$A$1072,"="&amp;$E1433)</f>
        <v>#N/A</v>
      </c>
      <c r="I1433" s="14">
        <v>0</v>
      </c>
      <c r="J1433" s="14" t="e">
        <f t="shared" si="92"/>
        <v>#N/A</v>
      </c>
      <c r="K1433" s="16" t="e">
        <f>IF($J1433="","",SUMIFS('Skills-Training Matrix.AUX'!$F$2:$F$1072,'Skills-Training Matrix.AUX'!$C$2:$C$1072,"="&amp;G1433,'Skills-Training Matrix.AUX'!$A$2:$A$1072,"="&amp;$E1433)*J1433)</f>
        <v>#N/A</v>
      </c>
      <c r="L1433" s="16" t="e">
        <f t="shared" si="93"/>
        <v>#N/A</v>
      </c>
      <c r="M1433" s="14" t="e">
        <f t="shared" si="94"/>
        <v>#N/A</v>
      </c>
      <c r="N1433" s="16" t="e">
        <f t="shared" si="95"/>
        <v>#N/A</v>
      </c>
    </row>
    <row r="1434" spans="1:14" x14ac:dyDescent="0.25">
      <c r="A1434" s="14">
        <v>2705</v>
      </c>
      <c r="B1434" s="14" t="s">
        <v>137</v>
      </c>
      <c r="C1434" s="17">
        <v>42736</v>
      </c>
      <c r="D1434" s="14" t="s">
        <v>115</v>
      </c>
      <c r="E1434" s="14" t="s">
        <v>85</v>
      </c>
      <c r="F1434" s="15" t="s">
        <v>2</v>
      </c>
      <c r="G1434" s="14" t="s">
        <v>54</v>
      </c>
      <c r="H1434" s="14" t="e">
        <f>SUMIFS('Skills-Training Matrix.AUX'!$D$2:$D$1072,'Skills-Training Matrix.AUX'!$C$2:$C$1072,"="&amp;$G1434,'Skills-Training Matrix.AUX'!$A$2:$A$1072,"="&amp;$E1434)</f>
        <v>#N/A</v>
      </c>
      <c r="I1434" s="14">
        <v>0</v>
      </c>
      <c r="J1434" s="14" t="e">
        <f t="shared" si="92"/>
        <v>#N/A</v>
      </c>
      <c r="K1434" s="16" t="e">
        <f>IF($J1434="","",SUMIFS('Skills-Training Matrix.AUX'!$F$2:$F$1072,'Skills-Training Matrix.AUX'!$C$2:$C$1072,"="&amp;G1434,'Skills-Training Matrix.AUX'!$A$2:$A$1072,"="&amp;$E1434)*J1434)</f>
        <v>#N/A</v>
      </c>
      <c r="L1434" s="16" t="e">
        <f t="shared" si="93"/>
        <v>#N/A</v>
      </c>
      <c r="M1434" s="14" t="e">
        <f t="shared" si="94"/>
        <v>#N/A</v>
      </c>
      <c r="N1434" s="16" t="e">
        <f t="shared" si="95"/>
        <v>#N/A</v>
      </c>
    </row>
    <row r="1435" spans="1:14" x14ac:dyDescent="0.25">
      <c r="A1435" s="14">
        <v>2705</v>
      </c>
      <c r="B1435" s="14" t="s">
        <v>137</v>
      </c>
      <c r="C1435" s="17">
        <v>42736</v>
      </c>
      <c r="D1435" s="14" t="s">
        <v>115</v>
      </c>
      <c r="E1435" s="14" t="s">
        <v>85</v>
      </c>
      <c r="F1435" s="15" t="s">
        <v>2</v>
      </c>
      <c r="G1435" s="14" t="s">
        <v>55</v>
      </c>
      <c r="H1435" s="14" t="e">
        <f>SUMIFS('Skills-Training Matrix.AUX'!$D$2:$D$1072,'Skills-Training Matrix.AUX'!$C$2:$C$1072,"="&amp;$G1435,'Skills-Training Matrix.AUX'!$A$2:$A$1072,"="&amp;$E1435)</f>
        <v>#REF!</v>
      </c>
      <c r="I1435" s="14">
        <v>0</v>
      </c>
      <c r="J1435" s="14" t="e">
        <f t="shared" si="92"/>
        <v>#REF!</v>
      </c>
      <c r="K1435" s="16" t="e">
        <f>IF($J1435="","",SUMIFS('Skills-Training Matrix.AUX'!$F$2:$F$1072,'Skills-Training Matrix.AUX'!$C$2:$C$1072,"="&amp;G1435,'Skills-Training Matrix.AUX'!$A$2:$A$1072,"="&amp;$E1435)*J1435)</f>
        <v>#REF!</v>
      </c>
      <c r="L1435" s="16" t="e">
        <f t="shared" si="93"/>
        <v>#REF!</v>
      </c>
      <c r="M1435" s="14" t="e">
        <f t="shared" si="94"/>
        <v>#REF!</v>
      </c>
      <c r="N1435" s="16" t="e">
        <f t="shared" si="95"/>
        <v>#REF!</v>
      </c>
    </row>
    <row r="1436" spans="1:14" x14ac:dyDescent="0.25">
      <c r="A1436" s="14">
        <v>2705</v>
      </c>
      <c r="B1436" s="14" t="s">
        <v>137</v>
      </c>
      <c r="C1436" s="17">
        <v>42736</v>
      </c>
      <c r="D1436" s="14" t="s">
        <v>115</v>
      </c>
      <c r="E1436" s="14" t="s">
        <v>85</v>
      </c>
      <c r="F1436" s="15" t="s">
        <v>2</v>
      </c>
      <c r="G1436" s="14" t="s">
        <v>56</v>
      </c>
      <c r="H1436" s="14" t="e">
        <f>SUMIFS('Skills-Training Matrix.AUX'!$D$2:$D$1072,'Skills-Training Matrix.AUX'!$C$2:$C$1072,"="&amp;$G1436,'Skills-Training Matrix.AUX'!$A$2:$A$1072,"="&amp;$E1436)</f>
        <v>#N/A</v>
      </c>
      <c r="I1436" s="14">
        <v>0</v>
      </c>
      <c r="J1436" s="14" t="e">
        <f t="shared" si="92"/>
        <v>#N/A</v>
      </c>
      <c r="K1436" s="16" t="e">
        <f>IF($J1436="","",SUMIFS('Skills-Training Matrix.AUX'!$F$2:$F$1072,'Skills-Training Matrix.AUX'!$C$2:$C$1072,"="&amp;G1436,'Skills-Training Matrix.AUX'!$A$2:$A$1072,"="&amp;$E1436)*J1436)</f>
        <v>#N/A</v>
      </c>
      <c r="L1436" s="16" t="e">
        <f t="shared" si="93"/>
        <v>#N/A</v>
      </c>
      <c r="M1436" s="14" t="e">
        <f t="shared" si="94"/>
        <v>#N/A</v>
      </c>
      <c r="N1436" s="16" t="e">
        <f t="shared" si="95"/>
        <v>#N/A</v>
      </c>
    </row>
    <row r="1437" spans="1:14" x14ac:dyDescent="0.25">
      <c r="A1437" s="14">
        <v>2705</v>
      </c>
      <c r="B1437" s="14" t="s">
        <v>137</v>
      </c>
      <c r="C1437" s="17">
        <v>42736</v>
      </c>
      <c r="D1437" s="14" t="s">
        <v>115</v>
      </c>
      <c r="E1437" s="14" t="s">
        <v>85</v>
      </c>
      <c r="F1437" s="15" t="s">
        <v>9</v>
      </c>
      <c r="G1437" s="14" t="s">
        <v>57</v>
      </c>
      <c r="H1437" s="14" t="e">
        <f>SUMIFS('Skills-Training Matrix.AUX'!$D$2:$D$1072,'Skills-Training Matrix.AUX'!$C$2:$C$1072,"="&amp;$G1437,'Skills-Training Matrix.AUX'!$A$2:$A$1072,"="&amp;$E1437)</f>
        <v>#N/A</v>
      </c>
      <c r="I1437" s="14">
        <v>0</v>
      </c>
      <c r="J1437" s="14" t="e">
        <f t="shared" si="92"/>
        <v>#N/A</v>
      </c>
      <c r="K1437" s="16" t="e">
        <f>IF($J1437="","",SUMIFS('Skills-Training Matrix.AUX'!$F$2:$F$1072,'Skills-Training Matrix.AUX'!$C$2:$C$1072,"="&amp;G1437,'Skills-Training Matrix.AUX'!$A$2:$A$1072,"="&amp;$E1437)*J1437)</f>
        <v>#N/A</v>
      </c>
      <c r="L1437" s="16" t="e">
        <f t="shared" si="93"/>
        <v>#N/A</v>
      </c>
      <c r="M1437" s="14" t="e">
        <f t="shared" si="94"/>
        <v>#N/A</v>
      </c>
      <c r="N1437" s="16" t="e">
        <f t="shared" si="95"/>
        <v>#N/A</v>
      </c>
    </row>
    <row r="1438" spans="1:14" x14ac:dyDescent="0.25">
      <c r="A1438" s="14">
        <v>2705</v>
      </c>
      <c r="B1438" s="14" t="s">
        <v>137</v>
      </c>
      <c r="C1438" s="17">
        <v>42736</v>
      </c>
      <c r="D1438" s="14" t="s">
        <v>115</v>
      </c>
      <c r="E1438" s="14" t="s">
        <v>85</v>
      </c>
      <c r="F1438" s="15" t="s">
        <v>9</v>
      </c>
      <c r="G1438" s="14" t="s">
        <v>58</v>
      </c>
      <c r="H1438" s="14" t="e">
        <f>SUMIFS('Skills-Training Matrix.AUX'!$D$2:$D$1072,'Skills-Training Matrix.AUX'!$C$2:$C$1072,"="&amp;$G1438,'Skills-Training Matrix.AUX'!$A$2:$A$1072,"="&amp;$E1438)</f>
        <v>#N/A</v>
      </c>
      <c r="I1438" s="14">
        <v>0</v>
      </c>
      <c r="J1438" s="14" t="e">
        <f t="shared" si="92"/>
        <v>#N/A</v>
      </c>
      <c r="K1438" s="16" t="e">
        <f>IF($J1438="","",SUMIFS('Skills-Training Matrix.AUX'!$F$2:$F$1072,'Skills-Training Matrix.AUX'!$C$2:$C$1072,"="&amp;G1438,'Skills-Training Matrix.AUX'!$A$2:$A$1072,"="&amp;$E1438)*J1438)</f>
        <v>#N/A</v>
      </c>
      <c r="L1438" s="16" t="e">
        <f t="shared" si="93"/>
        <v>#N/A</v>
      </c>
      <c r="M1438" s="14" t="e">
        <f t="shared" si="94"/>
        <v>#N/A</v>
      </c>
      <c r="N1438" s="16" t="e">
        <f t="shared" si="95"/>
        <v>#N/A</v>
      </c>
    </row>
    <row r="1439" spans="1:14" x14ac:dyDescent="0.25">
      <c r="A1439" s="14">
        <v>2705</v>
      </c>
      <c r="B1439" s="14" t="s">
        <v>137</v>
      </c>
      <c r="C1439" s="17">
        <v>42736</v>
      </c>
      <c r="D1439" s="14" t="s">
        <v>115</v>
      </c>
      <c r="E1439" s="14" t="s">
        <v>85</v>
      </c>
      <c r="F1439" s="15" t="s">
        <v>9</v>
      </c>
      <c r="G1439" s="14" t="s">
        <v>59</v>
      </c>
      <c r="H1439" s="14" t="e">
        <f>SUMIFS('Skills-Training Matrix.AUX'!$D$2:$D$1072,'Skills-Training Matrix.AUX'!$C$2:$C$1072,"="&amp;$G1439,'Skills-Training Matrix.AUX'!$A$2:$A$1072,"="&amp;$E1439)</f>
        <v>#N/A</v>
      </c>
      <c r="I1439" s="14">
        <v>0</v>
      </c>
      <c r="J1439" s="14" t="e">
        <f t="shared" si="92"/>
        <v>#N/A</v>
      </c>
      <c r="K1439" s="16" t="e">
        <f>IF($J1439="","",SUMIFS('Skills-Training Matrix.AUX'!$F$2:$F$1072,'Skills-Training Matrix.AUX'!$C$2:$C$1072,"="&amp;G1439,'Skills-Training Matrix.AUX'!$A$2:$A$1072,"="&amp;$E1439)*J1439)</f>
        <v>#N/A</v>
      </c>
      <c r="L1439" s="16" t="e">
        <f t="shared" si="93"/>
        <v>#N/A</v>
      </c>
      <c r="M1439" s="14" t="e">
        <f t="shared" si="94"/>
        <v>#N/A</v>
      </c>
      <c r="N1439" s="16" t="e">
        <f t="shared" si="95"/>
        <v>#N/A</v>
      </c>
    </row>
    <row r="1440" spans="1:14" x14ac:dyDescent="0.25">
      <c r="A1440" s="14">
        <v>2705</v>
      </c>
      <c r="B1440" s="14" t="s">
        <v>137</v>
      </c>
      <c r="C1440" s="17">
        <v>42736</v>
      </c>
      <c r="D1440" s="14" t="s">
        <v>115</v>
      </c>
      <c r="E1440" s="14" t="s">
        <v>85</v>
      </c>
      <c r="F1440" s="15" t="s">
        <v>9</v>
      </c>
      <c r="G1440" s="14" t="s">
        <v>60</v>
      </c>
      <c r="H1440" s="14" t="e">
        <f>SUMIFS('Skills-Training Matrix.AUX'!$D$2:$D$1072,'Skills-Training Matrix.AUX'!$C$2:$C$1072,"="&amp;$G1440,'Skills-Training Matrix.AUX'!$A$2:$A$1072,"="&amp;$E1440)</f>
        <v>#N/A</v>
      </c>
      <c r="I1440" s="14">
        <v>0</v>
      </c>
      <c r="J1440" s="14" t="e">
        <f t="shared" si="92"/>
        <v>#N/A</v>
      </c>
      <c r="K1440" s="16" t="e">
        <f>IF($J1440="","",SUMIFS('Skills-Training Matrix.AUX'!$F$2:$F$1072,'Skills-Training Matrix.AUX'!$C$2:$C$1072,"="&amp;G1440,'Skills-Training Matrix.AUX'!$A$2:$A$1072,"="&amp;$E1440)*J1440)</f>
        <v>#N/A</v>
      </c>
      <c r="L1440" s="16" t="e">
        <f t="shared" si="93"/>
        <v>#N/A</v>
      </c>
      <c r="M1440" s="14" t="e">
        <f t="shared" si="94"/>
        <v>#N/A</v>
      </c>
      <c r="N1440" s="16" t="e">
        <f t="shared" si="95"/>
        <v>#N/A</v>
      </c>
    </row>
    <row r="1441" spans="1:14" x14ac:dyDescent="0.25">
      <c r="A1441" s="14">
        <v>2705</v>
      </c>
      <c r="B1441" s="14" t="s">
        <v>137</v>
      </c>
      <c r="C1441" s="17">
        <v>42736</v>
      </c>
      <c r="D1441" s="14" t="s">
        <v>115</v>
      </c>
      <c r="E1441" s="14" t="s">
        <v>85</v>
      </c>
      <c r="F1441" s="15" t="s">
        <v>9</v>
      </c>
      <c r="G1441" s="14" t="s">
        <v>61</v>
      </c>
      <c r="H1441" s="14" t="e">
        <f>SUMIFS('Skills-Training Matrix.AUX'!$D$2:$D$1072,'Skills-Training Matrix.AUX'!$C$2:$C$1072,"="&amp;$G1441,'Skills-Training Matrix.AUX'!$A$2:$A$1072,"="&amp;$E1441)</f>
        <v>#N/A</v>
      </c>
      <c r="I1441" s="14">
        <v>0</v>
      </c>
      <c r="J1441" s="14" t="e">
        <f t="shared" si="92"/>
        <v>#N/A</v>
      </c>
      <c r="K1441" s="16" t="e">
        <f>IF($J1441="","",SUMIFS('Skills-Training Matrix.AUX'!$F$2:$F$1072,'Skills-Training Matrix.AUX'!$C$2:$C$1072,"="&amp;G1441,'Skills-Training Matrix.AUX'!$A$2:$A$1072,"="&amp;$E1441)*J1441)</f>
        <v>#N/A</v>
      </c>
      <c r="L1441" s="16" t="e">
        <f t="shared" si="93"/>
        <v>#N/A</v>
      </c>
      <c r="M1441" s="14" t="e">
        <f t="shared" si="94"/>
        <v>#N/A</v>
      </c>
      <c r="N1441" s="16" t="e">
        <f t="shared" si="95"/>
        <v>#N/A</v>
      </c>
    </row>
    <row r="1442" spans="1:14" x14ac:dyDescent="0.25">
      <c r="A1442" s="14">
        <v>2705</v>
      </c>
      <c r="B1442" s="14" t="s">
        <v>137</v>
      </c>
      <c r="C1442" s="17">
        <v>42736</v>
      </c>
      <c r="D1442" s="14" t="s">
        <v>115</v>
      </c>
      <c r="E1442" s="14" t="s">
        <v>85</v>
      </c>
      <c r="F1442" s="15" t="s">
        <v>0</v>
      </c>
      <c r="G1442" s="14" t="s">
        <v>62</v>
      </c>
      <c r="H1442" s="14" t="e">
        <f>SUMIFS('Skills-Training Matrix.AUX'!$D$2:$D$1072,'Skills-Training Matrix.AUX'!$C$2:$C$1072,"="&amp;$G1442,'Skills-Training Matrix.AUX'!$A$2:$A$1072,"="&amp;$E1442)</f>
        <v>#N/A</v>
      </c>
      <c r="I1442" s="14">
        <v>0</v>
      </c>
      <c r="J1442" s="14" t="e">
        <f t="shared" si="92"/>
        <v>#N/A</v>
      </c>
      <c r="K1442" s="16" t="e">
        <f>IF($J1442="","",SUMIFS('Skills-Training Matrix.AUX'!$F$2:$F$1072,'Skills-Training Matrix.AUX'!$C$2:$C$1072,"="&amp;G1442,'Skills-Training Matrix.AUX'!$A$2:$A$1072,"="&amp;$E1442)*J1442)</f>
        <v>#N/A</v>
      </c>
      <c r="L1442" s="16" t="e">
        <f t="shared" si="93"/>
        <v>#N/A</v>
      </c>
      <c r="M1442" s="14" t="e">
        <f t="shared" si="94"/>
        <v>#N/A</v>
      </c>
      <c r="N1442" s="16" t="e">
        <f t="shared" si="95"/>
        <v>#N/A</v>
      </c>
    </row>
    <row r="1443" spans="1:14" x14ac:dyDescent="0.25">
      <c r="A1443" s="14">
        <v>2705</v>
      </c>
      <c r="B1443" s="14" t="s">
        <v>137</v>
      </c>
      <c r="C1443" s="17">
        <v>42736</v>
      </c>
      <c r="D1443" s="14" t="s">
        <v>115</v>
      </c>
      <c r="E1443" s="14" t="s">
        <v>85</v>
      </c>
      <c r="F1443" s="15" t="s">
        <v>0</v>
      </c>
      <c r="G1443" s="14" t="s">
        <v>63</v>
      </c>
      <c r="H1443" s="14" t="e">
        <f>SUMIFS('Skills-Training Matrix.AUX'!$D$2:$D$1072,'Skills-Training Matrix.AUX'!$C$2:$C$1072,"="&amp;$G1443,'Skills-Training Matrix.AUX'!$A$2:$A$1072,"="&amp;$E1443)</f>
        <v>#REF!</v>
      </c>
      <c r="I1443" s="14">
        <v>0</v>
      </c>
      <c r="J1443" s="14" t="e">
        <f t="shared" si="92"/>
        <v>#REF!</v>
      </c>
      <c r="K1443" s="16" t="e">
        <f>IF($J1443="","",SUMIFS('Skills-Training Matrix.AUX'!$F$2:$F$1072,'Skills-Training Matrix.AUX'!$C$2:$C$1072,"="&amp;G1443,'Skills-Training Matrix.AUX'!$A$2:$A$1072,"="&amp;$E1443)*J1443)</f>
        <v>#REF!</v>
      </c>
      <c r="L1443" s="16" t="e">
        <f t="shared" si="93"/>
        <v>#REF!</v>
      </c>
      <c r="M1443" s="14" t="e">
        <f t="shared" si="94"/>
        <v>#REF!</v>
      </c>
      <c r="N1443" s="16" t="e">
        <f t="shared" si="95"/>
        <v>#REF!</v>
      </c>
    </row>
    <row r="1444" spans="1:14" x14ac:dyDescent="0.25">
      <c r="A1444" s="14">
        <v>2705</v>
      </c>
      <c r="B1444" s="14" t="s">
        <v>137</v>
      </c>
      <c r="C1444" s="17">
        <v>42736</v>
      </c>
      <c r="D1444" s="14" t="s">
        <v>115</v>
      </c>
      <c r="E1444" s="14" t="s">
        <v>85</v>
      </c>
      <c r="F1444" s="15" t="s">
        <v>0</v>
      </c>
      <c r="G1444" s="14" t="s">
        <v>64</v>
      </c>
      <c r="H1444" s="14" t="e">
        <f>SUMIFS('Skills-Training Matrix.AUX'!$D$2:$D$1072,'Skills-Training Matrix.AUX'!$C$2:$C$1072,"="&amp;$G1444,'Skills-Training Matrix.AUX'!$A$2:$A$1072,"="&amp;$E1444)</f>
        <v>#N/A</v>
      </c>
      <c r="I1444" s="14">
        <v>0</v>
      </c>
      <c r="J1444" s="14" t="e">
        <f t="shared" si="92"/>
        <v>#N/A</v>
      </c>
      <c r="K1444" s="16" t="e">
        <f>IF($J1444="","",SUMIFS('Skills-Training Matrix.AUX'!$F$2:$F$1072,'Skills-Training Matrix.AUX'!$C$2:$C$1072,"="&amp;G1444,'Skills-Training Matrix.AUX'!$A$2:$A$1072,"="&amp;$E1444)*J1444)</f>
        <v>#N/A</v>
      </c>
      <c r="L1444" s="16" t="e">
        <f t="shared" si="93"/>
        <v>#N/A</v>
      </c>
      <c r="M1444" s="14" t="e">
        <f t="shared" si="94"/>
        <v>#N/A</v>
      </c>
      <c r="N1444" s="16" t="e">
        <f t="shared" si="95"/>
        <v>#N/A</v>
      </c>
    </row>
    <row r="1445" spans="1:14" x14ac:dyDescent="0.25">
      <c r="A1445" s="14">
        <v>2705</v>
      </c>
      <c r="B1445" s="14" t="s">
        <v>137</v>
      </c>
      <c r="C1445" s="17">
        <v>42736</v>
      </c>
      <c r="D1445" s="14" t="s">
        <v>115</v>
      </c>
      <c r="E1445" s="14" t="s">
        <v>85</v>
      </c>
      <c r="F1445" s="15" t="s">
        <v>0</v>
      </c>
      <c r="G1445" s="14" t="s">
        <v>65</v>
      </c>
      <c r="H1445" s="14" t="e">
        <f>SUMIFS('Skills-Training Matrix.AUX'!$D$2:$D$1072,'Skills-Training Matrix.AUX'!$C$2:$C$1072,"="&amp;$G1445,'Skills-Training Matrix.AUX'!$A$2:$A$1072,"="&amp;$E1445)</f>
        <v>#REF!</v>
      </c>
      <c r="I1445" s="14">
        <v>0</v>
      </c>
      <c r="J1445" s="14" t="e">
        <f t="shared" si="92"/>
        <v>#REF!</v>
      </c>
      <c r="K1445" s="16" t="e">
        <f>IF($J1445="","",SUMIFS('Skills-Training Matrix.AUX'!$F$2:$F$1072,'Skills-Training Matrix.AUX'!$C$2:$C$1072,"="&amp;G1445,'Skills-Training Matrix.AUX'!$A$2:$A$1072,"="&amp;$E1445)*J1445)</f>
        <v>#REF!</v>
      </c>
      <c r="L1445" s="16" t="e">
        <f t="shared" si="93"/>
        <v>#REF!</v>
      </c>
      <c r="M1445" s="14" t="e">
        <f t="shared" si="94"/>
        <v>#REF!</v>
      </c>
      <c r="N1445" s="16" t="e">
        <f t="shared" si="95"/>
        <v>#REF!</v>
      </c>
    </row>
    <row r="1446" spans="1:14" x14ac:dyDescent="0.25">
      <c r="A1446" s="14">
        <v>2705</v>
      </c>
      <c r="B1446" s="14" t="s">
        <v>137</v>
      </c>
      <c r="C1446" s="17">
        <v>42736</v>
      </c>
      <c r="D1446" s="14" t="s">
        <v>115</v>
      </c>
      <c r="E1446" s="14" t="s">
        <v>85</v>
      </c>
      <c r="F1446" s="15" t="s">
        <v>0</v>
      </c>
      <c r="G1446" s="14" t="s">
        <v>66</v>
      </c>
      <c r="H1446" s="14" t="e">
        <f>SUMIFS('Skills-Training Matrix.AUX'!$D$2:$D$1072,'Skills-Training Matrix.AUX'!$C$2:$C$1072,"="&amp;$G1446,'Skills-Training Matrix.AUX'!$A$2:$A$1072,"="&amp;$E1446)</f>
        <v>#REF!</v>
      </c>
      <c r="I1446" s="14">
        <v>0</v>
      </c>
      <c r="J1446" s="14" t="e">
        <f t="shared" si="92"/>
        <v>#REF!</v>
      </c>
      <c r="K1446" s="16" t="e">
        <f>IF($J1446="","",SUMIFS('Skills-Training Matrix.AUX'!$F$2:$F$1072,'Skills-Training Matrix.AUX'!$C$2:$C$1072,"="&amp;G1446,'Skills-Training Matrix.AUX'!$A$2:$A$1072,"="&amp;$E1446)*J1446)</f>
        <v>#REF!</v>
      </c>
      <c r="L1446" s="16" t="e">
        <f t="shared" si="93"/>
        <v>#REF!</v>
      </c>
      <c r="M1446" s="14" t="e">
        <f t="shared" si="94"/>
        <v>#REF!</v>
      </c>
      <c r="N1446" s="16" t="e">
        <f t="shared" si="95"/>
        <v>#REF!</v>
      </c>
    </row>
    <row r="1447" spans="1:14" x14ac:dyDescent="0.25">
      <c r="A1447" s="14">
        <v>2705</v>
      </c>
      <c r="B1447" s="14" t="s">
        <v>137</v>
      </c>
      <c r="C1447" s="17">
        <v>42736</v>
      </c>
      <c r="D1447" s="14" t="s">
        <v>115</v>
      </c>
      <c r="E1447" s="14" t="s">
        <v>85</v>
      </c>
      <c r="F1447" s="15" t="s">
        <v>0</v>
      </c>
      <c r="G1447" s="14" t="s">
        <v>67</v>
      </c>
      <c r="H1447" s="14" t="e">
        <f>SUMIFS('Skills-Training Matrix.AUX'!$D$2:$D$1072,'Skills-Training Matrix.AUX'!$C$2:$C$1072,"="&amp;$G1447,'Skills-Training Matrix.AUX'!$A$2:$A$1072,"="&amp;$E1447)</f>
        <v>#N/A</v>
      </c>
      <c r="I1447" s="14">
        <v>0</v>
      </c>
      <c r="J1447" s="14" t="e">
        <f t="shared" si="92"/>
        <v>#N/A</v>
      </c>
      <c r="K1447" s="16" t="e">
        <f>IF($J1447="","",SUMIFS('Skills-Training Matrix.AUX'!$F$2:$F$1072,'Skills-Training Matrix.AUX'!$C$2:$C$1072,"="&amp;G1447,'Skills-Training Matrix.AUX'!$A$2:$A$1072,"="&amp;$E1447)*J1447)</f>
        <v>#N/A</v>
      </c>
      <c r="L1447" s="16" t="e">
        <f t="shared" si="93"/>
        <v>#N/A</v>
      </c>
      <c r="M1447" s="14" t="e">
        <f t="shared" si="94"/>
        <v>#N/A</v>
      </c>
      <c r="N1447" s="16" t="e">
        <f t="shared" si="95"/>
        <v>#N/A</v>
      </c>
    </row>
    <row r="1448" spans="1:14" x14ac:dyDescent="0.25">
      <c r="A1448" s="14">
        <v>2705</v>
      </c>
      <c r="B1448" s="14" t="s">
        <v>137</v>
      </c>
      <c r="C1448" s="17">
        <v>42736</v>
      </c>
      <c r="D1448" s="14" t="s">
        <v>115</v>
      </c>
      <c r="E1448" s="14" t="s">
        <v>85</v>
      </c>
      <c r="F1448" s="15" t="s">
        <v>0</v>
      </c>
      <c r="G1448" s="14" t="s">
        <v>68</v>
      </c>
      <c r="H1448" s="14" t="e">
        <f>SUMIFS('Skills-Training Matrix.AUX'!$D$2:$D$1072,'Skills-Training Matrix.AUX'!$C$2:$C$1072,"="&amp;$G1448,'Skills-Training Matrix.AUX'!$A$2:$A$1072,"="&amp;$E1448)</f>
        <v>#N/A</v>
      </c>
      <c r="I1448" s="14">
        <v>0</v>
      </c>
      <c r="J1448" s="14" t="e">
        <f t="shared" si="92"/>
        <v>#N/A</v>
      </c>
      <c r="K1448" s="16" t="e">
        <f>IF($J1448="","",SUMIFS('Skills-Training Matrix.AUX'!$F$2:$F$1072,'Skills-Training Matrix.AUX'!$C$2:$C$1072,"="&amp;G1448,'Skills-Training Matrix.AUX'!$A$2:$A$1072,"="&amp;$E1448)*J1448)</f>
        <v>#N/A</v>
      </c>
      <c r="L1448" s="16" t="e">
        <f t="shared" si="93"/>
        <v>#N/A</v>
      </c>
      <c r="M1448" s="14" t="e">
        <f t="shared" si="94"/>
        <v>#N/A</v>
      </c>
      <c r="N1448" s="16" t="e">
        <f t="shared" si="95"/>
        <v>#N/A</v>
      </c>
    </row>
    <row r="1449" spans="1:14" x14ac:dyDescent="0.25">
      <c r="A1449" s="14">
        <v>2705</v>
      </c>
      <c r="B1449" s="14" t="s">
        <v>137</v>
      </c>
      <c r="C1449" s="17">
        <v>42736</v>
      </c>
      <c r="D1449" s="14" t="s">
        <v>115</v>
      </c>
      <c r="E1449" s="14" t="s">
        <v>85</v>
      </c>
      <c r="F1449" s="15" t="s">
        <v>0</v>
      </c>
      <c r="G1449" s="14" t="s">
        <v>69</v>
      </c>
      <c r="H1449" s="14" t="e">
        <f>SUMIFS('Skills-Training Matrix.AUX'!$D$2:$D$1072,'Skills-Training Matrix.AUX'!$C$2:$C$1072,"="&amp;$G1449,'Skills-Training Matrix.AUX'!$A$2:$A$1072,"="&amp;$E1449)</f>
        <v>#N/A</v>
      </c>
      <c r="I1449" s="14">
        <v>0</v>
      </c>
      <c r="J1449" s="14" t="e">
        <f t="shared" si="92"/>
        <v>#N/A</v>
      </c>
      <c r="K1449" s="16" t="e">
        <f>IF($J1449="","",SUMIFS('Skills-Training Matrix.AUX'!$F$2:$F$1072,'Skills-Training Matrix.AUX'!$C$2:$C$1072,"="&amp;G1449,'Skills-Training Matrix.AUX'!$A$2:$A$1072,"="&amp;$E1449)*J1449)</f>
        <v>#N/A</v>
      </c>
      <c r="L1449" s="16" t="e">
        <f t="shared" si="93"/>
        <v>#N/A</v>
      </c>
      <c r="M1449" s="14" t="e">
        <f t="shared" si="94"/>
        <v>#N/A</v>
      </c>
      <c r="N1449" s="16" t="e">
        <f t="shared" si="95"/>
        <v>#N/A</v>
      </c>
    </row>
    <row r="1450" spans="1:14" x14ac:dyDescent="0.25">
      <c r="A1450" s="14">
        <v>2705</v>
      </c>
      <c r="B1450" s="14" t="s">
        <v>137</v>
      </c>
      <c r="C1450" s="17">
        <v>42736</v>
      </c>
      <c r="D1450" s="14" t="s">
        <v>115</v>
      </c>
      <c r="E1450" s="14" t="s">
        <v>85</v>
      </c>
      <c r="F1450" s="15" t="s">
        <v>0</v>
      </c>
      <c r="G1450" s="14" t="s">
        <v>70</v>
      </c>
      <c r="H1450" s="14" t="e">
        <f>SUMIFS('Skills-Training Matrix.AUX'!$D$2:$D$1072,'Skills-Training Matrix.AUX'!$C$2:$C$1072,"="&amp;$G1450,'Skills-Training Matrix.AUX'!$A$2:$A$1072,"="&amp;$E1450)</f>
        <v>#N/A</v>
      </c>
      <c r="I1450" s="14">
        <v>0</v>
      </c>
      <c r="J1450" s="14" t="e">
        <f t="shared" si="92"/>
        <v>#N/A</v>
      </c>
      <c r="K1450" s="16" t="e">
        <f>IF($J1450="","",SUMIFS('Skills-Training Matrix.AUX'!$F$2:$F$1072,'Skills-Training Matrix.AUX'!$C$2:$C$1072,"="&amp;G1450,'Skills-Training Matrix.AUX'!$A$2:$A$1072,"="&amp;$E1450)*J1450)</f>
        <v>#N/A</v>
      </c>
      <c r="L1450" s="16" t="e">
        <f t="shared" si="93"/>
        <v>#N/A</v>
      </c>
      <c r="M1450" s="14" t="e">
        <f t="shared" si="94"/>
        <v>#N/A</v>
      </c>
      <c r="N1450" s="16" t="e">
        <f t="shared" si="95"/>
        <v>#N/A</v>
      </c>
    </row>
    <row r="1451" spans="1:14" x14ac:dyDescent="0.25">
      <c r="A1451" s="14">
        <v>2706</v>
      </c>
      <c r="B1451" s="14" t="s">
        <v>138</v>
      </c>
      <c r="C1451" s="17">
        <v>42736</v>
      </c>
      <c r="D1451" s="14" t="s">
        <v>115</v>
      </c>
      <c r="E1451" s="14" t="s">
        <v>85</v>
      </c>
      <c r="F1451" s="15" t="s">
        <v>102</v>
      </c>
      <c r="G1451" s="14" t="s">
        <v>10</v>
      </c>
      <c r="H1451" s="14" t="e">
        <f>SUMIFS('Skills-Training Matrix.AUX'!$D$2:$D$1072,'Skills-Training Matrix.AUX'!$C$2:$C$1072,"="&amp;$G1451,'Skills-Training Matrix.AUX'!$A$2:$A$1072,"="&amp;$E1451)</f>
        <v>#N/A</v>
      </c>
      <c r="I1451" s="14">
        <v>0</v>
      </c>
      <c r="J1451" s="14" t="e">
        <f t="shared" si="92"/>
        <v>#N/A</v>
      </c>
      <c r="K1451" s="16" t="e">
        <f>IF($J1451="","",SUMIFS('Skills-Training Matrix.AUX'!$F$2:$F$1072,'Skills-Training Matrix.AUX'!$C$2:$C$1072,"="&amp;G1451,'Skills-Training Matrix.AUX'!$A$2:$A$1072,"="&amp;$E1451)*J1451)</f>
        <v>#N/A</v>
      </c>
      <c r="L1451" s="16" t="e">
        <f t="shared" si="93"/>
        <v>#N/A</v>
      </c>
      <c r="M1451" s="14" t="e">
        <f t="shared" si="94"/>
        <v>#N/A</v>
      </c>
      <c r="N1451" s="16" t="e">
        <f t="shared" si="95"/>
        <v>#N/A</v>
      </c>
    </row>
    <row r="1452" spans="1:14" x14ac:dyDescent="0.25">
      <c r="A1452" s="14">
        <v>2706</v>
      </c>
      <c r="B1452" s="14" t="s">
        <v>138</v>
      </c>
      <c r="C1452" s="17">
        <v>42736</v>
      </c>
      <c r="D1452" s="14" t="s">
        <v>115</v>
      </c>
      <c r="E1452" s="14" t="s">
        <v>85</v>
      </c>
      <c r="F1452" s="15" t="s">
        <v>102</v>
      </c>
      <c r="G1452" s="14" t="s">
        <v>11</v>
      </c>
      <c r="H1452" s="14" t="e">
        <f>SUMIFS('Skills-Training Matrix.AUX'!$D$2:$D$1072,'Skills-Training Matrix.AUX'!$C$2:$C$1072,"="&amp;$G1452,'Skills-Training Matrix.AUX'!$A$2:$A$1072,"="&amp;$E1452)</f>
        <v>#N/A</v>
      </c>
      <c r="I1452" s="14">
        <v>0</v>
      </c>
      <c r="J1452" s="14" t="e">
        <f t="shared" si="92"/>
        <v>#N/A</v>
      </c>
      <c r="K1452" s="16" t="e">
        <f>IF($J1452="","",SUMIFS('Skills-Training Matrix.AUX'!$F$2:$F$1072,'Skills-Training Matrix.AUX'!$C$2:$C$1072,"="&amp;G1452,'Skills-Training Matrix.AUX'!$A$2:$A$1072,"="&amp;$E1452)*J1452)</f>
        <v>#N/A</v>
      </c>
      <c r="L1452" s="16" t="e">
        <f t="shared" si="93"/>
        <v>#N/A</v>
      </c>
      <c r="M1452" s="14" t="e">
        <f t="shared" si="94"/>
        <v>#N/A</v>
      </c>
      <c r="N1452" s="16" t="e">
        <f t="shared" si="95"/>
        <v>#N/A</v>
      </c>
    </row>
    <row r="1453" spans="1:14" x14ac:dyDescent="0.25">
      <c r="A1453" s="14">
        <v>2706</v>
      </c>
      <c r="B1453" s="14" t="s">
        <v>138</v>
      </c>
      <c r="C1453" s="17">
        <v>42736</v>
      </c>
      <c r="D1453" s="14" t="s">
        <v>115</v>
      </c>
      <c r="E1453" s="14" t="s">
        <v>85</v>
      </c>
      <c r="F1453" s="15" t="s">
        <v>102</v>
      </c>
      <c r="G1453" s="14" t="s">
        <v>12</v>
      </c>
      <c r="H1453" s="14" t="e">
        <f>SUMIFS('Skills-Training Matrix.AUX'!$D$2:$D$1072,'Skills-Training Matrix.AUX'!$C$2:$C$1072,"="&amp;$G1453,'Skills-Training Matrix.AUX'!$A$2:$A$1072,"="&amp;$E1453)</f>
        <v>#N/A</v>
      </c>
      <c r="I1453" s="14">
        <v>0</v>
      </c>
      <c r="J1453" s="14" t="e">
        <f t="shared" si="92"/>
        <v>#N/A</v>
      </c>
      <c r="K1453" s="16" t="e">
        <f>IF($J1453="","",SUMIFS('Skills-Training Matrix.AUX'!$F$2:$F$1072,'Skills-Training Matrix.AUX'!$C$2:$C$1072,"="&amp;G1453,'Skills-Training Matrix.AUX'!$A$2:$A$1072,"="&amp;$E1453)*J1453)</f>
        <v>#N/A</v>
      </c>
      <c r="L1453" s="16" t="e">
        <f t="shared" si="93"/>
        <v>#N/A</v>
      </c>
      <c r="M1453" s="14" t="e">
        <f t="shared" si="94"/>
        <v>#N/A</v>
      </c>
      <c r="N1453" s="16" t="e">
        <f t="shared" si="95"/>
        <v>#N/A</v>
      </c>
    </row>
    <row r="1454" spans="1:14" x14ac:dyDescent="0.25">
      <c r="A1454" s="14">
        <v>2706</v>
      </c>
      <c r="B1454" s="14" t="s">
        <v>138</v>
      </c>
      <c r="C1454" s="17">
        <v>42736</v>
      </c>
      <c r="D1454" s="14" t="s">
        <v>115</v>
      </c>
      <c r="E1454" s="14" t="s">
        <v>85</v>
      </c>
      <c r="F1454" s="15" t="s">
        <v>102</v>
      </c>
      <c r="G1454" s="14" t="s">
        <v>13</v>
      </c>
      <c r="H1454" s="14" t="e">
        <f>SUMIFS('Skills-Training Matrix.AUX'!$D$2:$D$1072,'Skills-Training Matrix.AUX'!$C$2:$C$1072,"="&amp;$G1454,'Skills-Training Matrix.AUX'!$A$2:$A$1072,"="&amp;$E1454)</f>
        <v>#N/A</v>
      </c>
      <c r="I1454" s="14">
        <v>0</v>
      </c>
      <c r="J1454" s="14" t="e">
        <f t="shared" si="92"/>
        <v>#N/A</v>
      </c>
      <c r="K1454" s="16" t="e">
        <f>IF($J1454="","",SUMIFS('Skills-Training Matrix.AUX'!$F$2:$F$1072,'Skills-Training Matrix.AUX'!$C$2:$C$1072,"="&amp;G1454,'Skills-Training Matrix.AUX'!$A$2:$A$1072,"="&amp;$E1454)*J1454)</f>
        <v>#N/A</v>
      </c>
      <c r="L1454" s="16" t="e">
        <f t="shared" si="93"/>
        <v>#N/A</v>
      </c>
      <c r="M1454" s="14" t="e">
        <f t="shared" si="94"/>
        <v>#N/A</v>
      </c>
      <c r="N1454" s="16" t="e">
        <f t="shared" si="95"/>
        <v>#N/A</v>
      </c>
    </row>
    <row r="1455" spans="1:14" x14ac:dyDescent="0.25">
      <c r="A1455" s="14">
        <v>2706</v>
      </c>
      <c r="B1455" s="14" t="s">
        <v>138</v>
      </c>
      <c r="C1455" s="17">
        <v>42736</v>
      </c>
      <c r="D1455" s="14" t="s">
        <v>115</v>
      </c>
      <c r="E1455" s="14" t="s">
        <v>85</v>
      </c>
      <c r="F1455" s="15" t="s">
        <v>102</v>
      </c>
      <c r="G1455" s="14" t="s">
        <v>14</v>
      </c>
      <c r="H1455" s="14" t="e">
        <f>SUMIFS('Skills-Training Matrix.AUX'!$D$2:$D$1072,'Skills-Training Matrix.AUX'!$C$2:$C$1072,"="&amp;$G1455,'Skills-Training Matrix.AUX'!$A$2:$A$1072,"="&amp;$E1455)</f>
        <v>#N/A</v>
      </c>
      <c r="I1455" s="14">
        <v>0</v>
      </c>
      <c r="J1455" s="14" t="e">
        <f t="shared" si="92"/>
        <v>#N/A</v>
      </c>
      <c r="K1455" s="16" t="e">
        <f>IF($J1455="","",SUMIFS('Skills-Training Matrix.AUX'!$F$2:$F$1072,'Skills-Training Matrix.AUX'!$C$2:$C$1072,"="&amp;G1455,'Skills-Training Matrix.AUX'!$A$2:$A$1072,"="&amp;$E1455)*J1455)</f>
        <v>#N/A</v>
      </c>
      <c r="L1455" s="16" t="e">
        <f t="shared" si="93"/>
        <v>#N/A</v>
      </c>
      <c r="M1455" s="14" t="e">
        <f t="shared" si="94"/>
        <v>#N/A</v>
      </c>
      <c r="N1455" s="16" t="e">
        <f t="shared" si="95"/>
        <v>#N/A</v>
      </c>
    </row>
    <row r="1456" spans="1:14" x14ac:dyDescent="0.25">
      <c r="A1456" s="14">
        <v>2706</v>
      </c>
      <c r="B1456" s="14" t="s">
        <v>138</v>
      </c>
      <c r="C1456" s="17">
        <v>42736</v>
      </c>
      <c r="D1456" s="14" t="s">
        <v>115</v>
      </c>
      <c r="E1456" s="14" t="s">
        <v>85</v>
      </c>
      <c r="F1456" s="15" t="s">
        <v>102</v>
      </c>
      <c r="G1456" s="14" t="s">
        <v>15</v>
      </c>
      <c r="H1456" s="14" t="e">
        <f>SUMIFS('Skills-Training Matrix.AUX'!$D$2:$D$1072,'Skills-Training Matrix.AUX'!$C$2:$C$1072,"="&amp;$G1456,'Skills-Training Matrix.AUX'!$A$2:$A$1072,"="&amp;$E1456)</f>
        <v>#N/A</v>
      </c>
      <c r="I1456" s="14">
        <v>0</v>
      </c>
      <c r="J1456" s="14" t="e">
        <f t="shared" si="92"/>
        <v>#N/A</v>
      </c>
      <c r="K1456" s="16" t="e">
        <f>IF($J1456="","",SUMIFS('Skills-Training Matrix.AUX'!$F$2:$F$1072,'Skills-Training Matrix.AUX'!$C$2:$C$1072,"="&amp;G1456,'Skills-Training Matrix.AUX'!$A$2:$A$1072,"="&amp;$E1456)*J1456)</f>
        <v>#N/A</v>
      </c>
      <c r="L1456" s="16" t="e">
        <f t="shared" si="93"/>
        <v>#N/A</v>
      </c>
      <c r="M1456" s="14" t="e">
        <f t="shared" si="94"/>
        <v>#N/A</v>
      </c>
      <c r="N1456" s="16" t="e">
        <f t="shared" si="95"/>
        <v>#N/A</v>
      </c>
    </row>
    <row r="1457" spans="1:14" x14ac:dyDescent="0.25">
      <c r="A1457" s="14">
        <v>2706</v>
      </c>
      <c r="B1457" s="14" t="s">
        <v>138</v>
      </c>
      <c r="C1457" s="17">
        <v>42736</v>
      </c>
      <c r="D1457" s="14" t="s">
        <v>115</v>
      </c>
      <c r="E1457" s="14" t="s">
        <v>85</v>
      </c>
      <c r="F1457" s="15" t="s">
        <v>5</v>
      </c>
      <c r="G1457" s="14" t="s">
        <v>16</v>
      </c>
      <c r="H1457" s="14" t="e">
        <f>SUMIFS('Skills-Training Matrix.AUX'!$D$2:$D$1072,'Skills-Training Matrix.AUX'!$C$2:$C$1072,"="&amp;$G1457,'Skills-Training Matrix.AUX'!$A$2:$A$1072,"="&amp;$E1457)</f>
        <v>#N/A</v>
      </c>
      <c r="I1457" s="14">
        <v>0</v>
      </c>
      <c r="J1457" s="14" t="e">
        <f t="shared" si="92"/>
        <v>#N/A</v>
      </c>
      <c r="K1457" s="16" t="e">
        <f>IF($J1457="","",SUMIFS('Skills-Training Matrix.AUX'!$F$2:$F$1072,'Skills-Training Matrix.AUX'!$C$2:$C$1072,"="&amp;G1457,'Skills-Training Matrix.AUX'!$A$2:$A$1072,"="&amp;$E1457)*J1457)</f>
        <v>#N/A</v>
      </c>
      <c r="L1457" s="16" t="e">
        <f t="shared" si="93"/>
        <v>#N/A</v>
      </c>
      <c r="M1457" s="14" t="e">
        <f t="shared" si="94"/>
        <v>#N/A</v>
      </c>
      <c r="N1457" s="16" t="e">
        <f t="shared" si="95"/>
        <v>#N/A</v>
      </c>
    </row>
    <row r="1458" spans="1:14" x14ac:dyDescent="0.25">
      <c r="A1458" s="14">
        <v>2706</v>
      </c>
      <c r="B1458" s="14" t="s">
        <v>138</v>
      </c>
      <c r="C1458" s="17">
        <v>42736</v>
      </c>
      <c r="D1458" s="14" t="s">
        <v>115</v>
      </c>
      <c r="E1458" s="14" t="s">
        <v>85</v>
      </c>
      <c r="F1458" s="15" t="s">
        <v>5</v>
      </c>
      <c r="G1458" s="14" t="s">
        <v>17</v>
      </c>
      <c r="H1458" s="14" t="e">
        <f>SUMIFS('Skills-Training Matrix.AUX'!$D$2:$D$1072,'Skills-Training Matrix.AUX'!$C$2:$C$1072,"="&amp;$G1458,'Skills-Training Matrix.AUX'!$A$2:$A$1072,"="&amp;$E1458)</f>
        <v>#N/A</v>
      </c>
      <c r="I1458" s="14">
        <v>0</v>
      </c>
      <c r="J1458" s="14" t="e">
        <f t="shared" si="92"/>
        <v>#N/A</v>
      </c>
      <c r="K1458" s="16" t="e">
        <f>IF($J1458="","",SUMIFS('Skills-Training Matrix.AUX'!$F$2:$F$1072,'Skills-Training Matrix.AUX'!$C$2:$C$1072,"="&amp;G1458,'Skills-Training Matrix.AUX'!$A$2:$A$1072,"="&amp;$E1458)*J1458)</f>
        <v>#N/A</v>
      </c>
      <c r="L1458" s="16" t="e">
        <f t="shared" si="93"/>
        <v>#N/A</v>
      </c>
      <c r="M1458" s="14" t="e">
        <f t="shared" si="94"/>
        <v>#N/A</v>
      </c>
      <c r="N1458" s="16" t="e">
        <f t="shared" si="95"/>
        <v>#N/A</v>
      </c>
    </row>
    <row r="1459" spans="1:14" x14ac:dyDescent="0.25">
      <c r="A1459" s="14">
        <v>2706</v>
      </c>
      <c r="B1459" s="14" t="s">
        <v>138</v>
      </c>
      <c r="C1459" s="17">
        <v>42736</v>
      </c>
      <c r="D1459" s="14" t="s">
        <v>115</v>
      </c>
      <c r="E1459" s="14" t="s">
        <v>85</v>
      </c>
      <c r="F1459" s="15" t="s">
        <v>5</v>
      </c>
      <c r="G1459" s="14" t="s">
        <v>18</v>
      </c>
      <c r="H1459" s="14" t="e">
        <f>SUMIFS('Skills-Training Matrix.AUX'!$D$2:$D$1072,'Skills-Training Matrix.AUX'!$C$2:$C$1072,"="&amp;$G1459,'Skills-Training Matrix.AUX'!$A$2:$A$1072,"="&amp;$E1459)</f>
        <v>#N/A</v>
      </c>
      <c r="I1459" s="14">
        <v>0</v>
      </c>
      <c r="J1459" s="14" t="e">
        <f t="shared" si="92"/>
        <v>#N/A</v>
      </c>
      <c r="K1459" s="16" t="e">
        <f>IF($J1459="","",SUMIFS('Skills-Training Matrix.AUX'!$F$2:$F$1072,'Skills-Training Matrix.AUX'!$C$2:$C$1072,"="&amp;G1459,'Skills-Training Matrix.AUX'!$A$2:$A$1072,"="&amp;$E1459)*J1459)</f>
        <v>#N/A</v>
      </c>
      <c r="L1459" s="16" t="e">
        <f t="shared" si="93"/>
        <v>#N/A</v>
      </c>
      <c r="M1459" s="14" t="e">
        <f t="shared" si="94"/>
        <v>#N/A</v>
      </c>
      <c r="N1459" s="16" t="e">
        <f t="shared" si="95"/>
        <v>#N/A</v>
      </c>
    </row>
    <row r="1460" spans="1:14" x14ac:dyDescent="0.25">
      <c r="A1460" s="14">
        <v>2706</v>
      </c>
      <c r="B1460" s="14" t="s">
        <v>138</v>
      </c>
      <c r="C1460" s="17">
        <v>42736</v>
      </c>
      <c r="D1460" s="14" t="s">
        <v>115</v>
      </c>
      <c r="E1460" s="14" t="s">
        <v>85</v>
      </c>
      <c r="F1460" s="15" t="s">
        <v>5</v>
      </c>
      <c r="G1460" s="14" t="s">
        <v>3</v>
      </c>
      <c r="H1460" s="14" t="e">
        <f>SUMIFS('Skills-Training Matrix.AUX'!$D$2:$D$1072,'Skills-Training Matrix.AUX'!$C$2:$C$1072,"="&amp;$G1460,'Skills-Training Matrix.AUX'!$A$2:$A$1072,"="&amp;$E1460)</f>
        <v>#N/A</v>
      </c>
      <c r="I1460" s="14">
        <v>0</v>
      </c>
      <c r="J1460" s="14" t="e">
        <f t="shared" si="92"/>
        <v>#N/A</v>
      </c>
      <c r="K1460" s="16" t="e">
        <f>IF($J1460="","",SUMIFS('Skills-Training Matrix.AUX'!$F$2:$F$1072,'Skills-Training Matrix.AUX'!$C$2:$C$1072,"="&amp;G1460,'Skills-Training Matrix.AUX'!$A$2:$A$1072,"="&amp;$E1460)*J1460)</f>
        <v>#N/A</v>
      </c>
      <c r="L1460" s="16" t="e">
        <f t="shared" si="93"/>
        <v>#N/A</v>
      </c>
      <c r="M1460" s="14" t="e">
        <f t="shared" si="94"/>
        <v>#N/A</v>
      </c>
      <c r="N1460" s="16" t="e">
        <f t="shared" si="95"/>
        <v>#N/A</v>
      </c>
    </row>
    <row r="1461" spans="1:14" x14ac:dyDescent="0.25">
      <c r="A1461" s="14">
        <v>2706</v>
      </c>
      <c r="B1461" s="14" t="s">
        <v>138</v>
      </c>
      <c r="C1461" s="17">
        <v>42736</v>
      </c>
      <c r="D1461" s="14" t="s">
        <v>115</v>
      </c>
      <c r="E1461" s="14" t="s">
        <v>85</v>
      </c>
      <c r="F1461" s="15" t="s">
        <v>5</v>
      </c>
      <c r="G1461" s="14" t="s">
        <v>19</v>
      </c>
      <c r="H1461" s="14" t="e">
        <f>SUMIFS('Skills-Training Matrix.AUX'!$D$2:$D$1072,'Skills-Training Matrix.AUX'!$C$2:$C$1072,"="&amp;$G1461,'Skills-Training Matrix.AUX'!$A$2:$A$1072,"="&amp;$E1461)</f>
        <v>#N/A</v>
      </c>
      <c r="I1461" s="14">
        <v>0</v>
      </c>
      <c r="J1461" s="14" t="e">
        <f t="shared" si="92"/>
        <v>#N/A</v>
      </c>
      <c r="K1461" s="16" t="e">
        <f>IF($J1461="","",SUMIFS('Skills-Training Matrix.AUX'!$F$2:$F$1072,'Skills-Training Matrix.AUX'!$C$2:$C$1072,"="&amp;G1461,'Skills-Training Matrix.AUX'!$A$2:$A$1072,"="&amp;$E1461)*J1461)</f>
        <v>#N/A</v>
      </c>
      <c r="L1461" s="16" t="e">
        <f t="shared" si="93"/>
        <v>#N/A</v>
      </c>
      <c r="M1461" s="14" t="e">
        <f t="shared" si="94"/>
        <v>#N/A</v>
      </c>
      <c r="N1461" s="16" t="e">
        <f t="shared" si="95"/>
        <v>#N/A</v>
      </c>
    </row>
    <row r="1462" spans="1:14" x14ac:dyDescent="0.25">
      <c r="A1462" s="14">
        <v>2706</v>
      </c>
      <c r="B1462" s="14" t="s">
        <v>138</v>
      </c>
      <c r="C1462" s="17">
        <v>42736</v>
      </c>
      <c r="D1462" s="14" t="s">
        <v>115</v>
      </c>
      <c r="E1462" s="14" t="s">
        <v>85</v>
      </c>
      <c r="F1462" s="15" t="s">
        <v>5</v>
      </c>
      <c r="G1462" s="14" t="s">
        <v>20</v>
      </c>
      <c r="H1462" s="14" t="e">
        <f>SUMIFS('Skills-Training Matrix.AUX'!$D$2:$D$1072,'Skills-Training Matrix.AUX'!$C$2:$C$1072,"="&amp;$G1462,'Skills-Training Matrix.AUX'!$A$2:$A$1072,"="&amp;$E1462)</f>
        <v>#N/A</v>
      </c>
      <c r="I1462" s="14">
        <v>0</v>
      </c>
      <c r="J1462" s="14" t="e">
        <f t="shared" si="92"/>
        <v>#N/A</v>
      </c>
      <c r="K1462" s="16" t="e">
        <f>IF($J1462="","",SUMIFS('Skills-Training Matrix.AUX'!$F$2:$F$1072,'Skills-Training Matrix.AUX'!$C$2:$C$1072,"="&amp;G1462,'Skills-Training Matrix.AUX'!$A$2:$A$1072,"="&amp;$E1462)*J1462)</f>
        <v>#N/A</v>
      </c>
      <c r="L1462" s="16" t="e">
        <f t="shared" si="93"/>
        <v>#N/A</v>
      </c>
      <c r="M1462" s="14" t="e">
        <f t="shared" si="94"/>
        <v>#N/A</v>
      </c>
      <c r="N1462" s="16" t="e">
        <f t="shared" si="95"/>
        <v>#N/A</v>
      </c>
    </row>
    <row r="1463" spans="1:14" x14ac:dyDescent="0.25">
      <c r="A1463" s="14">
        <v>2706</v>
      </c>
      <c r="B1463" s="14" t="s">
        <v>138</v>
      </c>
      <c r="C1463" s="17">
        <v>42736</v>
      </c>
      <c r="D1463" s="14" t="s">
        <v>115</v>
      </c>
      <c r="E1463" s="14" t="s">
        <v>85</v>
      </c>
      <c r="F1463" s="15" t="s">
        <v>6</v>
      </c>
      <c r="G1463" s="14" t="s">
        <v>21</v>
      </c>
      <c r="H1463" s="14" t="e">
        <f>SUMIFS('Skills-Training Matrix.AUX'!$D$2:$D$1072,'Skills-Training Matrix.AUX'!$C$2:$C$1072,"="&amp;$G1463,'Skills-Training Matrix.AUX'!$A$2:$A$1072,"="&amp;$E1463)</f>
        <v>#REF!</v>
      </c>
      <c r="I1463" s="14">
        <v>0</v>
      </c>
      <c r="J1463" s="14" t="e">
        <f t="shared" si="92"/>
        <v>#REF!</v>
      </c>
      <c r="K1463" s="16" t="e">
        <f>IF($J1463="","",SUMIFS('Skills-Training Matrix.AUX'!$F$2:$F$1072,'Skills-Training Matrix.AUX'!$C$2:$C$1072,"="&amp;G1463,'Skills-Training Matrix.AUX'!$A$2:$A$1072,"="&amp;$E1463)*J1463)</f>
        <v>#REF!</v>
      </c>
      <c r="L1463" s="16" t="e">
        <f t="shared" si="93"/>
        <v>#REF!</v>
      </c>
      <c r="M1463" s="14" t="e">
        <f t="shared" si="94"/>
        <v>#REF!</v>
      </c>
      <c r="N1463" s="16" t="e">
        <f t="shared" si="95"/>
        <v>#REF!</v>
      </c>
    </row>
    <row r="1464" spans="1:14" x14ac:dyDescent="0.25">
      <c r="A1464" s="14">
        <v>2706</v>
      </c>
      <c r="B1464" s="14" t="s">
        <v>138</v>
      </c>
      <c r="C1464" s="17">
        <v>42736</v>
      </c>
      <c r="D1464" s="14" t="s">
        <v>115</v>
      </c>
      <c r="E1464" s="14" t="s">
        <v>85</v>
      </c>
      <c r="F1464" s="15" t="s">
        <v>6</v>
      </c>
      <c r="G1464" s="14" t="s">
        <v>22</v>
      </c>
      <c r="H1464" s="14" t="e">
        <f>SUMIFS('Skills-Training Matrix.AUX'!$D$2:$D$1072,'Skills-Training Matrix.AUX'!$C$2:$C$1072,"="&amp;$G1464,'Skills-Training Matrix.AUX'!$A$2:$A$1072,"="&amp;$E1464)</f>
        <v>#REF!</v>
      </c>
      <c r="I1464" s="14">
        <v>0</v>
      </c>
      <c r="J1464" s="14" t="e">
        <f t="shared" si="92"/>
        <v>#REF!</v>
      </c>
      <c r="K1464" s="16" t="e">
        <f>IF($J1464="","",SUMIFS('Skills-Training Matrix.AUX'!$F$2:$F$1072,'Skills-Training Matrix.AUX'!$C$2:$C$1072,"="&amp;G1464,'Skills-Training Matrix.AUX'!$A$2:$A$1072,"="&amp;$E1464)*J1464)</f>
        <v>#REF!</v>
      </c>
      <c r="L1464" s="16" t="e">
        <f t="shared" si="93"/>
        <v>#REF!</v>
      </c>
      <c r="M1464" s="14" t="e">
        <f t="shared" si="94"/>
        <v>#REF!</v>
      </c>
      <c r="N1464" s="16" t="e">
        <f t="shared" si="95"/>
        <v>#REF!</v>
      </c>
    </row>
    <row r="1465" spans="1:14" x14ac:dyDescent="0.25">
      <c r="A1465" s="14">
        <v>2706</v>
      </c>
      <c r="B1465" s="14" t="s">
        <v>138</v>
      </c>
      <c r="C1465" s="17">
        <v>42736</v>
      </c>
      <c r="D1465" s="14" t="s">
        <v>115</v>
      </c>
      <c r="E1465" s="14" t="s">
        <v>85</v>
      </c>
      <c r="F1465" s="15" t="s">
        <v>6</v>
      </c>
      <c r="G1465" s="14" t="s">
        <v>23</v>
      </c>
      <c r="H1465" s="14" t="e">
        <f>SUMIFS('Skills-Training Matrix.AUX'!$D$2:$D$1072,'Skills-Training Matrix.AUX'!$C$2:$C$1072,"="&amp;$G1465,'Skills-Training Matrix.AUX'!$A$2:$A$1072,"="&amp;$E1465)</f>
        <v>#REF!</v>
      </c>
      <c r="I1465" s="14">
        <v>0</v>
      </c>
      <c r="J1465" s="14" t="e">
        <f t="shared" si="92"/>
        <v>#REF!</v>
      </c>
      <c r="K1465" s="16" t="e">
        <f>IF($J1465="","",SUMIFS('Skills-Training Matrix.AUX'!$F$2:$F$1072,'Skills-Training Matrix.AUX'!$C$2:$C$1072,"="&amp;G1465,'Skills-Training Matrix.AUX'!$A$2:$A$1072,"="&amp;$E1465)*J1465)</f>
        <v>#REF!</v>
      </c>
      <c r="L1465" s="16" t="e">
        <f t="shared" si="93"/>
        <v>#REF!</v>
      </c>
      <c r="M1465" s="14" t="e">
        <f t="shared" si="94"/>
        <v>#REF!</v>
      </c>
      <c r="N1465" s="16" t="e">
        <f t="shared" si="95"/>
        <v>#REF!</v>
      </c>
    </row>
    <row r="1466" spans="1:14" x14ac:dyDescent="0.25">
      <c r="A1466" s="14">
        <v>2706</v>
      </c>
      <c r="B1466" s="14" t="s">
        <v>138</v>
      </c>
      <c r="C1466" s="17">
        <v>42736</v>
      </c>
      <c r="D1466" s="14" t="s">
        <v>115</v>
      </c>
      <c r="E1466" s="14" t="s">
        <v>85</v>
      </c>
      <c r="F1466" s="15" t="s">
        <v>6</v>
      </c>
      <c r="G1466" s="14" t="s">
        <v>24</v>
      </c>
      <c r="H1466" s="14" t="e">
        <f>SUMIFS('Skills-Training Matrix.AUX'!$D$2:$D$1072,'Skills-Training Matrix.AUX'!$C$2:$C$1072,"="&amp;$G1466,'Skills-Training Matrix.AUX'!$A$2:$A$1072,"="&amp;$E1466)</f>
        <v>#REF!</v>
      </c>
      <c r="I1466" s="14">
        <v>0</v>
      </c>
      <c r="J1466" s="14" t="e">
        <f t="shared" si="92"/>
        <v>#REF!</v>
      </c>
      <c r="K1466" s="16" t="e">
        <f>IF($J1466="","",SUMIFS('Skills-Training Matrix.AUX'!$F$2:$F$1072,'Skills-Training Matrix.AUX'!$C$2:$C$1072,"="&amp;G1466,'Skills-Training Matrix.AUX'!$A$2:$A$1072,"="&amp;$E1466)*J1466)</f>
        <v>#REF!</v>
      </c>
      <c r="L1466" s="16" t="e">
        <f t="shared" si="93"/>
        <v>#REF!</v>
      </c>
      <c r="M1466" s="14" t="e">
        <f t="shared" si="94"/>
        <v>#REF!</v>
      </c>
      <c r="N1466" s="16" t="e">
        <f t="shared" si="95"/>
        <v>#REF!</v>
      </c>
    </row>
    <row r="1467" spans="1:14" x14ac:dyDescent="0.25">
      <c r="A1467" s="14">
        <v>2706</v>
      </c>
      <c r="B1467" s="14" t="s">
        <v>138</v>
      </c>
      <c r="C1467" s="17">
        <v>42736</v>
      </c>
      <c r="D1467" s="14" t="s">
        <v>115</v>
      </c>
      <c r="E1467" s="14" t="s">
        <v>85</v>
      </c>
      <c r="F1467" s="15" t="s">
        <v>6</v>
      </c>
      <c r="G1467" s="14" t="s">
        <v>25</v>
      </c>
      <c r="H1467" s="14" t="e">
        <f>SUMIFS('Skills-Training Matrix.AUX'!$D$2:$D$1072,'Skills-Training Matrix.AUX'!$C$2:$C$1072,"="&amp;$G1467,'Skills-Training Matrix.AUX'!$A$2:$A$1072,"="&amp;$E1467)</f>
        <v>#REF!</v>
      </c>
      <c r="I1467" s="14">
        <v>0</v>
      </c>
      <c r="J1467" s="14" t="e">
        <f t="shared" si="92"/>
        <v>#REF!</v>
      </c>
      <c r="K1467" s="16" t="e">
        <f>IF($J1467="","",SUMIFS('Skills-Training Matrix.AUX'!$F$2:$F$1072,'Skills-Training Matrix.AUX'!$C$2:$C$1072,"="&amp;G1467,'Skills-Training Matrix.AUX'!$A$2:$A$1072,"="&amp;$E1467)*J1467)</f>
        <v>#REF!</v>
      </c>
      <c r="L1467" s="16" t="e">
        <f t="shared" si="93"/>
        <v>#REF!</v>
      </c>
      <c r="M1467" s="14" t="e">
        <f t="shared" si="94"/>
        <v>#REF!</v>
      </c>
      <c r="N1467" s="16" t="e">
        <f t="shared" si="95"/>
        <v>#REF!</v>
      </c>
    </row>
    <row r="1468" spans="1:14" x14ac:dyDescent="0.25">
      <c r="A1468" s="14">
        <v>2706</v>
      </c>
      <c r="B1468" s="14" t="s">
        <v>138</v>
      </c>
      <c r="C1468" s="17">
        <v>42736</v>
      </c>
      <c r="D1468" s="14" t="s">
        <v>115</v>
      </c>
      <c r="E1468" s="14" t="s">
        <v>85</v>
      </c>
      <c r="F1468" s="15" t="s">
        <v>6</v>
      </c>
      <c r="G1468" s="14" t="s">
        <v>26</v>
      </c>
      <c r="H1468" s="14" t="e">
        <f>SUMIFS('Skills-Training Matrix.AUX'!$D$2:$D$1072,'Skills-Training Matrix.AUX'!$C$2:$C$1072,"="&amp;$G1468,'Skills-Training Matrix.AUX'!$A$2:$A$1072,"="&amp;$E1468)</f>
        <v>#REF!</v>
      </c>
      <c r="I1468" s="14">
        <v>0</v>
      </c>
      <c r="J1468" s="14" t="e">
        <f t="shared" si="92"/>
        <v>#REF!</v>
      </c>
      <c r="K1468" s="16" t="e">
        <f>IF($J1468="","",SUMIFS('Skills-Training Matrix.AUX'!$F$2:$F$1072,'Skills-Training Matrix.AUX'!$C$2:$C$1072,"="&amp;G1468,'Skills-Training Matrix.AUX'!$A$2:$A$1072,"="&amp;$E1468)*J1468)</f>
        <v>#REF!</v>
      </c>
      <c r="L1468" s="16" t="e">
        <f t="shared" si="93"/>
        <v>#REF!</v>
      </c>
      <c r="M1468" s="14" t="e">
        <f t="shared" si="94"/>
        <v>#REF!</v>
      </c>
      <c r="N1468" s="16" t="e">
        <f t="shared" si="95"/>
        <v>#REF!</v>
      </c>
    </row>
    <row r="1469" spans="1:14" x14ac:dyDescent="0.25">
      <c r="A1469" s="14">
        <v>2706</v>
      </c>
      <c r="B1469" s="14" t="s">
        <v>138</v>
      </c>
      <c r="C1469" s="17">
        <v>42736</v>
      </c>
      <c r="D1469" s="14" t="s">
        <v>115</v>
      </c>
      <c r="E1469" s="14" t="s">
        <v>85</v>
      </c>
      <c r="F1469" s="15" t="s">
        <v>6</v>
      </c>
      <c r="G1469" s="14" t="s">
        <v>27</v>
      </c>
      <c r="H1469" s="14" t="e">
        <f>SUMIFS('Skills-Training Matrix.AUX'!$D$2:$D$1072,'Skills-Training Matrix.AUX'!$C$2:$C$1072,"="&amp;$G1469,'Skills-Training Matrix.AUX'!$A$2:$A$1072,"="&amp;$E1469)</f>
        <v>#REF!</v>
      </c>
      <c r="I1469" s="14">
        <v>0</v>
      </c>
      <c r="J1469" s="14" t="e">
        <f t="shared" si="92"/>
        <v>#REF!</v>
      </c>
      <c r="K1469" s="16" t="e">
        <f>IF($J1469="","",SUMIFS('Skills-Training Matrix.AUX'!$F$2:$F$1072,'Skills-Training Matrix.AUX'!$C$2:$C$1072,"="&amp;G1469,'Skills-Training Matrix.AUX'!$A$2:$A$1072,"="&amp;$E1469)*J1469)</f>
        <v>#REF!</v>
      </c>
      <c r="L1469" s="16" t="e">
        <f t="shared" si="93"/>
        <v>#REF!</v>
      </c>
      <c r="M1469" s="14" t="e">
        <f t="shared" si="94"/>
        <v>#REF!</v>
      </c>
      <c r="N1469" s="16" t="e">
        <f t="shared" si="95"/>
        <v>#REF!</v>
      </c>
    </row>
    <row r="1470" spans="1:14" x14ac:dyDescent="0.25">
      <c r="A1470" s="14">
        <v>2706</v>
      </c>
      <c r="B1470" s="14" t="s">
        <v>138</v>
      </c>
      <c r="C1470" s="17">
        <v>42736</v>
      </c>
      <c r="D1470" s="14" t="s">
        <v>115</v>
      </c>
      <c r="E1470" s="14" t="s">
        <v>85</v>
      </c>
      <c r="F1470" s="15" t="s">
        <v>6</v>
      </c>
      <c r="G1470" s="14" t="s">
        <v>28</v>
      </c>
      <c r="H1470" s="14" t="e">
        <f>SUMIFS('Skills-Training Matrix.AUX'!$D$2:$D$1072,'Skills-Training Matrix.AUX'!$C$2:$C$1072,"="&amp;$G1470,'Skills-Training Matrix.AUX'!$A$2:$A$1072,"="&amp;$E1470)</f>
        <v>#N/A</v>
      </c>
      <c r="I1470" s="14">
        <v>0</v>
      </c>
      <c r="J1470" s="14" t="e">
        <f t="shared" si="92"/>
        <v>#N/A</v>
      </c>
      <c r="K1470" s="16" t="e">
        <f>IF($J1470="","",SUMIFS('Skills-Training Matrix.AUX'!$F$2:$F$1072,'Skills-Training Matrix.AUX'!$C$2:$C$1072,"="&amp;G1470,'Skills-Training Matrix.AUX'!$A$2:$A$1072,"="&amp;$E1470)*J1470)</f>
        <v>#N/A</v>
      </c>
      <c r="L1470" s="16" t="e">
        <f t="shared" si="93"/>
        <v>#N/A</v>
      </c>
      <c r="M1470" s="14" t="e">
        <f t="shared" si="94"/>
        <v>#N/A</v>
      </c>
      <c r="N1470" s="16" t="e">
        <f t="shared" si="95"/>
        <v>#N/A</v>
      </c>
    </row>
    <row r="1471" spans="1:14" x14ac:dyDescent="0.25">
      <c r="A1471" s="14">
        <v>2706</v>
      </c>
      <c r="B1471" s="14" t="s">
        <v>138</v>
      </c>
      <c r="C1471" s="17">
        <v>42736</v>
      </c>
      <c r="D1471" s="14" t="s">
        <v>115</v>
      </c>
      <c r="E1471" s="14" t="s">
        <v>85</v>
      </c>
      <c r="F1471" s="15" t="s">
        <v>6</v>
      </c>
      <c r="G1471" s="14" t="s">
        <v>29</v>
      </c>
      <c r="H1471" s="14" t="e">
        <f>SUMIFS('Skills-Training Matrix.AUX'!$D$2:$D$1072,'Skills-Training Matrix.AUX'!$C$2:$C$1072,"="&amp;$G1471,'Skills-Training Matrix.AUX'!$A$2:$A$1072,"="&amp;$E1471)</f>
        <v>#REF!</v>
      </c>
      <c r="I1471" s="14">
        <v>0</v>
      </c>
      <c r="J1471" s="14" t="e">
        <f t="shared" si="92"/>
        <v>#REF!</v>
      </c>
      <c r="K1471" s="16" t="e">
        <f>IF($J1471="","",SUMIFS('Skills-Training Matrix.AUX'!$F$2:$F$1072,'Skills-Training Matrix.AUX'!$C$2:$C$1072,"="&amp;G1471,'Skills-Training Matrix.AUX'!$A$2:$A$1072,"="&amp;$E1471)*J1471)</f>
        <v>#REF!</v>
      </c>
      <c r="L1471" s="16" t="e">
        <f t="shared" si="93"/>
        <v>#REF!</v>
      </c>
      <c r="M1471" s="14" t="e">
        <f t="shared" si="94"/>
        <v>#REF!</v>
      </c>
      <c r="N1471" s="16" t="e">
        <f t="shared" si="95"/>
        <v>#REF!</v>
      </c>
    </row>
    <row r="1472" spans="1:14" x14ac:dyDescent="0.25">
      <c r="A1472" s="14">
        <v>2706</v>
      </c>
      <c r="B1472" s="14" t="s">
        <v>138</v>
      </c>
      <c r="C1472" s="17">
        <v>42736</v>
      </c>
      <c r="D1472" s="14" t="s">
        <v>115</v>
      </c>
      <c r="E1472" s="14" t="s">
        <v>85</v>
      </c>
      <c r="F1472" s="15" t="s">
        <v>6</v>
      </c>
      <c r="G1472" s="14" t="s">
        <v>30</v>
      </c>
      <c r="H1472" s="14" t="e">
        <f>SUMIFS('Skills-Training Matrix.AUX'!$D$2:$D$1072,'Skills-Training Matrix.AUX'!$C$2:$C$1072,"="&amp;$G1472,'Skills-Training Matrix.AUX'!$A$2:$A$1072,"="&amp;$E1472)</f>
        <v>#REF!</v>
      </c>
      <c r="I1472" s="14">
        <v>0</v>
      </c>
      <c r="J1472" s="14" t="e">
        <f t="shared" si="92"/>
        <v>#REF!</v>
      </c>
      <c r="K1472" s="16" t="e">
        <f>IF($J1472="","",SUMIFS('Skills-Training Matrix.AUX'!$F$2:$F$1072,'Skills-Training Matrix.AUX'!$C$2:$C$1072,"="&amp;G1472,'Skills-Training Matrix.AUX'!$A$2:$A$1072,"="&amp;$E1472)*J1472)</f>
        <v>#REF!</v>
      </c>
      <c r="L1472" s="16" t="e">
        <f t="shared" si="93"/>
        <v>#REF!</v>
      </c>
      <c r="M1472" s="14" t="e">
        <f t="shared" si="94"/>
        <v>#REF!</v>
      </c>
      <c r="N1472" s="16" t="e">
        <f t="shared" si="95"/>
        <v>#REF!</v>
      </c>
    </row>
    <row r="1473" spans="1:14" x14ac:dyDescent="0.25">
      <c r="A1473" s="14">
        <v>2706</v>
      </c>
      <c r="B1473" s="14" t="s">
        <v>138</v>
      </c>
      <c r="C1473" s="17">
        <v>42736</v>
      </c>
      <c r="D1473" s="14" t="s">
        <v>115</v>
      </c>
      <c r="E1473" s="14" t="s">
        <v>85</v>
      </c>
      <c r="F1473" s="15" t="s">
        <v>6</v>
      </c>
      <c r="G1473" s="14" t="s">
        <v>31</v>
      </c>
      <c r="H1473" s="14" t="e">
        <f>SUMIFS('Skills-Training Matrix.AUX'!$D$2:$D$1072,'Skills-Training Matrix.AUX'!$C$2:$C$1072,"="&amp;$G1473,'Skills-Training Matrix.AUX'!$A$2:$A$1072,"="&amp;$E1473)</f>
        <v>#REF!</v>
      </c>
      <c r="I1473" s="14">
        <v>0</v>
      </c>
      <c r="J1473" s="14" t="e">
        <f t="shared" si="92"/>
        <v>#REF!</v>
      </c>
      <c r="K1473" s="16" t="e">
        <f>IF($J1473="","",SUMIFS('Skills-Training Matrix.AUX'!$F$2:$F$1072,'Skills-Training Matrix.AUX'!$C$2:$C$1072,"="&amp;G1473,'Skills-Training Matrix.AUX'!$A$2:$A$1072,"="&amp;$E1473)*J1473)</f>
        <v>#REF!</v>
      </c>
      <c r="L1473" s="16" t="e">
        <f t="shared" si="93"/>
        <v>#REF!</v>
      </c>
      <c r="M1473" s="14" t="e">
        <f t="shared" si="94"/>
        <v>#REF!</v>
      </c>
      <c r="N1473" s="16" t="e">
        <f t="shared" si="95"/>
        <v>#REF!</v>
      </c>
    </row>
    <row r="1474" spans="1:14" x14ac:dyDescent="0.25">
      <c r="A1474" s="14">
        <v>2706</v>
      </c>
      <c r="B1474" s="14" t="s">
        <v>138</v>
      </c>
      <c r="C1474" s="17">
        <v>42736</v>
      </c>
      <c r="D1474" s="14" t="s">
        <v>115</v>
      </c>
      <c r="E1474" s="14" t="s">
        <v>85</v>
      </c>
      <c r="F1474" s="15" t="s">
        <v>6</v>
      </c>
      <c r="G1474" s="14" t="s">
        <v>1</v>
      </c>
      <c r="H1474" s="14" t="e">
        <f>SUMIFS('Skills-Training Matrix.AUX'!$D$2:$D$1072,'Skills-Training Matrix.AUX'!$C$2:$C$1072,"="&amp;$G1474,'Skills-Training Matrix.AUX'!$A$2:$A$1072,"="&amp;$E1474)</f>
        <v>#REF!</v>
      </c>
      <c r="I1474" s="14">
        <v>0</v>
      </c>
      <c r="J1474" s="14" t="e">
        <f t="shared" ref="J1474:J1537" si="96">IF(($H1474-$I1474)&gt;0,($H1474-$I1474),"")</f>
        <v>#REF!</v>
      </c>
      <c r="K1474" s="16" t="e">
        <f>IF($J1474="","",SUMIFS('Skills-Training Matrix.AUX'!$F$2:$F$1072,'Skills-Training Matrix.AUX'!$C$2:$C$1072,"="&amp;G1474,'Skills-Training Matrix.AUX'!$A$2:$A$1072,"="&amp;$E1474)*J1474)</f>
        <v>#REF!</v>
      </c>
      <c r="L1474" s="16" t="e">
        <f t="shared" si="93"/>
        <v>#REF!</v>
      </c>
      <c r="M1474" s="14" t="e">
        <f t="shared" si="94"/>
        <v>#REF!</v>
      </c>
      <c r="N1474" s="16" t="e">
        <f t="shared" si="95"/>
        <v>#REF!</v>
      </c>
    </row>
    <row r="1475" spans="1:14" x14ac:dyDescent="0.25">
      <c r="A1475" s="14">
        <v>2706</v>
      </c>
      <c r="B1475" s="14" t="s">
        <v>138</v>
      </c>
      <c r="C1475" s="17">
        <v>42736</v>
      </c>
      <c r="D1475" s="14" t="s">
        <v>115</v>
      </c>
      <c r="E1475" s="14" t="s">
        <v>85</v>
      </c>
      <c r="F1475" s="15" t="s">
        <v>6</v>
      </c>
      <c r="G1475" s="14" t="s">
        <v>32</v>
      </c>
      <c r="H1475" s="14" t="e">
        <f>SUMIFS('Skills-Training Matrix.AUX'!$D$2:$D$1072,'Skills-Training Matrix.AUX'!$C$2:$C$1072,"="&amp;$G1475,'Skills-Training Matrix.AUX'!$A$2:$A$1072,"="&amp;$E1475)</f>
        <v>#N/A</v>
      </c>
      <c r="I1475" s="14">
        <v>0</v>
      </c>
      <c r="J1475" s="14" t="e">
        <f t="shared" si="96"/>
        <v>#N/A</v>
      </c>
      <c r="K1475" s="16" t="e">
        <f>IF($J1475="","",SUMIFS('Skills-Training Matrix.AUX'!$F$2:$F$1072,'Skills-Training Matrix.AUX'!$C$2:$C$1072,"="&amp;G1475,'Skills-Training Matrix.AUX'!$A$2:$A$1072,"="&amp;$E1475)*J1475)</f>
        <v>#N/A</v>
      </c>
      <c r="L1475" s="16" t="e">
        <f t="shared" ref="L1475:L1538" si="97">IF(D1475="GEM",IF(B1475=B1474,IF(K1475="",L1474,K1475+L1474),IF(K1475="",0,K1475)),0)</f>
        <v>#N/A</v>
      </c>
      <c r="M1475" s="14" t="e">
        <f t="shared" ref="M1475:M1538" si="98">IF(D1475="GEM",IF(I1475&gt;H1475,I1475,IF(IF(L1475&lt;$O$1,0,L1475)=0,H1475,IF(I1475=0,IF(H1475=0,0,1),I1475))),I1475)</f>
        <v>#N/A</v>
      </c>
      <c r="N1475" s="16" t="e">
        <f t="shared" ref="N1475:N1538" si="99">IF(M1475&lt;H1475,K1475,"")</f>
        <v>#N/A</v>
      </c>
    </row>
    <row r="1476" spans="1:14" x14ac:dyDescent="0.25">
      <c r="A1476" s="14">
        <v>2706</v>
      </c>
      <c r="B1476" s="14" t="s">
        <v>138</v>
      </c>
      <c r="C1476" s="17">
        <v>42736</v>
      </c>
      <c r="D1476" s="14" t="s">
        <v>115</v>
      </c>
      <c r="E1476" s="14" t="s">
        <v>85</v>
      </c>
      <c r="F1476" s="15" t="s">
        <v>7</v>
      </c>
      <c r="G1476" s="14" t="s">
        <v>33</v>
      </c>
      <c r="H1476" s="14" t="e">
        <f>SUMIFS('Skills-Training Matrix.AUX'!$D$2:$D$1072,'Skills-Training Matrix.AUX'!$C$2:$C$1072,"="&amp;$G1476,'Skills-Training Matrix.AUX'!$A$2:$A$1072,"="&amp;$E1476)</f>
        <v>#N/A</v>
      </c>
      <c r="I1476" s="14">
        <v>0</v>
      </c>
      <c r="J1476" s="14" t="e">
        <f t="shared" si="96"/>
        <v>#N/A</v>
      </c>
      <c r="K1476" s="16" t="e">
        <f>IF($J1476="","",SUMIFS('Skills-Training Matrix.AUX'!$F$2:$F$1072,'Skills-Training Matrix.AUX'!$C$2:$C$1072,"="&amp;G1476,'Skills-Training Matrix.AUX'!$A$2:$A$1072,"="&amp;$E1476)*J1476)</f>
        <v>#N/A</v>
      </c>
      <c r="L1476" s="16" t="e">
        <f t="shared" si="97"/>
        <v>#N/A</v>
      </c>
      <c r="M1476" s="14" t="e">
        <f t="shared" si="98"/>
        <v>#N/A</v>
      </c>
      <c r="N1476" s="16" t="e">
        <f t="shared" si="99"/>
        <v>#N/A</v>
      </c>
    </row>
    <row r="1477" spans="1:14" x14ac:dyDescent="0.25">
      <c r="A1477" s="14">
        <v>2706</v>
      </c>
      <c r="B1477" s="14" t="s">
        <v>138</v>
      </c>
      <c r="C1477" s="17">
        <v>42736</v>
      </c>
      <c r="D1477" s="14" t="s">
        <v>115</v>
      </c>
      <c r="E1477" s="14" t="s">
        <v>85</v>
      </c>
      <c r="F1477" s="15" t="s">
        <v>7</v>
      </c>
      <c r="G1477" s="14" t="s">
        <v>34</v>
      </c>
      <c r="H1477" s="14" t="e">
        <f>SUMIFS('Skills-Training Matrix.AUX'!$D$2:$D$1072,'Skills-Training Matrix.AUX'!$C$2:$C$1072,"="&amp;$G1477,'Skills-Training Matrix.AUX'!$A$2:$A$1072,"="&amp;$E1477)</f>
        <v>#REF!</v>
      </c>
      <c r="I1477" s="14">
        <v>0</v>
      </c>
      <c r="J1477" s="14" t="e">
        <f t="shared" si="96"/>
        <v>#REF!</v>
      </c>
      <c r="K1477" s="16" t="e">
        <f>IF($J1477="","",SUMIFS('Skills-Training Matrix.AUX'!$F$2:$F$1072,'Skills-Training Matrix.AUX'!$C$2:$C$1072,"="&amp;G1477,'Skills-Training Matrix.AUX'!$A$2:$A$1072,"="&amp;$E1477)*J1477)</f>
        <v>#REF!</v>
      </c>
      <c r="L1477" s="16" t="e">
        <f t="shared" si="97"/>
        <v>#REF!</v>
      </c>
      <c r="M1477" s="14" t="e">
        <f t="shared" si="98"/>
        <v>#REF!</v>
      </c>
      <c r="N1477" s="16" t="e">
        <f t="shared" si="99"/>
        <v>#REF!</v>
      </c>
    </row>
    <row r="1478" spans="1:14" x14ac:dyDescent="0.25">
      <c r="A1478" s="14">
        <v>2706</v>
      </c>
      <c r="B1478" s="14" t="s">
        <v>138</v>
      </c>
      <c r="C1478" s="17">
        <v>42736</v>
      </c>
      <c r="D1478" s="14" t="s">
        <v>115</v>
      </c>
      <c r="E1478" s="14" t="s">
        <v>85</v>
      </c>
      <c r="F1478" s="15" t="s">
        <v>7</v>
      </c>
      <c r="G1478" s="14" t="s">
        <v>35</v>
      </c>
      <c r="H1478" s="14" t="e">
        <f>SUMIFS('Skills-Training Matrix.AUX'!$D$2:$D$1072,'Skills-Training Matrix.AUX'!$C$2:$C$1072,"="&amp;$G1478,'Skills-Training Matrix.AUX'!$A$2:$A$1072,"="&amp;$E1478)</f>
        <v>#N/A</v>
      </c>
      <c r="I1478" s="14">
        <v>0</v>
      </c>
      <c r="J1478" s="14" t="e">
        <f t="shared" si="96"/>
        <v>#N/A</v>
      </c>
      <c r="K1478" s="16" t="e">
        <f>IF($J1478="","",SUMIFS('Skills-Training Matrix.AUX'!$F$2:$F$1072,'Skills-Training Matrix.AUX'!$C$2:$C$1072,"="&amp;G1478,'Skills-Training Matrix.AUX'!$A$2:$A$1072,"="&amp;$E1478)*J1478)</f>
        <v>#N/A</v>
      </c>
      <c r="L1478" s="16" t="e">
        <f t="shared" si="97"/>
        <v>#N/A</v>
      </c>
      <c r="M1478" s="14" t="e">
        <f t="shared" si="98"/>
        <v>#N/A</v>
      </c>
      <c r="N1478" s="16" t="e">
        <f t="shared" si="99"/>
        <v>#N/A</v>
      </c>
    </row>
    <row r="1479" spans="1:14" x14ac:dyDescent="0.25">
      <c r="A1479" s="14">
        <v>2706</v>
      </c>
      <c r="B1479" s="14" t="s">
        <v>138</v>
      </c>
      <c r="C1479" s="17">
        <v>42736</v>
      </c>
      <c r="D1479" s="14" t="s">
        <v>115</v>
      </c>
      <c r="E1479" s="14" t="s">
        <v>85</v>
      </c>
      <c r="F1479" s="15" t="s">
        <v>7</v>
      </c>
      <c r="G1479" s="14" t="s">
        <v>36</v>
      </c>
      <c r="H1479" s="14" t="e">
        <f>SUMIFS('Skills-Training Matrix.AUX'!$D$2:$D$1072,'Skills-Training Matrix.AUX'!$C$2:$C$1072,"="&amp;$G1479,'Skills-Training Matrix.AUX'!$A$2:$A$1072,"="&amp;$E1479)</f>
        <v>#N/A</v>
      </c>
      <c r="I1479" s="14">
        <v>0</v>
      </c>
      <c r="J1479" s="14" t="e">
        <f t="shared" si="96"/>
        <v>#N/A</v>
      </c>
      <c r="K1479" s="16" t="e">
        <f>IF($J1479="","",SUMIFS('Skills-Training Matrix.AUX'!$F$2:$F$1072,'Skills-Training Matrix.AUX'!$C$2:$C$1072,"="&amp;G1479,'Skills-Training Matrix.AUX'!$A$2:$A$1072,"="&amp;$E1479)*J1479)</f>
        <v>#N/A</v>
      </c>
      <c r="L1479" s="16" t="e">
        <f t="shared" si="97"/>
        <v>#N/A</v>
      </c>
      <c r="M1479" s="14" t="e">
        <f t="shared" si="98"/>
        <v>#N/A</v>
      </c>
      <c r="N1479" s="16" t="e">
        <f t="shared" si="99"/>
        <v>#N/A</v>
      </c>
    </row>
    <row r="1480" spans="1:14" x14ac:dyDescent="0.25">
      <c r="A1480" s="14">
        <v>2706</v>
      </c>
      <c r="B1480" s="14" t="s">
        <v>138</v>
      </c>
      <c r="C1480" s="17">
        <v>42736</v>
      </c>
      <c r="D1480" s="14" t="s">
        <v>115</v>
      </c>
      <c r="E1480" s="14" t="s">
        <v>85</v>
      </c>
      <c r="F1480" s="15" t="s">
        <v>7</v>
      </c>
      <c r="G1480" s="14" t="s">
        <v>37</v>
      </c>
      <c r="H1480" s="14" t="e">
        <f>SUMIFS('Skills-Training Matrix.AUX'!$D$2:$D$1072,'Skills-Training Matrix.AUX'!$C$2:$C$1072,"="&amp;$G1480,'Skills-Training Matrix.AUX'!$A$2:$A$1072,"="&amp;$E1480)</f>
        <v>#N/A</v>
      </c>
      <c r="I1480" s="14">
        <v>0</v>
      </c>
      <c r="J1480" s="14" t="e">
        <f t="shared" si="96"/>
        <v>#N/A</v>
      </c>
      <c r="K1480" s="16" t="e">
        <f>IF($J1480="","",SUMIFS('Skills-Training Matrix.AUX'!$F$2:$F$1072,'Skills-Training Matrix.AUX'!$C$2:$C$1072,"="&amp;G1480,'Skills-Training Matrix.AUX'!$A$2:$A$1072,"="&amp;$E1480)*J1480)</f>
        <v>#N/A</v>
      </c>
      <c r="L1480" s="16" t="e">
        <f t="shared" si="97"/>
        <v>#N/A</v>
      </c>
      <c r="M1480" s="14" t="e">
        <f t="shared" si="98"/>
        <v>#N/A</v>
      </c>
      <c r="N1480" s="16" t="e">
        <f t="shared" si="99"/>
        <v>#N/A</v>
      </c>
    </row>
    <row r="1481" spans="1:14" x14ac:dyDescent="0.25">
      <c r="A1481" s="14">
        <v>2706</v>
      </c>
      <c r="B1481" s="14" t="s">
        <v>138</v>
      </c>
      <c r="C1481" s="17">
        <v>42736</v>
      </c>
      <c r="D1481" s="14" t="s">
        <v>115</v>
      </c>
      <c r="E1481" s="14" t="s">
        <v>85</v>
      </c>
      <c r="F1481" s="15" t="s">
        <v>7</v>
      </c>
      <c r="G1481" s="14" t="s">
        <v>38</v>
      </c>
      <c r="H1481" s="14" t="e">
        <f>SUMIFS('Skills-Training Matrix.AUX'!$D$2:$D$1072,'Skills-Training Matrix.AUX'!$C$2:$C$1072,"="&amp;$G1481,'Skills-Training Matrix.AUX'!$A$2:$A$1072,"="&amp;$E1481)</f>
        <v>#N/A</v>
      </c>
      <c r="I1481" s="14">
        <v>0</v>
      </c>
      <c r="J1481" s="14" t="e">
        <f t="shared" si="96"/>
        <v>#N/A</v>
      </c>
      <c r="K1481" s="16" t="e">
        <f>IF($J1481="","",SUMIFS('Skills-Training Matrix.AUX'!$F$2:$F$1072,'Skills-Training Matrix.AUX'!$C$2:$C$1072,"="&amp;G1481,'Skills-Training Matrix.AUX'!$A$2:$A$1072,"="&amp;$E1481)*J1481)</f>
        <v>#N/A</v>
      </c>
      <c r="L1481" s="16" t="e">
        <f t="shared" si="97"/>
        <v>#N/A</v>
      </c>
      <c r="M1481" s="14" t="e">
        <f t="shared" si="98"/>
        <v>#N/A</v>
      </c>
      <c r="N1481" s="16" t="e">
        <f t="shared" si="99"/>
        <v>#N/A</v>
      </c>
    </row>
    <row r="1482" spans="1:14" x14ac:dyDescent="0.25">
      <c r="A1482" s="14">
        <v>2706</v>
      </c>
      <c r="B1482" s="14" t="s">
        <v>138</v>
      </c>
      <c r="C1482" s="17">
        <v>42736</v>
      </c>
      <c r="D1482" s="14" t="s">
        <v>115</v>
      </c>
      <c r="E1482" s="14" t="s">
        <v>85</v>
      </c>
      <c r="F1482" s="15" t="s">
        <v>7</v>
      </c>
      <c r="G1482" s="14" t="s">
        <v>39</v>
      </c>
      <c r="H1482" s="14" t="e">
        <f>SUMIFS('Skills-Training Matrix.AUX'!$D$2:$D$1072,'Skills-Training Matrix.AUX'!$C$2:$C$1072,"="&amp;$G1482,'Skills-Training Matrix.AUX'!$A$2:$A$1072,"="&amp;$E1482)</f>
        <v>#N/A</v>
      </c>
      <c r="I1482" s="14">
        <v>0</v>
      </c>
      <c r="J1482" s="14" t="e">
        <f t="shared" si="96"/>
        <v>#N/A</v>
      </c>
      <c r="K1482" s="16" t="e">
        <f>IF($J1482="","",SUMIFS('Skills-Training Matrix.AUX'!$F$2:$F$1072,'Skills-Training Matrix.AUX'!$C$2:$C$1072,"="&amp;G1482,'Skills-Training Matrix.AUX'!$A$2:$A$1072,"="&amp;$E1482)*J1482)</f>
        <v>#N/A</v>
      </c>
      <c r="L1482" s="16" t="e">
        <f t="shared" si="97"/>
        <v>#N/A</v>
      </c>
      <c r="M1482" s="14" t="e">
        <f t="shared" si="98"/>
        <v>#N/A</v>
      </c>
      <c r="N1482" s="16" t="e">
        <f t="shared" si="99"/>
        <v>#N/A</v>
      </c>
    </row>
    <row r="1483" spans="1:14" x14ac:dyDescent="0.25">
      <c r="A1483" s="14">
        <v>2706</v>
      </c>
      <c r="B1483" s="14" t="s">
        <v>138</v>
      </c>
      <c r="C1483" s="17">
        <v>42736</v>
      </c>
      <c r="D1483" s="14" t="s">
        <v>115</v>
      </c>
      <c r="E1483" s="14" t="s">
        <v>85</v>
      </c>
      <c r="F1483" s="15" t="s">
        <v>7</v>
      </c>
      <c r="G1483" s="14" t="s">
        <v>40</v>
      </c>
      <c r="H1483" s="14" t="e">
        <f>SUMIFS('Skills-Training Matrix.AUX'!$D$2:$D$1072,'Skills-Training Matrix.AUX'!$C$2:$C$1072,"="&amp;$G1483,'Skills-Training Matrix.AUX'!$A$2:$A$1072,"="&amp;$E1483)</f>
        <v>#N/A</v>
      </c>
      <c r="I1483" s="14">
        <v>0</v>
      </c>
      <c r="J1483" s="14" t="e">
        <f t="shared" si="96"/>
        <v>#N/A</v>
      </c>
      <c r="K1483" s="16" t="e">
        <f>IF($J1483="","",SUMIFS('Skills-Training Matrix.AUX'!$F$2:$F$1072,'Skills-Training Matrix.AUX'!$C$2:$C$1072,"="&amp;G1483,'Skills-Training Matrix.AUX'!$A$2:$A$1072,"="&amp;$E1483)*J1483)</f>
        <v>#N/A</v>
      </c>
      <c r="L1483" s="16" t="e">
        <f t="shared" si="97"/>
        <v>#N/A</v>
      </c>
      <c r="M1483" s="14" t="e">
        <f t="shared" si="98"/>
        <v>#N/A</v>
      </c>
      <c r="N1483" s="16" t="e">
        <f t="shared" si="99"/>
        <v>#N/A</v>
      </c>
    </row>
    <row r="1484" spans="1:14" x14ac:dyDescent="0.25">
      <c r="A1484" s="14">
        <v>2706</v>
      </c>
      <c r="B1484" s="14" t="s">
        <v>138</v>
      </c>
      <c r="C1484" s="17">
        <v>42736</v>
      </c>
      <c r="D1484" s="14" t="s">
        <v>115</v>
      </c>
      <c r="E1484" s="14" t="s">
        <v>85</v>
      </c>
      <c r="F1484" s="15" t="s">
        <v>8</v>
      </c>
      <c r="G1484" s="14" t="s">
        <v>41</v>
      </c>
      <c r="H1484" s="14" t="e">
        <f>SUMIFS('Skills-Training Matrix.AUX'!$D$2:$D$1072,'Skills-Training Matrix.AUX'!$C$2:$C$1072,"="&amp;$G1484,'Skills-Training Matrix.AUX'!$A$2:$A$1072,"="&amp;$E1484)</f>
        <v>#N/A</v>
      </c>
      <c r="I1484" s="14">
        <v>0</v>
      </c>
      <c r="J1484" s="14" t="e">
        <f t="shared" si="96"/>
        <v>#N/A</v>
      </c>
      <c r="K1484" s="16" t="e">
        <f>IF($J1484="","",SUMIFS('Skills-Training Matrix.AUX'!$F$2:$F$1072,'Skills-Training Matrix.AUX'!$C$2:$C$1072,"="&amp;G1484,'Skills-Training Matrix.AUX'!$A$2:$A$1072,"="&amp;$E1484)*J1484)</f>
        <v>#N/A</v>
      </c>
      <c r="L1484" s="16" t="e">
        <f t="shared" si="97"/>
        <v>#N/A</v>
      </c>
      <c r="M1484" s="14" t="e">
        <f t="shared" si="98"/>
        <v>#N/A</v>
      </c>
      <c r="N1484" s="16" t="e">
        <f t="shared" si="99"/>
        <v>#N/A</v>
      </c>
    </row>
    <row r="1485" spans="1:14" x14ac:dyDescent="0.25">
      <c r="A1485" s="14">
        <v>2706</v>
      </c>
      <c r="B1485" s="14" t="s">
        <v>138</v>
      </c>
      <c r="C1485" s="17">
        <v>42736</v>
      </c>
      <c r="D1485" s="14" t="s">
        <v>115</v>
      </c>
      <c r="E1485" s="14" t="s">
        <v>85</v>
      </c>
      <c r="F1485" s="15" t="s">
        <v>8</v>
      </c>
      <c r="G1485" s="14" t="s">
        <v>42</v>
      </c>
      <c r="H1485" s="14" t="e">
        <f>SUMIFS('Skills-Training Matrix.AUX'!$D$2:$D$1072,'Skills-Training Matrix.AUX'!$C$2:$C$1072,"="&amp;$G1485,'Skills-Training Matrix.AUX'!$A$2:$A$1072,"="&amp;$E1485)</f>
        <v>#N/A</v>
      </c>
      <c r="I1485" s="14">
        <v>0</v>
      </c>
      <c r="J1485" s="14" t="e">
        <f t="shared" si="96"/>
        <v>#N/A</v>
      </c>
      <c r="K1485" s="16" t="e">
        <f>IF($J1485="","",SUMIFS('Skills-Training Matrix.AUX'!$F$2:$F$1072,'Skills-Training Matrix.AUX'!$C$2:$C$1072,"="&amp;G1485,'Skills-Training Matrix.AUX'!$A$2:$A$1072,"="&amp;$E1485)*J1485)</f>
        <v>#N/A</v>
      </c>
      <c r="L1485" s="16" t="e">
        <f t="shared" si="97"/>
        <v>#N/A</v>
      </c>
      <c r="M1485" s="14" t="e">
        <f t="shared" si="98"/>
        <v>#N/A</v>
      </c>
      <c r="N1485" s="16" t="e">
        <f t="shared" si="99"/>
        <v>#N/A</v>
      </c>
    </row>
    <row r="1486" spans="1:14" x14ac:dyDescent="0.25">
      <c r="A1486" s="14">
        <v>2706</v>
      </c>
      <c r="B1486" s="14" t="s">
        <v>138</v>
      </c>
      <c r="C1486" s="17">
        <v>42736</v>
      </c>
      <c r="D1486" s="14" t="s">
        <v>115</v>
      </c>
      <c r="E1486" s="14" t="s">
        <v>85</v>
      </c>
      <c r="F1486" s="15" t="s">
        <v>8</v>
      </c>
      <c r="G1486" s="14" t="s">
        <v>43</v>
      </c>
      <c r="H1486" s="14" t="e">
        <f>SUMIFS('Skills-Training Matrix.AUX'!$D$2:$D$1072,'Skills-Training Matrix.AUX'!$C$2:$C$1072,"="&amp;$G1486,'Skills-Training Matrix.AUX'!$A$2:$A$1072,"="&amp;$E1486)</f>
        <v>#N/A</v>
      </c>
      <c r="I1486" s="14">
        <v>0</v>
      </c>
      <c r="J1486" s="14" t="e">
        <f t="shared" si="96"/>
        <v>#N/A</v>
      </c>
      <c r="K1486" s="16" t="e">
        <f>IF($J1486="","",SUMIFS('Skills-Training Matrix.AUX'!$F$2:$F$1072,'Skills-Training Matrix.AUX'!$C$2:$C$1072,"="&amp;G1486,'Skills-Training Matrix.AUX'!$A$2:$A$1072,"="&amp;$E1486)*J1486)</f>
        <v>#N/A</v>
      </c>
      <c r="L1486" s="16" t="e">
        <f t="shared" si="97"/>
        <v>#N/A</v>
      </c>
      <c r="M1486" s="14" t="e">
        <f t="shared" si="98"/>
        <v>#N/A</v>
      </c>
      <c r="N1486" s="16" t="e">
        <f t="shared" si="99"/>
        <v>#N/A</v>
      </c>
    </row>
    <row r="1487" spans="1:14" x14ac:dyDescent="0.25">
      <c r="A1487" s="14">
        <v>2706</v>
      </c>
      <c r="B1487" s="14" t="s">
        <v>138</v>
      </c>
      <c r="C1487" s="17">
        <v>42736</v>
      </c>
      <c r="D1487" s="14" t="s">
        <v>115</v>
      </c>
      <c r="E1487" s="14" t="s">
        <v>85</v>
      </c>
      <c r="F1487" s="15" t="s">
        <v>8</v>
      </c>
      <c r="G1487" s="14" t="s">
        <v>44</v>
      </c>
      <c r="H1487" s="14" t="e">
        <f>SUMIFS('Skills-Training Matrix.AUX'!$D$2:$D$1072,'Skills-Training Matrix.AUX'!$C$2:$C$1072,"="&amp;$G1487,'Skills-Training Matrix.AUX'!$A$2:$A$1072,"="&amp;$E1487)</f>
        <v>#N/A</v>
      </c>
      <c r="I1487" s="14">
        <v>0</v>
      </c>
      <c r="J1487" s="14" t="e">
        <f t="shared" si="96"/>
        <v>#N/A</v>
      </c>
      <c r="K1487" s="16" t="e">
        <f>IF($J1487="","",SUMIFS('Skills-Training Matrix.AUX'!$F$2:$F$1072,'Skills-Training Matrix.AUX'!$C$2:$C$1072,"="&amp;G1487,'Skills-Training Matrix.AUX'!$A$2:$A$1072,"="&amp;$E1487)*J1487)</f>
        <v>#N/A</v>
      </c>
      <c r="L1487" s="16" t="e">
        <f t="shared" si="97"/>
        <v>#N/A</v>
      </c>
      <c r="M1487" s="14" t="e">
        <f t="shared" si="98"/>
        <v>#N/A</v>
      </c>
      <c r="N1487" s="16" t="e">
        <f t="shared" si="99"/>
        <v>#N/A</v>
      </c>
    </row>
    <row r="1488" spans="1:14" x14ac:dyDescent="0.25">
      <c r="A1488" s="14">
        <v>2706</v>
      </c>
      <c r="B1488" s="14" t="s">
        <v>138</v>
      </c>
      <c r="C1488" s="17">
        <v>42736</v>
      </c>
      <c r="D1488" s="14" t="s">
        <v>115</v>
      </c>
      <c r="E1488" s="14" t="s">
        <v>85</v>
      </c>
      <c r="F1488" s="15" t="s">
        <v>8</v>
      </c>
      <c r="G1488" s="14" t="s">
        <v>45</v>
      </c>
      <c r="H1488" s="14" t="e">
        <f>SUMIFS('Skills-Training Matrix.AUX'!$D$2:$D$1072,'Skills-Training Matrix.AUX'!$C$2:$C$1072,"="&amp;$G1488,'Skills-Training Matrix.AUX'!$A$2:$A$1072,"="&amp;$E1488)</f>
        <v>#N/A</v>
      </c>
      <c r="I1488" s="14">
        <v>0</v>
      </c>
      <c r="J1488" s="14" t="e">
        <f t="shared" si="96"/>
        <v>#N/A</v>
      </c>
      <c r="K1488" s="16" t="e">
        <f>IF($J1488="","",SUMIFS('Skills-Training Matrix.AUX'!$F$2:$F$1072,'Skills-Training Matrix.AUX'!$C$2:$C$1072,"="&amp;G1488,'Skills-Training Matrix.AUX'!$A$2:$A$1072,"="&amp;$E1488)*J1488)</f>
        <v>#N/A</v>
      </c>
      <c r="L1488" s="16" t="e">
        <f t="shared" si="97"/>
        <v>#N/A</v>
      </c>
      <c r="M1488" s="14" t="e">
        <f t="shared" si="98"/>
        <v>#N/A</v>
      </c>
      <c r="N1488" s="16" t="e">
        <f t="shared" si="99"/>
        <v>#N/A</v>
      </c>
    </row>
    <row r="1489" spans="1:14" x14ac:dyDescent="0.25">
      <c r="A1489" s="14">
        <v>2706</v>
      </c>
      <c r="B1489" s="14" t="s">
        <v>138</v>
      </c>
      <c r="C1489" s="17">
        <v>42736</v>
      </c>
      <c r="D1489" s="14" t="s">
        <v>115</v>
      </c>
      <c r="E1489" s="14" t="s">
        <v>85</v>
      </c>
      <c r="F1489" s="15" t="s">
        <v>2</v>
      </c>
      <c r="G1489" s="14" t="s">
        <v>46</v>
      </c>
      <c r="H1489" s="14" t="e">
        <f>SUMIFS('Skills-Training Matrix.AUX'!$D$2:$D$1072,'Skills-Training Matrix.AUX'!$C$2:$C$1072,"="&amp;$G1489,'Skills-Training Matrix.AUX'!$A$2:$A$1072,"="&amp;$E1489)</f>
        <v>#N/A</v>
      </c>
      <c r="I1489" s="14">
        <v>0</v>
      </c>
      <c r="J1489" s="14" t="e">
        <f t="shared" si="96"/>
        <v>#N/A</v>
      </c>
      <c r="K1489" s="16" t="e">
        <f>IF($J1489="","",SUMIFS('Skills-Training Matrix.AUX'!$F$2:$F$1072,'Skills-Training Matrix.AUX'!$C$2:$C$1072,"="&amp;G1489,'Skills-Training Matrix.AUX'!$A$2:$A$1072,"="&amp;$E1489)*J1489)</f>
        <v>#N/A</v>
      </c>
      <c r="L1489" s="16" t="e">
        <f t="shared" si="97"/>
        <v>#N/A</v>
      </c>
      <c r="M1489" s="14" t="e">
        <f t="shared" si="98"/>
        <v>#N/A</v>
      </c>
      <c r="N1489" s="16" t="e">
        <f t="shared" si="99"/>
        <v>#N/A</v>
      </c>
    </row>
    <row r="1490" spans="1:14" x14ac:dyDescent="0.25">
      <c r="A1490" s="14">
        <v>2706</v>
      </c>
      <c r="B1490" s="14" t="s">
        <v>138</v>
      </c>
      <c r="C1490" s="17">
        <v>42736</v>
      </c>
      <c r="D1490" s="14" t="s">
        <v>115</v>
      </c>
      <c r="E1490" s="14" t="s">
        <v>85</v>
      </c>
      <c r="F1490" s="15" t="s">
        <v>2</v>
      </c>
      <c r="G1490" s="14" t="s">
        <v>47</v>
      </c>
      <c r="H1490" s="14" t="e">
        <f>SUMIFS('Skills-Training Matrix.AUX'!$D$2:$D$1072,'Skills-Training Matrix.AUX'!$C$2:$C$1072,"="&amp;$G1490,'Skills-Training Matrix.AUX'!$A$2:$A$1072,"="&amp;$E1490)</f>
        <v>#N/A</v>
      </c>
      <c r="I1490" s="14">
        <v>0</v>
      </c>
      <c r="J1490" s="14" t="e">
        <f t="shared" si="96"/>
        <v>#N/A</v>
      </c>
      <c r="K1490" s="16" t="e">
        <f>IF($J1490="","",SUMIFS('Skills-Training Matrix.AUX'!$F$2:$F$1072,'Skills-Training Matrix.AUX'!$C$2:$C$1072,"="&amp;G1490,'Skills-Training Matrix.AUX'!$A$2:$A$1072,"="&amp;$E1490)*J1490)</f>
        <v>#N/A</v>
      </c>
      <c r="L1490" s="16" t="e">
        <f t="shared" si="97"/>
        <v>#N/A</v>
      </c>
      <c r="M1490" s="14" t="e">
        <f t="shared" si="98"/>
        <v>#N/A</v>
      </c>
      <c r="N1490" s="16" t="e">
        <f t="shared" si="99"/>
        <v>#N/A</v>
      </c>
    </row>
    <row r="1491" spans="1:14" x14ac:dyDescent="0.25">
      <c r="A1491" s="14">
        <v>2706</v>
      </c>
      <c r="B1491" s="14" t="s">
        <v>138</v>
      </c>
      <c r="C1491" s="17">
        <v>42736</v>
      </c>
      <c r="D1491" s="14" t="s">
        <v>115</v>
      </c>
      <c r="E1491" s="14" t="s">
        <v>85</v>
      </c>
      <c r="F1491" s="15" t="s">
        <v>2</v>
      </c>
      <c r="G1491" s="14" t="s">
        <v>48</v>
      </c>
      <c r="H1491" s="14" t="e">
        <f>SUMIFS('Skills-Training Matrix.AUX'!$D$2:$D$1072,'Skills-Training Matrix.AUX'!$C$2:$C$1072,"="&amp;$G1491,'Skills-Training Matrix.AUX'!$A$2:$A$1072,"="&amp;$E1491)</f>
        <v>#N/A</v>
      </c>
      <c r="I1491" s="14">
        <v>0</v>
      </c>
      <c r="J1491" s="14" t="e">
        <f t="shared" si="96"/>
        <v>#N/A</v>
      </c>
      <c r="K1491" s="16" t="e">
        <f>IF($J1491="","",SUMIFS('Skills-Training Matrix.AUX'!$F$2:$F$1072,'Skills-Training Matrix.AUX'!$C$2:$C$1072,"="&amp;G1491,'Skills-Training Matrix.AUX'!$A$2:$A$1072,"="&amp;$E1491)*J1491)</f>
        <v>#N/A</v>
      </c>
      <c r="L1491" s="16" t="e">
        <f t="shared" si="97"/>
        <v>#N/A</v>
      </c>
      <c r="M1491" s="14" t="e">
        <f t="shared" si="98"/>
        <v>#N/A</v>
      </c>
      <c r="N1491" s="16" t="e">
        <f t="shared" si="99"/>
        <v>#N/A</v>
      </c>
    </row>
    <row r="1492" spans="1:14" x14ac:dyDescent="0.25">
      <c r="A1492" s="14">
        <v>2706</v>
      </c>
      <c r="B1492" s="14" t="s">
        <v>138</v>
      </c>
      <c r="C1492" s="17">
        <v>42736</v>
      </c>
      <c r="D1492" s="14" t="s">
        <v>115</v>
      </c>
      <c r="E1492" s="14" t="s">
        <v>85</v>
      </c>
      <c r="F1492" s="15" t="s">
        <v>2</v>
      </c>
      <c r="G1492" s="14" t="s">
        <v>49</v>
      </c>
      <c r="H1492" s="14" t="e">
        <f>SUMIFS('Skills-Training Matrix.AUX'!$D$2:$D$1072,'Skills-Training Matrix.AUX'!$C$2:$C$1072,"="&amp;$G1492,'Skills-Training Matrix.AUX'!$A$2:$A$1072,"="&amp;$E1492)</f>
        <v>#N/A</v>
      </c>
      <c r="I1492" s="14">
        <v>0</v>
      </c>
      <c r="J1492" s="14" t="e">
        <f t="shared" si="96"/>
        <v>#N/A</v>
      </c>
      <c r="K1492" s="16" t="e">
        <f>IF($J1492="","",SUMIFS('Skills-Training Matrix.AUX'!$F$2:$F$1072,'Skills-Training Matrix.AUX'!$C$2:$C$1072,"="&amp;G1492,'Skills-Training Matrix.AUX'!$A$2:$A$1072,"="&amp;$E1492)*J1492)</f>
        <v>#N/A</v>
      </c>
      <c r="L1492" s="16" t="e">
        <f t="shared" si="97"/>
        <v>#N/A</v>
      </c>
      <c r="M1492" s="14" t="e">
        <f t="shared" si="98"/>
        <v>#N/A</v>
      </c>
      <c r="N1492" s="16" t="e">
        <f t="shared" si="99"/>
        <v>#N/A</v>
      </c>
    </row>
    <row r="1493" spans="1:14" x14ac:dyDescent="0.25">
      <c r="A1493" s="14">
        <v>2706</v>
      </c>
      <c r="B1493" s="14" t="s">
        <v>138</v>
      </c>
      <c r="C1493" s="17">
        <v>42736</v>
      </c>
      <c r="D1493" s="14" t="s">
        <v>115</v>
      </c>
      <c r="E1493" s="14" t="s">
        <v>85</v>
      </c>
      <c r="F1493" s="15" t="s">
        <v>2</v>
      </c>
      <c r="G1493" s="14" t="s">
        <v>50</v>
      </c>
      <c r="H1493" s="14" t="e">
        <f>SUMIFS('Skills-Training Matrix.AUX'!$D$2:$D$1072,'Skills-Training Matrix.AUX'!$C$2:$C$1072,"="&amp;$G1493,'Skills-Training Matrix.AUX'!$A$2:$A$1072,"="&amp;$E1493)</f>
        <v>#N/A</v>
      </c>
      <c r="I1493" s="14">
        <v>0</v>
      </c>
      <c r="J1493" s="14" t="e">
        <f t="shared" si="96"/>
        <v>#N/A</v>
      </c>
      <c r="K1493" s="16" t="e">
        <f>IF($J1493="","",SUMIFS('Skills-Training Matrix.AUX'!$F$2:$F$1072,'Skills-Training Matrix.AUX'!$C$2:$C$1072,"="&amp;G1493,'Skills-Training Matrix.AUX'!$A$2:$A$1072,"="&amp;$E1493)*J1493)</f>
        <v>#N/A</v>
      </c>
      <c r="L1493" s="16" t="e">
        <f t="shared" si="97"/>
        <v>#N/A</v>
      </c>
      <c r="M1493" s="14" t="e">
        <f t="shared" si="98"/>
        <v>#N/A</v>
      </c>
      <c r="N1493" s="16" t="e">
        <f t="shared" si="99"/>
        <v>#N/A</v>
      </c>
    </row>
    <row r="1494" spans="1:14" x14ac:dyDescent="0.25">
      <c r="A1494" s="14">
        <v>2706</v>
      </c>
      <c r="B1494" s="14" t="s">
        <v>138</v>
      </c>
      <c r="C1494" s="17">
        <v>42736</v>
      </c>
      <c r="D1494" s="14" t="s">
        <v>115</v>
      </c>
      <c r="E1494" s="14" t="s">
        <v>85</v>
      </c>
      <c r="F1494" s="15" t="s">
        <v>2</v>
      </c>
      <c r="G1494" s="14" t="s">
        <v>51</v>
      </c>
      <c r="H1494" s="14" t="e">
        <f>SUMIFS('Skills-Training Matrix.AUX'!$D$2:$D$1072,'Skills-Training Matrix.AUX'!$C$2:$C$1072,"="&amp;$G1494,'Skills-Training Matrix.AUX'!$A$2:$A$1072,"="&amp;$E1494)</f>
        <v>#N/A</v>
      </c>
      <c r="I1494" s="14">
        <v>0</v>
      </c>
      <c r="J1494" s="14" t="e">
        <f t="shared" si="96"/>
        <v>#N/A</v>
      </c>
      <c r="K1494" s="16" t="e">
        <f>IF($J1494="","",SUMIFS('Skills-Training Matrix.AUX'!$F$2:$F$1072,'Skills-Training Matrix.AUX'!$C$2:$C$1072,"="&amp;G1494,'Skills-Training Matrix.AUX'!$A$2:$A$1072,"="&amp;$E1494)*J1494)</f>
        <v>#N/A</v>
      </c>
      <c r="L1494" s="16" t="e">
        <f t="shared" si="97"/>
        <v>#N/A</v>
      </c>
      <c r="M1494" s="14" t="e">
        <f t="shared" si="98"/>
        <v>#N/A</v>
      </c>
      <c r="N1494" s="16" t="e">
        <f t="shared" si="99"/>
        <v>#N/A</v>
      </c>
    </row>
    <row r="1495" spans="1:14" x14ac:dyDescent="0.25">
      <c r="A1495" s="14">
        <v>2706</v>
      </c>
      <c r="B1495" s="14" t="s">
        <v>138</v>
      </c>
      <c r="C1495" s="17">
        <v>42736</v>
      </c>
      <c r="D1495" s="14" t="s">
        <v>115</v>
      </c>
      <c r="E1495" s="14" t="s">
        <v>85</v>
      </c>
      <c r="F1495" s="15" t="s">
        <v>2</v>
      </c>
      <c r="G1495" s="14" t="s">
        <v>52</v>
      </c>
      <c r="H1495" s="14" t="e">
        <f>SUMIFS('Skills-Training Matrix.AUX'!$D$2:$D$1072,'Skills-Training Matrix.AUX'!$C$2:$C$1072,"="&amp;$G1495,'Skills-Training Matrix.AUX'!$A$2:$A$1072,"="&amp;$E1495)</f>
        <v>#N/A</v>
      </c>
      <c r="I1495" s="14">
        <v>0</v>
      </c>
      <c r="J1495" s="14" t="e">
        <f t="shared" si="96"/>
        <v>#N/A</v>
      </c>
      <c r="K1495" s="16" t="e">
        <f>IF($J1495="","",SUMIFS('Skills-Training Matrix.AUX'!$F$2:$F$1072,'Skills-Training Matrix.AUX'!$C$2:$C$1072,"="&amp;G1495,'Skills-Training Matrix.AUX'!$A$2:$A$1072,"="&amp;$E1495)*J1495)</f>
        <v>#N/A</v>
      </c>
      <c r="L1495" s="16" t="e">
        <f t="shared" si="97"/>
        <v>#N/A</v>
      </c>
      <c r="M1495" s="14" t="e">
        <f t="shared" si="98"/>
        <v>#N/A</v>
      </c>
      <c r="N1495" s="16" t="e">
        <f t="shared" si="99"/>
        <v>#N/A</v>
      </c>
    </row>
    <row r="1496" spans="1:14" x14ac:dyDescent="0.25">
      <c r="A1496" s="14">
        <v>2706</v>
      </c>
      <c r="B1496" s="14" t="s">
        <v>138</v>
      </c>
      <c r="C1496" s="17">
        <v>42736</v>
      </c>
      <c r="D1496" s="14" t="s">
        <v>115</v>
      </c>
      <c r="E1496" s="14" t="s">
        <v>85</v>
      </c>
      <c r="F1496" s="15" t="s">
        <v>2</v>
      </c>
      <c r="G1496" s="14" t="s">
        <v>53</v>
      </c>
      <c r="H1496" s="14" t="e">
        <f>SUMIFS('Skills-Training Matrix.AUX'!$D$2:$D$1072,'Skills-Training Matrix.AUX'!$C$2:$C$1072,"="&amp;$G1496,'Skills-Training Matrix.AUX'!$A$2:$A$1072,"="&amp;$E1496)</f>
        <v>#N/A</v>
      </c>
      <c r="I1496" s="14">
        <v>0</v>
      </c>
      <c r="J1496" s="14" t="e">
        <f t="shared" si="96"/>
        <v>#N/A</v>
      </c>
      <c r="K1496" s="16" t="e">
        <f>IF($J1496="","",SUMIFS('Skills-Training Matrix.AUX'!$F$2:$F$1072,'Skills-Training Matrix.AUX'!$C$2:$C$1072,"="&amp;G1496,'Skills-Training Matrix.AUX'!$A$2:$A$1072,"="&amp;$E1496)*J1496)</f>
        <v>#N/A</v>
      </c>
      <c r="L1496" s="16" t="e">
        <f t="shared" si="97"/>
        <v>#N/A</v>
      </c>
      <c r="M1496" s="14" t="e">
        <f t="shared" si="98"/>
        <v>#N/A</v>
      </c>
      <c r="N1496" s="16" t="e">
        <f t="shared" si="99"/>
        <v>#N/A</v>
      </c>
    </row>
    <row r="1497" spans="1:14" x14ac:dyDescent="0.25">
      <c r="A1497" s="14">
        <v>2706</v>
      </c>
      <c r="B1497" s="14" t="s">
        <v>138</v>
      </c>
      <c r="C1497" s="17">
        <v>42736</v>
      </c>
      <c r="D1497" s="14" t="s">
        <v>115</v>
      </c>
      <c r="E1497" s="14" t="s">
        <v>85</v>
      </c>
      <c r="F1497" s="15" t="s">
        <v>2</v>
      </c>
      <c r="G1497" s="14" t="s">
        <v>54</v>
      </c>
      <c r="H1497" s="14" t="e">
        <f>SUMIFS('Skills-Training Matrix.AUX'!$D$2:$D$1072,'Skills-Training Matrix.AUX'!$C$2:$C$1072,"="&amp;$G1497,'Skills-Training Matrix.AUX'!$A$2:$A$1072,"="&amp;$E1497)</f>
        <v>#N/A</v>
      </c>
      <c r="I1497" s="14">
        <v>0</v>
      </c>
      <c r="J1497" s="14" t="e">
        <f t="shared" si="96"/>
        <v>#N/A</v>
      </c>
      <c r="K1497" s="16" t="e">
        <f>IF($J1497="","",SUMIFS('Skills-Training Matrix.AUX'!$F$2:$F$1072,'Skills-Training Matrix.AUX'!$C$2:$C$1072,"="&amp;G1497,'Skills-Training Matrix.AUX'!$A$2:$A$1072,"="&amp;$E1497)*J1497)</f>
        <v>#N/A</v>
      </c>
      <c r="L1497" s="16" t="e">
        <f t="shared" si="97"/>
        <v>#N/A</v>
      </c>
      <c r="M1497" s="14" t="e">
        <f t="shared" si="98"/>
        <v>#N/A</v>
      </c>
      <c r="N1497" s="16" t="e">
        <f t="shared" si="99"/>
        <v>#N/A</v>
      </c>
    </row>
    <row r="1498" spans="1:14" x14ac:dyDescent="0.25">
      <c r="A1498" s="14">
        <v>2706</v>
      </c>
      <c r="B1498" s="14" t="s">
        <v>138</v>
      </c>
      <c r="C1498" s="17">
        <v>42736</v>
      </c>
      <c r="D1498" s="14" t="s">
        <v>115</v>
      </c>
      <c r="E1498" s="14" t="s">
        <v>85</v>
      </c>
      <c r="F1498" s="15" t="s">
        <v>2</v>
      </c>
      <c r="G1498" s="14" t="s">
        <v>55</v>
      </c>
      <c r="H1498" s="14" t="e">
        <f>SUMIFS('Skills-Training Matrix.AUX'!$D$2:$D$1072,'Skills-Training Matrix.AUX'!$C$2:$C$1072,"="&amp;$G1498,'Skills-Training Matrix.AUX'!$A$2:$A$1072,"="&amp;$E1498)</f>
        <v>#REF!</v>
      </c>
      <c r="I1498" s="14">
        <v>0</v>
      </c>
      <c r="J1498" s="14" t="e">
        <f t="shared" si="96"/>
        <v>#REF!</v>
      </c>
      <c r="K1498" s="16" t="e">
        <f>IF($J1498="","",SUMIFS('Skills-Training Matrix.AUX'!$F$2:$F$1072,'Skills-Training Matrix.AUX'!$C$2:$C$1072,"="&amp;G1498,'Skills-Training Matrix.AUX'!$A$2:$A$1072,"="&amp;$E1498)*J1498)</f>
        <v>#REF!</v>
      </c>
      <c r="L1498" s="16" t="e">
        <f t="shared" si="97"/>
        <v>#REF!</v>
      </c>
      <c r="M1498" s="14" t="e">
        <f t="shared" si="98"/>
        <v>#REF!</v>
      </c>
      <c r="N1498" s="16" t="e">
        <f t="shared" si="99"/>
        <v>#REF!</v>
      </c>
    </row>
    <row r="1499" spans="1:14" x14ac:dyDescent="0.25">
      <c r="A1499" s="14">
        <v>2706</v>
      </c>
      <c r="B1499" s="14" t="s">
        <v>138</v>
      </c>
      <c r="C1499" s="17">
        <v>42736</v>
      </c>
      <c r="D1499" s="14" t="s">
        <v>115</v>
      </c>
      <c r="E1499" s="14" t="s">
        <v>85</v>
      </c>
      <c r="F1499" s="15" t="s">
        <v>2</v>
      </c>
      <c r="G1499" s="14" t="s">
        <v>56</v>
      </c>
      <c r="H1499" s="14" t="e">
        <f>SUMIFS('Skills-Training Matrix.AUX'!$D$2:$D$1072,'Skills-Training Matrix.AUX'!$C$2:$C$1072,"="&amp;$G1499,'Skills-Training Matrix.AUX'!$A$2:$A$1072,"="&amp;$E1499)</f>
        <v>#N/A</v>
      </c>
      <c r="I1499" s="14">
        <v>0</v>
      </c>
      <c r="J1499" s="14" t="e">
        <f t="shared" si="96"/>
        <v>#N/A</v>
      </c>
      <c r="K1499" s="16" t="e">
        <f>IF($J1499="","",SUMIFS('Skills-Training Matrix.AUX'!$F$2:$F$1072,'Skills-Training Matrix.AUX'!$C$2:$C$1072,"="&amp;G1499,'Skills-Training Matrix.AUX'!$A$2:$A$1072,"="&amp;$E1499)*J1499)</f>
        <v>#N/A</v>
      </c>
      <c r="L1499" s="16" t="e">
        <f t="shared" si="97"/>
        <v>#N/A</v>
      </c>
      <c r="M1499" s="14" t="e">
        <f t="shared" si="98"/>
        <v>#N/A</v>
      </c>
      <c r="N1499" s="16" t="e">
        <f t="shared" si="99"/>
        <v>#N/A</v>
      </c>
    </row>
    <row r="1500" spans="1:14" x14ac:dyDescent="0.25">
      <c r="A1500" s="14">
        <v>2706</v>
      </c>
      <c r="B1500" s="14" t="s">
        <v>138</v>
      </c>
      <c r="C1500" s="17">
        <v>42736</v>
      </c>
      <c r="D1500" s="14" t="s">
        <v>115</v>
      </c>
      <c r="E1500" s="14" t="s">
        <v>85</v>
      </c>
      <c r="F1500" s="15" t="s">
        <v>9</v>
      </c>
      <c r="G1500" s="14" t="s">
        <v>57</v>
      </c>
      <c r="H1500" s="14" t="e">
        <f>SUMIFS('Skills-Training Matrix.AUX'!$D$2:$D$1072,'Skills-Training Matrix.AUX'!$C$2:$C$1072,"="&amp;$G1500,'Skills-Training Matrix.AUX'!$A$2:$A$1072,"="&amp;$E1500)</f>
        <v>#N/A</v>
      </c>
      <c r="I1500" s="14">
        <v>0</v>
      </c>
      <c r="J1500" s="14" t="e">
        <f t="shared" si="96"/>
        <v>#N/A</v>
      </c>
      <c r="K1500" s="16" t="e">
        <f>IF($J1500="","",SUMIFS('Skills-Training Matrix.AUX'!$F$2:$F$1072,'Skills-Training Matrix.AUX'!$C$2:$C$1072,"="&amp;G1500,'Skills-Training Matrix.AUX'!$A$2:$A$1072,"="&amp;$E1500)*J1500)</f>
        <v>#N/A</v>
      </c>
      <c r="L1500" s="16" t="e">
        <f t="shared" si="97"/>
        <v>#N/A</v>
      </c>
      <c r="M1500" s="14" t="e">
        <f t="shared" si="98"/>
        <v>#N/A</v>
      </c>
      <c r="N1500" s="16" t="e">
        <f t="shared" si="99"/>
        <v>#N/A</v>
      </c>
    </row>
    <row r="1501" spans="1:14" x14ac:dyDescent="0.25">
      <c r="A1501" s="14">
        <v>2706</v>
      </c>
      <c r="B1501" s="14" t="s">
        <v>138</v>
      </c>
      <c r="C1501" s="17">
        <v>42736</v>
      </c>
      <c r="D1501" s="14" t="s">
        <v>115</v>
      </c>
      <c r="E1501" s="14" t="s">
        <v>85</v>
      </c>
      <c r="F1501" s="15" t="s">
        <v>9</v>
      </c>
      <c r="G1501" s="14" t="s">
        <v>58</v>
      </c>
      <c r="H1501" s="14" t="e">
        <f>SUMIFS('Skills-Training Matrix.AUX'!$D$2:$D$1072,'Skills-Training Matrix.AUX'!$C$2:$C$1072,"="&amp;$G1501,'Skills-Training Matrix.AUX'!$A$2:$A$1072,"="&amp;$E1501)</f>
        <v>#N/A</v>
      </c>
      <c r="I1501" s="14">
        <v>0</v>
      </c>
      <c r="J1501" s="14" t="e">
        <f t="shared" si="96"/>
        <v>#N/A</v>
      </c>
      <c r="K1501" s="16" t="e">
        <f>IF($J1501="","",SUMIFS('Skills-Training Matrix.AUX'!$F$2:$F$1072,'Skills-Training Matrix.AUX'!$C$2:$C$1072,"="&amp;G1501,'Skills-Training Matrix.AUX'!$A$2:$A$1072,"="&amp;$E1501)*J1501)</f>
        <v>#N/A</v>
      </c>
      <c r="L1501" s="16" t="e">
        <f t="shared" si="97"/>
        <v>#N/A</v>
      </c>
      <c r="M1501" s="14" t="e">
        <f t="shared" si="98"/>
        <v>#N/A</v>
      </c>
      <c r="N1501" s="16" t="e">
        <f t="shared" si="99"/>
        <v>#N/A</v>
      </c>
    </row>
    <row r="1502" spans="1:14" x14ac:dyDescent="0.25">
      <c r="A1502" s="14">
        <v>2706</v>
      </c>
      <c r="B1502" s="14" t="s">
        <v>138</v>
      </c>
      <c r="C1502" s="17">
        <v>42736</v>
      </c>
      <c r="D1502" s="14" t="s">
        <v>115</v>
      </c>
      <c r="E1502" s="14" t="s">
        <v>85</v>
      </c>
      <c r="F1502" s="15" t="s">
        <v>9</v>
      </c>
      <c r="G1502" s="14" t="s">
        <v>59</v>
      </c>
      <c r="H1502" s="14" t="e">
        <f>SUMIFS('Skills-Training Matrix.AUX'!$D$2:$D$1072,'Skills-Training Matrix.AUX'!$C$2:$C$1072,"="&amp;$G1502,'Skills-Training Matrix.AUX'!$A$2:$A$1072,"="&amp;$E1502)</f>
        <v>#N/A</v>
      </c>
      <c r="I1502" s="14">
        <v>0</v>
      </c>
      <c r="J1502" s="14" t="e">
        <f t="shared" si="96"/>
        <v>#N/A</v>
      </c>
      <c r="K1502" s="16" t="e">
        <f>IF($J1502="","",SUMIFS('Skills-Training Matrix.AUX'!$F$2:$F$1072,'Skills-Training Matrix.AUX'!$C$2:$C$1072,"="&amp;G1502,'Skills-Training Matrix.AUX'!$A$2:$A$1072,"="&amp;$E1502)*J1502)</f>
        <v>#N/A</v>
      </c>
      <c r="L1502" s="16" t="e">
        <f t="shared" si="97"/>
        <v>#N/A</v>
      </c>
      <c r="M1502" s="14" t="e">
        <f t="shared" si="98"/>
        <v>#N/A</v>
      </c>
      <c r="N1502" s="16" t="e">
        <f t="shared" si="99"/>
        <v>#N/A</v>
      </c>
    </row>
    <row r="1503" spans="1:14" x14ac:dyDescent="0.25">
      <c r="A1503" s="14">
        <v>2706</v>
      </c>
      <c r="B1503" s="14" t="s">
        <v>138</v>
      </c>
      <c r="C1503" s="17">
        <v>42736</v>
      </c>
      <c r="D1503" s="14" t="s">
        <v>115</v>
      </c>
      <c r="E1503" s="14" t="s">
        <v>85</v>
      </c>
      <c r="F1503" s="15" t="s">
        <v>9</v>
      </c>
      <c r="G1503" s="14" t="s">
        <v>60</v>
      </c>
      <c r="H1503" s="14" t="e">
        <f>SUMIFS('Skills-Training Matrix.AUX'!$D$2:$D$1072,'Skills-Training Matrix.AUX'!$C$2:$C$1072,"="&amp;$G1503,'Skills-Training Matrix.AUX'!$A$2:$A$1072,"="&amp;$E1503)</f>
        <v>#N/A</v>
      </c>
      <c r="I1503" s="14">
        <v>0</v>
      </c>
      <c r="J1503" s="14" t="e">
        <f t="shared" si="96"/>
        <v>#N/A</v>
      </c>
      <c r="K1503" s="16" t="e">
        <f>IF($J1503="","",SUMIFS('Skills-Training Matrix.AUX'!$F$2:$F$1072,'Skills-Training Matrix.AUX'!$C$2:$C$1072,"="&amp;G1503,'Skills-Training Matrix.AUX'!$A$2:$A$1072,"="&amp;$E1503)*J1503)</f>
        <v>#N/A</v>
      </c>
      <c r="L1503" s="16" t="e">
        <f t="shared" si="97"/>
        <v>#N/A</v>
      </c>
      <c r="M1503" s="14" t="e">
        <f t="shared" si="98"/>
        <v>#N/A</v>
      </c>
      <c r="N1503" s="16" t="e">
        <f t="shared" si="99"/>
        <v>#N/A</v>
      </c>
    </row>
    <row r="1504" spans="1:14" x14ac:dyDescent="0.25">
      <c r="A1504" s="14">
        <v>2706</v>
      </c>
      <c r="B1504" s="14" t="s">
        <v>138</v>
      </c>
      <c r="C1504" s="17">
        <v>42736</v>
      </c>
      <c r="D1504" s="14" t="s">
        <v>115</v>
      </c>
      <c r="E1504" s="14" t="s">
        <v>85</v>
      </c>
      <c r="F1504" s="15" t="s">
        <v>9</v>
      </c>
      <c r="G1504" s="14" t="s">
        <v>61</v>
      </c>
      <c r="H1504" s="14" t="e">
        <f>SUMIFS('Skills-Training Matrix.AUX'!$D$2:$D$1072,'Skills-Training Matrix.AUX'!$C$2:$C$1072,"="&amp;$G1504,'Skills-Training Matrix.AUX'!$A$2:$A$1072,"="&amp;$E1504)</f>
        <v>#N/A</v>
      </c>
      <c r="I1504" s="14">
        <v>0</v>
      </c>
      <c r="J1504" s="14" t="e">
        <f t="shared" si="96"/>
        <v>#N/A</v>
      </c>
      <c r="K1504" s="16" t="e">
        <f>IF($J1504="","",SUMIFS('Skills-Training Matrix.AUX'!$F$2:$F$1072,'Skills-Training Matrix.AUX'!$C$2:$C$1072,"="&amp;G1504,'Skills-Training Matrix.AUX'!$A$2:$A$1072,"="&amp;$E1504)*J1504)</f>
        <v>#N/A</v>
      </c>
      <c r="L1504" s="16" t="e">
        <f t="shared" si="97"/>
        <v>#N/A</v>
      </c>
      <c r="M1504" s="14" t="e">
        <f t="shared" si="98"/>
        <v>#N/A</v>
      </c>
      <c r="N1504" s="16" t="e">
        <f t="shared" si="99"/>
        <v>#N/A</v>
      </c>
    </row>
    <row r="1505" spans="1:14" x14ac:dyDescent="0.25">
      <c r="A1505" s="14">
        <v>2706</v>
      </c>
      <c r="B1505" s="14" t="s">
        <v>138</v>
      </c>
      <c r="C1505" s="17">
        <v>42736</v>
      </c>
      <c r="D1505" s="14" t="s">
        <v>115</v>
      </c>
      <c r="E1505" s="14" t="s">
        <v>85</v>
      </c>
      <c r="F1505" s="15" t="s">
        <v>0</v>
      </c>
      <c r="G1505" s="14" t="s">
        <v>62</v>
      </c>
      <c r="H1505" s="14" t="e">
        <f>SUMIFS('Skills-Training Matrix.AUX'!$D$2:$D$1072,'Skills-Training Matrix.AUX'!$C$2:$C$1072,"="&amp;$G1505,'Skills-Training Matrix.AUX'!$A$2:$A$1072,"="&amp;$E1505)</f>
        <v>#N/A</v>
      </c>
      <c r="I1505" s="14">
        <v>0</v>
      </c>
      <c r="J1505" s="14" t="e">
        <f t="shared" si="96"/>
        <v>#N/A</v>
      </c>
      <c r="K1505" s="16" t="e">
        <f>IF($J1505="","",SUMIFS('Skills-Training Matrix.AUX'!$F$2:$F$1072,'Skills-Training Matrix.AUX'!$C$2:$C$1072,"="&amp;G1505,'Skills-Training Matrix.AUX'!$A$2:$A$1072,"="&amp;$E1505)*J1505)</f>
        <v>#N/A</v>
      </c>
      <c r="L1505" s="16" t="e">
        <f t="shared" si="97"/>
        <v>#N/A</v>
      </c>
      <c r="M1505" s="14" t="e">
        <f t="shared" si="98"/>
        <v>#N/A</v>
      </c>
      <c r="N1505" s="16" t="e">
        <f t="shared" si="99"/>
        <v>#N/A</v>
      </c>
    </row>
    <row r="1506" spans="1:14" x14ac:dyDescent="0.25">
      <c r="A1506" s="14">
        <v>2706</v>
      </c>
      <c r="B1506" s="14" t="s">
        <v>138</v>
      </c>
      <c r="C1506" s="17">
        <v>42736</v>
      </c>
      <c r="D1506" s="14" t="s">
        <v>115</v>
      </c>
      <c r="E1506" s="14" t="s">
        <v>85</v>
      </c>
      <c r="F1506" s="15" t="s">
        <v>0</v>
      </c>
      <c r="G1506" s="14" t="s">
        <v>63</v>
      </c>
      <c r="H1506" s="14" t="e">
        <f>SUMIFS('Skills-Training Matrix.AUX'!$D$2:$D$1072,'Skills-Training Matrix.AUX'!$C$2:$C$1072,"="&amp;$G1506,'Skills-Training Matrix.AUX'!$A$2:$A$1072,"="&amp;$E1506)</f>
        <v>#REF!</v>
      </c>
      <c r="I1506" s="14">
        <v>0</v>
      </c>
      <c r="J1506" s="14" t="e">
        <f t="shared" si="96"/>
        <v>#REF!</v>
      </c>
      <c r="K1506" s="16" t="e">
        <f>IF($J1506="","",SUMIFS('Skills-Training Matrix.AUX'!$F$2:$F$1072,'Skills-Training Matrix.AUX'!$C$2:$C$1072,"="&amp;G1506,'Skills-Training Matrix.AUX'!$A$2:$A$1072,"="&amp;$E1506)*J1506)</f>
        <v>#REF!</v>
      </c>
      <c r="L1506" s="16" t="e">
        <f t="shared" si="97"/>
        <v>#REF!</v>
      </c>
      <c r="M1506" s="14" t="e">
        <f t="shared" si="98"/>
        <v>#REF!</v>
      </c>
      <c r="N1506" s="16" t="e">
        <f t="shared" si="99"/>
        <v>#REF!</v>
      </c>
    </row>
    <row r="1507" spans="1:14" x14ac:dyDescent="0.25">
      <c r="A1507" s="14">
        <v>2706</v>
      </c>
      <c r="B1507" s="14" t="s">
        <v>138</v>
      </c>
      <c r="C1507" s="17">
        <v>42736</v>
      </c>
      <c r="D1507" s="14" t="s">
        <v>115</v>
      </c>
      <c r="E1507" s="14" t="s">
        <v>85</v>
      </c>
      <c r="F1507" s="15" t="s">
        <v>0</v>
      </c>
      <c r="G1507" s="14" t="s">
        <v>64</v>
      </c>
      <c r="H1507" s="14" t="e">
        <f>SUMIFS('Skills-Training Matrix.AUX'!$D$2:$D$1072,'Skills-Training Matrix.AUX'!$C$2:$C$1072,"="&amp;$G1507,'Skills-Training Matrix.AUX'!$A$2:$A$1072,"="&amp;$E1507)</f>
        <v>#N/A</v>
      </c>
      <c r="I1507" s="14">
        <v>0</v>
      </c>
      <c r="J1507" s="14" t="e">
        <f t="shared" si="96"/>
        <v>#N/A</v>
      </c>
      <c r="K1507" s="16" t="e">
        <f>IF($J1507="","",SUMIFS('Skills-Training Matrix.AUX'!$F$2:$F$1072,'Skills-Training Matrix.AUX'!$C$2:$C$1072,"="&amp;G1507,'Skills-Training Matrix.AUX'!$A$2:$A$1072,"="&amp;$E1507)*J1507)</f>
        <v>#N/A</v>
      </c>
      <c r="L1507" s="16" t="e">
        <f t="shared" si="97"/>
        <v>#N/A</v>
      </c>
      <c r="M1507" s="14" t="e">
        <f t="shared" si="98"/>
        <v>#N/A</v>
      </c>
      <c r="N1507" s="16" t="e">
        <f t="shared" si="99"/>
        <v>#N/A</v>
      </c>
    </row>
    <row r="1508" spans="1:14" x14ac:dyDescent="0.25">
      <c r="A1508" s="14">
        <v>2706</v>
      </c>
      <c r="B1508" s="14" t="s">
        <v>138</v>
      </c>
      <c r="C1508" s="17">
        <v>42736</v>
      </c>
      <c r="D1508" s="14" t="s">
        <v>115</v>
      </c>
      <c r="E1508" s="14" t="s">
        <v>85</v>
      </c>
      <c r="F1508" s="15" t="s">
        <v>0</v>
      </c>
      <c r="G1508" s="14" t="s">
        <v>65</v>
      </c>
      <c r="H1508" s="14" t="e">
        <f>SUMIFS('Skills-Training Matrix.AUX'!$D$2:$D$1072,'Skills-Training Matrix.AUX'!$C$2:$C$1072,"="&amp;$G1508,'Skills-Training Matrix.AUX'!$A$2:$A$1072,"="&amp;$E1508)</f>
        <v>#REF!</v>
      </c>
      <c r="I1508" s="14">
        <v>0</v>
      </c>
      <c r="J1508" s="14" t="e">
        <f t="shared" si="96"/>
        <v>#REF!</v>
      </c>
      <c r="K1508" s="16" t="e">
        <f>IF($J1508="","",SUMIFS('Skills-Training Matrix.AUX'!$F$2:$F$1072,'Skills-Training Matrix.AUX'!$C$2:$C$1072,"="&amp;G1508,'Skills-Training Matrix.AUX'!$A$2:$A$1072,"="&amp;$E1508)*J1508)</f>
        <v>#REF!</v>
      </c>
      <c r="L1508" s="16" t="e">
        <f t="shared" si="97"/>
        <v>#REF!</v>
      </c>
      <c r="M1508" s="14" t="e">
        <f t="shared" si="98"/>
        <v>#REF!</v>
      </c>
      <c r="N1508" s="16" t="e">
        <f t="shared" si="99"/>
        <v>#REF!</v>
      </c>
    </row>
    <row r="1509" spans="1:14" x14ac:dyDescent="0.25">
      <c r="A1509" s="14">
        <v>2706</v>
      </c>
      <c r="B1509" s="14" t="s">
        <v>138</v>
      </c>
      <c r="C1509" s="17">
        <v>42736</v>
      </c>
      <c r="D1509" s="14" t="s">
        <v>115</v>
      </c>
      <c r="E1509" s="14" t="s">
        <v>85</v>
      </c>
      <c r="F1509" s="15" t="s">
        <v>0</v>
      </c>
      <c r="G1509" s="14" t="s">
        <v>66</v>
      </c>
      <c r="H1509" s="14" t="e">
        <f>SUMIFS('Skills-Training Matrix.AUX'!$D$2:$D$1072,'Skills-Training Matrix.AUX'!$C$2:$C$1072,"="&amp;$G1509,'Skills-Training Matrix.AUX'!$A$2:$A$1072,"="&amp;$E1509)</f>
        <v>#REF!</v>
      </c>
      <c r="I1509" s="14">
        <v>0</v>
      </c>
      <c r="J1509" s="14" t="e">
        <f t="shared" si="96"/>
        <v>#REF!</v>
      </c>
      <c r="K1509" s="16" t="e">
        <f>IF($J1509="","",SUMIFS('Skills-Training Matrix.AUX'!$F$2:$F$1072,'Skills-Training Matrix.AUX'!$C$2:$C$1072,"="&amp;G1509,'Skills-Training Matrix.AUX'!$A$2:$A$1072,"="&amp;$E1509)*J1509)</f>
        <v>#REF!</v>
      </c>
      <c r="L1509" s="16" t="e">
        <f t="shared" si="97"/>
        <v>#REF!</v>
      </c>
      <c r="M1509" s="14" t="e">
        <f t="shared" si="98"/>
        <v>#REF!</v>
      </c>
      <c r="N1509" s="16" t="e">
        <f t="shared" si="99"/>
        <v>#REF!</v>
      </c>
    </row>
    <row r="1510" spans="1:14" x14ac:dyDescent="0.25">
      <c r="A1510" s="14">
        <v>2706</v>
      </c>
      <c r="B1510" s="14" t="s">
        <v>138</v>
      </c>
      <c r="C1510" s="17">
        <v>42736</v>
      </c>
      <c r="D1510" s="14" t="s">
        <v>115</v>
      </c>
      <c r="E1510" s="14" t="s">
        <v>85</v>
      </c>
      <c r="F1510" s="15" t="s">
        <v>0</v>
      </c>
      <c r="G1510" s="14" t="s">
        <v>67</v>
      </c>
      <c r="H1510" s="14" t="e">
        <f>SUMIFS('Skills-Training Matrix.AUX'!$D$2:$D$1072,'Skills-Training Matrix.AUX'!$C$2:$C$1072,"="&amp;$G1510,'Skills-Training Matrix.AUX'!$A$2:$A$1072,"="&amp;$E1510)</f>
        <v>#N/A</v>
      </c>
      <c r="I1510" s="14">
        <v>0</v>
      </c>
      <c r="J1510" s="14" t="e">
        <f t="shared" si="96"/>
        <v>#N/A</v>
      </c>
      <c r="K1510" s="16" t="e">
        <f>IF($J1510="","",SUMIFS('Skills-Training Matrix.AUX'!$F$2:$F$1072,'Skills-Training Matrix.AUX'!$C$2:$C$1072,"="&amp;G1510,'Skills-Training Matrix.AUX'!$A$2:$A$1072,"="&amp;$E1510)*J1510)</f>
        <v>#N/A</v>
      </c>
      <c r="L1510" s="16" t="e">
        <f t="shared" si="97"/>
        <v>#N/A</v>
      </c>
      <c r="M1510" s="14" t="e">
        <f t="shared" si="98"/>
        <v>#N/A</v>
      </c>
      <c r="N1510" s="16" t="e">
        <f t="shared" si="99"/>
        <v>#N/A</v>
      </c>
    </row>
    <row r="1511" spans="1:14" x14ac:dyDescent="0.25">
      <c r="A1511" s="14">
        <v>2706</v>
      </c>
      <c r="B1511" s="14" t="s">
        <v>138</v>
      </c>
      <c r="C1511" s="17">
        <v>42736</v>
      </c>
      <c r="D1511" s="14" t="s">
        <v>115</v>
      </c>
      <c r="E1511" s="14" t="s">
        <v>85</v>
      </c>
      <c r="F1511" s="15" t="s">
        <v>0</v>
      </c>
      <c r="G1511" s="14" t="s">
        <v>68</v>
      </c>
      <c r="H1511" s="14" t="e">
        <f>SUMIFS('Skills-Training Matrix.AUX'!$D$2:$D$1072,'Skills-Training Matrix.AUX'!$C$2:$C$1072,"="&amp;$G1511,'Skills-Training Matrix.AUX'!$A$2:$A$1072,"="&amp;$E1511)</f>
        <v>#N/A</v>
      </c>
      <c r="I1511" s="14">
        <v>0</v>
      </c>
      <c r="J1511" s="14" t="e">
        <f t="shared" si="96"/>
        <v>#N/A</v>
      </c>
      <c r="K1511" s="16" t="e">
        <f>IF($J1511="","",SUMIFS('Skills-Training Matrix.AUX'!$F$2:$F$1072,'Skills-Training Matrix.AUX'!$C$2:$C$1072,"="&amp;G1511,'Skills-Training Matrix.AUX'!$A$2:$A$1072,"="&amp;$E1511)*J1511)</f>
        <v>#N/A</v>
      </c>
      <c r="L1511" s="16" t="e">
        <f t="shared" si="97"/>
        <v>#N/A</v>
      </c>
      <c r="M1511" s="14" t="e">
        <f t="shared" si="98"/>
        <v>#N/A</v>
      </c>
      <c r="N1511" s="16" t="e">
        <f t="shared" si="99"/>
        <v>#N/A</v>
      </c>
    </row>
    <row r="1512" spans="1:14" x14ac:dyDescent="0.25">
      <c r="A1512" s="14">
        <v>2706</v>
      </c>
      <c r="B1512" s="14" t="s">
        <v>138</v>
      </c>
      <c r="C1512" s="17">
        <v>42736</v>
      </c>
      <c r="D1512" s="14" t="s">
        <v>115</v>
      </c>
      <c r="E1512" s="14" t="s">
        <v>85</v>
      </c>
      <c r="F1512" s="15" t="s">
        <v>0</v>
      </c>
      <c r="G1512" s="14" t="s">
        <v>69</v>
      </c>
      <c r="H1512" s="14" t="e">
        <f>SUMIFS('Skills-Training Matrix.AUX'!$D$2:$D$1072,'Skills-Training Matrix.AUX'!$C$2:$C$1072,"="&amp;$G1512,'Skills-Training Matrix.AUX'!$A$2:$A$1072,"="&amp;$E1512)</f>
        <v>#N/A</v>
      </c>
      <c r="I1512" s="14">
        <v>0</v>
      </c>
      <c r="J1512" s="14" t="e">
        <f t="shared" si="96"/>
        <v>#N/A</v>
      </c>
      <c r="K1512" s="16" t="e">
        <f>IF($J1512="","",SUMIFS('Skills-Training Matrix.AUX'!$F$2:$F$1072,'Skills-Training Matrix.AUX'!$C$2:$C$1072,"="&amp;G1512,'Skills-Training Matrix.AUX'!$A$2:$A$1072,"="&amp;$E1512)*J1512)</f>
        <v>#N/A</v>
      </c>
      <c r="L1512" s="16" t="e">
        <f t="shared" si="97"/>
        <v>#N/A</v>
      </c>
      <c r="M1512" s="14" t="e">
        <f t="shared" si="98"/>
        <v>#N/A</v>
      </c>
      <c r="N1512" s="16" t="e">
        <f t="shared" si="99"/>
        <v>#N/A</v>
      </c>
    </row>
    <row r="1513" spans="1:14" x14ac:dyDescent="0.25">
      <c r="A1513" s="14">
        <v>2706</v>
      </c>
      <c r="B1513" s="14" t="s">
        <v>138</v>
      </c>
      <c r="C1513" s="17">
        <v>42736</v>
      </c>
      <c r="D1513" s="14" t="s">
        <v>115</v>
      </c>
      <c r="E1513" s="14" t="s">
        <v>85</v>
      </c>
      <c r="F1513" s="15" t="s">
        <v>0</v>
      </c>
      <c r="G1513" s="14" t="s">
        <v>70</v>
      </c>
      <c r="H1513" s="14" t="e">
        <f>SUMIFS('Skills-Training Matrix.AUX'!$D$2:$D$1072,'Skills-Training Matrix.AUX'!$C$2:$C$1072,"="&amp;$G1513,'Skills-Training Matrix.AUX'!$A$2:$A$1072,"="&amp;$E1513)</f>
        <v>#N/A</v>
      </c>
      <c r="I1513" s="14">
        <v>0</v>
      </c>
      <c r="J1513" s="14" t="e">
        <f t="shared" si="96"/>
        <v>#N/A</v>
      </c>
      <c r="K1513" s="16" t="e">
        <f>IF($J1513="","",SUMIFS('Skills-Training Matrix.AUX'!$F$2:$F$1072,'Skills-Training Matrix.AUX'!$C$2:$C$1072,"="&amp;G1513,'Skills-Training Matrix.AUX'!$A$2:$A$1072,"="&amp;$E1513)*J1513)</f>
        <v>#N/A</v>
      </c>
      <c r="L1513" s="16" t="e">
        <f t="shared" si="97"/>
        <v>#N/A</v>
      </c>
      <c r="M1513" s="14" t="e">
        <f t="shared" si="98"/>
        <v>#N/A</v>
      </c>
      <c r="N1513" s="16" t="e">
        <f t="shared" si="99"/>
        <v>#N/A</v>
      </c>
    </row>
    <row r="1514" spans="1:14" x14ac:dyDescent="0.25">
      <c r="A1514" s="14">
        <v>2707</v>
      </c>
      <c r="B1514" s="14" t="s">
        <v>139</v>
      </c>
      <c r="C1514" s="17">
        <v>42736</v>
      </c>
      <c r="D1514" s="14" t="s">
        <v>115</v>
      </c>
      <c r="E1514" s="14" t="s">
        <v>85</v>
      </c>
      <c r="F1514" s="15" t="s">
        <v>102</v>
      </c>
      <c r="G1514" s="14" t="s">
        <v>10</v>
      </c>
      <c r="H1514" s="14" t="e">
        <f>SUMIFS('Skills-Training Matrix.AUX'!$D$2:$D$1072,'Skills-Training Matrix.AUX'!$C$2:$C$1072,"="&amp;$G1514,'Skills-Training Matrix.AUX'!$A$2:$A$1072,"="&amp;$E1514)</f>
        <v>#N/A</v>
      </c>
      <c r="I1514" s="14">
        <v>0</v>
      </c>
      <c r="J1514" s="14" t="e">
        <f t="shared" si="96"/>
        <v>#N/A</v>
      </c>
      <c r="K1514" s="16" t="e">
        <f>IF($J1514="","",SUMIFS('Skills-Training Matrix.AUX'!$F$2:$F$1072,'Skills-Training Matrix.AUX'!$C$2:$C$1072,"="&amp;G1514,'Skills-Training Matrix.AUX'!$A$2:$A$1072,"="&amp;$E1514)*J1514)</f>
        <v>#N/A</v>
      </c>
      <c r="L1514" s="16" t="e">
        <f t="shared" si="97"/>
        <v>#N/A</v>
      </c>
      <c r="M1514" s="14" t="e">
        <f t="shared" si="98"/>
        <v>#N/A</v>
      </c>
      <c r="N1514" s="16" t="e">
        <f t="shared" si="99"/>
        <v>#N/A</v>
      </c>
    </row>
    <row r="1515" spans="1:14" x14ac:dyDescent="0.25">
      <c r="A1515" s="14">
        <v>2707</v>
      </c>
      <c r="B1515" s="14" t="s">
        <v>139</v>
      </c>
      <c r="C1515" s="17">
        <v>42736</v>
      </c>
      <c r="D1515" s="14" t="s">
        <v>115</v>
      </c>
      <c r="E1515" s="14" t="s">
        <v>85</v>
      </c>
      <c r="F1515" s="15" t="s">
        <v>102</v>
      </c>
      <c r="G1515" s="14" t="s">
        <v>11</v>
      </c>
      <c r="H1515" s="14" t="e">
        <f>SUMIFS('Skills-Training Matrix.AUX'!$D$2:$D$1072,'Skills-Training Matrix.AUX'!$C$2:$C$1072,"="&amp;$G1515,'Skills-Training Matrix.AUX'!$A$2:$A$1072,"="&amp;$E1515)</f>
        <v>#N/A</v>
      </c>
      <c r="I1515" s="14">
        <v>0</v>
      </c>
      <c r="J1515" s="14" t="e">
        <f t="shared" si="96"/>
        <v>#N/A</v>
      </c>
      <c r="K1515" s="16" t="e">
        <f>IF($J1515="","",SUMIFS('Skills-Training Matrix.AUX'!$F$2:$F$1072,'Skills-Training Matrix.AUX'!$C$2:$C$1072,"="&amp;G1515,'Skills-Training Matrix.AUX'!$A$2:$A$1072,"="&amp;$E1515)*J1515)</f>
        <v>#N/A</v>
      </c>
      <c r="L1515" s="16" t="e">
        <f t="shared" si="97"/>
        <v>#N/A</v>
      </c>
      <c r="M1515" s="14" t="e">
        <f t="shared" si="98"/>
        <v>#N/A</v>
      </c>
      <c r="N1515" s="16" t="e">
        <f t="shared" si="99"/>
        <v>#N/A</v>
      </c>
    </row>
    <row r="1516" spans="1:14" x14ac:dyDescent="0.25">
      <c r="A1516" s="14">
        <v>2707</v>
      </c>
      <c r="B1516" s="14" t="s">
        <v>139</v>
      </c>
      <c r="C1516" s="17">
        <v>42736</v>
      </c>
      <c r="D1516" s="14" t="s">
        <v>115</v>
      </c>
      <c r="E1516" s="14" t="s">
        <v>85</v>
      </c>
      <c r="F1516" s="15" t="s">
        <v>102</v>
      </c>
      <c r="G1516" s="14" t="s">
        <v>12</v>
      </c>
      <c r="H1516" s="14" t="e">
        <f>SUMIFS('Skills-Training Matrix.AUX'!$D$2:$D$1072,'Skills-Training Matrix.AUX'!$C$2:$C$1072,"="&amp;$G1516,'Skills-Training Matrix.AUX'!$A$2:$A$1072,"="&amp;$E1516)</f>
        <v>#N/A</v>
      </c>
      <c r="I1516" s="14">
        <v>0</v>
      </c>
      <c r="J1516" s="14" t="e">
        <f t="shared" si="96"/>
        <v>#N/A</v>
      </c>
      <c r="K1516" s="16" t="e">
        <f>IF($J1516="","",SUMIFS('Skills-Training Matrix.AUX'!$F$2:$F$1072,'Skills-Training Matrix.AUX'!$C$2:$C$1072,"="&amp;G1516,'Skills-Training Matrix.AUX'!$A$2:$A$1072,"="&amp;$E1516)*J1516)</f>
        <v>#N/A</v>
      </c>
      <c r="L1516" s="16" t="e">
        <f t="shared" si="97"/>
        <v>#N/A</v>
      </c>
      <c r="M1516" s="14" t="e">
        <f t="shared" si="98"/>
        <v>#N/A</v>
      </c>
      <c r="N1516" s="16" t="e">
        <f t="shared" si="99"/>
        <v>#N/A</v>
      </c>
    </row>
    <row r="1517" spans="1:14" x14ac:dyDescent="0.25">
      <c r="A1517" s="14">
        <v>2707</v>
      </c>
      <c r="B1517" s="14" t="s">
        <v>139</v>
      </c>
      <c r="C1517" s="17">
        <v>42736</v>
      </c>
      <c r="D1517" s="14" t="s">
        <v>115</v>
      </c>
      <c r="E1517" s="14" t="s">
        <v>85</v>
      </c>
      <c r="F1517" s="15" t="s">
        <v>102</v>
      </c>
      <c r="G1517" s="14" t="s">
        <v>13</v>
      </c>
      <c r="H1517" s="14" t="e">
        <f>SUMIFS('Skills-Training Matrix.AUX'!$D$2:$D$1072,'Skills-Training Matrix.AUX'!$C$2:$C$1072,"="&amp;$G1517,'Skills-Training Matrix.AUX'!$A$2:$A$1072,"="&amp;$E1517)</f>
        <v>#N/A</v>
      </c>
      <c r="I1517" s="14">
        <v>0</v>
      </c>
      <c r="J1517" s="14" t="e">
        <f t="shared" si="96"/>
        <v>#N/A</v>
      </c>
      <c r="K1517" s="16" t="e">
        <f>IF($J1517="","",SUMIFS('Skills-Training Matrix.AUX'!$F$2:$F$1072,'Skills-Training Matrix.AUX'!$C$2:$C$1072,"="&amp;G1517,'Skills-Training Matrix.AUX'!$A$2:$A$1072,"="&amp;$E1517)*J1517)</f>
        <v>#N/A</v>
      </c>
      <c r="L1517" s="16" t="e">
        <f t="shared" si="97"/>
        <v>#N/A</v>
      </c>
      <c r="M1517" s="14" t="e">
        <f t="shared" si="98"/>
        <v>#N/A</v>
      </c>
      <c r="N1517" s="16" t="e">
        <f t="shared" si="99"/>
        <v>#N/A</v>
      </c>
    </row>
    <row r="1518" spans="1:14" x14ac:dyDescent="0.25">
      <c r="A1518" s="14">
        <v>2707</v>
      </c>
      <c r="B1518" s="14" t="s">
        <v>139</v>
      </c>
      <c r="C1518" s="17">
        <v>42736</v>
      </c>
      <c r="D1518" s="14" t="s">
        <v>115</v>
      </c>
      <c r="E1518" s="14" t="s">
        <v>85</v>
      </c>
      <c r="F1518" s="15" t="s">
        <v>102</v>
      </c>
      <c r="G1518" s="14" t="s">
        <v>14</v>
      </c>
      <c r="H1518" s="14" t="e">
        <f>SUMIFS('Skills-Training Matrix.AUX'!$D$2:$D$1072,'Skills-Training Matrix.AUX'!$C$2:$C$1072,"="&amp;$G1518,'Skills-Training Matrix.AUX'!$A$2:$A$1072,"="&amp;$E1518)</f>
        <v>#N/A</v>
      </c>
      <c r="I1518" s="14">
        <v>0</v>
      </c>
      <c r="J1518" s="14" t="e">
        <f t="shared" si="96"/>
        <v>#N/A</v>
      </c>
      <c r="K1518" s="16" t="e">
        <f>IF($J1518="","",SUMIFS('Skills-Training Matrix.AUX'!$F$2:$F$1072,'Skills-Training Matrix.AUX'!$C$2:$C$1072,"="&amp;G1518,'Skills-Training Matrix.AUX'!$A$2:$A$1072,"="&amp;$E1518)*J1518)</f>
        <v>#N/A</v>
      </c>
      <c r="L1518" s="16" t="e">
        <f t="shared" si="97"/>
        <v>#N/A</v>
      </c>
      <c r="M1518" s="14" t="e">
        <f t="shared" si="98"/>
        <v>#N/A</v>
      </c>
      <c r="N1518" s="16" t="e">
        <f t="shared" si="99"/>
        <v>#N/A</v>
      </c>
    </row>
    <row r="1519" spans="1:14" x14ac:dyDescent="0.25">
      <c r="A1519" s="14">
        <v>2707</v>
      </c>
      <c r="B1519" s="14" t="s">
        <v>139</v>
      </c>
      <c r="C1519" s="17">
        <v>42736</v>
      </c>
      <c r="D1519" s="14" t="s">
        <v>115</v>
      </c>
      <c r="E1519" s="14" t="s">
        <v>85</v>
      </c>
      <c r="F1519" s="15" t="s">
        <v>102</v>
      </c>
      <c r="G1519" s="14" t="s">
        <v>15</v>
      </c>
      <c r="H1519" s="14" t="e">
        <f>SUMIFS('Skills-Training Matrix.AUX'!$D$2:$D$1072,'Skills-Training Matrix.AUX'!$C$2:$C$1072,"="&amp;$G1519,'Skills-Training Matrix.AUX'!$A$2:$A$1072,"="&amp;$E1519)</f>
        <v>#N/A</v>
      </c>
      <c r="I1519" s="14">
        <v>0</v>
      </c>
      <c r="J1519" s="14" t="e">
        <f t="shared" si="96"/>
        <v>#N/A</v>
      </c>
      <c r="K1519" s="16" t="e">
        <f>IF($J1519="","",SUMIFS('Skills-Training Matrix.AUX'!$F$2:$F$1072,'Skills-Training Matrix.AUX'!$C$2:$C$1072,"="&amp;G1519,'Skills-Training Matrix.AUX'!$A$2:$A$1072,"="&amp;$E1519)*J1519)</f>
        <v>#N/A</v>
      </c>
      <c r="L1519" s="16" t="e">
        <f t="shared" si="97"/>
        <v>#N/A</v>
      </c>
      <c r="M1519" s="14" t="e">
        <f t="shared" si="98"/>
        <v>#N/A</v>
      </c>
      <c r="N1519" s="16" t="e">
        <f t="shared" si="99"/>
        <v>#N/A</v>
      </c>
    </row>
    <row r="1520" spans="1:14" x14ac:dyDescent="0.25">
      <c r="A1520" s="14">
        <v>2707</v>
      </c>
      <c r="B1520" s="14" t="s">
        <v>139</v>
      </c>
      <c r="C1520" s="17">
        <v>42736</v>
      </c>
      <c r="D1520" s="14" t="s">
        <v>115</v>
      </c>
      <c r="E1520" s="14" t="s">
        <v>85</v>
      </c>
      <c r="F1520" s="15" t="s">
        <v>5</v>
      </c>
      <c r="G1520" s="14" t="s">
        <v>16</v>
      </c>
      <c r="H1520" s="14" t="e">
        <f>SUMIFS('Skills-Training Matrix.AUX'!$D$2:$D$1072,'Skills-Training Matrix.AUX'!$C$2:$C$1072,"="&amp;$G1520,'Skills-Training Matrix.AUX'!$A$2:$A$1072,"="&amp;$E1520)</f>
        <v>#N/A</v>
      </c>
      <c r="I1520" s="14">
        <v>0</v>
      </c>
      <c r="J1520" s="14" t="e">
        <f t="shared" si="96"/>
        <v>#N/A</v>
      </c>
      <c r="K1520" s="16" t="e">
        <f>IF($J1520="","",SUMIFS('Skills-Training Matrix.AUX'!$F$2:$F$1072,'Skills-Training Matrix.AUX'!$C$2:$C$1072,"="&amp;G1520,'Skills-Training Matrix.AUX'!$A$2:$A$1072,"="&amp;$E1520)*J1520)</f>
        <v>#N/A</v>
      </c>
      <c r="L1520" s="16" t="e">
        <f t="shared" si="97"/>
        <v>#N/A</v>
      </c>
      <c r="M1520" s="14" t="e">
        <f t="shared" si="98"/>
        <v>#N/A</v>
      </c>
      <c r="N1520" s="16" t="e">
        <f t="shared" si="99"/>
        <v>#N/A</v>
      </c>
    </row>
    <row r="1521" spans="1:14" x14ac:dyDescent="0.25">
      <c r="A1521" s="14">
        <v>2707</v>
      </c>
      <c r="B1521" s="14" t="s">
        <v>139</v>
      </c>
      <c r="C1521" s="17">
        <v>42736</v>
      </c>
      <c r="D1521" s="14" t="s">
        <v>115</v>
      </c>
      <c r="E1521" s="14" t="s">
        <v>85</v>
      </c>
      <c r="F1521" s="15" t="s">
        <v>5</v>
      </c>
      <c r="G1521" s="14" t="s">
        <v>17</v>
      </c>
      <c r="H1521" s="14" t="e">
        <f>SUMIFS('Skills-Training Matrix.AUX'!$D$2:$D$1072,'Skills-Training Matrix.AUX'!$C$2:$C$1072,"="&amp;$G1521,'Skills-Training Matrix.AUX'!$A$2:$A$1072,"="&amp;$E1521)</f>
        <v>#N/A</v>
      </c>
      <c r="I1521" s="14">
        <v>0</v>
      </c>
      <c r="J1521" s="14" t="e">
        <f t="shared" si="96"/>
        <v>#N/A</v>
      </c>
      <c r="K1521" s="16" t="e">
        <f>IF($J1521="","",SUMIFS('Skills-Training Matrix.AUX'!$F$2:$F$1072,'Skills-Training Matrix.AUX'!$C$2:$C$1072,"="&amp;G1521,'Skills-Training Matrix.AUX'!$A$2:$A$1072,"="&amp;$E1521)*J1521)</f>
        <v>#N/A</v>
      </c>
      <c r="L1521" s="16" t="e">
        <f t="shared" si="97"/>
        <v>#N/A</v>
      </c>
      <c r="M1521" s="14" t="e">
        <f t="shared" si="98"/>
        <v>#N/A</v>
      </c>
      <c r="N1521" s="16" t="e">
        <f t="shared" si="99"/>
        <v>#N/A</v>
      </c>
    </row>
    <row r="1522" spans="1:14" x14ac:dyDescent="0.25">
      <c r="A1522" s="14">
        <v>2707</v>
      </c>
      <c r="B1522" s="14" t="s">
        <v>139</v>
      </c>
      <c r="C1522" s="17">
        <v>42736</v>
      </c>
      <c r="D1522" s="14" t="s">
        <v>115</v>
      </c>
      <c r="E1522" s="14" t="s">
        <v>85</v>
      </c>
      <c r="F1522" s="15" t="s">
        <v>5</v>
      </c>
      <c r="G1522" s="14" t="s">
        <v>18</v>
      </c>
      <c r="H1522" s="14" t="e">
        <f>SUMIFS('Skills-Training Matrix.AUX'!$D$2:$D$1072,'Skills-Training Matrix.AUX'!$C$2:$C$1072,"="&amp;$G1522,'Skills-Training Matrix.AUX'!$A$2:$A$1072,"="&amp;$E1522)</f>
        <v>#N/A</v>
      </c>
      <c r="I1522" s="14">
        <v>0</v>
      </c>
      <c r="J1522" s="14" t="e">
        <f t="shared" si="96"/>
        <v>#N/A</v>
      </c>
      <c r="K1522" s="16" t="e">
        <f>IF($J1522="","",SUMIFS('Skills-Training Matrix.AUX'!$F$2:$F$1072,'Skills-Training Matrix.AUX'!$C$2:$C$1072,"="&amp;G1522,'Skills-Training Matrix.AUX'!$A$2:$A$1072,"="&amp;$E1522)*J1522)</f>
        <v>#N/A</v>
      </c>
      <c r="L1522" s="16" t="e">
        <f t="shared" si="97"/>
        <v>#N/A</v>
      </c>
      <c r="M1522" s="14" t="e">
        <f t="shared" si="98"/>
        <v>#N/A</v>
      </c>
      <c r="N1522" s="16" t="e">
        <f t="shared" si="99"/>
        <v>#N/A</v>
      </c>
    </row>
    <row r="1523" spans="1:14" x14ac:dyDescent="0.25">
      <c r="A1523" s="14">
        <v>2707</v>
      </c>
      <c r="B1523" s="14" t="s">
        <v>139</v>
      </c>
      <c r="C1523" s="17">
        <v>42736</v>
      </c>
      <c r="D1523" s="14" t="s">
        <v>115</v>
      </c>
      <c r="E1523" s="14" t="s">
        <v>85</v>
      </c>
      <c r="F1523" s="15" t="s">
        <v>5</v>
      </c>
      <c r="G1523" s="14" t="s">
        <v>3</v>
      </c>
      <c r="H1523" s="14" t="e">
        <f>SUMIFS('Skills-Training Matrix.AUX'!$D$2:$D$1072,'Skills-Training Matrix.AUX'!$C$2:$C$1072,"="&amp;$G1523,'Skills-Training Matrix.AUX'!$A$2:$A$1072,"="&amp;$E1523)</f>
        <v>#N/A</v>
      </c>
      <c r="I1523" s="14">
        <v>0</v>
      </c>
      <c r="J1523" s="14" t="e">
        <f t="shared" si="96"/>
        <v>#N/A</v>
      </c>
      <c r="K1523" s="16" t="e">
        <f>IF($J1523="","",SUMIFS('Skills-Training Matrix.AUX'!$F$2:$F$1072,'Skills-Training Matrix.AUX'!$C$2:$C$1072,"="&amp;G1523,'Skills-Training Matrix.AUX'!$A$2:$A$1072,"="&amp;$E1523)*J1523)</f>
        <v>#N/A</v>
      </c>
      <c r="L1523" s="16" t="e">
        <f t="shared" si="97"/>
        <v>#N/A</v>
      </c>
      <c r="M1523" s="14" t="e">
        <f t="shared" si="98"/>
        <v>#N/A</v>
      </c>
      <c r="N1523" s="16" t="e">
        <f t="shared" si="99"/>
        <v>#N/A</v>
      </c>
    </row>
    <row r="1524" spans="1:14" x14ac:dyDescent="0.25">
      <c r="A1524" s="14">
        <v>2707</v>
      </c>
      <c r="B1524" s="14" t="s">
        <v>139</v>
      </c>
      <c r="C1524" s="17">
        <v>42736</v>
      </c>
      <c r="D1524" s="14" t="s">
        <v>115</v>
      </c>
      <c r="E1524" s="14" t="s">
        <v>85</v>
      </c>
      <c r="F1524" s="15" t="s">
        <v>5</v>
      </c>
      <c r="G1524" s="14" t="s">
        <v>19</v>
      </c>
      <c r="H1524" s="14" t="e">
        <f>SUMIFS('Skills-Training Matrix.AUX'!$D$2:$D$1072,'Skills-Training Matrix.AUX'!$C$2:$C$1072,"="&amp;$G1524,'Skills-Training Matrix.AUX'!$A$2:$A$1072,"="&amp;$E1524)</f>
        <v>#N/A</v>
      </c>
      <c r="I1524" s="14">
        <v>0</v>
      </c>
      <c r="J1524" s="14" t="e">
        <f t="shared" si="96"/>
        <v>#N/A</v>
      </c>
      <c r="K1524" s="16" t="e">
        <f>IF($J1524="","",SUMIFS('Skills-Training Matrix.AUX'!$F$2:$F$1072,'Skills-Training Matrix.AUX'!$C$2:$C$1072,"="&amp;G1524,'Skills-Training Matrix.AUX'!$A$2:$A$1072,"="&amp;$E1524)*J1524)</f>
        <v>#N/A</v>
      </c>
      <c r="L1524" s="16" t="e">
        <f t="shared" si="97"/>
        <v>#N/A</v>
      </c>
      <c r="M1524" s="14" t="e">
        <f t="shared" si="98"/>
        <v>#N/A</v>
      </c>
      <c r="N1524" s="16" t="e">
        <f t="shared" si="99"/>
        <v>#N/A</v>
      </c>
    </row>
    <row r="1525" spans="1:14" x14ac:dyDescent="0.25">
      <c r="A1525" s="14">
        <v>2707</v>
      </c>
      <c r="B1525" s="14" t="s">
        <v>139</v>
      </c>
      <c r="C1525" s="17">
        <v>42736</v>
      </c>
      <c r="D1525" s="14" t="s">
        <v>115</v>
      </c>
      <c r="E1525" s="14" t="s">
        <v>85</v>
      </c>
      <c r="F1525" s="15" t="s">
        <v>5</v>
      </c>
      <c r="G1525" s="14" t="s">
        <v>20</v>
      </c>
      <c r="H1525" s="14" t="e">
        <f>SUMIFS('Skills-Training Matrix.AUX'!$D$2:$D$1072,'Skills-Training Matrix.AUX'!$C$2:$C$1072,"="&amp;$G1525,'Skills-Training Matrix.AUX'!$A$2:$A$1072,"="&amp;$E1525)</f>
        <v>#N/A</v>
      </c>
      <c r="I1525" s="14">
        <v>0</v>
      </c>
      <c r="J1525" s="14" t="e">
        <f t="shared" si="96"/>
        <v>#N/A</v>
      </c>
      <c r="K1525" s="16" t="e">
        <f>IF($J1525="","",SUMIFS('Skills-Training Matrix.AUX'!$F$2:$F$1072,'Skills-Training Matrix.AUX'!$C$2:$C$1072,"="&amp;G1525,'Skills-Training Matrix.AUX'!$A$2:$A$1072,"="&amp;$E1525)*J1525)</f>
        <v>#N/A</v>
      </c>
      <c r="L1525" s="16" t="e">
        <f t="shared" si="97"/>
        <v>#N/A</v>
      </c>
      <c r="M1525" s="14" t="e">
        <f t="shared" si="98"/>
        <v>#N/A</v>
      </c>
      <c r="N1525" s="16" t="e">
        <f t="shared" si="99"/>
        <v>#N/A</v>
      </c>
    </row>
    <row r="1526" spans="1:14" x14ac:dyDescent="0.25">
      <c r="A1526" s="14">
        <v>2707</v>
      </c>
      <c r="B1526" s="14" t="s">
        <v>139</v>
      </c>
      <c r="C1526" s="17">
        <v>42736</v>
      </c>
      <c r="D1526" s="14" t="s">
        <v>115</v>
      </c>
      <c r="E1526" s="14" t="s">
        <v>85</v>
      </c>
      <c r="F1526" s="15" t="s">
        <v>6</v>
      </c>
      <c r="G1526" s="14" t="s">
        <v>21</v>
      </c>
      <c r="H1526" s="14" t="e">
        <f>SUMIFS('Skills-Training Matrix.AUX'!$D$2:$D$1072,'Skills-Training Matrix.AUX'!$C$2:$C$1072,"="&amp;$G1526,'Skills-Training Matrix.AUX'!$A$2:$A$1072,"="&amp;$E1526)</f>
        <v>#REF!</v>
      </c>
      <c r="I1526" s="14">
        <v>0</v>
      </c>
      <c r="J1526" s="14" t="e">
        <f t="shared" si="96"/>
        <v>#REF!</v>
      </c>
      <c r="K1526" s="16" t="e">
        <f>IF($J1526="","",SUMIFS('Skills-Training Matrix.AUX'!$F$2:$F$1072,'Skills-Training Matrix.AUX'!$C$2:$C$1072,"="&amp;G1526,'Skills-Training Matrix.AUX'!$A$2:$A$1072,"="&amp;$E1526)*J1526)</f>
        <v>#REF!</v>
      </c>
      <c r="L1526" s="16" t="e">
        <f t="shared" si="97"/>
        <v>#REF!</v>
      </c>
      <c r="M1526" s="14" t="e">
        <f t="shared" si="98"/>
        <v>#REF!</v>
      </c>
      <c r="N1526" s="16" t="e">
        <f t="shared" si="99"/>
        <v>#REF!</v>
      </c>
    </row>
    <row r="1527" spans="1:14" x14ac:dyDescent="0.25">
      <c r="A1527" s="14">
        <v>2707</v>
      </c>
      <c r="B1527" s="14" t="s">
        <v>139</v>
      </c>
      <c r="C1527" s="17">
        <v>42736</v>
      </c>
      <c r="D1527" s="14" t="s">
        <v>115</v>
      </c>
      <c r="E1527" s="14" t="s">
        <v>85</v>
      </c>
      <c r="F1527" s="15" t="s">
        <v>6</v>
      </c>
      <c r="G1527" s="14" t="s">
        <v>22</v>
      </c>
      <c r="H1527" s="14" t="e">
        <f>SUMIFS('Skills-Training Matrix.AUX'!$D$2:$D$1072,'Skills-Training Matrix.AUX'!$C$2:$C$1072,"="&amp;$G1527,'Skills-Training Matrix.AUX'!$A$2:$A$1072,"="&amp;$E1527)</f>
        <v>#REF!</v>
      </c>
      <c r="I1527" s="14">
        <v>0</v>
      </c>
      <c r="J1527" s="14" t="e">
        <f t="shared" si="96"/>
        <v>#REF!</v>
      </c>
      <c r="K1527" s="16" t="e">
        <f>IF($J1527="","",SUMIFS('Skills-Training Matrix.AUX'!$F$2:$F$1072,'Skills-Training Matrix.AUX'!$C$2:$C$1072,"="&amp;G1527,'Skills-Training Matrix.AUX'!$A$2:$A$1072,"="&amp;$E1527)*J1527)</f>
        <v>#REF!</v>
      </c>
      <c r="L1527" s="16" t="e">
        <f t="shared" si="97"/>
        <v>#REF!</v>
      </c>
      <c r="M1527" s="14" t="e">
        <f t="shared" si="98"/>
        <v>#REF!</v>
      </c>
      <c r="N1527" s="16" t="e">
        <f t="shared" si="99"/>
        <v>#REF!</v>
      </c>
    </row>
    <row r="1528" spans="1:14" x14ac:dyDescent="0.25">
      <c r="A1528" s="14">
        <v>2707</v>
      </c>
      <c r="B1528" s="14" t="s">
        <v>139</v>
      </c>
      <c r="C1528" s="17">
        <v>42736</v>
      </c>
      <c r="D1528" s="14" t="s">
        <v>115</v>
      </c>
      <c r="E1528" s="14" t="s">
        <v>85</v>
      </c>
      <c r="F1528" s="15" t="s">
        <v>6</v>
      </c>
      <c r="G1528" s="14" t="s">
        <v>23</v>
      </c>
      <c r="H1528" s="14" t="e">
        <f>SUMIFS('Skills-Training Matrix.AUX'!$D$2:$D$1072,'Skills-Training Matrix.AUX'!$C$2:$C$1072,"="&amp;$G1528,'Skills-Training Matrix.AUX'!$A$2:$A$1072,"="&amp;$E1528)</f>
        <v>#REF!</v>
      </c>
      <c r="I1528" s="14">
        <v>0</v>
      </c>
      <c r="J1528" s="14" t="e">
        <f t="shared" si="96"/>
        <v>#REF!</v>
      </c>
      <c r="K1528" s="16" t="e">
        <f>IF($J1528="","",SUMIFS('Skills-Training Matrix.AUX'!$F$2:$F$1072,'Skills-Training Matrix.AUX'!$C$2:$C$1072,"="&amp;G1528,'Skills-Training Matrix.AUX'!$A$2:$A$1072,"="&amp;$E1528)*J1528)</f>
        <v>#REF!</v>
      </c>
      <c r="L1528" s="16" t="e">
        <f t="shared" si="97"/>
        <v>#REF!</v>
      </c>
      <c r="M1528" s="14" t="e">
        <f t="shared" si="98"/>
        <v>#REF!</v>
      </c>
      <c r="N1528" s="16" t="e">
        <f t="shared" si="99"/>
        <v>#REF!</v>
      </c>
    </row>
    <row r="1529" spans="1:14" x14ac:dyDescent="0.25">
      <c r="A1529" s="14">
        <v>2707</v>
      </c>
      <c r="B1529" s="14" t="s">
        <v>139</v>
      </c>
      <c r="C1529" s="17">
        <v>42736</v>
      </c>
      <c r="D1529" s="14" t="s">
        <v>115</v>
      </c>
      <c r="E1529" s="14" t="s">
        <v>85</v>
      </c>
      <c r="F1529" s="15" t="s">
        <v>6</v>
      </c>
      <c r="G1529" s="14" t="s">
        <v>24</v>
      </c>
      <c r="H1529" s="14" t="e">
        <f>SUMIFS('Skills-Training Matrix.AUX'!$D$2:$D$1072,'Skills-Training Matrix.AUX'!$C$2:$C$1072,"="&amp;$G1529,'Skills-Training Matrix.AUX'!$A$2:$A$1072,"="&amp;$E1529)</f>
        <v>#REF!</v>
      </c>
      <c r="I1529" s="14">
        <v>0</v>
      </c>
      <c r="J1529" s="14" t="e">
        <f t="shared" si="96"/>
        <v>#REF!</v>
      </c>
      <c r="K1529" s="16" t="e">
        <f>IF($J1529="","",SUMIFS('Skills-Training Matrix.AUX'!$F$2:$F$1072,'Skills-Training Matrix.AUX'!$C$2:$C$1072,"="&amp;G1529,'Skills-Training Matrix.AUX'!$A$2:$A$1072,"="&amp;$E1529)*J1529)</f>
        <v>#REF!</v>
      </c>
      <c r="L1529" s="16" t="e">
        <f t="shared" si="97"/>
        <v>#REF!</v>
      </c>
      <c r="M1529" s="14" t="e">
        <f t="shared" si="98"/>
        <v>#REF!</v>
      </c>
      <c r="N1529" s="16" t="e">
        <f t="shared" si="99"/>
        <v>#REF!</v>
      </c>
    </row>
    <row r="1530" spans="1:14" x14ac:dyDescent="0.25">
      <c r="A1530" s="14">
        <v>2707</v>
      </c>
      <c r="B1530" s="14" t="s">
        <v>139</v>
      </c>
      <c r="C1530" s="17">
        <v>42736</v>
      </c>
      <c r="D1530" s="14" t="s">
        <v>115</v>
      </c>
      <c r="E1530" s="14" t="s">
        <v>85</v>
      </c>
      <c r="F1530" s="15" t="s">
        <v>6</v>
      </c>
      <c r="G1530" s="14" t="s">
        <v>25</v>
      </c>
      <c r="H1530" s="14" t="e">
        <f>SUMIFS('Skills-Training Matrix.AUX'!$D$2:$D$1072,'Skills-Training Matrix.AUX'!$C$2:$C$1072,"="&amp;$G1530,'Skills-Training Matrix.AUX'!$A$2:$A$1072,"="&amp;$E1530)</f>
        <v>#REF!</v>
      </c>
      <c r="I1530" s="14">
        <v>0</v>
      </c>
      <c r="J1530" s="14" t="e">
        <f t="shared" si="96"/>
        <v>#REF!</v>
      </c>
      <c r="K1530" s="16" t="e">
        <f>IF($J1530="","",SUMIFS('Skills-Training Matrix.AUX'!$F$2:$F$1072,'Skills-Training Matrix.AUX'!$C$2:$C$1072,"="&amp;G1530,'Skills-Training Matrix.AUX'!$A$2:$A$1072,"="&amp;$E1530)*J1530)</f>
        <v>#REF!</v>
      </c>
      <c r="L1530" s="16" t="e">
        <f t="shared" si="97"/>
        <v>#REF!</v>
      </c>
      <c r="M1530" s="14" t="e">
        <f t="shared" si="98"/>
        <v>#REF!</v>
      </c>
      <c r="N1530" s="16" t="e">
        <f t="shared" si="99"/>
        <v>#REF!</v>
      </c>
    </row>
    <row r="1531" spans="1:14" x14ac:dyDescent="0.25">
      <c r="A1531" s="14">
        <v>2707</v>
      </c>
      <c r="B1531" s="14" t="s">
        <v>139</v>
      </c>
      <c r="C1531" s="17">
        <v>42736</v>
      </c>
      <c r="D1531" s="14" t="s">
        <v>115</v>
      </c>
      <c r="E1531" s="14" t="s">
        <v>85</v>
      </c>
      <c r="F1531" s="15" t="s">
        <v>6</v>
      </c>
      <c r="G1531" s="14" t="s">
        <v>26</v>
      </c>
      <c r="H1531" s="14" t="e">
        <f>SUMIFS('Skills-Training Matrix.AUX'!$D$2:$D$1072,'Skills-Training Matrix.AUX'!$C$2:$C$1072,"="&amp;$G1531,'Skills-Training Matrix.AUX'!$A$2:$A$1072,"="&amp;$E1531)</f>
        <v>#REF!</v>
      </c>
      <c r="I1531" s="14">
        <v>0</v>
      </c>
      <c r="J1531" s="14" t="e">
        <f t="shared" si="96"/>
        <v>#REF!</v>
      </c>
      <c r="K1531" s="16" t="e">
        <f>IF($J1531="","",SUMIFS('Skills-Training Matrix.AUX'!$F$2:$F$1072,'Skills-Training Matrix.AUX'!$C$2:$C$1072,"="&amp;G1531,'Skills-Training Matrix.AUX'!$A$2:$A$1072,"="&amp;$E1531)*J1531)</f>
        <v>#REF!</v>
      </c>
      <c r="L1531" s="16" t="e">
        <f t="shared" si="97"/>
        <v>#REF!</v>
      </c>
      <c r="M1531" s="14" t="e">
        <f t="shared" si="98"/>
        <v>#REF!</v>
      </c>
      <c r="N1531" s="16" t="e">
        <f t="shared" si="99"/>
        <v>#REF!</v>
      </c>
    </row>
    <row r="1532" spans="1:14" x14ac:dyDescent="0.25">
      <c r="A1532" s="14">
        <v>2707</v>
      </c>
      <c r="B1532" s="14" t="s">
        <v>139</v>
      </c>
      <c r="C1532" s="17">
        <v>42736</v>
      </c>
      <c r="D1532" s="14" t="s">
        <v>115</v>
      </c>
      <c r="E1532" s="14" t="s">
        <v>85</v>
      </c>
      <c r="F1532" s="15" t="s">
        <v>6</v>
      </c>
      <c r="G1532" s="14" t="s">
        <v>27</v>
      </c>
      <c r="H1532" s="14" t="e">
        <f>SUMIFS('Skills-Training Matrix.AUX'!$D$2:$D$1072,'Skills-Training Matrix.AUX'!$C$2:$C$1072,"="&amp;$G1532,'Skills-Training Matrix.AUX'!$A$2:$A$1072,"="&amp;$E1532)</f>
        <v>#REF!</v>
      </c>
      <c r="I1532" s="14">
        <v>0</v>
      </c>
      <c r="J1532" s="14" t="e">
        <f t="shared" si="96"/>
        <v>#REF!</v>
      </c>
      <c r="K1532" s="16" t="e">
        <f>IF($J1532="","",SUMIFS('Skills-Training Matrix.AUX'!$F$2:$F$1072,'Skills-Training Matrix.AUX'!$C$2:$C$1072,"="&amp;G1532,'Skills-Training Matrix.AUX'!$A$2:$A$1072,"="&amp;$E1532)*J1532)</f>
        <v>#REF!</v>
      </c>
      <c r="L1532" s="16" t="e">
        <f t="shared" si="97"/>
        <v>#REF!</v>
      </c>
      <c r="M1532" s="14" t="e">
        <f t="shared" si="98"/>
        <v>#REF!</v>
      </c>
      <c r="N1532" s="16" t="e">
        <f t="shared" si="99"/>
        <v>#REF!</v>
      </c>
    </row>
    <row r="1533" spans="1:14" x14ac:dyDescent="0.25">
      <c r="A1533" s="14">
        <v>2707</v>
      </c>
      <c r="B1533" s="14" t="s">
        <v>139</v>
      </c>
      <c r="C1533" s="17">
        <v>42736</v>
      </c>
      <c r="D1533" s="14" t="s">
        <v>115</v>
      </c>
      <c r="E1533" s="14" t="s">
        <v>85</v>
      </c>
      <c r="F1533" s="15" t="s">
        <v>6</v>
      </c>
      <c r="G1533" s="14" t="s">
        <v>28</v>
      </c>
      <c r="H1533" s="14" t="e">
        <f>SUMIFS('Skills-Training Matrix.AUX'!$D$2:$D$1072,'Skills-Training Matrix.AUX'!$C$2:$C$1072,"="&amp;$G1533,'Skills-Training Matrix.AUX'!$A$2:$A$1072,"="&amp;$E1533)</f>
        <v>#N/A</v>
      </c>
      <c r="I1533" s="14">
        <v>0</v>
      </c>
      <c r="J1533" s="14" t="e">
        <f t="shared" si="96"/>
        <v>#N/A</v>
      </c>
      <c r="K1533" s="16" t="e">
        <f>IF($J1533="","",SUMIFS('Skills-Training Matrix.AUX'!$F$2:$F$1072,'Skills-Training Matrix.AUX'!$C$2:$C$1072,"="&amp;G1533,'Skills-Training Matrix.AUX'!$A$2:$A$1072,"="&amp;$E1533)*J1533)</f>
        <v>#N/A</v>
      </c>
      <c r="L1533" s="16" t="e">
        <f t="shared" si="97"/>
        <v>#N/A</v>
      </c>
      <c r="M1533" s="14" t="e">
        <f t="shared" si="98"/>
        <v>#N/A</v>
      </c>
      <c r="N1533" s="16" t="e">
        <f t="shared" si="99"/>
        <v>#N/A</v>
      </c>
    </row>
    <row r="1534" spans="1:14" x14ac:dyDescent="0.25">
      <c r="A1534" s="14">
        <v>2707</v>
      </c>
      <c r="B1534" s="14" t="s">
        <v>139</v>
      </c>
      <c r="C1534" s="17">
        <v>42736</v>
      </c>
      <c r="D1534" s="14" t="s">
        <v>115</v>
      </c>
      <c r="E1534" s="14" t="s">
        <v>85</v>
      </c>
      <c r="F1534" s="15" t="s">
        <v>6</v>
      </c>
      <c r="G1534" s="14" t="s">
        <v>29</v>
      </c>
      <c r="H1534" s="14" t="e">
        <f>SUMIFS('Skills-Training Matrix.AUX'!$D$2:$D$1072,'Skills-Training Matrix.AUX'!$C$2:$C$1072,"="&amp;$G1534,'Skills-Training Matrix.AUX'!$A$2:$A$1072,"="&amp;$E1534)</f>
        <v>#REF!</v>
      </c>
      <c r="I1534" s="14">
        <v>0</v>
      </c>
      <c r="J1534" s="14" t="e">
        <f t="shared" si="96"/>
        <v>#REF!</v>
      </c>
      <c r="K1534" s="16" t="e">
        <f>IF($J1534="","",SUMIFS('Skills-Training Matrix.AUX'!$F$2:$F$1072,'Skills-Training Matrix.AUX'!$C$2:$C$1072,"="&amp;G1534,'Skills-Training Matrix.AUX'!$A$2:$A$1072,"="&amp;$E1534)*J1534)</f>
        <v>#REF!</v>
      </c>
      <c r="L1534" s="16" t="e">
        <f t="shared" si="97"/>
        <v>#REF!</v>
      </c>
      <c r="M1534" s="14" t="e">
        <f t="shared" si="98"/>
        <v>#REF!</v>
      </c>
      <c r="N1534" s="16" t="e">
        <f t="shared" si="99"/>
        <v>#REF!</v>
      </c>
    </row>
    <row r="1535" spans="1:14" x14ac:dyDescent="0.25">
      <c r="A1535" s="14">
        <v>2707</v>
      </c>
      <c r="B1535" s="14" t="s">
        <v>139</v>
      </c>
      <c r="C1535" s="17">
        <v>42736</v>
      </c>
      <c r="D1535" s="14" t="s">
        <v>115</v>
      </c>
      <c r="E1535" s="14" t="s">
        <v>85</v>
      </c>
      <c r="F1535" s="15" t="s">
        <v>6</v>
      </c>
      <c r="G1535" s="14" t="s">
        <v>30</v>
      </c>
      <c r="H1535" s="14" t="e">
        <f>SUMIFS('Skills-Training Matrix.AUX'!$D$2:$D$1072,'Skills-Training Matrix.AUX'!$C$2:$C$1072,"="&amp;$G1535,'Skills-Training Matrix.AUX'!$A$2:$A$1072,"="&amp;$E1535)</f>
        <v>#REF!</v>
      </c>
      <c r="I1535" s="14">
        <v>0</v>
      </c>
      <c r="J1535" s="14" t="e">
        <f t="shared" si="96"/>
        <v>#REF!</v>
      </c>
      <c r="K1535" s="16" t="e">
        <f>IF($J1535="","",SUMIFS('Skills-Training Matrix.AUX'!$F$2:$F$1072,'Skills-Training Matrix.AUX'!$C$2:$C$1072,"="&amp;G1535,'Skills-Training Matrix.AUX'!$A$2:$A$1072,"="&amp;$E1535)*J1535)</f>
        <v>#REF!</v>
      </c>
      <c r="L1535" s="16" t="e">
        <f t="shared" si="97"/>
        <v>#REF!</v>
      </c>
      <c r="M1535" s="14" t="e">
        <f t="shared" si="98"/>
        <v>#REF!</v>
      </c>
      <c r="N1535" s="16" t="e">
        <f t="shared" si="99"/>
        <v>#REF!</v>
      </c>
    </row>
    <row r="1536" spans="1:14" x14ac:dyDescent="0.25">
      <c r="A1536" s="14">
        <v>2707</v>
      </c>
      <c r="B1536" s="14" t="s">
        <v>139</v>
      </c>
      <c r="C1536" s="17">
        <v>42736</v>
      </c>
      <c r="D1536" s="14" t="s">
        <v>115</v>
      </c>
      <c r="E1536" s="14" t="s">
        <v>85</v>
      </c>
      <c r="F1536" s="15" t="s">
        <v>6</v>
      </c>
      <c r="G1536" s="14" t="s">
        <v>31</v>
      </c>
      <c r="H1536" s="14" t="e">
        <f>SUMIFS('Skills-Training Matrix.AUX'!$D$2:$D$1072,'Skills-Training Matrix.AUX'!$C$2:$C$1072,"="&amp;$G1536,'Skills-Training Matrix.AUX'!$A$2:$A$1072,"="&amp;$E1536)</f>
        <v>#REF!</v>
      </c>
      <c r="I1536" s="14">
        <v>0</v>
      </c>
      <c r="J1536" s="14" t="e">
        <f t="shared" si="96"/>
        <v>#REF!</v>
      </c>
      <c r="K1536" s="16" t="e">
        <f>IF($J1536="","",SUMIFS('Skills-Training Matrix.AUX'!$F$2:$F$1072,'Skills-Training Matrix.AUX'!$C$2:$C$1072,"="&amp;G1536,'Skills-Training Matrix.AUX'!$A$2:$A$1072,"="&amp;$E1536)*J1536)</f>
        <v>#REF!</v>
      </c>
      <c r="L1536" s="16" t="e">
        <f t="shared" si="97"/>
        <v>#REF!</v>
      </c>
      <c r="M1536" s="14" t="e">
        <f t="shared" si="98"/>
        <v>#REF!</v>
      </c>
      <c r="N1536" s="16" t="e">
        <f t="shared" si="99"/>
        <v>#REF!</v>
      </c>
    </row>
    <row r="1537" spans="1:14" x14ac:dyDescent="0.25">
      <c r="A1537" s="14">
        <v>2707</v>
      </c>
      <c r="B1537" s="14" t="s">
        <v>139</v>
      </c>
      <c r="C1537" s="17">
        <v>42736</v>
      </c>
      <c r="D1537" s="14" t="s">
        <v>115</v>
      </c>
      <c r="E1537" s="14" t="s">
        <v>85</v>
      </c>
      <c r="F1537" s="15" t="s">
        <v>6</v>
      </c>
      <c r="G1537" s="14" t="s">
        <v>1</v>
      </c>
      <c r="H1537" s="14" t="e">
        <f>SUMIFS('Skills-Training Matrix.AUX'!$D$2:$D$1072,'Skills-Training Matrix.AUX'!$C$2:$C$1072,"="&amp;$G1537,'Skills-Training Matrix.AUX'!$A$2:$A$1072,"="&amp;$E1537)</f>
        <v>#REF!</v>
      </c>
      <c r="I1537" s="14">
        <v>0</v>
      </c>
      <c r="J1537" s="14" t="e">
        <f t="shared" si="96"/>
        <v>#REF!</v>
      </c>
      <c r="K1537" s="16" t="e">
        <f>IF($J1537="","",SUMIFS('Skills-Training Matrix.AUX'!$F$2:$F$1072,'Skills-Training Matrix.AUX'!$C$2:$C$1072,"="&amp;G1537,'Skills-Training Matrix.AUX'!$A$2:$A$1072,"="&amp;$E1537)*J1537)</f>
        <v>#REF!</v>
      </c>
      <c r="L1537" s="16" t="e">
        <f t="shared" si="97"/>
        <v>#REF!</v>
      </c>
      <c r="M1537" s="14" t="e">
        <f t="shared" si="98"/>
        <v>#REF!</v>
      </c>
      <c r="N1537" s="16" t="e">
        <f t="shared" si="99"/>
        <v>#REF!</v>
      </c>
    </row>
    <row r="1538" spans="1:14" x14ac:dyDescent="0.25">
      <c r="A1538" s="14">
        <v>2707</v>
      </c>
      <c r="B1538" s="14" t="s">
        <v>139</v>
      </c>
      <c r="C1538" s="17">
        <v>42736</v>
      </c>
      <c r="D1538" s="14" t="s">
        <v>115</v>
      </c>
      <c r="E1538" s="14" t="s">
        <v>85</v>
      </c>
      <c r="F1538" s="15" t="s">
        <v>6</v>
      </c>
      <c r="G1538" s="14" t="s">
        <v>32</v>
      </c>
      <c r="H1538" s="14" t="e">
        <f>SUMIFS('Skills-Training Matrix.AUX'!$D$2:$D$1072,'Skills-Training Matrix.AUX'!$C$2:$C$1072,"="&amp;$G1538,'Skills-Training Matrix.AUX'!$A$2:$A$1072,"="&amp;$E1538)</f>
        <v>#N/A</v>
      </c>
      <c r="I1538" s="14">
        <v>0</v>
      </c>
      <c r="J1538" s="14" t="e">
        <f t="shared" ref="J1538:J1601" si="100">IF(($H1538-$I1538)&gt;0,($H1538-$I1538),"")</f>
        <v>#N/A</v>
      </c>
      <c r="K1538" s="16" t="e">
        <f>IF($J1538="","",SUMIFS('Skills-Training Matrix.AUX'!$F$2:$F$1072,'Skills-Training Matrix.AUX'!$C$2:$C$1072,"="&amp;G1538,'Skills-Training Matrix.AUX'!$A$2:$A$1072,"="&amp;$E1538)*J1538)</f>
        <v>#N/A</v>
      </c>
      <c r="L1538" s="16" t="e">
        <f t="shared" si="97"/>
        <v>#N/A</v>
      </c>
      <c r="M1538" s="14" t="e">
        <f t="shared" si="98"/>
        <v>#N/A</v>
      </c>
      <c r="N1538" s="16" t="e">
        <f t="shared" si="99"/>
        <v>#N/A</v>
      </c>
    </row>
    <row r="1539" spans="1:14" x14ac:dyDescent="0.25">
      <c r="A1539" s="14">
        <v>2707</v>
      </c>
      <c r="B1539" s="14" t="s">
        <v>139</v>
      </c>
      <c r="C1539" s="17">
        <v>42736</v>
      </c>
      <c r="D1539" s="14" t="s">
        <v>115</v>
      </c>
      <c r="E1539" s="14" t="s">
        <v>85</v>
      </c>
      <c r="F1539" s="15" t="s">
        <v>7</v>
      </c>
      <c r="G1539" s="14" t="s">
        <v>33</v>
      </c>
      <c r="H1539" s="14" t="e">
        <f>SUMIFS('Skills-Training Matrix.AUX'!$D$2:$D$1072,'Skills-Training Matrix.AUX'!$C$2:$C$1072,"="&amp;$G1539,'Skills-Training Matrix.AUX'!$A$2:$A$1072,"="&amp;$E1539)</f>
        <v>#N/A</v>
      </c>
      <c r="I1539" s="14">
        <v>0</v>
      </c>
      <c r="J1539" s="14" t="e">
        <f t="shared" si="100"/>
        <v>#N/A</v>
      </c>
      <c r="K1539" s="16" t="e">
        <f>IF($J1539="","",SUMIFS('Skills-Training Matrix.AUX'!$F$2:$F$1072,'Skills-Training Matrix.AUX'!$C$2:$C$1072,"="&amp;G1539,'Skills-Training Matrix.AUX'!$A$2:$A$1072,"="&amp;$E1539)*J1539)</f>
        <v>#N/A</v>
      </c>
      <c r="L1539" s="16" t="e">
        <f t="shared" ref="L1539:L1602" si="101">IF(D1539="GEM",IF(B1539=B1538,IF(K1539="",L1538,K1539+L1538),IF(K1539="",0,K1539)),0)</f>
        <v>#N/A</v>
      </c>
      <c r="M1539" s="14" t="e">
        <f t="shared" ref="M1539:M1602" si="102">IF(D1539="GEM",IF(I1539&gt;H1539,I1539,IF(IF(L1539&lt;$O$1,0,L1539)=0,H1539,IF(I1539=0,IF(H1539=0,0,1),I1539))),I1539)</f>
        <v>#N/A</v>
      </c>
      <c r="N1539" s="16" t="e">
        <f t="shared" ref="N1539:N1602" si="103">IF(M1539&lt;H1539,K1539,"")</f>
        <v>#N/A</v>
      </c>
    </row>
    <row r="1540" spans="1:14" x14ac:dyDescent="0.25">
      <c r="A1540" s="14">
        <v>2707</v>
      </c>
      <c r="B1540" s="14" t="s">
        <v>139</v>
      </c>
      <c r="C1540" s="17">
        <v>42736</v>
      </c>
      <c r="D1540" s="14" t="s">
        <v>115</v>
      </c>
      <c r="E1540" s="14" t="s">
        <v>85</v>
      </c>
      <c r="F1540" s="15" t="s">
        <v>7</v>
      </c>
      <c r="G1540" s="14" t="s">
        <v>34</v>
      </c>
      <c r="H1540" s="14" t="e">
        <f>SUMIFS('Skills-Training Matrix.AUX'!$D$2:$D$1072,'Skills-Training Matrix.AUX'!$C$2:$C$1072,"="&amp;$G1540,'Skills-Training Matrix.AUX'!$A$2:$A$1072,"="&amp;$E1540)</f>
        <v>#REF!</v>
      </c>
      <c r="I1540" s="14">
        <v>0</v>
      </c>
      <c r="J1540" s="14" t="e">
        <f t="shared" si="100"/>
        <v>#REF!</v>
      </c>
      <c r="K1540" s="16" t="e">
        <f>IF($J1540="","",SUMIFS('Skills-Training Matrix.AUX'!$F$2:$F$1072,'Skills-Training Matrix.AUX'!$C$2:$C$1072,"="&amp;G1540,'Skills-Training Matrix.AUX'!$A$2:$A$1072,"="&amp;$E1540)*J1540)</f>
        <v>#REF!</v>
      </c>
      <c r="L1540" s="16" t="e">
        <f t="shared" si="101"/>
        <v>#REF!</v>
      </c>
      <c r="M1540" s="14" t="e">
        <f t="shared" si="102"/>
        <v>#REF!</v>
      </c>
      <c r="N1540" s="16" t="e">
        <f t="shared" si="103"/>
        <v>#REF!</v>
      </c>
    </row>
    <row r="1541" spans="1:14" x14ac:dyDescent="0.25">
      <c r="A1541" s="14">
        <v>2707</v>
      </c>
      <c r="B1541" s="14" t="s">
        <v>139</v>
      </c>
      <c r="C1541" s="17">
        <v>42736</v>
      </c>
      <c r="D1541" s="14" t="s">
        <v>115</v>
      </c>
      <c r="E1541" s="14" t="s">
        <v>85</v>
      </c>
      <c r="F1541" s="15" t="s">
        <v>7</v>
      </c>
      <c r="G1541" s="14" t="s">
        <v>35</v>
      </c>
      <c r="H1541" s="14" t="e">
        <f>SUMIFS('Skills-Training Matrix.AUX'!$D$2:$D$1072,'Skills-Training Matrix.AUX'!$C$2:$C$1072,"="&amp;$G1541,'Skills-Training Matrix.AUX'!$A$2:$A$1072,"="&amp;$E1541)</f>
        <v>#N/A</v>
      </c>
      <c r="I1541" s="14">
        <v>0</v>
      </c>
      <c r="J1541" s="14" t="e">
        <f t="shared" si="100"/>
        <v>#N/A</v>
      </c>
      <c r="K1541" s="16" t="e">
        <f>IF($J1541="","",SUMIFS('Skills-Training Matrix.AUX'!$F$2:$F$1072,'Skills-Training Matrix.AUX'!$C$2:$C$1072,"="&amp;G1541,'Skills-Training Matrix.AUX'!$A$2:$A$1072,"="&amp;$E1541)*J1541)</f>
        <v>#N/A</v>
      </c>
      <c r="L1541" s="16" t="e">
        <f t="shared" si="101"/>
        <v>#N/A</v>
      </c>
      <c r="M1541" s="14" t="e">
        <f t="shared" si="102"/>
        <v>#N/A</v>
      </c>
      <c r="N1541" s="16" t="e">
        <f t="shared" si="103"/>
        <v>#N/A</v>
      </c>
    </row>
    <row r="1542" spans="1:14" x14ac:dyDescent="0.25">
      <c r="A1542" s="14">
        <v>2707</v>
      </c>
      <c r="B1542" s="14" t="s">
        <v>139</v>
      </c>
      <c r="C1542" s="17">
        <v>42736</v>
      </c>
      <c r="D1542" s="14" t="s">
        <v>115</v>
      </c>
      <c r="E1542" s="14" t="s">
        <v>85</v>
      </c>
      <c r="F1542" s="15" t="s">
        <v>7</v>
      </c>
      <c r="G1542" s="14" t="s">
        <v>36</v>
      </c>
      <c r="H1542" s="14" t="e">
        <f>SUMIFS('Skills-Training Matrix.AUX'!$D$2:$D$1072,'Skills-Training Matrix.AUX'!$C$2:$C$1072,"="&amp;$G1542,'Skills-Training Matrix.AUX'!$A$2:$A$1072,"="&amp;$E1542)</f>
        <v>#N/A</v>
      </c>
      <c r="I1542" s="14">
        <v>0</v>
      </c>
      <c r="J1542" s="14" t="e">
        <f t="shared" si="100"/>
        <v>#N/A</v>
      </c>
      <c r="K1542" s="16" t="e">
        <f>IF($J1542="","",SUMIFS('Skills-Training Matrix.AUX'!$F$2:$F$1072,'Skills-Training Matrix.AUX'!$C$2:$C$1072,"="&amp;G1542,'Skills-Training Matrix.AUX'!$A$2:$A$1072,"="&amp;$E1542)*J1542)</f>
        <v>#N/A</v>
      </c>
      <c r="L1542" s="16" t="e">
        <f t="shared" si="101"/>
        <v>#N/A</v>
      </c>
      <c r="M1542" s="14" t="e">
        <f t="shared" si="102"/>
        <v>#N/A</v>
      </c>
      <c r="N1542" s="16" t="e">
        <f t="shared" si="103"/>
        <v>#N/A</v>
      </c>
    </row>
    <row r="1543" spans="1:14" x14ac:dyDescent="0.25">
      <c r="A1543" s="14">
        <v>2707</v>
      </c>
      <c r="B1543" s="14" t="s">
        <v>139</v>
      </c>
      <c r="C1543" s="17">
        <v>42736</v>
      </c>
      <c r="D1543" s="14" t="s">
        <v>115</v>
      </c>
      <c r="E1543" s="14" t="s">
        <v>85</v>
      </c>
      <c r="F1543" s="15" t="s">
        <v>7</v>
      </c>
      <c r="G1543" s="14" t="s">
        <v>37</v>
      </c>
      <c r="H1543" s="14" t="e">
        <f>SUMIFS('Skills-Training Matrix.AUX'!$D$2:$D$1072,'Skills-Training Matrix.AUX'!$C$2:$C$1072,"="&amp;$G1543,'Skills-Training Matrix.AUX'!$A$2:$A$1072,"="&amp;$E1543)</f>
        <v>#N/A</v>
      </c>
      <c r="I1543" s="14">
        <v>0</v>
      </c>
      <c r="J1543" s="14" t="e">
        <f t="shared" si="100"/>
        <v>#N/A</v>
      </c>
      <c r="K1543" s="16" t="e">
        <f>IF($J1543="","",SUMIFS('Skills-Training Matrix.AUX'!$F$2:$F$1072,'Skills-Training Matrix.AUX'!$C$2:$C$1072,"="&amp;G1543,'Skills-Training Matrix.AUX'!$A$2:$A$1072,"="&amp;$E1543)*J1543)</f>
        <v>#N/A</v>
      </c>
      <c r="L1543" s="16" t="e">
        <f t="shared" si="101"/>
        <v>#N/A</v>
      </c>
      <c r="M1543" s="14" t="e">
        <f t="shared" si="102"/>
        <v>#N/A</v>
      </c>
      <c r="N1543" s="16" t="e">
        <f t="shared" si="103"/>
        <v>#N/A</v>
      </c>
    </row>
    <row r="1544" spans="1:14" x14ac:dyDescent="0.25">
      <c r="A1544" s="14">
        <v>2707</v>
      </c>
      <c r="B1544" s="14" t="s">
        <v>139</v>
      </c>
      <c r="C1544" s="17">
        <v>42736</v>
      </c>
      <c r="D1544" s="14" t="s">
        <v>115</v>
      </c>
      <c r="E1544" s="14" t="s">
        <v>85</v>
      </c>
      <c r="F1544" s="15" t="s">
        <v>7</v>
      </c>
      <c r="G1544" s="14" t="s">
        <v>38</v>
      </c>
      <c r="H1544" s="14" t="e">
        <f>SUMIFS('Skills-Training Matrix.AUX'!$D$2:$D$1072,'Skills-Training Matrix.AUX'!$C$2:$C$1072,"="&amp;$G1544,'Skills-Training Matrix.AUX'!$A$2:$A$1072,"="&amp;$E1544)</f>
        <v>#N/A</v>
      </c>
      <c r="I1544" s="14">
        <v>0</v>
      </c>
      <c r="J1544" s="14" t="e">
        <f t="shared" si="100"/>
        <v>#N/A</v>
      </c>
      <c r="K1544" s="16" t="e">
        <f>IF($J1544="","",SUMIFS('Skills-Training Matrix.AUX'!$F$2:$F$1072,'Skills-Training Matrix.AUX'!$C$2:$C$1072,"="&amp;G1544,'Skills-Training Matrix.AUX'!$A$2:$A$1072,"="&amp;$E1544)*J1544)</f>
        <v>#N/A</v>
      </c>
      <c r="L1544" s="16" t="e">
        <f t="shared" si="101"/>
        <v>#N/A</v>
      </c>
      <c r="M1544" s="14" t="e">
        <f t="shared" si="102"/>
        <v>#N/A</v>
      </c>
      <c r="N1544" s="16" t="e">
        <f t="shared" si="103"/>
        <v>#N/A</v>
      </c>
    </row>
    <row r="1545" spans="1:14" x14ac:dyDescent="0.25">
      <c r="A1545" s="14">
        <v>2707</v>
      </c>
      <c r="B1545" s="14" t="s">
        <v>139</v>
      </c>
      <c r="C1545" s="17">
        <v>42736</v>
      </c>
      <c r="D1545" s="14" t="s">
        <v>115</v>
      </c>
      <c r="E1545" s="14" t="s">
        <v>85</v>
      </c>
      <c r="F1545" s="15" t="s">
        <v>7</v>
      </c>
      <c r="G1545" s="14" t="s">
        <v>39</v>
      </c>
      <c r="H1545" s="14" t="e">
        <f>SUMIFS('Skills-Training Matrix.AUX'!$D$2:$D$1072,'Skills-Training Matrix.AUX'!$C$2:$C$1072,"="&amp;$G1545,'Skills-Training Matrix.AUX'!$A$2:$A$1072,"="&amp;$E1545)</f>
        <v>#N/A</v>
      </c>
      <c r="I1545" s="14">
        <v>0</v>
      </c>
      <c r="J1545" s="14" t="e">
        <f t="shared" si="100"/>
        <v>#N/A</v>
      </c>
      <c r="K1545" s="16" t="e">
        <f>IF($J1545="","",SUMIFS('Skills-Training Matrix.AUX'!$F$2:$F$1072,'Skills-Training Matrix.AUX'!$C$2:$C$1072,"="&amp;G1545,'Skills-Training Matrix.AUX'!$A$2:$A$1072,"="&amp;$E1545)*J1545)</f>
        <v>#N/A</v>
      </c>
      <c r="L1545" s="16" t="e">
        <f t="shared" si="101"/>
        <v>#N/A</v>
      </c>
      <c r="M1545" s="14" t="e">
        <f t="shared" si="102"/>
        <v>#N/A</v>
      </c>
      <c r="N1545" s="16" t="e">
        <f t="shared" si="103"/>
        <v>#N/A</v>
      </c>
    </row>
    <row r="1546" spans="1:14" x14ac:dyDescent="0.25">
      <c r="A1546" s="14">
        <v>2707</v>
      </c>
      <c r="B1546" s="14" t="s">
        <v>139</v>
      </c>
      <c r="C1546" s="17">
        <v>42736</v>
      </c>
      <c r="D1546" s="14" t="s">
        <v>115</v>
      </c>
      <c r="E1546" s="14" t="s">
        <v>85</v>
      </c>
      <c r="F1546" s="15" t="s">
        <v>7</v>
      </c>
      <c r="G1546" s="14" t="s">
        <v>40</v>
      </c>
      <c r="H1546" s="14" t="e">
        <f>SUMIFS('Skills-Training Matrix.AUX'!$D$2:$D$1072,'Skills-Training Matrix.AUX'!$C$2:$C$1072,"="&amp;$G1546,'Skills-Training Matrix.AUX'!$A$2:$A$1072,"="&amp;$E1546)</f>
        <v>#N/A</v>
      </c>
      <c r="I1546" s="14">
        <v>0</v>
      </c>
      <c r="J1546" s="14" t="e">
        <f t="shared" si="100"/>
        <v>#N/A</v>
      </c>
      <c r="K1546" s="16" t="e">
        <f>IF($J1546="","",SUMIFS('Skills-Training Matrix.AUX'!$F$2:$F$1072,'Skills-Training Matrix.AUX'!$C$2:$C$1072,"="&amp;G1546,'Skills-Training Matrix.AUX'!$A$2:$A$1072,"="&amp;$E1546)*J1546)</f>
        <v>#N/A</v>
      </c>
      <c r="L1546" s="16" t="e">
        <f t="shared" si="101"/>
        <v>#N/A</v>
      </c>
      <c r="M1546" s="14" t="e">
        <f t="shared" si="102"/>
        <v>#N/A</v>
      </c>
      <c r="N1546" s="16" t="e">
        <f t="shared" si="103"/>
        <v>#N/A</v>
      </c>
    </row>
    <row r="1547" spans="1:14" x14ac:dyDescent="0.25">
      <c r="A1547" s="14">
        <v>2707</v>
      </c>
      <c r="B1547" s="14" t="s">
        <v>139</v>
      </c>
      <c r="C1547" s="17">
        <v>42736</v>
      </c>
      <c r="D1547" s="14" t="s">
        <v>115</v>
      </c>
      <c r="E1547" s="14" t="s">
        <v>85</v>
      </c>
      <c r="F1547" s="15" t="s">
        <v>8</v>
      </c>
      <c r="G1547" s="14" t="s">
        <v>41</v>
      </c>
      <c r="H1547" s="14" t="e">
        <f>SUMIFS('Skills-Training Matrix.AUX'!$D$2:$D$1072,'Skills-Training Matrix.AUX'!$C$2:$C$1072,"="&amp;$G1547,'Skills-Training Matrix.AUX'!$A$2:$A$1072,"="&amp;$E1547)</f>
        <v>#N/A</v>
      </c>
      <c r="I1547" s="14">
        <v>0</v>
      </c>
      <c r="J1547" s="14" t="e">
        <f t="shared" si="100"/>
        <v>#N/A</v>
      </c>
      <c r="K1547" s="16" t="e">
        <f>IF($J1547="","",SUMIFS('Skills-Training Matrix.AUX'!$F$2:$F$1072,'Skills-Training Matrix.AUX'!$C$2:$C$1072,"="&amp;G1547,'Skills-Training Matrix.AUX'!$A$2:$A$1072,"="&amp;$E1547)*J1547)</f>
        <v>#N/A</v>
      </c>
      <c r="L1547" s="16" t="e">
        <f t="shared" si="101"/>
        <v>#N/A</v>
      </c>
      <c r="M1547" s="14" t="e">
        <f t="shared" si="102"/>
        <v>#N/A</v>
      </c>
      <c r="N1547" s="16" t="e">
        <f t="shared" si="103"/>
        <v>#N/A</v>
      </c>
    </row>
    <row r="1548" spans="1:14" x14ac:dyDescent="0.25">
      <c r="A1548" s="14">
        <v>2707</v>
      </c>
      <c r="B1548" s="14" t="s">
        <v>139</v>
      </c>
      <c r="C1548" s="17">
        <v>42736</v>
      </c>
      <c r="D1548" s="14" t="s">
        <v>115</v>
      </c>
      <c r="E1548" s="14" t="s">
        <v>85</v>
      </c>
      <c r="F1548" s="15" t="s">
        <v>8</v>
      </c>
      <c r="G1548" s="14" t="s">
        <v>42</v>
      </c>
      <c r="H1548" s="14" t="e">
        <f>SUMIFS('Skills-Training Matrix.AUX'!$D$2:$D$1072,'Skills-Training Matrix.AUX'!$C$2:$C$1072,"="&amp;$G1548,'Skills-Training Matrix.AUX'!$A$2:$A$1072,"="&amp;$E1548)</f>
        <v>#N/A</v>
      </c>
      <c r="I1548" s="14">
        <v>0</v>
      </c>
      <c r="J1548" s="14" t="e">
        <f t="shared" si="100"/>
        <v>#N/A</v>
      </c>
      <c r="K1548" s="16" t="e">
        <f>IF($J1548="","",SUMIFS('Skills-Training Matrix.AUX'!$F$2:$F$1072,'Skills-Training Matrix.AUX'!$C$2:$C$1072,"="&amp;G1548,'Skills-Training Matrix.AUX'!$A$2:$A$1072,"="&amp;$E1548)*J1548)</f>
        <v>#N/A</v>
      </c>
      <c r="L1548" s="16" t="e">
        <f t="shared" si="101"/>
        <v>#N/A</v>
      </c>
      <c r="M1548" s="14" t="e">
        <f t="shared" si="102"/>
        <v>#N/A</v>
      </c>
      <c r="N1548" s="16" t="e">
        <f t="shared" si="103"/>
        <v>#N/A</v>
      </c>
    </row>
    <row r="1549" spans="1:14" x14ac:dyDescent="0.25">
      <c r="A1549" s="14">
        <v>2707</v>
      </c>
      <c r="B1549" s="14" t="s">
        <v>139</v>
      </c>
      <c r="C1549" s="17">
        <v>42736</v>
      </c>
      <c r="D1549" s="14" t="s">
        <v>115</v>
      </c>
      <c r="E1549" s="14" t="s">
        <v>85</v>
      </c>
      <c r="F1549" s="15" t="s">
        <v>8</v>
      </c>
      <c r="G1549" s="14" t="s">
        <v>43</v>
      </c>
      <c r="H1549" s="14" t="e">
        <f>SUMIFS('Skills-Training Matrix.AUX'!$D$2:$D$1072,'Skills-Training Matrix.AUX'!$C$2:$C$1072,"="&amp;$G1549,'Skills-Training Matrix.AUX'!$A$2:$A$1072,"="&amp;$E1549)</f>
        <v>#N/A</v>
      </c>
      <c r="I1549" s="14">
        <v>0</v>
      </c>
      <c r="J1549" s="14" t="e">
        <f t="shared" si="100"/>
        <v>#N/A</v>
      </c>
      <c r="K1549" s="16" t="e">
        <f>IF($J1549="","",SUMIFS('Skills-Training Matrix.AUX'!$F$2:$F$1072,'Skills-Training Matrix.AUX'!$C$2:$C$1072,"="&amp;G1549,'Skills-Training Matrix.AUX'!$A$2:$A$1072,"="&amp;$E1549)*J1549)</f>
        <v>#N/A</v>
      </c>
      <c r="L1549" s="16" t="e">
        <f t="shared" si="101"/>
        <v>#N/A</v>
      </c>
      <c r="M1549" s="14" t="e">
        <f t="shared" si="102"/>
        <v>#N/A</v>
      </c>
      <c r="N1549" s="16" t="e">
        <f t="shared" si="103"/>
        <v>#N/A</v>
      </c>
    </row>
    <row r="1550" spans="1:14" x14ac:dyDescent="0.25">
      <c r="A1550" s="14">
        <v>2707</v>
      </c>
      <c r="B1550" s="14" t="s">
        <v>139</v>
      </c>
      <c r="C1550" s="17">
        <v>42736</v>
      </c>
      <c r="D1550" s="14" t="s">
        <v>115</v>
      </c>
      <c r="E1550" s="14" t="s">
        <v>85</v>
      </c>
      <c r="F1550" s="15" t="s">
        <v>8</v>
      </c>
      <c r="G1550" s="14" t="s">
        <v>44</v>
      </c>
      <c r="H1550" s="14" t="e">
        <f>SUMIFS('Skills-Training Matrix.AUX'!$D$2:$D$1072,'Skills-Training Matrix.AUX'!$C$2:$C$1072,"="&amp;$G1550,'Skills-Training Matrix.AUX'!$A$2:$A$1072,"="&amp;$E1550)</f>
        <v>#N/A</v>
      </c>
      <c r="I1550" s="14">
        <v>0</v>
      </c>
      <c r="J1550" s="14" t="e">
        <f t="shared" si="100"/>
        <v>#N/A</v>
      </c>
      <c r="K1550" s="16" t="e">
        <f>IF($J1550="","",SUMIFS('Skills-Training Matrix.AUX'!$F$2:$F$1072,'Skills-Training Matrix.AUX'!$C$2:$C$1072,"="&amp;G1550,'Skills-Training Matrix.AUX'!$A$2:$A$1072,"="&amp;$E1550)*J1550)</f>
        <v>#N/A</v>
      </c>
      <c r="L1550" s="16" t="e">
        <f t="shared" si="101"/>
        <v>#N/A</v>
      </c>
      <c r="M1550" s="14" t="e">
        <f t="shared" si="102"/>
        <v>#N/A</v>
      </c>
      <c r="N1550" s="16" t="e">
        <f t="shared" si="103"/>
        <v>#N/A</v>
      </c>
    </row>
    <row r="1551" spans="1:14" x14ac:dyDescent="0.25">
      <c r="A1551" s="14">
        <v>2707</v>
      </c>
      <c r="B1551" s="14" t="s">
        <v>139</v>
      </c>
      <c r="C1551" s="17">
        <v>42736</v>
      </c>
      <c r="D1551" s="14" t="s">
        <v>115</v>
      </c>
      <c r="E1551" s="14" t="s">
        <v>85</v>
      </c>
      <c r="F1551" s="15" t="s">
        <v>8</v>
      </c>
      <c r="G1551" s="14" t="s">
        <v>45</v>
      </c>
      <c r="H1551" s="14" t="e">
        <f>SUMIFS('Skills-Training Matrix.AUX'!$D$2:$D$1072,'Skills-Training Matrix.AUX'!$C$2:$C$1072,"="&amp;$G1551,'Skills-Training Matrix.AUX'!$A$2:$A$1072,"="&amp;$E1551)</f>
        <v>#N/A</v>
      </c>
      <c r="I1551" s="14">
        <v>0</v>
      </c>
      <c r="J1551" s="14" t="e">
        <f t="shared" si="100"/>
        <v>#N/A</v>
      </c>
      <c r="K1551" s="16" t="e">
        <f>IF($J1551="","",SUMIFS('Skills-Training Matrix.AUX'!$F$2:$F$1072,'Skills-Training Matrix.AUX'!$C$2:$C$1072,"="&amp;G1551,'Skills-Training Matrix.AUX'!$A$2:$A$1072,"="&amp;$E1551)*J1551)</f>
        <v>#N/A</v>
      </c>
      <c r="L1551" s="16" t="e">
        <f t="shared" si="101"/>
        <v>#N/A</v>
      </c>
      <c r="M1551" s="14" t="e">
        <f t="shared" si="102"/>
        <v>#N/A</v>
      </c>
      <c r="N1551" s="16" t="e">
        <f t="shared" si="103"/>
        <v>#N/A</v>
      </c>
    </row>
    <row r="1552" spans="1:14" x14ac:dyDescent="0.25">
      <c r="A1552" s="14">
        <v>2707</v>
      </c>
      <c r="B1552" s="14" t="s">
        <v>139</v>
      </c>
      <c r="C1552" s="17">
        <v>42736</v>
      </c>
      <c r="D1552" s="14" t="s">
        <v>115</v>
      </c>
      <c r="E1552" s="14" t="s">
        <v>85</v>
      </c>
      <c r="F1552" s="15" t="s">
        <v>2</v>
      </c>
      <c r="G1552" s="14" t="s">
        <v>46</v>
      </c>
      <c r="H1552" s="14" t="e">
        <f>SUMIFS('Skills-Training Matrix.AUX'!$D$2:$D$1072,'Skills-Training Matrix.AUX'!$C$2:$C$1072,"="&amp;$G1552,'Skills-Training Matrix.AUX'!$A$2:$A$1072,"="&amp;$E1552)</f>
        <v>#N/A</v>
      </c>
      <c r="I1552" s="14">
        <v>0</v>
      </c>
      <c r="J1552" s="14" t="e">
        <f t="shared" si="100"/>
        <v>#N/A</v>
      </c>
      <c r="K1552" s="16" t="e">
        <f>IF($J1552="","",SUMIFS('Skills-Training Matrix.AUX'!$F$2:$F$1072,'Skills-Training Matrix.AUX'!$C$2:$C$1072,"="&amp;G1552,'Skills-Training Matrix.AUX'!$A$2:$A$1072,"="&amp;$E1552)*J1552)</f>
        <v>#N/A</v>
      </c>
      <c r="L1552" s="16" t="e">
        <f t="shared" si="101"/>
        <v>#N/A</v>
      </c>
      <c r="M1552" s="14" t="e">
        <f t="shared" si="102"/>
        <v>#N/A</v>
      </c>
      <c r="N1552" s="16" t="e">
        <f t="shared" si="103"/>
        <v>#N/A</v>
      </c>
    </row>
    <row r="1553" spans="1:14" x14ac:dyDescent="0.25">
      <c r="A1553" s="14">
        <v>2707</v>
      </c>
      <c r="B1553" s="14" t="s">
        <v>139</v>
      </c>
      <c r="C1553" s="17">
        <v>42736</v>
      </c>
      <c r="D1553" s="14" t="s">
        <v>115</v>
      </c>
      <c r="E1553" s="14" t="s">
        <v>85</v>
      </c>
      <c r="F1553" s="15" t="s">
        <v>2</v>
      </c>
      <c r="G1553" s="14" t="s">
        <v>47</v>
      </c>
      <c r="H1553" s="14" t="e">
        <f>SUMIFS('Skills-Training Matrix.AUX'!$D$2:$D$1072,'Skills-Training Matrix.AUX'!$C$2:$C$1072,"="&amp;$G1553,'Skills-Training Matrix.AUX'!$A$2:$A$1072,"="&amp;$E1553)</f>
        <v>#N/A</v>
      </c>
      <c r="I1553" s="14">
        <v>0</v>
      </c>
      <c r="J1553" s="14" t="e">
        <f t="shared" si="100"/>
        <v>#N/A</v>
      </c>
      <c r="K1553" s="16" t="e">
        <f>IF($J1553="","",SUMIFS('Skills-Training Matrix.AUX'!$F$2:$F$1072,'Skills-Training Matrix.AUX'!$C$2:$C$1072,"="&amp;G1553,'Skills-Training Matrix.AUX'!$A$2:$A$1072,"="&amp;$E1553)*J1553)</f>
        <v>#N/A</v>
      </c>
      <c r="L1553" s="16" t="e">
        <f t="shared" si="101"/>
        <v>#N/A</v>
      </c>
      <c r="M1553" s="14" t="e">
        <f t="shared" si="102"/>
        <v>#N/A</v>
      </c>
      <c r="N1553" s="16" t="e">
        <f t="shared" si="103"/>
        <v>#N/A</v>
      </c>
    </row>
    <row r="1554" spans="1:14" x14ac:dyDescent="0.25">
      <c r="A1554" s="14">
        <v>2707</v>
      </c>
      <c r="B1554" s="14" t="s">
        <v>139</v>
      </c>
      <c r="C1554" s="17">
        <v>42736</v>
      </c>
      <c r="D1554" s="14" t="s">
        <v>115</v>
      </c>
      <c r="E1554" s="14" t="s">
        <v>85</v>
      </c>
      <c r="F1554" s="15" t="s">
        <v>2</v>
      </c>
      <c r="G1554" s="14" t="s">
        <v>48</v>
      </c>
      <c r="H1554" s="14" t="e">
        <f>SUMIFS('Skills-Training Matrix.AUX'!$D$2:$D$1072,'Skills-Training Matrix.AUX'!$C$2:$C$1072,"="&amp;$G1554,'Skills-Training Matrix.AUX'!$A$2:$A$1072,"="&amp;$E1554)</f>
        <v>#N/A</v>
      </c>
      <c r="I1554" s="14">
        <v>0</v>
      </c>
      <c r="J1554" s="14" t="e">
        <f t="shared" si="100"/>
        <v>#N/A</v>
      </c>
      <c r="K1554" s="16" t="e">
        <f>IF($J1554="","",SUMIFS('Skills-Training Matrix.AUX'!$F$2:$F$1072,'Skills-Training Matrix.AUX'!$C$2:$C$1072,"="&amp;G1554,'Skills-Training Matrix.AUX'!$A$2:$A$1072,"="&amp;$E1554)*J1554)</f>
        <v>#N/A</v>
      </c>
      <c r="L1554" s="16" t="e">
        <f t="shared" si="101"/>
        <v>#N/A</v>
      </c>
      <c r="M1554" s="14" t="e">
        <f t="shared" si="102"/>
        <v>#N/A</v>
      </c>
      <c r="N1554" s="16" t="e">
        <f t="shared" si="103"/>
        <v>#N/A</v>
      </c>
    </row>
    <row r="1555" spans="1:14" x14ac:dyDescent="0.25">
      <c r="A1555" s="14">
        <v>2707</v>
      </c>
      <c r="B1555" s="14" t="s">
        <v>139</v>
      </c>
      <c r="C1555" s="17">
        <v>42736</v>
      </c>
      <c r="D1555" s="14" t="s">
        <v>115</v>
      </c>
      <c r="E1555" s="14" t="s">
        <v>85</v>
      </c>
      <c r="F1555" s="15" t="s">
        <v>2</v>
      </c>
      <c r="G1555" s="14" t="s">
        <v>49</v>
      </c>
      <c r="H1555" s="14" t="e">
        <f>SUMIFS('Skills-Training Matrix.AUX'!$D$2:$D$1072,'Skills-Training Matrix.AUX'!$C$2:$C$1072,"="&amp;$G1555,'Skills-Training Matrix.AUX'!$A$2:$A$1072,"="&amp;$E1555)</f>
        <v>#N/A</v>
      </c>
      <c r="I1555" s="14">
        <v>0</v>
      </c>
      <c r="J1555" s="14" t="e">
        <f t="shared" si="100"/>
        <v>#N/A</v>
      </c>
      <c r="K1555" s="16" t="e">
        <f>IF($J1555="","",SUMIFS('Skills-Training Matrix.AUX'!$F$2:$F$1072,'Skills-Training Matrix.AUX'!$C$2:$C$1072,"="&amp;G1555,'Skills-Training Matrix.AUX'!$A$2:$A$1072,"="&amp;$E1555)*J1555)</f>
        <v>#N/A</v>
      </c>
      <c r="L1555" s="16" t="e">
        <f t="shared" si="101"/>
        <v>#N/A</v>
      </c>
      <c r="M1555" s="14" t="e">
        <f t="shared" si="102"/>
        <v>#N/A</v>
      </c>
      <c r="N1555" s="16" t="e">
        <f t="shared" si="103"/>
        <v>#N/A</v>
      </c>
    </row>
    <row r="1556" spans="1:14" x14ac:dyDescent="0.25">
      <c r="A1556" s="14">
        <v>2707</v>
      </c>
      <c r="B1556" s="14" t="s">
        <v>139</v>
      </c>
      <c r="C1556" s="17">
        <v>42736</v>
      </c>
      <c r="D1556" s="14" t="s">
        <v>115</v>
      </c>
      <c r="E1556" s="14" t="s">
        <v>85</v>
      </c>
      <c r="F1556" s="15" t="s">
        <v>2</v>
      </c>
      <c r="G1556" s="14" t="s">
        <v>50</v>
      </c>
      <c r="H1556" s="14" t="e">
        <f>SUMIFS('Skills-Training Matrix.AUX'!$D$2:$D$1072,'Skills-Training Matrix.AUX'!$C$2:$C$1072,"="&amp;$G1556,'Skills-Training Matrix.AUX'!$A$2:$A$1072,"="&amp;$E1556)</f>
        <v>#N/A</v>
      </c>
      <c r="I1556" s="14">
        <v>0</v>
      </c>
      <c r="J1556" s="14" t="e">
        <f t="shared" si="100"/>
        <v>#N/A</v>
      </c>
      <c r="K1556" s="16" t="e">
        <f>IF($J1556="","",SUMIFS('Skills-Training Matrix.AUX'!$F$2:$F$1072,'Skills-Training Matrix.AUX'!$C$2:$C$1072,"="&amp;G1556,'Skills-Training Matrix.AUX'!$A$2:$A$1072,"="&amp;$E1556)*J1556)</f>
        <v>#N/A</v>
      </c>
      <c r="L1556" s="16" t="e">
        <f t="shared" si="101"/>
        <v>#N/A</v>
      </c>
      <c r="M1556" s="14" t="e">
        <f t="shared" si="102"/>
        <v>#N/A</v>
      </c>
      <c r="N1556" s="16" t="e">
        <f t="shared" si="103"/>
        <v>#N/A</v>
      </c>
    </row>
    <row r="1557" spans="1:14" x14ac:dyDescent="0.25">
      <c r="A1557" s="14">
        <v>2707</v>
      </c>
      <c r="B1557" s="14" t="s">
        <v>139</v>
      </c>
      <c r="C1557" s="17">
        <v>42736</v>
      </c>
      <c r="D1557" s="14" t="s">
        <v>115</v>
      </c>
      <c r="E1557" s="14" t="s">
        <v>85</v>
      </c>
      <c r="F1557" s="15" t="s">
        <v>2</v>
      </c>
      <c r="G1557" s="14" t="s">
        <v>51</v>
      </c>
      <c r="H1557" s="14" t="e">
        <f>SUMIFS('Skills-Training Matrix.AUX'!$D$2:$D$1072,'Skills-Training Matrix.AUX'!$C$2:$C$1072,"="&amp;$G1557,'Skills-Training Matrix.AUX'!$A$2:$A$1072,"="&amp;$E1557)</f>
        <v>#N/A</v>
      </c>
      <c r="I1557" s="14">
        <v>0</v>
      </c>
      <c r="J1557" s="14" t="e">
        <f t="shared" si="100"/>
        <v>#N/A</v>
      </c>
      <c r="K1557" s="16" t="e">
        <f>IF($J1557="","",SUMIFS('Skills-Training Matrix.AUX'!$F$2:$F$1072,'Skills-Training Matrix.AUX'!$C$2:$C$1072,"="&amp;G1557,'Skills-Training Matrix.AUX'!$A$2:$A$1072,"="&amp;$E1557)*J1557)</f>
        <v>#N/A</v>
      </c>
      <c r="L1557" s="16" t="e">
        <f t="shared" si="101"/>
        <v>#N/A</v>
      </c>
      <c r="M1557" s="14" t="e">
        <f t="shared" si="102"/>
        <v>#N/A</v>
      </c>
      <c r="N1557" s="16" t="e">
        <f t="shared" si="103"/>
        <v>#N/A</v>
      </c>
    </row>
    <row r="1558" spans="1:14" x14ac:dyDescent="0.25">
      <c r="A1558" s="14">
        <v>2707</v>
      </c>
      <c r="B1558" s="14" t="s">
        <v>139</v>
      </c>
      <c r="C1558" s="17">
        <v>42736</v>
      </c>
      <c r="D1558" s="14" t="s">
        <v>115</v>
      </c>
      <c r="E1558" s="14" t="s">
        <v>85</v>
      </c>
      <c r="F1558" s="15" t="s">
        <v>2</v>
      </c>
      <c r="G1558" s="14" t="s">
        <v>52</v>
      </c>
      <c r="H1558" s="14" t="e">
        <f>SUMIFS('Skills-Training Matrix.AUX'!$D$2:$D$1072,'Skills-Training Matrix.AUX'!$C$2:$C$1072,"="&amp;$G1558,'Skills-Training Matrix.AUX'!$A$2:$A$1072,"="&amp;$E1558)</f>
        <v>#N/A</v>
      </c>
      <c r="I1558" s="14">
        <v>0</v>
      </c>
      <c r="J1558" s="14" t="e">
        <f t="shared" si="100"/>
        <v>#N/A</v>
      </c>
      <c r="K1558" s="16" t="e">
        <f>IF($J1558="","",SUMIFS('Skills-Training Matrix.AUX'!$F$2:$F$1072,'Skills-Training Matrix.AUX'!$C$2:$C$1072,"="&amp;G1558,'Skills-Training Matrix.AUX'!$A$2:$A$1072,"="&amp;$E1558)*J1558)</f>
        <v>#N/A</v>
      </c>
      <c r="L1558" s="16" t="e">
        <f t="shared" si="101"/>
        <v>#N/A</v>
      </c>
      <c r="M1558" s="14" t="e">
        <f t="shared" si="102"/>
        <v>#N/A</v>
      </c>
      <c r="N1558" s="16" t="e">
        <f t="shared" si="103"/>
        <v>#N/A</v>
      </c>
    </row>
    <row r="1559" spans="1:14" x14ac:dyDescent="0.25">
      <c r="A1559" s="14">
        <v>2707</v>
      </c>
      <c r="B1559" s="14" t="s">
        <v>139</v>
      </c>
      <c r="C1559" s="17">
        <v>42736</v>
      </c>
      <c r="D1559" s="14" t="s">
        <v>115</v>
      </c>
      <c r="E1559" s="14" t="s">
        <v>85</v>
      </c>
      <c r="F1559" s="15" t="s">
        <v>2</v>
      </c>
      <c r="G1559" s="14" t="s">
        <v>53</v>
      </c>
      <c r="H1559" s="14" t="e">
        <f>SUMIFS('Skills-Training Matrix.AUX'!$D$2:$D$1072,'Skills-Training Matrix.AUX'!$C$2:$C$1072,"="&amp;$G1559,'Skills-Training Matrix.AUX'!$A$2:$A$1072,"="&amp;$E1559)</f>
        <v>#N/A</v>
      </c>
      <c r="I1559" s="14">
        <v>0</v>
      </c>
      <c r="J1559" s="14" t="e">
        <f t="shared" si="100"/>
        <v>#N/A</v>
      </c>
      <c r="K1559" s="16" t="e">
        <f>IF($J1559="","",SUMIFS('Skills-Training Matrix.AUX'!$F$2:$F$1072,'Skills-Training Matrix.AUX'!$C$2:$C$1072,"="&amp;G1559,'Skills-Training Matrix.AUX'!$A$2:$A$1072,"="&amp;$E1559)*J1559)</f>
        <v>#N/A</v>
      </c>
      <c r="L1559" s="16" t="e">
        <f t="shared" si="101"/>
        <v>#N/A</v>
      </c>
      <c r="M1559" s="14" t="e">
        <f t="shared" si="102"/>
        <v>#N/A</v>
      </c>
      <c r="N1559" s="16" t="e">
        <f t="shared" si="103"/>
        <v>#N/A</v>
      </c>
    </row>
    <row r="1560" spans="1:14" x14ac:dyDescent="0.25">
      <c r="A1560" s="14">
        <v>2707</v>
      </c>
      <c r="B1560" s="14" t="s">
        <v>139</v>
      </c>
      <c r="C1560" s="17">
        <v>42736</v>
      </c>
      <c r="D1560" s="14" t="s">
        <v>115</v>
      </c>
      <c r="E1560" s="14" t="s">
        <v>85</v>
      </c>
      <c r="F1560" s="15" t="s">
        <v>2</v>
      </c>
      <c r="G1560" s="14" t="s">
        <v>54</v>
      </c>
      <c r="H1560" s="14" t="e">
        <f>SUMIFS('Skills-Training Matrix.AUX'!$D$2:$D$1072,'Skills-Training Matrix.AUX'!$C$2:$C$1072,"="&amp;$G1560,'Skills-Training Matrix.AUX'!$A$2:$A$1072,"="&amp;$E1560)</f>
        <v>#N/A</v>
      </c>
      <c r="I1560" s="14">
        <v>0</v>
      </c>
      <c r="J1560" s="14" t="e">
        <f t="shared" si="100"/>
        <v>#N/A</v>
      </c>
      <c r="K1560" s="16" t="e">
        <f>IF($J1560="","",SUMIFS('Skills-Training Matrix.AUX'!$F$2:$F$1072,'Skills-Training Matrix.AUX'!$C$2:$C$1072,"="&amp;G1560,'Skills-Training Matrix.AUX'!$A$2:$A$1072,"="&amp;$E1560)*J1560)</f>
        <v>#N/A</v>
      </c>
      <c r="L1560" s="16" t="e">
        <f t="shared" si="101"/>
        <v>#N/A</v>
      </c>
      <c r="M1560" s="14" t="e">
        <f t="shared" si="102"/>
        <v>#N/A</v>
      </c>
      <c r="N1560" s="16" t="e">
        <f t="shared" si="103"/>
        <v>#N/A</v>
      </c>
    </row>
    <row r="1561" spans="1:14" x14ac:dyDescent="0.25">
      <c r="A1561" s="14">
        <v>2707</v>
      </c>
      <c r="B1561" s="14" t="s">
        <v>139</v>
      </c>
      <c r="C1561" s="17">
        <v>42736</v>
      </c>
      <c r="D1561" s="14" t="s">
        <v>115</v>
      </c>
      <c r="E1561" s="14" t="s">
        <v>85</v>
      </c>
      <c r="F1561" s="15" t="s">
        <v>2</v>
      </c>
      <c r="G1561" s="14" t="s">
        <v>55</v>
      </c>
      <c r="H1561" s="14" t="e">
        <f>SUMIFS('Skills-Training Matrix.AUX'!$D$2:$D$1072,'Skills-Training Matrix.AUX'!$C$2:$C$1072,"="&amp;$G1561,'Skills-Training Matrix.AUX'!$A$2:$A$1072,"="&amp;$E1561)</f>
        <v>#REF!</v>
      </c>
      <c r="I1561" s="14">
        <v>0</v>
      </c>
      <c r="J1561" s="14" t="e">
        <f t="shared" si="100"/>
        <v>#REF!</v>
      </c>
      <c r="K1561" s="16" t="e">
        <f>IF($J1561="","",SUMIFS('Skills-Training Matrix.AUX'!$F$2:$F$1072,'Skills-Training Matrix.AUX'!$C$2:$C$1072,"="&amp;G1561,'Skills-Training Matrix.AUX'!$A$2:$A$1072,"="&amp;$E1561)*J1561)</f>
        <v>#REF!</v>
      </c>
      <c r="L1561" s="16" t="e">
        <f t="shared" si="101"/>
        <v>#REF!</v>
      </c>
      <c r="M1561" s="14" t="e">
        <f t="shared" si="102"/>
        <v>#REF!</v>
      </c>
      <c r="N1561" s="16" t="e">
        <f t="shared" si="103"/>
        <v>#REF!</v>
      </c>
    </row>
    <row r="1562" spans="1:14" x14ac:dyDescent="0.25">
      <c r="A1562" s="14">
        <v>2707</v>
      </c>
      <c r="B1562" s="14" t="s">
        <v>139</v>
      </c>
      <c r="C1562" s="17">
        <v>42736</v>
      </c>
      <c r="D1562" s="14" t="s">
        <v>115</v>
      </c>
      <c r="E1562" s="14" t="s">
        <v>85</v>
      </c>
      <c r="F1562" s="15" t="s">
        <v>2</v>
      </c>
      <c r="G1562" s="14" t="s">
        <v>56</v>
      </c>
      <c r="H1562" s="14" t="e">
        <f>SUMIFS('Skills-Training Matrix.AUX'!$D$2:$D$1072,'Skills-Training Matrix.AUX'!$C$2:$C$1072,"="&amp;$G1562,'Skills-Training Matrix.AUX'!$A$2:$A$1072,"="&amp;$E1562)</f>
        <v>#N/A</v>
      </c>
      <c r="I1562" s="14">
        <v>0</v>
      </c>
      <c r="J1562" s="14" t="e">
        <f t="shared" si="100"/>
        <v>#N/A</v>
      </c>
      <c r="K1562" s="16" t="e">
        <f>IF($J1562="","",SUMIFS('Skills-Training Matrix.AUX'!$F$2:$F$1072,'Skills-Training Matrix.AUX'!$C$2:$C$1072,"="&amp;G1562,'Skills-Training Matrix.AUX'!$A$2:$A$1072,"="&amp;$E1562)*J1562)</f>
        <v>#N/A</v>
      </c>
      <c r="L1562" s="16" t="e">
        <f t="shared" si="101"/>
        <v>#N/A</v>
      </c>
      <c r="M1562" s="14" t="e">
        <f t="shared" si="102"/>
        <v>#N/A</v>
      </c>
      <c r="N1562" s="16" t="e">
        <f t="shared" si="103"/>
        <v>#N/A</v>
      </c>
    </row>
    <row r="1563" spans="1:14" x14ac:dyDescent="0.25">
      <c r="A1563" s="14">
        <v>2707</v>
      </c>
      <c r="B1563" s="14" t="s">
        <v>139</v>
      </c>
      <c r="C1563" s="17">
        <v>42736</v>
      </c>
      <c r="D1563" s="14" t="s">
        <v>115</v>
      </c>
      <c r="E1563" s="14" t="s">
        <v>85</v>
      </c>
      <c r="F1563" s="15" t="s">
        <v>9</v>
      </c>
      <c r="G1563" s="14" t="s">
        <v>57</v>
      </c>
      <c r="H1563" s="14" t="e">
        <f>SUMIFS('Skills-Training Matrix.AUX'!$D$2:$D$1072,'Skills-Training Matrix.AUX'!$C$2:$C$1072,"="&amp;$G1563,'Skills-Training Matrix.AUX'!$A$2:$A$1072,"="&amp;$E1563)</f>
        <v>#N/A</v>
      </c>
      <c r="I1563" s="14">
        <v>0</v>
      </c>
      <c r="J1563" s="14" t="e">
        <f t="shared" si="100"/>
        <v>#N/A</v>
      </c>
      <c r="K1563" s="16" t="e">
        <f>IF($J1563="","",SUMIFS('Skills-Training Matrix.AUX'!$F$2:$F$1072,'Skills-Training Matrix.AUX'!$C$2:$C$1072,"="&amp;G1563,'Skills-Training Matrix.AUX'!$A$2:$A$1072,"="&amp;$E1563)*J1563)</f>
        <v>#N/A</v>
      </c>
      <c r="L1563" s="16" t="e">
        <f t="shared" si="101"/>
        <v>#N/A</v>
      </c>
      <c r="M1563" s="14" t="e">
        <f t="shared" si="102"/>
        <v>#N/A</v>
      </c>
      <c r="N1563" s="16" t="e">
        <f t="shared" si="103"/>
        <v>#N/A</v>
      </c>
    </row>
    <row r="1564" spans="1:14" x14ac:dyDescent="0.25">
      <c r="A1564" s="14">
        <v>2707</v>
      </c>
      <c r="B1564" s="14" t="s">
        <v>139</v>
      </c>
      <c r="C1564" s="17">
        <v>42736</v>
      </c>
      <c r="D1564" s="14" t="s">
        <v>115</v>
      </c>
      <c r="E1564" s="14" t="s">
        <v>85</v>
      </c>
      <c r="F1564" s="15" t="s">
        <v>9</v>
      </c>
      <c r="G1564" s="14" t="s">
        <v>58</v>
      </c>
      <c r="H1564" s="14" t="e">
        <f>SUMIFS('Skills-Training Matrix.AUX'!$D$2:$D$1072,'Skills-Training Matrix.AUX'!$C$2:$C$1072,"="&amp;$G1564,'Skills-Training Matrix.AUX'!$A$2:$A$1072,"="&amp;$E1564)</f>
        <v>#N/A</v>
      </c>
      <c r="I1564" s="14">
        <v>0</v>
      </c>
      <c r="J1564" s="14" t="e">
        <f t="shared" si="100"/>
        <v>#N/A</v>
      </c>
      <c r="K1564" s="16" t="e">
        <f>IF($J1564="","",SUMIFS('Skills-Training Matrix.AUX'!$F$2:$F$1072,'Skills-Training Matrix.AUX'!$C$2:$C$1072,"="&amp;G1564,'Skills-Training Matrix.AUX'!$A$2:$A$1072,"="&amp;$E1564)*J1564)</f>
        <v>#N/A</v>
      </c>
      <c r="L1564" s="16" t="e">
        <f t="shared" si="101"/>
        <v>#N/A</v>
      </c>
      <c r="M1564" s="14" t="e">
        <f t="shared" si="102"/>
        <v>#N/A</v>
      </c>
      <c r="N1564" s="16" t="e">
        <f t="shared" si="103"/>
        <v>#N/A</v>
      </c>
    </row>
    <row r="1565" spans="1:14" x14ac:dyDescent="0.25">
      <c r="A1565" s="14">
        <v>2707</v>
      </c>
      <c r="B1565" s="14" t="s">
        <v>139</v>
      </c>
      <c r="C1565" s="17">
        <v>42736</v>
      </c>
      <c r="D1565" s="14" t="s">
        <v>115</v>
      </c>
      <c r="E1565" s="14" t="s">
        <v>85</v>
      </c>
      <c r="F1565" s="15" t="s">
        <v>9</v>
      </c>
      <c r="G1565" s="14" t="s">
        <v>59</v>
      </c>
      <c r="H1565" s="14" t="e">
        <f>SUMIFS('Skills-Training Matrix.AUX'!$D$2:$D$1072,'Skills-Training Matrix.AUX'!$C$2:$C$1072,"="&amp;$G1565,'Skills-Training Matrix.AUX'!$A$2:$A$1072,"="&amp;$E1565)</f>
        <v>#N/A</v>
      </c>
      <c r="I1565" s="14">
        <v>0</v>
      </c>
      <c r="J1565" s="14" t="e">
        <f t="shared" si="100"/>
        <v>#N/A</v>
      </c>
      <c r="K1565" s="16" t="e">
        <f>IF($J1565="","",SUMIFS('Skills-Training Matrix.AUX'!$F$2:$F$1072,'Skills-Training Matrix.AUX'!$C$2:$C$1072,"="&amp;G1565,'Skills-Training Matrix.AUX'!$A$2:$A$1072,"="&amp;$E1565)*J1565)</f>
        <v>#N/A</v>
      </c>
      <c r="L1565" s="16" t="e">
        <f t="shared" si="101"/>
        <v>#N/A</v>
      </c>
      <c r="M1565" s="14" t="e">
        <f t="shared" si="102"/>
        <v>#N/A</v>
      </c>
      <c r="N1565" s="16" t="e">
        <f t="shared" si="103"/>
        <v>#N/A</v>
      </c>
    </row>
    <row r="1566" spans="1:14" x14ac:dyDescent="0.25">
      <c r="A1566" s="14">
        <v>2707</v>
      </c>
      <c r="B1566" s="14" t="s">
        <v>139</v>
      </c>
      <c r="C1566" s="17">
        <v>42736</v>
      </c>
      <c r="D1566" s="14" t="s">
        <v>115</v>
      </c>
      <c r="E1566" s="14" t="s">
        <v>85</v>
      </c>
      <c r="F1566" s="15" t="s">
        <v>9</v>
      </c>
      <c r="G1566" s="14" t="s">
        <v>60</v>
      </c>
      <c r="H1566" s="14" t="e">
        <f>SUMIFS('Skills-Training Matrix.AUX'!$D$2:$D$1072,'Skills-Training Matrix.AUX'!$C$2:$C$1072,"="&amp;$G1566,'Skills-Training Matrix.AUX'!$A$2:$A$1072,"="&amp;$E1566)</f>
        <v>#N/A</v>
      </c>
      <c r="I1566" s="14">
        <v>0</v>
      </c>
      <c r="J1566" s="14" t="e">
        <f t="shared" si="100"/>
        <v>#N/A</v>
      </c>
      <c r="K1566" s="16" t="e">
        <f>IF($J1566="","",SUMIFS('Skills-Training Matrix.AUX'!$F$2:$F$1072,'Skills-Training Matrix.AUX'!$C$2:$C$1072,"="&amp;G1566,'Skills-Training Matrix.AUX'!$A$2:$A$1072,"="&amp;$E1566)*J1566)</f>
        <v>#N/A</v>
      </c>
      <c r="L1566" s="16" t="e">
        <f t="shared" si="101"/>
        <v>#N/A</v>
      </c>
      <c r="M1566" s="14" t="e">
        <f t="shared" si="102"/>
        <v>#N/A</v>
      </c>
      <c r="N1566" s="16" t="e">
        <f t="shared" si="103"/>
        <v>#N/A</v>
      </c>
    </row>
    <row r="1567" spans="1:14" x14ac:dyDescent="0.25">
      <c r="A1567" s="14">
        <v>2707</v>
      </c>
      <c r="B1567" s="14" t="s">
        <v>139</v>
      </c>
      <c r="C1567" s="17">
        <v>42736</v>
      </c>
      <c r="D1567" s="14" t="s">
        <v>115</v>
      </c>
      <c r="E1567" s="14" t="s">
        <v>85</v>
      </c>
      <c r="F1567" s="15" t="s">
        <v>9</v>
      </c>
      <c r="G1567" s="14" t="s">
        <v>61</v>
      </c>
      <c r="H1567" s="14" t="e">
        <f>SUMIFS('Skills-Training Matrix.AUX'!$D$2:$D$1072,'Skills-Training Matrix.AUX'!$C$2:$C$1072,"="&amp;$G1567,'Skills-Training Matrix.AUX'!$A$2:$A$1072,"="&amp;$E1567)</f>
        <v>#N/A</v>
      </c>
      <c r="I1567" s="14">
        <v>0</v>
      </c>
      <c r="J1567" s="14" t="e">
        <f t="shared" si="100"/>
        <v>#N/A</v>
      </c>
      <c r="K1567" s="16" t="e">
        <f>IF($J1567="","",SUMIFS('Skills-Training Matrix.AUX'!$F$2:$F$1072,'Skills-Training Matrix.AUX'!$C$2:$C$1072,"="&amp;G1567,'Skills-Training Matrix.AUX'!$A$2:$A$1072,"="&amp;$E1567)*J1567)</f>
        <v>#N/A</v>
      </c>
      <c r="L1567" s="16" t="e">
        <f t="shared" si="101"/>
        <v>#N/A</v>
      </c>
      <c r="M1567" s="14" t="e">
        <f t="shared" si="102"/>
        <v>#N/A</v>
      </c>
      <c r="N1567" s="16" t="e">
        <f t="shared" si="103"/>
        <v>#N/A</v>
      </c>
    </row>
    <row r="1568" spans="1:14" x14ac:dyDescent="0.25">
      <c r="A1568" s="14">
        <v>2707</v>
      </c>
      <c r="B1568" s="14" t="s">
        <v>139</v>
      </c>
      <c r="C1568" s="17">
        <v>42736</v>
      </c>
      <c r="D1568" s="14" t="s">
        <v>115</v>
      </c>
      <c r="E1568" s="14" t="s">
        <v>85</v>
      </c>
      <c r="F1568" s="15" t="s">
        <v>0</v>
      </c>
      <c r="G1568" s="14" t="s">
        <v>62</v>
      </c>
      <c r="H1568" s="14" t="e">
        <f>SUMIFS('Skills-Training Matrix.AUX'!$D$2:$D$1072,'Skills-Training Matrix.AUX'!$C$2:$C$1072,"="&amp;$G1568,'Skills-Training Matrix.AUX'!$A$2:$A$1072,"="&amp;$E1568)</f>
        <v>#N/A</v>
      </c>
      <c r="I1568" s="14">
        <v>0</v>
      </c>
      <c r="J1568" s="14" t="e">
        <f t="shared" si="100"/>
        <v>#N/A</v>
      </c>
      <c r="K1568" s="16" t="e">
        <f>IF($J1568="","",SUMIFS('Skills-Training Matrix.AUX'!$F$2:$F$1072,'Skills-Training Matrix.AUX'!$C$2:$C$1072,"="&amp;G1568,'Skills-Training Matrix.AUX'!$A$2:$A$1072,"="&amp;$E1568)*J1568)</f>
        <v>#N/A</v>
      </c>
      <c r="L1568" s="16" t="e">
        <f t="shared" si="101"/>
        <v>#N/A</v>
      </c>
      <c r="M1568" s="14" t="e">
        <f t="shared" si="102"/>
        <v>#N/A</v>
      </c>
      <c r="N1568" s="16" t="e">
        <f t="shared" si="103"/>
        <v>#N/A</v>
      </c>
    </row>
    <row r="1569" spans="1:14" x14ac:dyDescent="0.25">
      <c r="A1569" s="14">
        <v>2707</v>
      </c>
      <c r="B1569" s="14" t="s">
        <v>139</v>
      </c>
      <c r="C1569" s="17">
        <v>42736</v>
      </c>
      <c r="D1569" s="14" t="s">
        <v>115</v>
      </c>
      <c r="E1569" s="14" t="s">
        <v>85</v>
      </c>
      <c r="F1569" s="15" t="s">
        <v>0</v>
      </c>
      <c r="G1569" s="14" t="s">
        <v>63</v>
      </c>
      <c r="H1569" s="14" t="e">
        <f>SUMIFS('Skills-Training Matrix.AUX'!$D$2:$D$1072,'Skills-Training Matrix.AUX'!$C$2:$C$1072,"="&amp;$G1569,'Skills-Training Matrix.AUX'!$A$2:$A$1072,"="&amp;$E1569)</f>
        <v>#REF!</v>
      </c>
      <c r="I1569" s="14">
        <v>0</v>
      </c>
      <c r="J1569" s="14" t="e">
        <f t="shared" si="100"/>
        <v>#REF!</v>
      </c>
      <c r="K1569" s="16" t="e">
        <f>IF($J1569="","",SUMIFS('Skills-Training Matrix.AUX'!$F$2:$F$1072,'Skills-Training Matrix.AUX'!$C$2:$C$1072,"="&amp;G1569,'Skills-Training Matrix.AUX'!$A$2:$A$1072,"="&amp;$E1569)*J1569)</f>
        <v>#REF!</v>
      </c>
      <c r="L1569" s="16" t="e">
        <f t="shared" si="101"/>
        <v>#REF!</v>
      </c>
      <c r="M1569" s="14" t="e">
        <f t="shared" si="102"/>
        <v>#REF!</v>
      </c>
      <c r="N1569" s="16" t="e">
        <f t="shared" si="103"/>
        <v>#REF!</v>
      </c>
    </row>
    <row r="1570" spans="1:14" x14ac:dyDescent="0.25">
      <c r="A1570" s="14">
        <v>2707</v>
      </c>
      <c r="B1570" s="14" t="s">
        <v>139</v>
      </c>
      <c r="C1570" s="17">
        <v>42736</v>
      </c>
      <c r="D1570" s="14" t="s">
        <v>115</v>
      </c>
      <c r="E1570" s="14" t="s">
        <v>85</v>
      </c>
      <c r="F1570" s="15" t="s">
        <v>0</v>
      </c>
      <c r="G1570" s="14" t="s">
        <v>64</v>
      </c>
      <c r="H1570" s="14" t="e">
        <f>SUMIFS('Skills-Training Matrix.AUX'!$D$2:$D$1072,'Skills-Training Matrix.AUX'!$C$2:$C$1072,"="&amp;$G1570,'Skills-Training Matrix.AUX'!$A$2:$A$1072,"="&amp;$E1570)</f>
        <v>#N/A</v>
      </c>
      <c r="I1570" s="14">
        <v>0</v>
      </c>
      <c r="J1570" s="14" t="e">
        <f t="shared" si="100"/>
        <v>#N/A</v>
      </c>
      <c r="K1570" s="16" t="e">
        <f>IF($J1570="","",SUMIFS('Skills-Training Matrix.AUX'!$F$2:$F$1072,'Skills-Training Matrix.AUX'!$C$2:$C$1072,"="&amp;G1570,'Skills-Training Matrix.AUX'!$A$2:$A$1072,"="&amp;$E1570)*J1570)</f>
        <v>#N/A</v>
      </c>
      <c r="L1570" s="16" t="e">
        <f t="shared" si="101"/>
        <v>#N/A</v>
      </c>
      <c r="M1570" s="14" t="e">
        <f t="shared" si="102"/>
        <v>#N/A</v>
      </c>
      <c r="N1570" s="16" t="e">
        <f t="shared" si="103"/>
        <v>#N/A</v>
      </c>
    </row>
    <row r="1571" spans="1:14" x14ac:dyDescent="0.25">
      <c r="A1571" s="14">
        <v>2707</v>
      </c>
      <c r="B1571" s="14" t="s">
        <v>139</v>
      </c>
      <c r="C1571" s="17">
        <v>42736</v>
      </c>
      <c r="D1571" s="14" t="s">
        <v>115</v>
      </c>
      <c r="E1571" s="14" t="s">
        <v>85</v>
      </c>
      <c r="F1571" s="15" t="s">
        <v>0</v>
      </c>
      <c r="G1571" s="14" t="s">
        <v>65</v>
      </c>
      <c r="H1571" s="14" t="e">
        <f>SUMIFS('Skills-Training Matrix.AUX'!$D$2:$D$1072,'Skills-Training Matrix.AUX'!$C$2:$C$1072,"="&amp;$G1571,'Skills-Training Matrix.AUX'!$A$2:$A$1072,"="&amp;$E1571)</f>
        <v>#REF!</v>
      </c>
      <c r="I1571" s="14">
        <v>0</v>
      </c>
      <c r="J1571" s="14" t="e">
        <f t="shared" si="100"/>
        <v>#REF!</v>
      </c>
      <c r="K1571" s="16" t="e">
        <f>IF($J1571="","",SUMIFS('Skills-Training Matrix.AUX'!$F$2:$F$1072,'Skills-Training Matrix.AUX'!$C$2:$C$1072,"="&amp;G1571,'Skills-Training Matrix.AUX'!$A$2:$A$1072,"="&amp;$E1571)*J1571)</f>
        <v>#REF!</v>
      </c>
      <c r="L1571" s="16" t="e">
        <f t="shared" si="101"/>
        <v>#REF!</v>
      </c>
      <c r="M1571" s="14" t="e">
        <f t="shared" si="102"/>
        <v>#REF!</v>
      </c>
      <c r="N1571" s="16" t="e">
        <f t="shared" si="103"/>
        <v>#REF!</v>
      </c>
    </row>
    <row r="1572" spans="1:14" x14ac:dyDescent="0.25">
      <c r="A1572" s="14">
        <v>2707</v>
      </c>
      <c r="B1572" s="14" t="s">
        <v>139</v>
      </c>
      <c r="C1572" s="17">
        <v>42736</v>
      </c>
      <c r="D1572" s="14" t="s">
        <v>115</v>
      </c>
      <c r="E1572" s="14" t="s">
        <v>85</v>
      </c>
      <c r="F1572" s="15" t="s">
        <v>0</v>
      </c>
      <c r="G1572" s="14" t="s">
        <v>66</v>
      </c>
      <c r="H1572" s="14" t="e">
        <f>SUMIFS('Skills-Training Matrix.AUX'!$D$2:$D$1072,'Skills-Training Matrix.AUX'!$C$2:$C$1072,"="&amp;$G1572,'Skills-Training Matrix.AUX'!$A$2:$A$1072,"="&amp;$E1572)</f>
        <v>#REF!</v>
      </c>
      <c r="I1572" s="14">
        <v>0</v>
      </c>
      <c r="J1572" s="14" t="e">
        <f t="shared" si="100"/>
        <v>#REF!</v>
      </c>
      <c r="K1572" s="16" t="e">
        <f>IF($J1572="","",SUMIFS('Skills-Training Matrix.AUX'!$F$2:$F$1072,'Skills-Training Matrix.AUX'!$C$2:$C$1072,"="&amp;G1572,'Skills-Training Matrix.AUX'!$A$2:$A$1072,"="&amp;$E1572)*J1572)</f>
        <v>#REF!</v>
      </c>
      <c r="L1572" s="16" t="e">
        <f t="shared" si="101"/>
        <v>#REF!</v>
      </c>
      <c r="M1572" s="14" t="e">
        <f t="shared" si="102"/>
        <v>#REF!</v>
      </c>
      <c r="N1572" s="16" t="e">
        <f t="shared" si="103"/>
        <v>#REF!</v>
      </c>
    </row>
    <row r="1573" spans="1:14" x14ac:dyDescent="0.25">
      <c r="A1573" s="14">
        <v>2707</v>
      </c>
      <c r="B1573" s="14" t="s">
        <v>139</v>
      </c>
      <c r="C1573" s="17">
        <v>42736</v>
      </c>
      <c r="D1573" s="14" t="s">
        <v>115</v>
      </c>
      <c r="E1573" s="14" t="s">
        <v>85</v>
      </c>
      <c r="F1573" s="15" t="s">
        <v>0</v>
      </c>
      <c r="G1573" s="14" t="s">
        <v>67</v>
      </c>
      <c r="H1573" s="14" t="e">
        <f>SUMIFS('Skills-Training Matrix.AUX'!$D$2:$D$1072,'Skills-Training Matrix.AUX'!$C$2:$C$1072,"="&amp;$G1573,'Skills-Training Matrix.AUX'!$A$2:$A$1072,"="&amp;$E1573)</f>
        <v>#N/A</v>
      </c>
      <c r="I1573" s="14">
        <v>0</v>
      </c>
      <c r="J1573" s="14" t="e">
        <f t="shared" si="100"/>
        <v>#N/A</v>
      </c>
      <c r="K1573" s="16" t="e">
        <f>IF($J1573="","",SUMIFS('Skills-Training Matrix.AUX'!$F$2:$F$1072,'Skills-Training Matrix.AUX'!$C$2:$C$1072,"="&amp;G1573,'Skills-Training Matrix.AUX'!$A$2:$A$1072,"="&amp;$E1573)*J1573)</f>
        <v>#N/A</v>
      </c>
      <c r="L1573" s="16" t="e">
        <f t="shared" si="101"/>
        <v>#N/A</v>
      </c>
      <c r="M1573" s="14" t="e">
        <f t="shared" si="102"/>
        <v>#N/A</v>
      </c>
      <c r="N1573" s="16" t="e">
        <f t="shared" si="103"/>
        <v>#N/A</v>
      </c>
    </row>
    <row r="1574" spans="1:14" x14ac:dyDescent="0.25">
      <c r="A1574" s="14">
        <v>2707</v>
      </c>
      <c r="B1574" s="14" t="s">
        <v>139</v>
      </c>
      <c r="C1574" s="17">
        <v>42736</v>
      </c>
      <c r="D1574" s="14" t="s">
        <v>115</v>
      </c>
      <c r="E1574" s="14" t="s">
        <v>85</v>
      </c>
      <c r="F1574" s="15" t="s">
        <v>0</v>
      </c>
      <c r="G1574" s="14" t="s">
        <v>68</v>
      </c>
      <c r="H1574" s="14" t="e">
        <f>SUMIFS('Skills-Training Matrix.AUX'!$D$2:$D$1072,'Skills-Training Matrix.AUX'!$C$2:$C$1072,"="&amp;$G1574,'Skills-Training Matrix.AUX'!$A$2:$A$1072,"="&amp;$E1574)</f>
        <v>#N/A</v>
      </c>
      <c r="I1574" s="14">
        <v>0</v>
      </c>
      <c r="J1574" s="14" t="e">
        <f t="shared" si="100"/>
        <v>#N/A</v>
      </c>
      <c r="K1574" s="16" t="e">
        <f>IF($J1574="","",SUMIFS('Skills-Training Matrix.AUX'!$F$2:$F$1072,'Skills-Training Matrix.AUX'!$C$2:$C$1072,"="&amp;G1574,'Skills-Training Matrix.AUX'!$A$2:$A$1072,"="&amp;$E1574)*J1574)</f>
        <v>#N/A</v>
      </c>
      <c r="L1574" s="16" t="e">
        <f t="shared" si="101"/>
        <v>#N/A</v>
      </c>
      <c r="M1574" s="14" t="e">
        <f t="shared" si="102"/>
        <v>#N/A</v>
      </c>
      <c r="N1574" s="16" t="e">
        <f t="shared" si="103"/>
        <v>#N/A</v>
      </c>
    </row>
    <row r="1575" spans="1:14" x14ac:dyDescent="0.25">
      <c r="A1575" s="14">
        <v>2707</v>
      </c>
      <c r="B1575" s="14" t="s">
        <v>139</v>
      </c>
      <c r="C1575" s="17">
        <v>42736</v>
      </c>
      <c r="D1575" s="14" t="s">
        <v>115</v>
      </c>
      <c r="E1575" s="14" t="s">
        <v>85</v>
      </c>
      <c r="F1575" s="15" t="s">
        <v>0</v>
      </c>
      <c r="G1575" s="14" t="s">
        <v>69</v>
      </c>
      <c r="H1575" s="14" t="e">
        <f>SUMIFS('Skills-Training Matrix.AUX'!$D$2:$D$1072,'Skills-Training Matrix.AUX'!$C$2:$C$1072,"="&amp;$G1575,'Skills-Training Matrix.AUX'!$A$2:$A$1072,"="&amp;$E1575)</f>
        <v>#N/A</v>
      </c>
      <c r="I1575" s="14">
        <v>0</v>
      </c>
      <c r="J1575" s="14" t="e">
        <f t="shared" si="100"/>
        <v>#N/A</v>
      </c>
      <c r="K1575" s="16" t="e">
        <f>IF($J1575="","",SUMIFS('Skills-Training Matrix.AUX'!$F$2:$F$1072,'Skills-Training Matrix.AUX'!$C$2:$C$1072,"="&amp;G1575,'Skills-Training Matrix.AUX'!$A$2:$A$1072,"="&amp;$E1575)*J1575)</f>
        <v>#N/A</v>
      </c>
      <c r="L1575" s="16" t="e">
        <f t="shared" si="101"/>
        <v>#N/A</v>
      </c>
      <c r="M1575" s="14" t="e">
        <f t="shared" si="102"/>
        <v>#N/A</v>
      </c>
      <c r="N1575" s="16" t="e">
        <f t="shared" si="103"/>
        <v>#N/A</v>
      </c>
    </row>
    <row r="1576" spans="1:14" x14ac:dyDescent="0.25">
      <c r="A1576" s="14">
        <v>2707</v>
      </c>
      <c r="B1576" s="14" t="s">
        <v>139</v>
      </c>
      <c r="C1576" s="17">
        <v>42736</v>
      </c>
      <c r="D1576" s="14" t="s">
        <v>115</v>
      </c>
      <c r="E1576" s="14" t="s">
        <v>85</v>
      </c>
      <c r="F1576" s="15" t="s">
        <v>0</v>
      </c>
      <c r="G1576" s="14" t="s">
        <v>70</v>
      </c>
      <c r="H1576" s="14" t="e">
        <f>SUMIFS('Skills-Training Matrix.AUX'!$D$2:$D$1072,'Skills-Training Matrix.AUX'!$C$2:$C$1072,"="&amp;$G1576,'Skills-Training Matrix.AUX'!$A$2:$A$1072,"="&amp;$E1576)</f>
        <v>#N/A</v>
      </c>
      <c r="I1576" s="14">
        <v>0</v>
      </c>
      <c r="J1576" s="14" t="e">
        <f t="shared" si="100"/>
        <v>#N/A</v>
      </c>
      <c r="K1576" s="16" t="e">
        <f>IF($J1576="","",SUMIFS('Skills-Training Matrix.AUX'!$F$2:$F$1072,'Skills-Training Matrix.AUX'!$C$2:$C$1072,"="&amp;G1576,'Skills-Training Matrix.AUX'!$A$2:$A$1072,"="&amp;$E1576)*J1576)</f>
        <v>#N/A</v>
      </c>
      <c r="L1576" s="16" t="e">
        <f t="shared" si="101"/>
        <v>#N/A</v>
      </c>
      <c r="M1576" s="14" t="e">
        <f t="shared" si="102"/>
        <v>#N/A</v>
      </c>
      <c r="N1576" s="16" t="e">
        <f t="shared" si="103"/>
        <v>#N/A</v>
      </c>
    </row>
    <row r="1577" spans="1:14" x14ac:dyDescent="0.25">
      <c r="A1577" s="14">
        <v>2708</v>
      </c>
      <c r="B1577" s="14" t="s">
        <v>140</v>
      </c>
      <c r="C1577" s="17">
        <v>42736</v>
      </c>
      <c r="D1577" s="14" t="s">
        <v>115</v>
      </c>
      <c r="E1577" s="14" t="s">
        <v>85</v>
      </c>
      <c r="F1577" s="15" t="s">
        <v>102</v>
      </c>
      <c r="G1577" s="14" t="s">
        <v>10</v>
      </c>
      <c r="H1577" s="14" t="e">
        <f>SUMIFS('Skills-Training Matrix.AUX'!$D$2:$D$1072,'Skills-Training Matrix.AUX'!$C$2:$C$1072,"="&amp;$G1577,'Skills-Training Matrix.AUX'!$A$2:$A$1072,"="&amp;$E1577)</f>
        <v>#N/A</v>
      </c>
      <c r="I1577" s="14">
        <v>0</v>
      </c>
      <c r="J1577" s="14" t="e">
        <f t="shared" si="100"/>
        <v>#N/A</v>
      </c>
      <c r="K1577" s="16" t="e">
        <f>IF($J1577="","",SUMIFS('Skills-Training Matrix.AUX'!$F$2:$F$1072,'Skills-Training Matrix.AUX'!$C$2:$C$1072,"="&amp;G1577,'Skills-Training Matrix.AUX'!$A$2:$A$1072,"="&amp;$E1577)*J1577)</f>
        <v>#N/A</v>
      </c>
      <c r="L1577" s="16" t="e">
        <f t="shared" si="101"/>
        <v>#N/A</v>
      </c>
      <c r="M1577" s="14" t="e">
        <f t="shared" si="102"/>
        <v>#N/A</v>
      </c>
      <c r="N1577" s="16" t="e">
        <f t="shared" si="103"/>
        <v>#N/A</v>
      </c>
    </row>
    <row r="1578" spans="1:14" x14ac:dyDescent="0.25">
      <c r="A1578" s="14">
        <v>2708</v>
      </c>
      <c r="B1578" s="14" t="s">
        <v>140</v>
      </c>
      <c r="C1578" s="17">
        <v>42736</v>
      </c>
      <c r="D1578" s="14" t="s">
        <v>115</v>
      </c>
      <c r="E1578" s="14" t="s">
        <v>85</v>
      </c>
      <c r="F1578" s="15" t="s">
        <v>102</v>
      </c>
      <c r="G1578" s="14" t="s">
        <v>11</v>
      </c>
      <c r="H1578" s="14" t="e">
        <f>SUMIFS('Skills-Training Matrix.AUX'!$D$2:$D$1072,'Skills-Training Matrix.AUX'!$C$2:$C$1072,"="&amp;$G1578,'Skills-Training Matrix.AUX'!$A$2:$A$1072,"="&amp;$E1578)</f>
        <v>#N/A</v>
      </c>
      <c r="I1578" s="14">
        <v>0</v>
      </c>
      <c r="J1578" s="14" t="e">
        <f t="shared" si="100"/>
        <v>#N/A</v>
      </c>
      <c r="K1578" s="16" t="e">
        <f>IF($J1578="","",SUMIFS('Skills-Training Matrix.AUX'!$F$2:$F$1072,'Skills-Training Matrix.AUX'!$C$2:$C$1072,"="&amp;G1578,'Skills-Training Matrix.AUX'!$A$2:$A$1072,"="&amp;$E1578)*J1578)</f>
        <v>#N/A</v>
      </c>
      <c r="L1578" s="16" t="e">
        <f t="shared" si="101"/>
        <v>#N/A</v>
      </c>
      <c r="M1578" s="14" t="e">
        <f t="shared" si="102"/>
        <v>#N/A</v>
      </c>
      <c r="N1578" s="16" t="e">
        <f t="shared" si="103"/>
        <v>#N/A</v>
      </c>
    </row>
    <row r="1579" spans="1:14" x14ac:dyDescent="0.25">
      <c r="A1579" s="14">
        <v>2708</v>
      </c>
      <c r="B1579" s="14" t="s">
        <v>140</v>
      </c>
      <c r="C1579" s="17">
        <v>42736</v>
      </c>
      <c r="D1579" s="14" t="s">
        <v>115</v>
      </c>
      <c r="E1579" s="14" t="s">
        <v>85</v>
      </c>
      <c r="F1579" s="15" t="s">
        <v>102</v>
      </c>
      <c r="G1579" s="14" t="s">
        <v>12</v>
      </c>
      <c r="H1579" s="14" t="e">
        <f>SUMIFS('Skills-Training Matrix.AUX'!$D$2:$D$1072,'Skills-Training Matrix.AUX'!$C$2:$C$1072,"="&amp;$G1579,'Skills-Training Matrix.AUX'!$A$2:$A$1072,"="&amp;$E1579)</f>
        <v>#N/A</v>
      </c>
      <c r="I1579" s="14">
        <v>0</v>
      </c>
      <c r="J1579" s="14" t="e">
        <f t="shared" si="100"/>
        <v>#N/A</v>
      </c>
      <c r="K1579" s="16" t="e">
        <f>IF($J1579="","",SUMIFS('Skills-Training Matrix.AUX'!$F$2:$F$1072,'Skills-Training Matrix.AUX'!$C$2:$C$1072,"="&amp;G1579,'Skills-Training Matrix.AUX'!$A$2:$A$1072,"="&amp;$E1579)*J1579)</f>
        <v>#N/A</v>
      </c>
      <c r="L1579" s="16" t="e">
        <f t="shared" si="101"/>
        <v>#N/A</v>
      </c>
      <c r="M1579" s="14" t="e">
        <f t="shared" si="102"/>
        <v>#N/A</v>
      </c>
      <c r="N1579" s="16" t="e">
        <f t="shared" si="103"/>
        <v>#N/A</v>
      </c>
    </row>
    <row r="1580" spans="1:14" x14ac:dyDescent="0.25">
      <c r="A1580" s="14">
        <v>2708</v>
      </c>
      <c r="B1580" s="14" t="s">
        <v>140</v>
      </c>
      <c r="C1580" s="17">
        <v>42736</v>
      </c>
      <c r="D1580" s="14" t="s">
        <v>115</v>
      </c>
      <c r="E1580" s="14" t="s">
        <v>85</v>
      </c>
      <c r="F1580" s="15" t="s">
        <v>102</v>
      </c>
      <c r="G1580" s="14" t="s">
        <v>13</v>
      </c>
      <c r="H1580" s="14" t="e">
        <f>SUMIFS('Skills-Training Matrix.AUX'!$D$2:$D$1072,'Skills-Training Matrix.AUX'!$C$2:$C$1072,"="&amp;$G1580,'Skills-Training Matrix.AUX'!$A$2:$A$1072,"="&amp;$E1580)</f>
        <v>#N/A</v>
      </c>
      <c r="I1580" s="14">
        <v>0</v>
      </c>
      <c r="J1580" s="14" t="e">
        <f t="shared" si="100"/>
        <v>#N/A</v>
      </c>
      <c r="K1580" s="16" t="e">
        <f>IF($J1580="","",SUMIFS('Skills-Training Matrix.AUX'!$F$2:$F$1072,'Skills-Training Matrix.AUX'!$C$2:$C$1072,"="&amp;G1580,'Skills-Training Matrix.AUX'!$A$2:$A$1072,"="&amp;$E1580)*J1580)</f>
        <v>#N/A</v>
      </c>
      <c r="L1580" s="16" t="e">
        <f t="shared" si="101"/>
        <v>#N/A</v>
      </c>
      <c r="M1580" s="14" t="e">
        <f t="shared" si="102"/>
        <v>#N/A</v>
      </c>
      <c r="N1580" s="16" t="e">
        <f t="shared" si="103"/>
        <v>#N/A</v>
      </c>
    </row>
    <row r="1581" spans="1:14" x14ac:dyDescent="0.25">
      <c r="A1581" s="14">
        <v>2708</v>
      </c>
      <c r="B1581" s="14" t="s">
        <v>140</v>
      </c>
      <c r="C1581" s="17">
        <v>42736</v>
      </c>
      <c r="D1581" s="14" t="s">
        <v>115</v>
      </c>
      <c r="E1581" s="14" t="s">
        <v>85</v>
      </c>
      <c r="F1581" s="15" t="s">
        <v>102</v>
      </c>
      <c r="G1581" s="14" t="s">
        <v>14</v>
      </c>
      <c r="H1581" s="14" t="e">
        <f>SUMIFS('Skills-Training Matrix.AUX'!$D$2:$D$1072,'Skills-Training Matrix.AUX'!$C$2:$C$1072,"="&amp;$G1581,'Skills-Training Matrix.AUX'!$A$2:$A$1072,"="&amp;$E1581)</f>
        <v>#N/A</v>
      </c>
      <c r="I1581" s="14">
        <v>0</v>
      </c>
      <c r="J1581" s="14" t="e">
        <f t="shared" si="100"/>
        <v>#N/A</v>
      </c>
      <c r="K1581" s="16" t="e">
        <f>IF($J1581="","",SUMIFS('Skills-Training Matrix.AUX'!$F$2:$F$1072,'Skills-Training Matrix.AUX'!$C$2:$C$1072,"="&amp;G1581,'Skills-Training Matrix.AUX'!$A$2:$A$1072,"="&amp;$E1581)*J1581)</f>
        <v>#N/A</v>
      </c>
      <c r="L1581" s="16" t="e">
        <f t="shared" si="101"/>
        <v>#N/A</v>
      </c>
      <c r="M1581" s="14" t="e">
        <f t="shared" si="102"/>
        <v>#N/A</v>
      </c>
      <c r="N1581" s="16" t="e">
        <f t="shared" si="103"/>
        <v>#N/A</v>
      </c>
    </row>
    <row r="1582" spans="1:14" x14ac:dyDescent="0.25">
      <c r="A1582" s="14">
        <v>2708</v>
      </c>
      <c r="B1582" s="14" t="s">
        <v>140</v>
      </c>
      <c r="C1582" s="17">
        <v>42736</v>
      </c>
      <c r="D1582" s="14" t="s">
        <v>115</v>
      </c>
      <c r="E1582" s="14" t="s">
        <v>85</v>
      </c>
      <c r="F1582" s="15" t="s">
        <v>102</v>
      </c>
      <c r="G1582" s="14" t="s">
        <v>15</v>
      </c>
      <c r="H1582" s="14" t="e">
        <f>SUMIFS('Skills-Training Matrix.AUX'!$D$2:$D$1072,'Skills-Training Matrix.AUX'!$C$2:$C$1072,"="&amp;$G1582,'Skills-Training Matrix.AUX'!$A$2:$A$1072,"="&amp;$E1582)</f>
        <v>#N/A</v>
      </c>
      <c r="I1582" s="14">
        <v>0</v>
      </c>
      <c r="J1582" s="14" t="e">
        <f t="shared" si="100"/>
        <v>#N/A</v>
      </c>
      <c r="K1582" s="16" t="e">
        <f>IF($J1582="","",SUMIFS('Skills-Training Matrix.AUX'!$F$2:$F$1072,'Skills-Training Matrix.AUX'!$C$2:$C$1072,"="&amp;G1582,'Skills-Training Matrix.AUX'!$A$2:$A$1072,"="&amp;$E1582)*J1582)</f>
        <v>#N/A</v>
      </c>
      <c r="L1582" s="16" t="e">
        <f t="shared" si="101"/>
        <v>#N/A</v>
      </c>
      <c r="M1582" s="14" t="e">
        <f t="shared" si="102"/>
        <v>#N/A</v>
      </c>
      <c r="N1582" s="16" t="e">
        <f t="shared" si="103"/>
        <v>#N/A</v>
      </c>
    </row>
    <row r="1583" spans="1:14" x14ac:dyDescent="0.25">
      <c r="A1583" s="14">
        <v>2708</v>
      </c>
      <c r="B1583" s="14" t="s">
        <v>140</v>
      </c>
      <c r="C1583" s="17">
        <v>42736</v>
      </c>
      <c r="D1583" s="14" t="s">
        <v>115</v>
      </c>
      <c r="E1583" s="14" t="s">
        <v>85</v>
      </c>
      <c r="F1583" s="15" t="s">
        <v>5</v>
      </c>
      <c r="G1583" s="14" t="s">
        <v>16</v>
      </c>
      <c r="H1583" s="14" t="e">
        <f>SUMIFS('Skills-Training Matrix.AUX'!$D$2:$D$1072,'Skills-Training Matrix.AUX'!$C$2:$C$1072,"="&amp;$G1583,'Skills-Training Matrix.AUX'!$A$2:$A$1072,"="&amp;$E1583)</f>
        <v>#N/A</v>
      </c>
      <c r="I1583" s="14">
        <v>0</v>
      </c>
      <c r="J1583" s="14" t="e">
        <f t="shared" si="100"/>
        <v>#N/A</v>
      </c>
      <c r="K1583" s="16" t="e">
        <f>IF($J1583="","",SUMIFS('Skills-Training Matrix.AUX'!$F$2:$F$1072,'Skills-Training Matrix.AUX'!$C$2:$C$1072,"="&amp;G1583,'Skills-Training Matrix.AUX'!$A$2:$A$1072,"="&amp;$E1583)*J1583)</f>
        <v>#N/A</v>
      </c>
      <c r="L1583" s="16" t="e">
        <f t="shared" si="101"/>
        <v>#N/A</v>
      </c>
      <c r="M1583" s="14" t="e">
        <f t="shared" si="102"/>
        <v>#N/A</v>
      </c>
      <c r="N1583" s="16" t="e">
        <f t="shared" si="103"/>
        <v>#N/A</v>
      </c>
    </row>
    <row r="1584" spans="1:14" x14ac:dyDescent="0.25">
      <c r="A1584" s="14">
        <v>2708</v>
      </c>
      <c r="B1584" s="14" t="s">
        <v>140</v>
      </c>
      <c r="C1584" s="17">
        <v>42736</v>
      </c>
      <c r="D1584" s="14" t="s">
        <v>115</v>
      </c>
      <c r="E1584" s="14" t="s">
        <v>85</v>
      </c>
      <c r="F1584" s="15" t="s">
        <v>5</v>
      </c>
      <c r="G1584" s="14" t="s">
        <v>17</v>
      </c>
      <c r="H1584" s="14" t="e">
        <f>SUMIFS('Skills-Training Matrix.AUX'!$D$2:$D$1072,'Skills-Training Matrix.AUX'!$C$2:$C$1072,"="&amp;$G1584,'Skills-Training Matrix.AUX'!$A$2:$A$1072,"="&amp;$E1584)</f>
        <v>#N/A</v>
      </c>
      <c r="I1584" s="14">
        <v>0</v>
      </c>
      <c r="J1584" s="14" t="e">
        <f t="shared" si="100"/>
        <v>#N/A</v>
      </c>
      <c r="K1584" s="16" t="e">
        <f>IF($J1584="","",SUMIFS('Skills-Training Matrix.AUX'!$F$2:$F$1072,'Skills-Training Matrix.AUX'!$C$2:$C$1072,"="&amp;G1584,'Skills-Training Matrix.AUX'!$A$2:$A$1072,"="&amp;$E1584)*J1584)</f>
        <v>#N/A</v>
      </c>
      <c r="L1584" s="16" t="e">
        <f t="shared" si="101"/>
        <v>#N/A</v>
      </c>
      <c r="M1584" s="14" t="e">
        <f t="shared" si="102"/>
        <v>#N/A</v>
      </c>
      <c r="N1584" s="16" t="e">
        <f t="shared" si="103"/>
        <v>#N/A</v>
      </c>
    </row>
    <row r="1585" spans="1:14" x14ac:dyDescent="0.25">
      <c r="A1585" s="14">
        <v>2708</v>
      </c>
      <c r="B1585" s="14" t="s">
        <v>140</v>
      </c>
      <c r="C1585" s="17">
        <v>42736</v>
      </c>
      <c r="D1585" s="14" t="s">
        <v>115</v>
      </c>
      <c r="E1585" s="14" t="s">
        <v>85</v>
      </c>
      <c r="F1585" s="15" t="s">
        <v>5</v>
      </c>
      <c r="G1585" s="14" t="s">
        <v>18</v>
      </c>
      <c r="H1585" s="14" t="e">
        <f>SUMIFS('Skills-Training Matrix.AUX'!$D$2:$D$1072,'Skills-Training Matrix.AUX'!$C$2:$C$1072,"="&amp;$G1585,'Skills-Training Matrix.AUX'!$A$2:$A$1072,"="&amp;$E1585)</f>
        <v>#N/A</v>
      </c>
      <c r="I1585" s="14">
        <v>0</v>
      </c>
      <c r="J1585" s="14" t="e">
        <f t="shared" si="100"/>
        <v>#N/A</v>
      </c>
      <c r="K1585" s="16" t="e">
        <f>IF($J1585="","",SUMIFS('Skills-Training Matrix.AUX'!$F$2:$F$1072,'Skills-Training Matrix.AUX'!$C$2:$C$1072,"="&amp;G1585,'Skills-Training Matrix.AUX'!$A$2:$A$1072,"="&amp;$E1585)*J1585)</f>
        <v>#N/A</v>
      </c>
      <c r="L1585" s="16" t="e">
        <f t="shared" si="101"/>
        <v>#N/A</v>
      </c>
      <c r="M1585" s="14" t="e">
        <f t="shared" si="102"/>
        <v>#N/A</v>
      </c>
      <c r="N1585" s="16" t="e">
        <f t="shared" si="103"/>
        <v>#N/A</v>
      </c>
    </row>
    <row r="1586" spans="1:14" x14ac:dyDescent="0.25">
      <c r="A1586" s="14">
        <v>2708</v>
      </c>
      <c r="B1586" s="14" t="s">
        <v>140</v>
      </c>
      <c r="C1586" s="17">
        <v>42736</v>
      </c>
      <c r="D1586" s="14" t="s">
        <v>115</v>
      </c>
      <c r="E1586" s="14" t="s">
        <v>85</v>
      </c>
      <c r="F1586" s="15" t="s">
        <v>5</v>
      </c>
      <c r="G1586" s="14" t="s">
        <v>3</v>
      </c>
      <c r="H1586" s="14" t="e">
        <f>SUMIFS('Skills-Training Matrix.AUX'!$D$2:$D$1072,'Skills-Training Matrix.AUX'!$C$2:$C$1072,"="&amp;$G1586,'Skills-Training Matrix.AUX'!$A$2:$A$1072,"="&amp;$E1586)</f>
        <v>#N/A</v>
      </c>
      <c r="I1586" s="14">
        <v>0</v>
      </c>
      <c r="J1586" s="14" t="e">
        <f t="shared" si="100"/>
        <v>#N/A</v>
      </c>
      <c r="K1586" s="16" t="e">
        <f>IF($J1586="","",SUMIFS('Skills-Training Matrix.AUX'!$F$2:$F$1072,'Skills-Training Matrix.AUX'!$C$2:$C$1072,"="&amp;G1586,'Skills-Training Matrix.AUX'!$A$2:$A$1072,"="&amp;$E1586)*J1586)</f>
        <v>#N/A</v>
      </c>
      <c r="L1586" s="16" t="e">
        <f t="shared" si="101"/>
        <v>#N/A</v>
      </c>
      <c r="M1586" s="14" t="e">
        <f t="shared" si="102"/>
        <v>#N/A</v>
      </c>
      <c r="N1586" s="16" t="e">
        <f t="shared" si="103"/>
        <v>#N/A</v>
      </c>
    </row>
    <row r="1587" spans="1:14" x14ac:dyDescent="0.25">
      <c r="A1587" s="14">
        <v>2708</v>
      </c>
      <c r="B1587" s="14" t="s">
        <v>140</v>
      </c>
      <c r="C1587" s="17">
        <v>42736</v>
      </c>
      <c r="D1587" s="14" t="s">
        <v>115</v>
      </c>
      <c r="E1587" s="14" t="s">
        <v>85</v>
      </c>
      <c r="F1587" s="15" t="s">
        <v>5</v>
      </c>
      <c r="G1587" s="14" t="s">
        <v>19</v>
      </c>
      <c r="H1587" s="14" t="e">
        <f>SUMIFS('Skills-Training Matrix.AUX'!$D$2:$D$1072,'Skills-Training Matrix.AUX'!$C$2:$C$1072,"="&amp;$G1587,'Skills-Training Matrix.AUX'!$A$2:$A$1072,"="&amp;$E1587)</f>
        <v>#N/A</v>
      </c>
      <c r="I1587" s="14">
        <v>0</v>
      </c>
      <c r="J1587" s="14" t="e">
        <f t="shared" si="100"/>
        <v>#N/A</v>
      </c>
      <c r="K1587" s="16" t="e">
        <f>IF($J1587="","",SUMIFS('Skills-Training Matrix.AUX'!$F$2:$F$1072,'Skills-Training Matrix.AUX'!$C$2:$C$1072,"="&amp;G1587,'Skills-Training Matrix.AUX'!$A$2:$A$1072,"="&amp;$E1587)*J1587)</f>
        <v>#N/A</v>
      </c>
      <c r="L1587" s="16" t="e">
        <f t="shared" si="101"/>
        <v>#N/A</v>
      </c>
      <c r="M1587" s="14" t="e">
        <f t="shared" si="102"/>
        <v>#N/A</v>
      </c>
      <c r="N1587" s="16" t="e">
        <f t="shared" si="103"/>
        <v>#N/A</v>
      </c>
    </row>
    <row r="1588" spans="1:14" x14ac:dyDescent="0.25">
      <c r="A1588" s="14">
        <v>2708</v>
      </c>
      <c r="B1588" s="14" t="s">
        <v>140</v>
      </c>
      <c r="C1588" s="17">
        <v>42736</v>
      </c>
      <c r="D1588" s="14" t="s">
        <v>115</v>
      </c>
      <c r="E1588" s="14" t="s">
        <v>85</v>
      </c>
      <c r="F1588" s="15" t="s">
        <v>5</v>
      </c>
      <c r="G1588" s="14" t="s">
        <v>20</v>
      </c>
      <c r="H1588" s="14" t="e">
        <f>SUMIFS('Skills-Training Matrix.AUX'!$D$2:$D$1072,'Skills-Training Matrix.AUX'!$C$2:$C$1072,"="&amp;$G1588,'Skills-Training Matrix.AUX'!$A$2:$A$1072,"="&amp;$E1588)</f>
        <v>#N/A</v>
      </c>
      <c r="I1588" s="14">
        <v>0</v>
      </c>
      <c r="J1588" s="14" t="e">
        <f t="shared" si="100"/>
        <v>#N/A</v>
      </c>
      <c r="K1588" s="16" t="e">
        <f>IF($J1588="","",SUMIFS('Skills-Training Matrix.AUX'!$F$2:$F$1072,'Skills-Training Matrix.AUX'!$C$2:$C$1072,"="&amp;G1588,'Skills-Training Matrix.AUX'!$A$2:$A$1072,"="&amp;$E1588)*J1588)</f>
        <v>#N/A</v>
      </c>
      <c r="L1588" s="16" t="e">
        <f t="shared" si="101"/>
        <v>#N/A</v>
      </c>
      <c r="M1588" s="14" t="e">
        <f t="shared" si="102"/>
        <v>#N/A</v>
      </c>
      <c r="N1588" s="16" t="e">
        <f t="shared" si="103"/>
        <v>#N/A</v>
      </c>
    </row>
    <row r="1589" spans="1:14" x14ac:dyDescent="0.25">
      <c r="A1589" s="14">
        <v>2708</v>
      </c>
      <c r="B1589" s="14" t="s">
        <v>140</v>
      </c>
      <c r="C1589" s="17">
        <v>42736</v>
      </c>
      <c r="D1589" s="14" t="s">
        <v>115</v>
      </c>
      <c r="E1589" s="14" t="s">
        <v>85</v>
      </c>
      <c r="F1589" s="15" t="s">
        <v>6</v>
      </c>
      <c r="G1589" s="14" t="s">
        <v>21</v>
      </c>
      <c r="H1589" s="14" t="e">
        <f>SUMIFS('Skills-Training Matrix.AUX'!$D$2:$D$1072,'Skills-Training Matrix.AUX'!$C$2:$C$1072,"="&amp;$G1589,'Skills-Training Matrix.AUX'!$A$2:$A$1072,"="&amp;$E1589)</f>
        <v>#REF!</v>
      </c>
      <c r="I1589" s="14">
        <v>0</v>
      </c>
      <c r="J1589" s="14" t="e">
        <f t="shared" si="100"/>
        <v>#REF!</v>
      </c>
      <c r="K1589" s="16" t="e">
        <f>IF($J1589="","",SUMIFS('Skills-Training Matrix.AUX'!$F$2:$F$1072,'Skills-Training Matrix.AUX'!$C$2:$C$1072,"="&amp;G1589,'Skills-Training Matrix.AUX'!$A$2:$A$1072,"="&amp;$E1589)*J1589)</f>
        <v>#REF!</v>
      </c>
      <c r="L1589" s="16" t="e">
        <f t="shared" si="101"/>
        <v>#REF!</v>
      </c>
      <c r="M1589" s="14" t="e">
        <f t="shared" si="102"/>
        <v>#REF!</v>
      </c>
      <c r="N1589" s="16" t="e">
        <f t="shared" si="103"/>
        <v>#REF!</v>
      </c>
    </row>
    <row r="1590" spans="1:14" x14ac:dyDescent="0.25">
      <c r="A1590" s="14">
        <v>2708</v>
      </c>
      <c r="B1590" s="14" t="s">
        <v>140</v>
      </c>
      <c r="C1590" s="17">
        <v>42736</v>
      </c>
      <c r="D1590" s="14" t="s">
        <v>115</v>
      </c>
      <c r="E1590" s="14" t="s">
        <v>85</v>
      </c>
      <c r="F1590" s="15" t="s">
        <v>6</v>
      </c>
      <c r="G1590" s="14" t="s">
        <v>22</v>
      </c>
      <c r="H1590" s="14" t="e">
        <f>SUMIFS('Skills-Training Matrix.AUX'!$D$2:$D$1072,'Skills-Training Matrix.AUX'!$C$2:$C$1072,"="&amp;$G1590,'Skills-Training Matrix.AUX'!$A$2:$A$1072,"="&amp;$E1590)</f>
        <v>#REF!</v>
      </c>
      <c r="I1590" s="14">
        <v>0</v>
      </c>
      <c r="J1590" s="14" t="e">
        <f t="shared" si="100"/>
        <v>#REF!</v>
      </c>
      <c r="K1590" s="16" t="e">
        <f>IF($J1590="","",SUMIFS('Skills-Training Matrix.AUX'!$F$2:$F$1072,'Skills-Training Matrix.AUX'!$C$2:$C$1072,"="&amp;G1590,'Skills-Training Matrix.AUX'!$A$2:$A$1072,"="&amp;$E1590)*J1590)</f>
        <v>#REF!</v>
      </c>
      <c r="L1590" s="16" t="e">
        <f t="shared" si="101"/>
        <v>#REF!</v>
      </c>
      <c r="M1590" s="14" t="e">
        <f t="shared" si="102"/>
        <v>#REF!</v>
      </c>
      <c r="N1590" s="16" t="e">
        <f t="shared" si="103"/>
        <v>#REF!</v>
      </c>
    </row>
    <row r="1591" spans="1:14" x14ac:dyDescent="0.25">
      <c r="A1591" s="14">
        <v>2708</v>
      </c>
      <c r="B1591" s="14" t="s">
        <v>140</v>
      </c>
      <c r="C1591" s="17">
        <v>42736</v>
      </c>
      <c r="D1591" s="14" t="s">
        <v>115</v>
      </c>
      <c r="E1591" s="14" t="s">
        <v>85</v>
      </c>
      <c r="F1591" s="15" t="s">
        <v>6</v>
      </c>
      <c r="G1591" s="14" t="s">
        <v>23</v>
      </c>
      <c r="H1591" s="14" t="e">
        <f>SUMIFS('Skills-Training Matrix.AUX'!$D$2:$D$1072,'Skills-Training Matrix.AUX'!$C$2:$C$1072,"="&amp;$G1591,'Skills-Training Matrix.AUX'!$A$2:$A$1072,"="&amp;$E1591)</f>
        <v>#REF!</v>
      </c>
      <c r="I1591" s="14">
        <v>0</v>
      </c>
      <c r="J1591" s="14" t="e">
        <f t="shared" si="100"/>
        <v>#REF!</v>
      </c>
      <c r="K1591" s="16" t="e">
        <f>IF($J1591="","",SUMIFS('Skills-Training Matrix.AUX'!$F$2:$F$1072,'Skills-Training Matrix.AUX'!$C$2:$C$1072,"="&amp;G1591,'Skills-Training Matrix.AUX'!$A$2:$A$1072,"="&amp;$E1591)*J1591)</f>
        <v>#REF!</v>
      </c>
      <c r="L1591" s="16" t="e">
        <f t="shared" si="101"/>
        <v>#REF!</v>
      </c>
      <c r="M1591" s="14" t="e">
        <f t="shared" si="102"/>
        <v>#REF!</v>
      </c>
      <c r="N1591" s="16" t="e">
        <f t="shared" si="103"/>
        <v>#REF!</v>
      </c>
    </row>
    <row r="1592" spans="1:14" x14ac:dyDescent="0.25">
      <c r="A1592" s="14">
        <v>2708</v>
      </c>
      <c r="B1592" s="14" t="s">
        <v>140</v>
      </c>
      <c r="C1592" s="17">
        <v>42736</v>
      </c>
      <c r="D1592" s="14" t="s">
        <v>115</v>
      </c>
      <c r="E1592" s="14" t="s">
        <v>85</v>
      </c>
      <c r="F1592" s="15" t="s">
        <v>6</v>
      </c>
      <c r="G1592" s="14" t="s">
        <v>24</v>
      </c>
      <c r="H1592" s="14" t="e">
        <f>SUMIFS('Skills-Training Matrix.AUX'!$D$2:$D$1072,'Skills-Training Matrix.AUX'!$C$2:$C$1072,"="&amp;$G1592,'Skills-Training Matrix.AUX'!$A$2:$A$1072,"="&amp;$E1592)</f>
        <v>#REF!</v>
      </c>
      <c r="I1592" s="14">
        <v>0</v>
      </c>
      <c r="J1592" s="14" t="e">
        <f t="shared" si="100"/>
        <v>#REF!</v>
      </c>
      <c r="K1592" s="16" t="e">
        <f>IF($J1592="","",SUMIFS('Skills-Training Matrix.AUX'!$F$2:$F$1072,'Skills-Training Matrix.AUX'!$C$2:$C$1072,"="&amp;G1592,'Skills-Training Matrix.AUX'!$A$2:$A$1072,"="&amp;$E1592)*J1592)</f>
        <v>#REF!</v>
      </c>
      <c r="L1592" s="16" t="e">
        <f t="shared" si="101"/>
        <v>#REF!</v>
      </c>
      <c r="M1592" s="14" t="e">
        <f t="shared" si="102"/>
        <v>#REF!</v>
      </c>
      <c r="N1592" s="16" t="e">
        <f t="shared" si="103"/>
        <v>#REF!</v>
      </c>
    </row>
    <row r="1593" spans="1:14" x14ac:dyDescent="0.25">
      <c r="A1593" s="14">
        <v>2708</v>
      </c>
      <c r="B1593" s="14" t="s">
        <v>140</v>
      </c>
      <c r="C1593" s="17">
        <v>42736</v>
      </c>
      <c r="D1593" s="14" t="s">
        <v>115</v>
      </c>
      <c r="E1593" s="14" t="s">
        <v>85</v>
      </c>
      <c r="F1593" s="15" t="s">
        <v>6</v>
      </c>
      <c r="G1593" s="14" t="s">
        <v>25</v>
      </c>
      <c r="H1593" s="14" t="e">
        <f>SUMIFS('Skills-Training Matrix.AUX'!$D$2:$D$1072,'Skills-Training Matrix.AUX'!$C$2:$C$1072,"="&amp;$G1593,'Skills-Training Matrix.AUX'!$A$2:$A$1072,"="&amp;$E1593)</f>
        <v>#REF!</v>
      </c>
      <c r="I1593" s="14">
        <v>0</v>
      </c>
      <c r="J1593" s="14" t="e">
        <f t="shared" si="100"/>
        <v>#REF!</v>
      </c>
      <c r="K1593" s="16" t="e">
        <f>IF($J1593="","",SUMIFS('Skills-Training Matrix.AUX'!$F$2:$F$1072,'Skills-Training Matrix.AUX'!$C$2:$C$1072,"="&amp;G1593,'Skills-Training Matrix.AUX'!$A$2:$A$1072,"="&amp;$E1593)*J1593)</f>
        <v>#REF!</v>
      </c>
      <c r="L1593" s="16" t="e">
        <f t="shared" si="101"/>
        <v>#REF!</v>
      </c>
      <c r="M1593" s="14" t="e">
        <f t="shared" si="102"/>
        <v>#REF!</v>
      </c>
      <c r="N1593" s="16" t="e">
        <f t="shared" si="103"/>
        <v>#REF!</v>
      </c>
    </row>
    <row r="1594" spans="1:14" x14ac:dyDescent="0.25">
      <c r="A1594" s="14">
        <v>2708</v>
      </c>
      <c r="B1594" s="14" t="s">
        <v>140</v>
      </c>
      <c r="C1594" s="17">
        <v>42736</v>
      </c>
      <c r="D1594" s="14" t="s">
        <v>115</v>
      </c>
      <c r="E1594" s="14" t="s">
        <v>85</v>
      </c>
      <c r="F1594" s="15" t="s">
        <v>6</v>
      </c>
      <c r="G1594" s="14" t="s">
        <v>26</v>
      </c>
      <c r="H1594" s="14" t="e">
        <f>SUMIFS('Skills-Training Matrix.AUX'!$D$2:$D$1072,'Skills-Training Matrix.AUX'!$C$2:$C$1072,"="&amp;$G1594,'Skills-Training Matrix.AUX'!$A$2:$A$1072,"="&amp;$E1594)</f>
        <v>#REF!</v>
      </c>
      <c r="I1594" s="14">
        <v>0</v>
      </c>
      <c r="J1594" s="14" t="e">
        <f t="shared" si="100"/>
        <v>#REF!</v>
      </c>
      <c r="K1594" s="16" t="e">
        <f>IF($J1594="","",SUMIFS('Skills-Training Matrix.AUX'!$F$2:$F$1072,'Skills-Training Matrix.AUX'!$C$2:$C$1072,"="&amp;G1594,'Skills-Training Matrix.AUX'!$A$2:$A$1072,"="&amp;$E1594)*J1594)</f>
        <v>#REF!</v>
      </c>
      <c r="L1594" s="16" t="e">
        <f t="shared" si="101"/>
        <v>#REF!</v>
      </c>
      <c r="M1594" s="14" t="e">
        <f t="shared" si="102"/>
        <v>#REF!</v>
      </c>
      <c r="N1594" s="16" t="e">
        <f t="shared" si="103"/>
        <v>#REF!</v>
      </c>
    </row>
    <row r="1595" spans="1:14" x14ac:dyDescent="0.25">
      <c r="A1595" s="14">
        <v>2708</v>
      </c>
      <c r="B1595" s="14" t="s">
        <v>140</v>
      </c>
      <c r="C1595" s="17">
        <v>42736</v>
      </c>
      <c r="D1595" s="14" t="s">
        <v>115</v>
      </c>
      <c r="E1595" s="14" t="s">
        <v>85</v>
      </c>
      <c r="F1595" s="15" t="s">
        <v>6</v>
      </c>
      <c r="G1595" s="14" t="s">
        <v>27</v>
      </c>
      <c r="H1595" s="14" t="e">
        <f>SUMIFS('Skills-Training Matrix.AUX'!$D$2:$D$1072,'Skills-Training Matrix.AUX'!$C$2:$C$1072,"="&amp;$G1595,'Skills-Training Matrix.AUX'!$A$2:$A$1072,"="&amp;$E1595)</f>
        <v>#REF!</v>
      </c>
      <c r="I1595" s="14">
        <v>0</v>
      </c>
      <c r="J1595" s="14" t="e">
        <f t="shared" si="100"/>
        <v>#REF!</v>
      </c>
      <c r="K1595" s="16" t="e">
        <f>IF($J1595="","",SUMIFS('Skills-Training Matrix.AUX'!$F$2:$F$1072,'Skills-Training Matrix.AUX'!$C$2:$C$1072,"="&amp;G1595,'Skills-Training Matrix.AUX'!$A$2:$A$1072,"="&amp;$E1595)*J1595)</f>
        <v>#REF!</v>
      </c>
      <c r="L1595" s="16" t="e">
        <f t="shared" si="101"/>
        <v>#REF!</v>
      </c>
      <c r="M1595" s="14" t="e">
        <f t="shared" si="102"/>
        <v>#REF!</v>
      </c>
      <c r="N1595" s="16" t="e">
        <f t="shared" si="103"/>
        <v>#REF!</v>
      </c>
    </row>
    <row r="1596" spans="1:14" x14ac:dyDescent="0.25">
      <c r="A1596" s="14">
        <v>2708</v>
      </c>
      <c r="B1596" s="14" t="s">
        <v>140</v>
      </c>
      <c r="C1596" s="17">
        <v>42736</v>
      </c>
      <c r="D1596" s="14" t="s">
        <v>115</v>
      </c>
      <c r="E1596" s="14" t="s">
        <v>85</v>
      </c>
      <c r="F1596" s="15" t="s">
        <v>6</v>
      </c>
      <c r="G1596" s="14" t="s">
        <v>28</v>
      </c>
      <c r="H1596" s="14" t="e">
        <f>SUMIFS('Skills-Training Matrix.AUX'!$D$2:$D$1072,'Skills-Training Matrix.AUX'!$C$2:$C$1072,"="&amp;$G1596,'Skills-Training Matrix.AUX'!$A$2:$A$1072,"="&amp;$E1596)</f>
        <v>#N/A</v>
      </c>
      <c r="I1596" s="14">
        <v>0</v>
      </c>
      <c r="J1596" s="14" t="e">
        <f t="shared" si="100"/>
        <v>#N/A</v>
      </c>
      <c r="K1596" s="16" t="e">
        <f>IF($J1596="","",SUMIFS('Skills-Training Matrix.AUX'!$F$2:$F$1072,'Skills-Training Matrix.AUX'!$C$2:$C$1072,"="&amp;G1596,'Skills-Training Matrix.AUX'!$A$2:$A$1072,"="&amp;$E1596)*J1596)</f>
        <v>#N/A</v>
      </c>
      <c r="L1596" s="16" t="e">
        <f t="shared" si="101"/>
        <v>#N/A</v>
      </c>
      <c r="M1596" s="14" t="e">
        <f t="shared" si="102"/>
        <v>#N/A</v>
      </c>
      <c r="N1596" s="16" t="e">
        <f t="shared" si="103"/>
        <v>#N/A</v>
      </c>
    </row>
    <row r="1597" spans="1:14" x14ac:dyDescent="0.25">
      <c r="A1597" s="14">
        <v>2708</v>
      </c>
      <c r="B1597" s="14" t="s">
        <v>140</v>
      </c>
      <c r="C1597" s="17">
        <v>42736</v>
      </c>
      <c r="D1597" s="14" t="s">
        <v>115</v>
      </c>
      <c r="E1597" s="14" t="s">
        <v>85</v>
      </c>
      <c r="F1597" s="15" t="s">
        <v>6</v>
      </c>
      <c r="G1597" s="14" t="s">
        <v>29</v>
      </c>
      <c r="H1597" s="14" t="e">
        <f>SUMIFS('Skills-Training Matrix.AUX'!$D$2:$D$1072,'Skills-Training Matrix.AUX'!$C$2:$C$1072,"="&amp;$G1597,'Skills-Training Matrix.AUX'!$A$2:$A$1072,"="&amp;$E1597)</f>
        <v>#REF!</v>
      </c>
      <c r="I1597" s="14">
        <v>0</v>
      </c>
      <c r="J1597" s="14" t="e">
        <f t="shared" si="100"/>
        <v>#REF!</v>
      </c>
      <c r="K1597" s="16" t="e">
        <f>IF($J1597="","",SUMIFS('Skills-Training Matrix.AUX'!$F$2:$F$1072,'Skills-Training Matrix.AUX'!$C$2:$C$1072,"="&amp;G1597,'Skills-Training Matrix.AUX'!$A$2:$A$1072,"="&amp;$E1597)*J1597)</f>
        <v>#REF!</v>
      </c>
      <c r="L1597" s="16" t="e">
        <f t="shared" si="101"/>
        <v>#REF!</v>
      </c>
      <c r="M1597" s="14" t="e">
        <f t="shared" si="102"/>
        <v>#REF!</v>
      </c>
      <c r="N1597" s="16" t="e">
        <f t="shared" si="103"/>
        <v>#REF!</v>
      </c>
    </row>
    <row r="1598" spans="1:14" x14ac:dyDescent="0.25">
      <c r="A1598" s="14">
        <v>2708</v>
      </c>
      <c r="B1598" s="14" t="s">
        <v>140</v>
      </c>
      <c r="C1598" s="17">
        <v>42736</v>
      </c>
      <c r="D1598" s="14" t="s">
        <v>115</v>
      </c>
      <c r="E1598" s="14" t="s">
        <v>85</v>
      </c>
      <c r="F1598" s="15" t="s">
        <v>6</v>
      </c>
      <c r="G1598" s="14" t="s">
        <v>30</v>
      </c>
      <c r="H1598" s="14" t="e">
        <f>SUMIFS('Skills-Training Matrix.AUX'!$D$2:$D$1072,'Skills-Training Matrix.AUX'!$C$2:$C$1072,"="&amp;$G1598,'Skills-Training Matrix.AUX'!$A$2:$A$1072,"="&amp;$E1598)</f>
        <v>#REF!</v>
      </c>
      <c r="I1598" s="14">
        <v>0</v>
      </c>
      <c r="J1598" s="14" t="e">
        <f t="shared" si="100"/>
        <v>#REF!</v>
      </c>
      <c r="K1598" s="16" t="e">
        <f>IF($J1598="","",SUMIFS('Skills-Training Matrix.AUX'!$F$2:$F$1072,'Skills-Training Matrix.AUX'!$C$2:$C$1072,"="&amp;G1598,'Skills-Training Matrix.AUX'!$A$2:$A$1072,"="&amp;$E1598)*J1598)</f>
        <v>#REF!</v>
      </c>
      <c r="L1598" s="16" t="e">
        <f t="shared" si="101"/>
        <v>#REF!</v>
      </c>
      <c r="M1598" s="14" t="e">
        <f t="shared" si="102"/>
        <v>#REF!</v>
      </c>
      <c r="N1598" s="16" t="e">
        <f t="shared" si="103"/>
        <v>#REF!</v>
      </c>
    </row>
    <row r="1599" spans="1:14" x14ac:dyDescent="0.25">
      <c r="A1599" s="14">
        <v>2708</v>
      </c>
      <c r="B1599" s="14" t="s">
        <v>140</v>
      </c>
      <c r="C1599" s="17">
        <v>42736</v>
      </c>
      <c r="D1599" s="14" t="s">
        <v>115</v>
      </c>
      <c r="E1599" s="14" t="s">
        <v>85</v>
      </c>
      <c r="F1599" s="15" t="s">
        <v>6</v>
      </c>
      <c r="G1599" s="14" t="s">
        <v>31</v>
      </c>
      <c r="H1599" s="14" t="e">
        <f>SUMIFS('Skills-Training Matrix.AUX'!$D$2:$D$1072,'Skills-Training Matrix.AUX'!$C$2:$C$1072,"="&amp;$G1599,'Skills-Training Matrix.AUX'!$A$2:$A$1072,"="&amp;$E1599)</f>
        <v>#REF!</v>
      </c>
      <c r="I1599" s="14">
        <v>0</v>
      </c>
      <c r="J1599" s="14" t="e">
        <f t="shared" si="100"/>
        <v>#REF!</v>
      </c>
      <c r="K1599" s="16" t="e">
        <f>IF($J1599="","",SUMIFS('Skills-Training Matrix.AUX'!$F$2:$F$1072,'Skills-Training Matrix.AUX'!$C$2:$C$1072,"="&amp;G1599,'Skills-Training Matrix.AUX'!$A$2:$A$1072,"="&amp;$E1599)*J1599)</f>
        <v>#REF!</v>
      </c>
      <c r="L1599" s="16" t="e">
        <f t="shared" si="101"/>
        <v>#REF!</v>
      </c>
      <c r="M1599" s="14" t="e">
        <f t="shared" si="102"/>
        <v>#REF!</v>
      </c>
      <c r="N1599" s="16" t="e">
        <f t="shared" si="103"/>
        <v>#REF!</v>
      </c>
    </row>
    <row r="1600" spans="1:14" x14ac:dyDescent="0.25">
      <c r="A1600" s="14">
        <v>2708</v>
      </c>
      <c r="B1600" s="14" t="s">
        <v>140</v>
      </c>
      <c r="C1600" s="17">
        <v>42736</v>
      </c>
      <c r="D1600" s="14" t="s">
        <v>115</v>
      </c>
      <c r="E1600" s="14" t="s">
        <v>85</v>
      </c>
      <c r="F1600" s="15" t="s">
        <v>6</v>
      </c>
      <c r="G1600" s="14" t="s">
        <v>1</v>
      </c>
      <c r="H1600" s="14" t="e">
        <f>SUMIFS('Skills-Training Matrix.AUX'!$D$2:$D$1072,'Skills-Training Matrix.AUX'!$C$2:$C$1072,"="&amp;$G1600,'Skills-Training Matrix.AUX'!$A$2:$A$1072,"="&amp;$E1600)</f>
        <v>#REF!</v>
      </c>
      <c r="I1600" s="14">
        <v>0</v>
      </c>
      <c r="J1600" s="14" t="e">
        <f t="shared" si="100"/>
        <v>#REF!</v>
      </c>
      <c r="K1600" s="16" t="e">
        <f>IF($J1600="","",SUMIFS('Skills-Training Matrix.AUX'!$F$2:$F$1072,'Skills-Training Matrix.AUX'!$C$2:$C$1072,"="&amp;G1600,'Skills-Training Matrix.AUX'!$A$2:$A$1072,"="&amp;$E1600)*J1600)</f>
        <v>#REF!</v>
      </c>
      <c r="L1600" s="16" t="e">
        <f t="shared" si="101"/>
        <v>#REF!</v>
      </c>
      <c r="M1600" s="14" t="e">
        <f t="shared" si="102"/>
        <v>#REF!</v>
      </c>
      <c r="N1600" s="16" t="e">
        <f t="shared" si="103"/>
        <v>#REF!</v>
      </c>
    </row>
    <row r="1601" spans="1:14" x14ac:dyDescent="0.25">
      <c r="A1601" s="14">
        <v>2708</v>
      </c>
      <c r="B1601" s="14" t="s">
        <v>140</v>
      </c>
      <c r="C1601" s="17">
        <v>42736</v>
      </c>
      <c r="D1601" s="14" t="s">
        <v>115</v>
      </c>
      <c r="E1601" s="14" t="s">
        <v>85</v>
      </c>
      <c r="F1601" s="15" t="s">
        <v>6</v>
      </c>
      <c r="G1601" s="14" t="s">
        <v>32</v>
      </c>
      <c r="H1601" s="14" t="e">
        <f>SUMIFS('Skills-Training Matrix.AUX'!$D$2:$D$1072,'Skills-Training Matrix.AUX'!$C$2:$C$1072,"="&amp;$G1601,'Skills-Training Matrix.AUX'!$A$2:$A$1072,"="&amp;$E1601)</f>
        <v>#N/A</v>
      </c>
      <c r="I1601" s="14">
        <v>0</v>
      </c>
      <c r="J1601" s="14" t="e">
        <f t="shared" si="100"/>
        <v>#N/A</v>
      </c>
      <c r="K1601" s="16" t="e">
        <f>IF($J1601="","",SUMIFS('Skills-Training Matrix.AUX'!$F$2:$F$1072,'Skills-Training Matrix.AUX'!$C$2:$C$1072,"="&amp;G1601,'Skills-Training Matrix.AUX'!$A$2:$A$1072,"="&amp;$E1601)*J1601)</f>
        <v>#N/A</v>
      </c>
      <c r="L1601" s="16" t="e">
        <f t="shared" si="101"/>
        <v>#N/A</v>
      </c>
      <c r="M1601" s="14" t="e">
        <f t="shared" si="102"/>
        <v>#N/A</v>
      </c>
      <c r="N1601" s="16" t="e">
        <f t="shared" si="103"/>
        <v>#N/A</v>
      </c>
    </row>
    <row r="1602" spans="1:14" x14ac:dyDescent="0.25">
      <c r="A1602" s="14">
        <v>2708</v>
      </c>
      <c r="B1602" s="14" t="s">
        <v>140</v>
      </c>
      <c r="C1602" s="17">
        <v>42736</v>
      </c>
      <c r="D1602" s="14" t="s">
        <v>115</v>
      </c>
      <c r="E1602" s="14" t="s">
        <v>85</v>
      </c>
      <c r="F1602" s="15" t="s">
        <v>7</v>
      </c>
      <c r="G1602" s="14" t="s">
        <v>33</v>
      </c>
      <c r="H1602" s="14" t="e">
        <f>SUMIFS('Skills-Training Matrix.AUX'!$D$2:$D$1072,'Skills-Training Matrix.AUX'!$C$2:$C$1072,"="&amp;$G1602,'Skills-Training Matrix.AUX'!$A$2:$A$1072,"="&amp;$E1602)</f>
        <v>#N/A</v>
      </c>
      <c r="I1602" s="14">
        <v>0</v>
      </c>
      <c r="J1602" s="14" t="e">
        <f t="shared" ref="J1602:J1665" si="104">IF(($H1602-$I1602)&gt;0,($H1602-$I1602),"")</f>
        <v>#N/A</v>
      </c>
      <c r="K1602" s="16" t="e">
        <f>IF($J1602="","",SUMIFS('Skills-Training Matrix.AUX'!$F$2:$F$1072,'Skills-Training Matrix.AUX'!$C$2:$C$1072,"="&amp;G1602,'Skills-Training Matrix.AUX'!$A$2:$A$1072,"="&amp;$E1602)*J1602)</f>
        <v>#N/A</v>
      </c>
      <c r="L1602" s="16" t="e">
        <f t="shared" si="101"/>
        <v>#N/A</v>
      </c>
      <c r="M1602" s="14" t="e">
        <f t="shared" si="102"/>
        <v>#N/A</v>
      </c>
      <c r="N1602" s="16" t="e">
        <f t="shared" si="103"/>
        <v>#N/A</v>
      </c>
    </row>
    <row r="1603" spans="1:14" x14ac:dyDescent="0.25">
      <c r="A1603" s="14">
        <v>2708</v>
      </c>
      <c r="B1603" s="14" t="s">
        <v>140</v>
      </c>
      <c r="C1603" s="17">
        <v>42736</v>
      </c>
      <c r="D1603" s="14" t="s">
        <v>115</v>
      </c>
      <c r="E1603" s="14" t="s">
        <v>85</v>
      </c>
      <c r="F1603" s="15" t="s">
        <v>7</v>
      </c>
      <c r="G1603" s="14" t="s">
        <v>34</v>
      </c>
      <c r="H1603" s="14" t="e">
        <f>SUMIFS('Skills-Training Matrix.AUX'!$D$2:$D$1072,'Skills-Training Matrix.AUX'!$C$2:$C$1072,"="&amp;$G1603,'Skills-Training Matrix.AUX'!$A$2:$A$1072,"="&amp;$E1603)</f>
        <v>#REF!</v>
      </c>
      <c r="I1603" s="14">
        <v>0</v>
      </c>
      <c r="J1603" s="14" t="e">
        <f t="shared" si="104"/>
        <v>#REF!</v>
      </c>
      <c r="K1603" s="16" t="e">
        <f>IF($J1603="","",SUMIFS('Skills-Training Matrix.AUX'!$F$2:$F$1072,'Skills-Training Matrix.AUX'!$C$2:$C$1072,"="&amp;G1603,'Skills-Training Matrix.AUX'!$A$2:$A$1072,"="&amp;$E1603)*J1603)</f>
        <v>#REF!</v>
      </c>
      <c r="L1603" s="16" t="e">
        <f t="shared" ref="L1603:L1666" si="105">IF(D1603="GEM",IF(B1603=B1602,IF(K1603="",L1602,K1603+L1602),IF(K1603="",0,K1603)),0)</f>
        <v>#REF!</v>
      </c>
      <c r="M1603" s="14" t="e">
        <f t="shared" ref="M1603:M1666" si="106">IF(D1603="GEM",IF(I1603&gt;H1603,I1603,IF(IF(L1603&lt;$O$1,0,L1603)=0,H1603,IF(I1603=0,IF(H1603=0,0,1),I1603))),I1603)</f>
        <v>#REF!</v>
      </c>
      <c r="N1603" s="16" t="e">
        <f t="shared" ref="N1603:N1666" si="107">IF(M1603&lt;H1603,K1603,"")</f>
        <v>#REF!</v>
      </c>
    </row>
    <row r="1604" spans="1:14" x14ac:dyDescent="0.25">
      <c r="A1604" s="14">
        <v>2708</v>
      </c>
      <c r="B1604" s="14" t="s">
        <v>140</v>
      </c>
      <c r="C1604" s="17">
        <v>42736</v>
      </c>
      <c r="D1604" s="14" t="s">
        <v>115</v>
      </c>
      <c r="E1604" s="14" t="s">
        <v>85</v>
      </c>
      <c r="F1604" s="15" t="s">
        <v>7</v>
      </c>
      <c r="G1604" s="14" t="s">
        <v>35</v>
      </c>
      <c r="H1604" s="14" t="e">
        <f>SUMIFS('Skills-Training Matrix.AUX'!$D$2:$D$1072,'Skills-Training Matrix.AUX'!$C$2:$C$1072,"="&amp;$G1604,'Skills-Training Matrix.AUX'!$A$2:$A$1072,"="&amp;$E1604)</f>
        <v>#N/A</v>
      </c>
      <c r="I1604" s="14">
        <v>0</v>
      </c>
      <c r="J1604" s="14" t="e">
        <f t="shared" si="104"/>
        <v>#N/A</v>
      </c>
      <c r="K1604" s="16" t="e">
        <f>IF($J1604="","",SUMIFS('Skills-Training Matrix.AUX'!$F$2:$F$1072,'Skills-Training Matrix.AUX'!$C$2:$C$1072,"="&amp;G1604,'Skills-Training Matrix.AUX'!$A$2:$A$1072,"="&amp;$E1604)*J1604)</f>
        <v>#N/A</v>
      </c>
      <c r="L1604" s="16" t="e">
        <f t="shared" si="105"/>
        <v>#N/A</v>
      </c>
      <c r="M1604" s="14" t="e">
        <f t="shared" si="106"/>
        <v>#N/A</v>
      </c>
      <c r="N1604" s="16" t="e">
        <f t="shared" si="107"/>
        <v>#N/A</v>
      </c>
    </row>
    <row r="1605" spans="1:14" x14ac:dyDescent="0.25">
      <c r="A1605" s="14">
        <v>2708</v>
      </c>
      <c r="B1605" s="14" t="s">
        <v>140</v>
      </c>
      <c r="C1605" s="17">
        <v>42736</v>
      </c>
      <c r="D1605" s="14" t="s">
        <v>115</v>
      </c>
      <c r="E1605" s="14" t="s">
        <v>85</v>
      </c>
      <c r="F1605" s="15" t="s">
        <v>7</v>
      </c>
      <c r="G1605" s="14" t="s">
        <v>36</v>
      </c>
      <c r="H1605" s="14" t="e">
        <f>SUMIFS('Skills-Training Matrix.AUX'!$D$2:$D$1072,'Skills-Training Matrix.AUX'!$C$2:$C$1072,"="&amp;$G1605,'Skills-Training Matrix.AUX'!$A$2:$A$1072,"="&amp;$E1605)</f>
        <v>#N/A</v>
      </c>
      <c r="I1605" s="14">
        <v>0</v>
      </c>
      <c r="J1605" s="14" t="e">
        <f t="shared" si="104"/>
        <v>#N/A</v>
      </c>
      <c r="K1605" s="16" t="e">
        <f>IF($J1605="","",SUMIFS('Skills-Training Matrix.AUX'!$F$2:$F$1072,'Skills-Training Matrix.AUX'!$C$2:$C$1072,"="&amp;G1605,'Skills-Training Matrix.AUX'!$A$2:$A$1072,"="&amp;$E1605)*J1605)</f>
        <v>#N/A</v>
      </c>
      <c r="L1605" s="16" t="e">
        <f t="shared" si="105"/>
        <v>#N/A</v>
      </c>
      <c r="M1605" s="14" t="e">
        <f t="shared" si="106"/>
        <v>#N/A</v>
      </c>
      <c r="N1605" s="16" t="e">
        <f t="shared" si="107"/>
        <v>#N/A</v>
      </c>
    </row>
    <row r="1606" spans="1:14" x14ac:dyDescent="0.25">
      <c r="A1606" s="14">
        <v>2708</v>
      </c>
      <c r="B1606" s="14" t="s">
        <v>140</v>
      </c>
      <c r="C1606" s="17">
        <v>42736</v>
      </c>
      <c r="D1606" s="14" t="s">
        <v>115</v>
      </c>
      <c r="E1606" s="14" t="s">
        <v>85</v>
      </c>
      <c r="F1606" s="15" t="s">
        <v>7</v>
      </c>
      <c r="G1606" s="14" t="s">
        <v>37</v>
      </c>
      <c r="H1606" s="14" t="e">
        <f>SUMIFS('Skills-Training Matrix.AUX'!$D$2:$D$1072,'Skills-Training Matrix.AUX'!$C$2:$C$1072,"="&amp;$G1606,'Skills-Training Matrix.AUX'!$A$2:$A$1072,"="&amp;$E1606)</f>
        <v>#N/A</v>
      </c>
      <c r="I1606" s="14">
        <v>0</v>
      </c>
      <c r="J1606" s="14" t="e">
        <f t="shared" si="104"/>
        <v>#N/A</v>
      </c>
      <c r="K1606" s="16" t="e">
        <f>IF($J1606="","",SUMIFS('Skills-Training Matrix.AUX'!$F$2:$F$1072,'Skills-Training Matrix.AUX'!$C$2:$C$1072,"="&amp;G1606,'Skills-Training Matrix.AUX'!$A$2:$A$1072,"="&amp;$E1606)*J1606)</f>
        <v>#N/A</v>
      </c>
      <c r="L1606" s="16" t="e">
        <f t="shared" si="105"/>
        <v>#N/A</v>
      </c>
      <c r="M1606" s="14" t="e">
        <f t="shared" si="106"/>
        <v>#N/A</v>
      </c>
      <c r="N1606" s="16" t="e">
        <f t="shared" si="107"/>
        <v>#N/A</v>
      </c>
    </row>
    <row r="1607" spans="1:14" x14ac:dyDescent="0.25">
      <c r="A1607" s="14">
        <v>2708</v>
      </c>
      <c r="B1607" s="14" t="s">
        <v>140</v>
      </c>
      <c r="C1607" s="17">
        <v>42736</v>
      </c>
      <c r="D1607" s="14" t="s">
        <v>115</v>
      </c>
      <c r="E1607" s="14" t="s">
        <v>85</v>
      </c>
      <c r="F1607" s="15" t="s">
        <v>7</v>
      </c>
      <c r="G1607" s="14" t="s">
        <v>38</v>
      </c>
      <c r="H1607" s="14" t="e">
        <f>SUMIFS('Skills-Training Matrix.AUX'!$D$2:$D$1072,'Skills-Training Matrix.AUX'!$C$2:$C$1072,"="&amp;$G1607,'Skills-Training Matrix.AUX'!$A$2:$A$1072,"="&amp;$E1607)</f>
        <v>#N/A</v>
      </c>
      <c r="I1607" s="14">
        <v>0</v>
      </c>
      <c r="J1607" s="14" t="e">
        <f t="shared" si="104"/>
        <v>#N/A</v>
      </c>
      <c r="K1607" s="16" t="e">
        <f>IF($J1607="","",SUMIFS('Skills-Training Matrix.AUX'!$F$2:$F$1072,'Skills-Training Matrix.AUX'!$C$2:$C$1072,"="&amp;G1607,'Skills-Training Matrix.AUX'!$A$2:$A$1072,"="&amp;$E1607)*J1607)</f>
        <v>#N/A</v>
      </c>
      <c r="L1607" s="16" t="e">
        <f t="shared" si="105"/>
        <v>#N/A</v>
      </c>
      <c r="M1607" s="14" t="e">
        <f t="shared" si="106"/>
        <v>#N/A</v>
      </c>
      <c r="N1607" s="16" t="e">
        <f t="shared" si="107"/>
        <v>#N/A</v>
      </c>
    </row>
    <row r="1608" spans="1:14" x14ac:dyDescent="0.25">
      <c r="A1608" s="14">
        <v>2708</v>
      </c>
      <c r="B1608" s="14" t="s">
        <v>140</v>
      </c>
      <c r="C1608" s="17">
        <v>42736</v>
      </c>
      <c r="D1608" s="14" t="s">
        <v>115</v>
      </c>
      <c r="E1608" s="14" t="s">
        <v>85</v>
      </c>
      <c r="F1608" s="15" t="s">
        <v>7</v>
      </c>
      <c r="G1608" s="14" t="s">
        <v>39</v>
      </c>
      <c r="H1608" s="14" t="e">
        <f>SUMIFS('Skills-Training Matrix.AUX'!$D$2:$D$1072,'Skills-Training Matrix.AUX'!$C$2:$C$1072,"="&amp;$G1608,'Skills-Training Matrix.AUX'!$A$2:$A$1072,"="&amp;$E1608)</f>
        <v>#N/A</v>
      </c>
      <c r="I1608" s="14">
        <v>0</v>
      </c>
      <c r="J1608" s="14" t="e">
        <f t="shared" si="104"/>
        <v>#N/A</v>
      </c>
      <c r="K1608" s="16" t="e">
        <f>IF($J1608="","",SUMIFS('Skills-Training Matrix.AUX'!$F$2:$F$1072,'Skills-Training Matrix.AUX'!$C$2:$C$1072,"="&amp;G1608,'Skills-Training Matrix.AUX'!$A$2:$A$1072,"="&amp;$E1608)*J1608)</f>
        <v>#N/A</v>
      </c>
      <c r="L1608" s="16" t="e">
        <f t="shared" si="105"/>
        <v>#N/A</v>
      </c>
      <c r="M1608" s="14" t="e">
        <f t="shared" si="106"/>
        <v>#N/A</v>
      </c>
      <c r="N1608" s="16" t="e">
        <f t="shared" si="107"/>
        <v>#N/A</v>
      </c>
    </row>
    <row r="1609" spans="1:14" x14ac:dyDescent="0.25">
      <c r="A1609" s="14">
        <v>2708</v>
      </c>
      <c r="B1609" s="14" t="s">
        <v>140</v>
      </c>
      <c r="C1609" s="17">
        <v>42736</v>
      </c>
      <c r="D1609" s="14" t="s">
        <v>115</v>
      </c>
      <c r="E1609" s="14" t="s">
        <v>85</v>
      </c>
      <c r="F1609" s="15" t="s">
        <v>7</v>
      </c>
      <c r="G1609" s="14" t="s">
        <v>40</v>
      </c>
      <c r="H1609" s="14" t="e">
        <f>SUMIFS('Skills-Training Matrix.AUX'!$D$2:$D$1072,'Skills-Training Matrix.AUX'!$C$2:$C$1072,"="&amp;$G1609,'Skills-Training Matrix.AUX'!$A$2:$A$1072,"="&amp;$E1609)</f>
        <v>#N/A</v>
      </c>
      <c r="I1609" s="14">
        <v>0</v>
      </c>
      <c r="J1609" s="14" t="e">
        <f t="shared" si="104"/>
        <v>#N/A</v>
      </c>
      <c r="K1609" s="16" t="e">
        <f>IF($J1609="","",SUMIFS('Skills-Training Matrix.AUX'!$F$2:$F$1072,'Skills-Training Matrix.AUX'!$C$2:$C$1072,"="&amp;G1609,'Skills-Training Matrix.AUX'!$A$2:$A$1072,"="&amp;$E1609)*J1609)</f>
        <v>#N/A</v>
      </c>
      <c r="L1609" s="16" t="e">
        <f t="shared" si="105"/>
        <v>#N/A</v>
      </c>
      <c r="M1609" s="14" t="e">
        <f t="shared" si="106"/>
        <v>#N/A</v>
      </c>
      <c r="N1609" s="16" t="e">
        <f t="shared" si="107"/>
        <v>#N/A</v>
      </c>
    </row>
    <row r="1610" spans="1:14" x14ac:dyDescent="0.25">
      <c r="A1610" s="14">
        <v>2708</v>
      </c>
      <c r="B1610" s="14" t="s">
        <v>140</v>
      </c>
      <c r="C1610" s="17">
        <v>42736</v>
      </c>
      <c r="D1610" s="14" t="s">
        <v>115</v>
      </c>
      <c r="E1610" s="14" t="s">
        <v>85</v>
      </c>
      <c r="F1610" s="15" t="s">
        <v>8</v>
      </c>
      <c r="G1610" s="14" t="s">
        <v>41</v>
      </c>
      <c r="H1610" s="14" t="e">
        <f>SUMIFS('Skills-Training Matrix.AUX'!$D$2:$D$1072,'Skills-Training Matrix.AUX'!$C$2:$C$1072,"="&amp;$G1610,'Skills-Training Matrix.AUX'!$A$2:$A$1072,"="&amp;$E1610)</f>
        <v>#N/A</v>
      </c>
      <c r="I1610" s="14">
        <v>0</v>
      </c>
      <c r="J1610" s="14" t="e">
        <f t="shared" si="104"/>
        <v>#N/A</v>
      </c>
      <c r="K1610" s="16" t="e">
        <f>IF($J1610="","",SUMIFS('Skills-Training Matrix.AUX'!$F$2:$F$1072,'Skills-Training Matrix.AUX'!$C$2:$C$1072,"="&amp;G1610,'Skills-Training Matrix.AUX'!$A$2:$A$1072,"="&amp;$E1610)*J1610)</f>
        <v>#N/A</v>
      </c>
      <c r="L1610" s="16" t="e">
        <f t="shared" si="105"/>
        <v>#N/A</v>
      </c>
      <c r="M1610" s="14" t="e">
        <f t="shared" si="106"/>
        <v>#N/A</v>
      </c>
      <c r="N1610" s="16" t="e">
        <f t="shared" si="107"/>
        <v>#N/A</v>
      </c>
    </row>
    <row r="1611" spans="1:14" x14ac:dyDescent="0.25">
      <c r="A1611" s="14">
        <v>2708</v>
      </c>
      <c r="B1611" s="14" t="s">
        <v>140</v>
      </c>
      <c r="C1611" s="17">
        <v>42736</v>
      </c>
      <c r="D1611" s="14" t="s">
        <v>115</v>
      </c>
      <c r="E1611" s="14" t="s">
        <v>85</v>
      </c>
      <c r="F1611" s="15" t="s">
        <v>8</v>
      </c>
      <c r="G1611" s="14" t="s">
        <v>42</v>
      </c>
      <c r="H1611" s="14" t="e">
        <f>SUMIFS('Skills-Training Matrix.AUX'!$D$2:$D$1072,'Skills-Training Matrix.AUX'!$C$2:$C$1072,"="&amp;$G1611,'Skills-Training Matrix.AUX'!$A$2:$A$1072,"="&amp;$E1611)</f>
        <v>#N/A</v>
      </c>
      <c r="I1611" s="14">
        <v>0</v>
      </c>
      <c r="J1611" s="14" t="e">
        <f t="shared" si="104"/>
        <v>#N/A</v>
      </c>
      <c r="K1611" s="16" t="e">
        <f>IF($J1611="","",SUMIFS('Skills-Training Matrix.AUX'!$F$2:$F$1072,'Skills-Training Matrix.AUX'!$C$2:$C$1072,"="&amp;G1611,'Skills-Training Matrix.AUX'!$A$2:$A$1072,"="&amp;$E1611)*J1611)</f>
        <v>#N/A</v>
      </c>
      <c r="L1611" s="16" t="e">
        <f t="shared" si="105"/>
        <v>#N/A</v>
      </c>
      <c r="M1611" s="14" t="e">
        <f t="shared" si="106"/>
        <v>#N/A</v>
      </c>
      <c r="N1611" s="16" t="e">
        <f t="shared" si="107"/>
        <v>#N/A</v>
      </c>
    </row>
    <row r="1612" spans="1:14" x14ac:dyDescent="0.25">
      <c r="A1612" s="14">
        <v>2708</v>
      </c>
      <c r="B1612" s="14" t="s">
        <v>140</v>
      </c>
      <c r="C1612" s="17">
        <v>42736</v>
      </c>
      <c r="D1612" s="14" t="s">
        <v>115</v>
      </c>
      <c r="E1612" s="14" t="s">
        <v>85</v>
      </c>
      <c r="F1612" s="15" t="s">
        <v>8</v>
      </c>
      <c r="G1612" s="14" t="s">
        <v>43</v>
      </c>
      <c r="H1612" s="14" t="e">
        <f>SUMIFS('Skills-Training Matrix.AUX'!$D$2:$D$1072,'Skills-Training Matrix.AUX'!$C$2:$C$1072,"="&amp;$G1612,'Skills-Training Matrix.AUX'!$A$2:$A$1072,"="&amp;$E1612)</f>
        <v>#N/A</v>
      </c>
      <c r="I1612" s="14">
        <v>0</v>
      </c>
      <c r="J1612" s="14" t="e">
        <f t="shared" si="104"/>
        <v>#N/A</v>
      </c>
      <c r="K1612" s="16" t="e">
        <f>IF($J1612="","",SUMIFS('Skills-Training Matrix.AUX'!$F$2:$F$1072,'Skills-Training Matrix.AUX'!$C$2:$C$1072,"="&amp;G1612,'Skills-Training Matrix.AUX'!$A$2:$A$1072,"="&amp;$E1612)*J1612)</f>
        <v>#N/A</v>
      </c>
      <c r="L1612" s="16" t="e">
        <f t="shared" si="105"/>
        <v>#N/A</v>
      </c>
      <c r="M1612" s="14" t="e">
        <f t="shared" si="106"/>
        <v>#N/A</v>
      </c>
      <c r="N1612" s="16" t="e">
        <f t="shared" si="107"/>
        <v>#N/A</v>
      </c>
    </row>
    <row r="1613" spans="1:14" x14ac:dyDescent="0.25">
      <c r="A1613" s="14">
        <v>2708</v>
      </c>
      <c r="B1613" s="14" t="s">
        <v>140</v>
      </c>
      <c r="C1613" s="17">
        <v>42736</v>
      </c>
      <c r="D1613" s="14" t="s">
        <v>115</v>
      </c>
      <c r="E1613" s="14" t="s">
        <v>85</v>
      </c>
      <c r="F1613" s="15" t="s">
        <v>8</v>
      </c>
      <c r="G1613" s="14" t="s">
        <v>44</v>
      </c>
      <c r="H1613" s="14" t="e">
        <f>SUMIFS('Skills-Training Matrix.AUX'!$D$2:$D$1072,'Skills-Training Matrix.AUX'!$C$2:$C$1072,"="&amp;$G1613,'Skills-Training Matrix.AUX'!$A$2:$A$1072,"="&amp;$E1613)</f>
        <v>#N/A</v>
      </c>
      <c r="I1613" s="14">
        <v>0</v>
      </c>
      <c r="J1613" s="14" t="e">
        <f t="shared" si="104"/>
        <v>#N/A</v>
      </c>
      <c r="K1613" s="16" t="e">
        <f>IF($J1613="","",SUMIFS('Skills-Training Matrix.AUX'!$F$2:$F$1072,'Skills-Training Matrix.AUX'!$C$2:$C$1072,"="&amp;G1613,'Skills-Training Matrix.AUX'!$A$2:$A$1072,"="&amp;$E1613)*J1613)</f>
        <v>#N/A</v>
      </c>
      <c r="L1613" s="16" t="e">
        <f t="shared" si="105"/>
        <v>#N/A</v>
      </c>
      <c r="M1613" s="14" t="e">
        <f t="shared" si="106"/>
        <v>#N/A</v>
      </c>
      <c r="N1613" s="16" t="e">
        <f t="shared" si="107"/>
        <v>#N/A</v>
      </c>
    </row>
    <row r="1614" spans="1:14" x14ac:dyDescent="0.25">
      <c r="A1614" s="14">
        <v>2708</v>
      </c>
      <c r="B1614" s="14" t="s">
        <v>140</v>
      </c>
      <c r="C1614" s="17">
        <v>42736</v>
      </c>
      <c r="D1614" s="14" t="s">
        <v>115</v>
      </c>
      <c r="E1614" s="14" t="s">
        <v>85</v>
      </c>
      <c r="F1614" s="15" t="s">
        <v>8</v>
      </c>
      <c r="G1614" s="14" t="s">
        <v>45</v>
      </c>
      <c r="H1614" s="14" t="e">
        <f>SUMIFS('Skills-Training Matrix.AUX'!$D$2:$D$1072,'Skills-Training Matrix.AUX'!$C$2:$C$1072,"="&amp;$G1614,'Skills-Training Matrix.AUX'!$A$2:$A$1072,"="&amp;$E1614)</f>
        <v>#N/A</v>
      </c>
      <c r="I1614" s="14">
        <v>0</v>
      </c>
      <c r="J1614" s="14" t="e">
        <f t="shared" si="104"/>
        <v>#N/A</v>
      </c>
      <c r="K1614" s="16" t="e">
        <f>IF($J1614="","",SUMIFS('Skills-Training Matrix.AUX'!$F$2:$F$1072,'Skills-Training Matrix.AUX'!$C$2:$C$1072,"="&amp;G1614,'Skills-Training Matrix.AUX'!$A$2:$A$1072,"="&amp;$E1614)*J1614)</f>
        <v>#N/A</v>
      </c>
      <c r="L1614" s="16" t="e">
        <f t="shared" si="105"/>
        <v>#N/A</v>
      </c>
      <c r="M1614" s="14" t="e">
        <f t="shared" si="106"/>
        <v>#N/A</v>
      </c>
      <c r="N1614" s="16" t="e">
        <f t="shared" si="107"/>
        <v>#N/A</v>
      </c>
    </row>
    <row r="1615" spans="1:14" x14ac:dyDescent="0.25">
      <c r="A1615" s="14">
        <v>2708</v>
      </c>
      <c r="B1615" s="14" t="s">
        <v>140</v>
      </c>
      <c r="C1615" s="17">
        <v>42736</v>
      </c>
      <c r="D1615" s="14" t="s">
        <v>115</v>
      </c>
      <c r="E1615" s="14" t="s">
        <v>85</v>
      </c>
      <c r="F1615" s="15" t="s">
        <v>2</v>
      </c>
      <c r="G1615" s="14" t="s">
        <v>46</v>
      </c>
      <c r="H1615" s="14" t="e">
        <f>SUMIFS('Skills-Training Matrix.AUX'!$D$2:$D$1072,'Skills-Training Matrix.AUX'!$C$2:$C$1072,"="&amp;$G1615,'Skills-Training Matrix.AUX'!$A$2:$A$1072,"="&amp;$E1615)</f>
        <v>#N/A</v>
      </c>
      <c r="I1615" s="14">
        <v>0</v>
      </c>
      <c r="J1615" s="14" t="e">
        <f t="shared" si="104"/>
        <v>#N/A</v>
      </c>
      <c r="K1615" s="16" t="e">
        <f>IF($J1615="","",SUMIFS('Skills-Training Matrix.AUX'!$F$2:$F$1072,'Skills-Training Matrix.AUX'!$C$2:$C$1072,"="&amp;G1615,'Skills-Training Matrix.AUX'!$A$2:$A$1072,"="&amp;$E1615)*J1615)</f>
        <v>#N/A</v>
      </c>
      <c r="L1615" s="16" t="e">
        <f t="shared" si="105"/>
        <v>#N/A</v>
      </c>
      <c r="M1615" s="14" t="e">
        <f t="shared" si="106"/>
        <v>#N/A</v>
      </c>
      <c r="N1615" s="16" t="e">
        <f t="shared" si="107"/>
        <v>#N/A</v>
      </c>
    </row>
    <row r="1616" spans="1:14" x14ac:dyDescent="0.25">
      <c r="A1616" s="14">
        <v>2708</v>
      </c>
      <c r="B1616" s="14" t="s">
        <v>140</v>
      </c>
      <c r="C1616" s="17">
        <v>42736</v>
      </c>
      <c r="D1616" s="14" t="s">
        <v>115</v>
      </c>
      <c r="E1616" s="14" t="s">
        <v>85</v>
      </c>
      <c r="F1616" s="15" t="s">
        <v>2</v>
      </c>
      <c r="G1616" s="14" t="s">
        <v>47</v>
      </c>
      <c r="H1616" s="14" t="e">
        <f>SUMIFS('Skills-Training Matrix.AUX'!$D$2:$D$1072,'Skills-Training Matrix.AUX'!$C$2:$C$1072,"="&amp;$G1616,'Skills-Training Matrix.AUX'!$A$2:$A$1072,"="&amp;$E1616)</f>
        <v>#N/A</v>
      </c>
      <c r="I1616" s="14">
        <v>0</v>
      </c>
      <c r="J1616" s="14" t="e">
        <f t="shared" si="104"/>
        <v>#N/A</v>
      </c>
      <c r="K1616" s="16" t="e">
        <f>IF($J1616="","",SUMIFS('Skills-Training Matrix.AUX'!$F$2:$F$1072,'Skills-Training Matrix.AUX'!$C$2:$C$1072,"="&amp;G1616,'Skills-Training Matrix.AUX'!$A$2:$A$1072,"="&amp;$E1616)*J1616)</f>
        <v>#N/A</v>
      </c>
      <c r="L1616" s="16" t="e">
        <f t="shared" si="105"/>
        <v>#N/A</v>
      </c>
      <c r="M1616" s="14" t="e">
        <f t="shared" si="106"/>
        <v>#N/A</v>
      </c>
      <c r="N1616" s="16" t="e">
        <f t="shared" si="107"/>
        <v>#N/A</v>
      </c>
    </row>
    <row r="1617" spans="1:14" x14ac:dyDescent="0.25">
      <c r="A1617" s="14">
        <v>2708</v>
      </c>
      <c r="B1617" s="14" t="s">
        <v>140</v>
      </c>
      <c r="C1617" s="17">
        <v>42736</v>
      </c>
      <c r="D1617" s="14" t="s">
        <v>115</v>
      </c>
      <c r="E1617" s="14" t="s">
        <v>85</v>
      </c>
      <c r="F1617" s="15" t="s">
        <v>2</v>
      </c>
      <c r="G1617" s="14" t="s">
        <v>48</v>
      </c>
      <c r="H1617" s="14" t="e">
        <f>SUMIFS('Skills-Training Matrix.AUX'!$D$2:$D$1072,'Skills-Training Matrix.AUX'!$C$2:$C$1072,"="&amp;$G1617,'Skills-Training Matrix.AUX'!$A$2:$A$1072,"="&amp;$E1617)</f>
        <v>#N/A</v>
      </c>
      <c r="I1617" s="14">
        <v>0</v>
      </c>
      <c r="J1617" s="14" t="e">
        <f t="shared" si="104"/>
        <v>#N/A</v>
      </c>
      <c r="K1617" s="16" t="e">
        <f>IF($J1617="","",SUMIFS('Skills-Training Matrix.AUX'!$F$2:$F$1072,'Skills-Training Matrix.AUX'!$C$2:$C$1072,"="&amp;G1617,'Skills-Training Matrix.AUX'!$A$2:$A$1072,"="&amp;$E1617)*J1617)</f>
        <v>#N/A</v>
      </c>
      <c r="L1617" s="16" t="e">
        <f t="shared" si="105"/>
        <v>#N/A</v>
      </c>
      <c r="M1617" s="14" t="e">
        <f t="shared" si="106"/>
        <v>#N/A</v>
      </c>
      <c r="N1617" s="16" t="e">
        <f t="shared" si="107"/>
        <v>#N/A</v>
      </c>
    </row>
    <row r="1618" spans="1:14" x14ac:dyDescent="0.25">
      <c r="A1618" s="14">
        <v>2708</v>
      </c>
      <c r="B1618" s="14" t="s">
        <v>140</v>
      </c>
      <c r="C1618" s="17">
        <v>42736</v>
      </c>
      <c r="D1618" s="14" t="s">
        <v>115</v>
      </c>
      <c r="E1618" s="14" t="s">
        <v>85</v>
      </c>
      <c r="F1618" s="15" t="s">
        <v>2</v>
      </c>
      <c r="G1618" s="14" t="s">
        <v>49</v>
      </c>
      <c r="H1618" s="14" t="e">
        <f>SUMIFS('Skills-Training Matrix.AUX'!$D$2:$D$1072,'Skills-Training Matrix.AUX'!$C$2:$C$1072,"="&amp;$G1618,'Skills-Training Matrix.AUX'!$A$2:$A$1072,"="&amp;$E1618)</f>
        <v>#N/A</v>
      </c>
      <c r="I1618" s="14">
        <v>0</v>
      </c>
      <c r="J1618" s="14" t="e">
        <f t="shared" si="104"/>
        <v>#N/A</v>
      </c>
      <c r="K1618" s="16" t="e">
        <f>IF($J1618="","",SUMIFS('Skills-Training Matrix.AUX'!$F$2:$F$1072,'Skills-Training Matrix.AUX'!$C$2:$C$1072,"="&amp;G1618,'Skills-Training Matrix.AUX'!$A$2:$A$1072,"="&amp;$E1618)*J1618)</f>
        <v>#N/A</v>
      </c>
      <c r="L1618" s="16" t="e">
        <f t="shared" si="105"/>
        <v>#N/A</v>
      </c>
      <c r="M1618" s="14" t="e">
        <f t="shared" si="106"/>
        <v>#N/A</v>
      </c>
      <c r="N1618" s="16" t="e">
        <f t="shared" si="107"/>
        <v>#N/A</v>
      </c>
    </row>
    <row r="1619" spans="1:14" x14ac:dyDescent="0.25">
      <c r="A1619" s="14">
        <v>2708</v>
      </c>
      <c r="B1619" s="14" t="s">
        <v>140</v>
      </c>
      <c r="C1619" s="17">
        <v>42736</v>
      </c>
      <c r="D1619" s="14" t="s">
        <v>115</v>
      </c>
      <c r="E1619" s="14" t="s">
        <v>85</v>
      </c>
      <c r="F1619" s="15" t="s">
        <v>2</v>
      </c>
      <c r="G1619" s="14" t="s">
        <v>50</v>
      </c>
      <c r="H1619" s="14" t="e">
        <f>SUMIFS('Skills-Training Matrix.AUX'!$D$2:$D$1072,'Skills-Training Matrix.AUX'!$C$2:$C$1072,"="&amp;$G1619,'Skills-Training Matrix.AUX'!$A$2:$A$1072,"="&amp;$E1619)</f>
        <v>#N/A</v>
      </c>
      <c r="I1619" s="14">
        <v>0</v>
      </c>
      <c r="J1619" s="14" t="e">
        <f t="shared" si="104"/>
        <v>#N/A</v>
      </c>
      <c r="K1619" s="16" t="e">
        <f>IF($J1619="","",SUMIFS('Skills-Training Matrix.AUX'!$F$2:$F$1072,'Skills-Training Matrix.AUX'!$C$2:$C$1072,"="&amp;G1619,'Skills-Training Matrix.AUX'!$A$2:$A$1072,"="&amp;$E1619)*J1619)</f>
        <v>#N/A</v>
      </c>
      <c r="L1619" s="16" t="e">
        <f t="shared" si="105"/>
        <v>#N/A</v>
      </c>
      <c r="M1619" s="14" t="e">
        <f t="shared" si="106"/>
        <v>#N/A</v>
      </c>
      <c r="N1619" s="16" t="e">
        <f t="shared" si="107"/>
        <v>#N/A</v>
      </c>
    </row>
    <row r="1620" spans="1:14" x14ac:dyDescent="0.25">
      <c r="A1620" s="14">
        <v>2708</v>
      </c>
      <c r="B1620" s="14" t="s">
        <v>140</v>
      </c>
      <c r="C1620" s="17">
        <v>42736</v>
      </c>
      <c r="D1620" s="14" t="s">
        <v>115</v>
      </c>
      <c r="E1620" s="14" t="s">
        <v>85</v>
      </c>
      <c r="F1620" s="15" t="s">
        <v>2</v>
      </c>
      <c r="G1620" s="14" t="s">
        <v>51</v>
      </c>
      <c r="H1620" s="14" t="e">
        <f>SUMIFS('Skills-Training Matrix.AUX'!$D$2:$D$1072,'Skills-Training Matrix.AUX'!$C$2:$C$1072,"="&amp;$G1620,'Skills-Training Matrix.AUX'!$A$2:$A$1072,"="&amp;$E1620)</f>
        <v>#N/A</v>
      </c>
      <c r="I1620" s="14">
        <v>0</v>
      </c>
      <c r="J1620" s="14" t="e">
        <f t="shared" si="104"/>
        <v>#N/A</v>
      </c>
      <c r="K1620" s="16" t="e">
        <f>IF($J1620="","",SUMIFS('Skills-Training Matrix.AUX'!$F$2:$F$1072,'Skills-Training Matrix.AUX'!$C$2:$C$1072,"="&amp;G1620,'Skills-Training Matrix.AUX'!$A$2:$A$1072,"="&amp;$E1620)*J1620)</f>
        <v>#N/A</v>
      </c>
      <c r="L1620" s="16" t="e">
        <f t="shared" si="105"/>
        <v>#N/A</v>
      </c>
      <c r="M1620" s="14" t="e">
        <f t="shared" si="106"/>
        <v>#N/A</v>
      </c>
      <c r="N1620" s="16" t="e">
        <f t="shared" si="107"/>
        <v>#N/A</v>
      </c>
    </row>
    <row r="1621" spans="1:14" x14ac:dyDescent="0.25">
      <c r="A1621" s="14">
        <v>2708</v>
      </c>
      <c r="B1621" s="14" t="s">
        <v>140</v>
      </c>
      <c r="C1621" s="17">
        <v>42736</v>
      </c>
      <c r="D1621" s="14" t="s">
        <v>115</v>
      </c>
      <c r="E1621" s="14" t="s">
        <v>85</v>
      </c>
      <c r="F1621" s="15" t="s">
        <v>2</v>
      </c>
      <c r="G1621" s="14" t="s">
        <v>52</v>
      </c>
      <c r="H1621" s="14" t="e">
        <f>SUMIFS('Skills-Training Matrix.AUX'!$D$2:$D$1072,'Skills-Training Matrix.AUX'!$C$2:$C$1072,"="&amp;$G1621,'Skills-Training Matrix.AUX'!$A$2:$A$1072,"="&amp;$E1621)</f>
        <v>#N/A</v>
      </c>
      <c r="I1621" s="14">
        <v>0</v>
      </c>
      <c r="J1621" s="14" t="e">
        <f t="shared" si="104"/>
        <v>#N/A</v>
      </c>
      <c r="K1621" s="16" t="e">
        <f>IF($J1621="","",SUMIFS('Skills-Training Matrix.AUX'!$F$2:$F$1072,'Skills-Training Matrix.AUX'!$C$2:$C$1072,"="&amp;G1621,'Skills-Training Matrix.AUX'!$A$2:$A$1072,"="&amp;$E1621)*J1621)</f>
        <v>#N/A</v>
      </c>
      <c r="L1621" s="16" t="e">
        <f t="shared" si="105"/>
        <v>#N/A</v>
      </c>
      <c r="M1621" s="14" t="e">
        <f t="shared" si="106"/>
        <v>#N/A</v>
      </c>
      <c r="N1621" s="16" t="e">
        <f t="shared" si="107"/>
        <v>#N/A</v>
      </c>
    </row>
    <row r="1622" spans="1:14" x14ac:dyDescent="0.25">
      <c r="A1622" s="14">
        <v>2708</v>
      </c>
      <c r="B1622" s="14" t="s">
        <v>140</v>
      </c>
      <c r="C1622" s="17">
        <v>42736</v>
      </c>
      <c r="D1622" s="14" t="s">
        <v>115</v>
      </c>
      <c r="E1622" s="14" t="s">
        <v>85</v>
      </c>
      <c r="F1622" s="15" t="s">
        <v>2</v>
      </c>
      <c r="G1622" s="14" t="s">
        <v>53</v>
      </c>
      <c r="H1622" s="14" t="e">
        <f>SUMIFS('Skills-Training Matrix.AUX'!$D$2:$D$1072,'Skills-Training Matrix.AUX'!$C$2:$C$1072,"="&amp;$G1622,'Skills-Training Matrix.AUX'!$A$2:$A$1072,"="&amp;$E1622)</f>
        <v>#N/A</v>
      </c>
      <c r="I1622" s="14">
        <v>0</v>
      </c>
      <c r="J1622" s="14" t="e">
        <f t="shared" si="104"/>
        <v>#N/A</v>
      </c>
      <c r="K1622" s="16" t="e">
        <f>IF($J1622="","",SUMIFS('Skills-Training Matrix.AUX'!$F$2:$F$1072,'Skills-Training Matrix.AUX'!$C$2:$C$1072,"="&amp;G1622,'Skills-Training Matrix.AUX'!$A$2:$A$1072,"="&amp;$E1622)*J1622)</f>
        <v>#N/A</v>
      </c>
      <c r="L1622" s="16" t="e">
        <f t="shared" si="105"/>
        <v>#N/A</v>
      </c>
      <c r="M1622" s="14" t="e">
        <f t="shared" si="106"/>
        <v>#N/A</v>
      </c>
      <c r="N1622" s="16" t="e">
        <f t="shared" si="107"/>
        <v>#N/A</v>
      </c>
    </row>
    <row r="1623" spans="1:14" x14ac:dyDescent="0.25">
      <c r="A1623" s="14">
        <v>2708</v>
      </c>
      <c r="B1623" s="14" t="s">
        <v>140</v>
      </c>
      <c r="C1623" s="17">
        <v>42736</v>
      </c>
      <c r="D1623" s="14" t="s">
        <v>115</v>
      </c>
      <c r="E1623" s="14" t="s">
        <v>85</v>
      </c>
      <c r="F1623" s="15" t="s">
        <v>2</v>
      </c>
      <c r="G1623" s="14" t="s">
        <v>54</v>
      </c>
      <c r="H1623" s="14" t="e">
        <f>SUMIFS('Skills-Training Matrix.AUX'!$D$2:$D$1072,'Skills-Training Matrix.AUX'!$C$2:$C$1072,"="&amp;$G1623,'Skills-Training Matrix.AUX'!$A$2:$A$1072,"="&amp;$E1623)</f>
        <v>#N/A</v>
      </c>
      <c r="I1623" s="14">
        <v>0</v>
      </c>
      <c r="J1623" s="14" t="e">
        <f t="shared" si="104"/>
        <v>#N/A</v>
      </c>
      <c r="K1623" s="16" t="e">
        <f>IF($J1623="","",SUMIFS('Skills-Training Matrix.AUX'!$F$2:$F$1072,'Skills-Training Matrix.AUX'!$C$2:$C$1072,"="&amp;G1623,'Skills-Training Matrix.AUX'!$A$2:$A$1072,"="&amp;$E1623)*J1623)</f>
        <v>#N/A</v>
      </c>
      <c r="L1623" s="16" t="e">
        <f t="shared" si="105"/>
        <v>#N/A</v>
      </c>
      <c r="M1623" s="14" t="e">
        <f t="shared" si="106"/>
        <v>#N/A</v>
      </c>
      <c r="N1623" s="16" t="e">
        <f t="shared" si="107"/>
        <v>#N/A</v>
      </c>
    </row>
    <row r="1624" spans="1:14" x14ac:dyDescent="0.25">
      <c r="A1624" s="14">
        <v>2708</v>
      </c>
      <c r="B1624" s="14" t="s">
        <v>140</v>
      </c>
      <c r="C1624" s="17">
        <v>42736</v>
      </c>
      <c r="D1624" s="14" t="s">
        <v>115</v>
      </c>
      <c r="E1624" s="14" t="s">
        <v>85</v>
      </c>
      <c r="F1624" s="15" t="s">
        <v>2</v>
      </c>
      <c r="G1624" s="14" t="s">
        <v>55</v>
      </c>
      <c r="H1624" s="14" t="e">
        <f>SUMIFS('Skills-Training Matrix.AUX'!$D$2:$D$1072,'Skills-Training Matrix.AUX'!$C$2:$C$1072,"="&amp;$G1624,'Skills-Training Matrix.AUX'!$A$2:$A$1072,"="&amp;$E1624)</f>
        <v>#REF!</v>
      </c>
      <c r="I1624" s="14">
        <v>0</v>
      </c>
      <c r="J1624" s="14" t="e">
        <f t="shared" si="104"/>
        <v>#REF!</v>
      </c>
      <c r="K1624" s="16" t="e">
        <f>IF($J1624="","",SUMIFS('Skills-Training Matrix.AUX'!$F$2:$F$1072,'Skills-Training Matrix.AUX'!$C$2:$C$1072,"="&amp;G1624,'Skills-Training Matrix.AUX'!$A$2:$A$1072,"="&amp;$E1624)*J1624)</f>
        <v>#REF!</v>
      </c>
      <c r="L1624" s="16" t="e">
        <f t="shared" si="105"/>
        <v>#REF!</v>
      </c>
      <c r="M1624" s="14" t="e">
        <f t="shared" si="106"/>
        <v>#REF!</v>
      </c>
      <c r="N1624" s="16" t="e">
        <f t="shared" si="107"/>
        <v>#REF!</v>
      </c>
    </row>
    <row r="1625" spans="1:14" x14ac:dyDescent="0.25">
      <c r="A1625" s="14">
        <v>2708</v>
      </c>
      <c r="B1625" s="14" t="s">
        <v>140</v>
      </c>
      <c r="C1625" s="17">
        <v>42736</v>
      </c>
      <c r="D1625" s="14" t="s">
        <v>115</v>
      </c>
      <c r="E1625" s="14" t="s">
        <v>85</v>
      </c>
      <c r="F1625" s="15" t="s">
        <v>2</v>
      </c>
      <c r="G1625" s="14" t="s">
        <v>56</v>
      </c>
      <c r="H1625" s="14" t="e">
        <f>SUMIFS('Skills-Training Matrix.AUX'!$D$2:$D$1072,'Skills-Training Matrix.AUX'!$C$2:$C$1072,"="&amp;$G1625,'Skills-Training Matrix.AUX'!$A$2:$A$1072,"="&amp;$E1625)</f>
        <v>#N/A</v>
      </c>
      <c r="I1625" s="14">
        <v>0</v>
      </c>
      <c r="J1625" s="14" t="e">
        <f t="shared" si="104"/>
        <v>#N/A</v>
      </c>
      <c r="K1625" s="16" t="e">
        <f>IF($J1625="","",SUMIFS('Skills-Training Matrix.AUX'!$F$2:$F$1072,'Skills-Training Matrix.AUX'!$C$2:$C$1072,"="&amp;G1625,'Skills-Training Matrix.AUX'!$A$2:$A$1072,"="&amp;$E1625)*J1625)</f>
        <v>#N/A</v>
      </c>
      <c r="L1625" s="16" t="e">
        <f t="shared" si="105"/>
        <v>#N/A</v>
      </c>
      <c r="M1625" s="14" t="e">
        <f t="shared" si="106"/>
        <v>#N/A</v>
      </c>
      <c r="N1625" s="16" t="e">
        <f t="shared" si="107"/>
        <v>#N/A</v>
      </c>
    </row>
    <row r="1626" spans="1:14" x14ac:dyDescent="0.25">
      <c r="A1626" s="14">
        <v>2708</v>
      </c>
      <c r="B1626" s="14" t="s">
        <v>140</v>
      </c>
      <c r="C1626" s="17">
        <v>42736</v>
      </c>
      <c r="D1626" s="14" t="s">
        <v>115</v>
      </c>
      <c r="E1626" s="14" t="s">
        <v>85</v>
      </c>
      <c r="F1626" s="15" t="s">
        <v>9</v>
      </c>
      <c r="G1626" s="14" t="s">
        <v>57</v>
      </c>
      <c r="H1626" s="14" t="e">
        <f>SUMIFS('Skills-Training Matrix.AUX'!$D$2:$D$1072,'Skills-Training Matrix.AUX'!$C$2:$C$1072,"="&amp;$G1626,'Skills-Training Matrix.AUX'!$A$2:$A$1072,"="&amp;$E1626)</f>
        <v>#N/A</v>
      </c>
      <c r="I1626" s="14">
        <v>0</v>
      </c>
      <c r="J1626" s="14" t="e">
        <f t="shared" si="104"/>
        <v>#N/A</v>
      </c>
      <c r="K1626" s="16" t="e">
        <f>IF($J1626="","",SUMIFS('Skills-Training Matrix.AUX'!$F$2:$F$1072,'Skills-Training Matrix.AUX'!$C$2:$C$1072,"="&amp;G1626,'Skills-Training Matrix.AUX'!$A$2:$A$1072,"="&amp;$E1626)*J1626)</f>
        <v>#N/A</v>
      </c>
      <c r="L1626" s="16" t="e">
        <f t="shared" si="105"/>
        <v>#N/A</v>
      </c>
      <c r="M1626" s="14" t="e">
        <f t="shared" si="106"/>
        <v>#N/A</v>
      </c>
      <c r="N1626" s="16" t="e">
        <f t="shared" si="107"/>
        <v>#N/A</v>
      </c>
    </row>
    <row r="1627" spans="1:14" x14ac:dyDescent="0.25">
      <c r="A1627" s="14">
        <v>2708</v>
      </c>
      <c r="B1627" s="14" t="s">
        <v>140</v>
      </c>
      <c r="C1627" s="17">
        <v>42736</v>
      </c>
      <c r="D1627" s="14" t="s">
        <v>115</v>
      </c>
      <c r="E1627" s="14" t="s">
        <v>85</v>
      </c>
      <c r="F1627" s="15" t="s">
        <v>9</v>
      </c>
      <c r="G1627" s="14" t="s">
        <v>58</v>
      </c>
      <c r="H1627" s="14" t="e">
        <f>SUMIFS('Skills-Training Matrix.AUX'!$D$2:$D$1072,'Skills-Training Matrix.AUX'!$C$2:$C$1072,"="&amp;$G1627,'Skills-Training Matrix.AUX'!$A$2:$A$1072,"="&amp;$E1627)</f>
        <v>#N/A</v>
      </c>
      <c r="I1627" s="14">
        <v>0</v>
      </c>
      <c r="J1627" s="14" t="e">
        <f t="shared" si="104"/>
        <v>#N/A</v>
      </c>
      <c r="K1627" s="16" t="e">
        <f>IF($J1627="","",SUMIFS('Skills-Training Matrix.AUX'!$F$2:$F$1072,'Skills-Training Matrix.AUX'!$C$2:$C$1072,"="&amp;G1627,'Skills-Training Matrix.AUX'!$A$2:$A$1072,"="&amp;$E1627)*J1627)</f>
        <v>#N/A</v>
      </c>
      <c r="L1627" s="16" t="e">
        <f t="shared" si="105"/>
        <v>#N/A</v>
      </c>
      <c r="M1627" s="14" t="e">
        <f t="shared" si="106"/>
        <v>#N/A</v>
      </c>
      <c r="N1627" s="16" t="e">
        <f t="shared" si="107"/>
        <v>#N/A</v>
      </c>
    </row>
    <row r="1628" spans="1:14" x14ac:dyDescent="0.25">
      <c r="A1628" s="14">
        <v>2708</v>
      </c>
      <c r="B1628" s="14" t="s">
        <v>140</v>
      </c>
      <c r="C1628" s="17">
        <v>42736</v>
      </c>
      <c r="D1628" s="14" t="s">
        <v>115</v>
      </c>
      <c r="E1628" s="14" t="s">
        <v>85</v>
      </c>
      <c r="F1628" s="15" t="s">
        <v>9</v>
      </c>
      <c r="G1628" s="14" t="s">
        <v>59</v>
      </c>
      <c r="H1628" s="14" t="e">
        <f>SUMIFS('Skills-Training Matrix.AUX'!$D$2:$D$1072,'Skills-Training Matrix.AUX'!$C$2:$C$1072,"="&amp;$G1628,'Skills-Training Matrix.AUX'!$A$2:$A$1072,"="&amp;$E1628)</f>
        <v>#N/A</v>
      </c>
      <c r="I1628" s="14">
        <v>0</v>
      </c>
      <c r="J1628" s="14" t="e">
        <f t="shared" si="104"/>
        <v>#N/A</v>
      </c>
      <c r="K1628" s="16" t="e">
        <f>IF($J1628="","",SUMIFS('Skills-Training Matrix.AUX'!$F$2:$F$1072,'Skills-Training Matrix.AUX'!$C$2:$C$1072,"="&amp;G1628,'Skills-Training Matrix.AUX'!$A$2:$A$1072,"="&amp;$E1628)*J1628)</f>
        <v>#N/A</v>
      </c>
      <c r="L1628" s="16" t="e">
        <f t="shared" si="105"/>
        <v>#N/A</v>
      </c>
      <c r="M1628" s="14" t="e">
        <f t="shared" si="106"/>
        <v>#N/A</v>
      </c>
      <c r="N1628" s="16" t="e">
        <f t="shared" si="107"/>
        <v>#N/A</v>
      </c>
    </row>
    <row r="1629" spans="1:14" x14ac:dyDescent="0.25">
      <c r="A1629" s="14">
        <v>2708</v>
      </c>
      <c r="B1629" s="14" t="s">
        <v>140</v>
      </c>
      <c r="C1629" s="17">
        <v>42736</v>
      </c>
      <c r="D1629" s="14" t="s">
        <v>115</v>
      </c>
      <c r="E1629" s="14" t="s">
        <v>85</v>
      </c>
      <c r="F1629" s="15" t="s">
        <v>9</v>
      </c>
      <c r="G1629" s="14" t="s">
        <v>60</v>
      </c>
      <c r="H1629" s="14" t="e">
        <f>SUMIFS('Skills-Training Matrix.AUX'!$D$2:$D$1072,'Skills-Training Matrix.AUX'!$C$2:$C$1072,"="&amp;$G1629,'Skills-Training Matrix.AUX'!$A$2:$A$1072,"="&amp;$E1629)</f>
        <v>#N/A</v>
      </c>
      <c r="I1629" s="14">
        <v>0</v>
      </c>
      <c r="J1629" s="14" t="e">
        <f t="shared" si="104"/>
        <v>#N/A</v>
      </c>
      <c r="K1629" s="16" t="e">
        <f>IF($J1629="","",SUMIFS('Skills-Training Matrix.AUX'!$F$2:$F$1072,'Skills-Training Matrix.AUX'!$C$2:$C$1072,"="&amp;G1629,'Skills-Training Matrix.AUX'!$A$2:$A$1072,"="&amp;$E1629)*J1629)</f>
        <v>#N/A</v>
      </c>
      <c r="L1629" s="16" t="e">
        <f t="shared" si="105"/>
        <v>#N/A</v>
      </c>
      <c r="M1629" s="14" t="e">
        <f t="shared" si="106"/>
        <v>#N/A</v>
      </c>
      <c r="N1629" s="16" t="e">
        <f t="shared" si="107"/>
        <v>#N/A</v>
      </c>
    </row>
    <row r="1630" spans="1:14" x14ac:dyDescent="0.25">
      <c r="A1630" s="14">
        <v>2708</v>
      </c>
      <c r="B1630" s="14" t="s">
        <v>140</v>
      </c>
      <c r="C1630" s="17">
        <v>42736</v>
      </c>
      <c r="D1630" s="14" t="s">
        <v>115</v>
      </c>
      <c r="E1630" s="14" t="s">
        <v>85</v>
      </c>
      <c r="F1630" s="15" t="s">
        <v>9</v>
      </c>
      <c r="G1630" s="14" t="s">
        <v>61</v>
      </c>
      <c r="H1630" s="14" t="e">
        <f>SUMIFS('Skills-Training Matrix.AUX'!$D$2:$D$1072,'Skills-Training Matrix.AUX'!$C$2:$C$1072,"="&amp;$G1630,'Skills-Training Matrix.AUX'!$A$2:$A$1072,"="&amp;$E1630)</f>
        <v>#N/A</v>
      </c>
      <c r="I1630" s="14">
        <v>0</v>
      </c>
      <c r="J1630" s="14" t="e">
        <f t="shared" si="104"/>
        <v>#N/A</v>
      </c>
      <c r="K1630" s="16" t="e">
        <f>IF($J1630="","",SUMIFS('Skills-Training Matrix.AUX'!$F$2:$F$1072,'Skills-Training Matrix.AUX'!$C$2:$C$1072,"="&amp;G1630,'Skills-Training Matrix.AUX'!$A$2:$A$1072,"="&amp;$E1630)*J1630)</f>
        <v>#N/A</v>
      </c>
      <c r="L1630" s="16" t="e">
        <f t="shared" si="105"/>
        <v>#N/A</v>
      </c>
      <c r="M1630" s="14" t="e">
        <f t="shared" si="106"/>
        <v>#N/A</v>
      </c>
      <c r="N1630" s="16" t="e">
        <f t="shared" si="107"/>
        <v>#N/A</v>
      </c>
    </row>
    <row r="1631" spans="1:14" x14ac:dyDescent="0.25">
      <c r="A1631" s="14">
        <v>2708</v>
      </c>
      <c r="B1631" s="14" t="s">
        <v>140</v>
      </c>
      <c r="C1631" s="17">
        <v>42736</v>
      </c>
      <c r="D1631" s="14" t="s">
        <v>115</v>
      </c>
      <c r="E1631" s="14" t="s">
        <v>85</v>
      </c>
      <c r="F1631" s="15" t="s">
        <v>0</v>
      </c>
      <c r="G1631" s="14" t="s">
        <v>62</v>
      </c>
      <c r="H1631" s="14" t="e">
        <f>SUMIFS('Skills-Training Matrix.AUX'!$D$2:$D$1072,'Skills-Training Matrix.AUX'!$C$2:$C$1072,"="&amp;$G1631,'Skills-Training Matrix.AUX'!$A$2:$A$1072,"="&amp;$E1631)</f>
        <v>#N/A</v>
      </c>
      <c r="I1631" s="14">
        <v>0</v>
      </c>
      <c r="J1631" s="14" t="e">
        <f t="shared" si="104"/>
        <v>#N/A</v>
      </c>
      <c r="K1631" s="16" t="e">
        <f>IF($J1631="","",SUMIFS('Skills-Training Matrix.AUX'!$F$2:$F$1072,'Skills-Training Matrix.AUX'!$C$2:$C$1072,"="&amp;G1631,'Skills-Training Matrix.AUX'!$A$2:$A$1072,"="&amp;$E1631)*J1631)</f>
        <v>#N/A</v>
      </c>
      <c r="L1631" s="16" t="e">
        <f t="shared" si="105"/>
        <v>#N/A</v>
      </c>
      <c r="M1631" s="14" t="e">
        <f t="shared" si="106"/>
        <v>#N/A</v>
      </c>
      <c r="N1631" s="16" t="e">
        <f t="shared" si="107"/>
        <v>#N/A</v>
      </c>
    </row>
    <row r="1632" spans="1:14" x14ac:dyDescent="0.25">
      <c r="A1632" s="14">
        <v>2708</v>
      </c>
      <c r="B1632" s="14" t="s">
        <v>140</v>
      </c>
      <c r="C1632" s="17">
        <v>42736</v>
      </c>
      <c r="D1632" s="14" t="s">
        <v>115</v>
      </c>
      <c r="E1632" s="14" t="s">
        <v>85</v>
      </c>
      <c r="F1632" s="15" t="s">
        <v>0</v>
      </c>
      <c r="G1632" s="14" t="s">
        <v>63</v>
      </c>
      <c r="H1632" s="14" t="e">
        <f>SUMIFS('Skills-Training Matrix.AUX'!$D$2:$D$1072,'Skills-Training Matrix.AUX'!$C$2:$C$1072,"="&amp;$G1632,'Skills-Training Matrix.AUX'!$A$2:$A$1072,"="&amp;$E1632)</f>
        <v>#REF!</v>
      </c>
      <c r="I1632" s="14">
        <v>0</v>
      </c>
      <c r="J1632" s="14" t="e">
        <f t="shared" si="104"/>
        <v>#REF!</v>
      </c>
      <c r="K1632" s="16" t="e">
        <f>IF($J1632="","",SUMIFS('Skills-Training Matrix.AUX'!$F$2:$F$1072,'Skills-Training Matrix.AUX'!$C$2:$C$1072,"="&amp;G1632,'Skills-Training Matrix.AUX'!$A$2:$A$1072,"="&amp;$E1632)*J1632)</f>
        <v>#REF!</v>
      </c>
      <c r="L1632" s="16" t="e">
        <f t="shared" si="105"/>
        <v>#REF!</v>
      </c>
      <c r="M1632" s="14" t="e">
        <f t="shared" si="106"/>
        <v>#REF!</v>
      </c>
      <c r="N1632" s="16" t="e">
        <f t="shared" si="107"/>
        <v>#REF!</v>
      </c>
    </row>
    <row r="1633" spans="1:14" x14ac:dyDescent="0.25">
      <c r="A1633" s="14">
        <v>2708</v>
      </c>
      <c r="B1633" s="14" t="s">
        <v>140</v>
      </c>
      <c r="C1633" s="17">
        <v>42736</v>
      </c>
      <c r="D1633" s="14" t="s">
        <v>115</v>
      </c>
      <c r="E1633" s="14" t="s">
        <v>85</v>
      </c>
      <c r="F1633" s="15" t="s">
        <v>0</v>
      </c>
      <c r="G1633" s="14" t="s">
        <v>64</v>
      </c>
      <c r="H1633" s="14" t="e">
        <f>SUMIFS('Skills-Training Matrix.AUX'!$D$2:$D$1072,'Skills-Training Matrix.AUX'!$C$2:$C$1072,"="&amp;$G1633,'Skills-Training Matrix.AUX'!$A$2:$A$1072,"="&amp;$E1633)</f>
        <v>#N/A</v>
      </c>
      <c r="I1633" s="14">
        <v>0</v>
      </c>
      <c r="J1633" s="14" t="e">
        <f t="shared" si="104"/>
        <v>#N/A</v>
      </c>
      <c r="K1633" s="16" t="e">
        <f>IF($J1633="","",SUMIFS('Skills-Training Matrix.AUX'!$F$2:$F$1072,'Skills-Training Matrix.AUX'!$C$2:$C$1072,"="&amp;G1633,'Skills-Training Matrix.AUX'!$A$2:$A$1072,"="&amp;$E1633)*J1633)</f>
        <v>#N/A</v>
      </c>
      <c r="L1633" s="16" t="e">
        <f t="shared" si="105"/>
        <v>#N/A</v>
      </c>
      <c r="M1633" s="14" t="e">
        <f t="shared" si="106"/>
        <v>#N/A</v>
      </c>
      <c r="N1633" s="16" t="e">
        <f t="shared" si="107"/>
        <v>#N/A</v>
      </c>
    </row>
    <row r="1634" spans="1:14" x14ac:dyDescent="0.25">
      <c r="A1634" s="14">
        <v>2708</v>
      </c>
      <c r="B1634" s="14" t="s">
        <v>140</v>
      </c>
      <c r="C1634" s="17">
        <v>42736</v>
      </c>
      <c r="D1634" s="14" t="s">
        <v>115</v>
      </c>
      <c r="E1634" s="14" t="s">
        <v>85</v>
      </c>
      <c r="F1634" s="15" t="s">
        <v>0</v>
      </c>
      <c r="G1634" s="14" t="s">
        <v>65</v>
      </c>
      <c r="H1634" s="14" t="e">
        <f>SUMIFS('Skills-Training Matrix.AUX'!$D$2:$D$1072,'Skills-Training Matrix.AUX'!$C$2:$C$1072,"="&amp;$G1634,'Skills-Training Matrix.AUX'!$A$2:$A$1072,"="&amp;$E1634)</f>
        <v>#REF!</v>
      </c>
      <c r="I1634" s="14">
        <v>0</v>
      </c>
      <c r="J1634" s="14" t="e">
        <f t="shared" si="104"/>
        <v>#REF!</v>
      </c>
      <c r="K1634" s="16" t="e">
        <f>IF($J1634="","",SUMIFS('Skills-Training Matrix.AUX'!$F$2:$F$1072,'Skills-Training Matrix.AUX'!$C$2:$C$1072,"="&amp;G1634,'Skills-Training Matrix.AUX'!$A$2:$A$1072,"="&amp;$E1634)*J1634)</f>
        <v>#REF!</v>
      </c>
      <c r="L1634" s="16" t="e">
        <f t="shared" si="105"/>
        <v>#REF!</v>
      </c>
      <c r="M1634" s="14" t="e">
        <f t="shared" si="106"/>
        <v>#REF!</v>
      </c>
      <c r="N1634" s="16" t="e">
        <f t="shared" si="107"/>
        <v>#REF!</v>
      </c>
    </row>
    <row r="1635" spans="1:14" x14ac:dyDescent="0.25">
      <c r="A1635" s="14">
        <v>2708</v>
      </c>
      <c r="B1635" s="14" t="s">
        <v>140</v>
      </c>
      <c r="C1635" s="17">
        <v>42736</v>
      </c>
      <c r="D1635" s="14" t="s">
        <v>115</v>
      </c>
      <c r="E1635" s="14" t="s">
        <v>85</v>
      </c>
      <c r="F1635" s="15" t="s">
        <v>0</v>
      </c>
      <c r="G1635" s="14" t="s">
        <v>66</v>
      </c>
      <c r="H1635" s="14" t="e">
        <f>SUMIFS('Skills-Training Matrix.AUX'!$D$2:$D$1072,'Skills-Training Matrix.AUX'!$C$2:$C$1072,"="&amp;$G1635,'Skills-Training Matrix.AUX'!$A$2:$A$1072,"="&amp;$E1635)</f>
        <v>#REF!</v>
      </c>
      <c r="I1635" s="14">
        <v>0</v>
      </c>
      <c r="J1635" s="14" t="e">
        <f t="shared" si="104"/>
        <v>#REF!</v>
      </c>
      <c r="K1635" s="16" t="e">
        <f>IF($J1635="","",SUMIFS('Skills-Training Matrix.AUX'!$F$2:$F$1072,'Skills-Training Matrix.AUX'!$C$2:$C$1072,"="&amp;G1635,'Skills-Training Matrix.AUX'!$A$2:$A$1072,"="&amp;$E1635)*J1635)</f>
        <v>#REF!</v>
      </c>
      <c r="L1635" s="16" t="e">
        <f t="shared" si="105"/>
        <v>#REF!</v>
      </c>
      <c r="M1635" s="14" t="e">
        <f t="shared" si="106"/>
        <v>#REF!</v>
      </c>
      <c r="N1635" s="16" t="e">
        <f t="shared" si="107"/>
        <v>#REF!</v>
      </c>
    </row>
    <row r="1636" spans="1:14" x14ac:dyDescent="0.25">
      <c r="A1636" s="14">
        <v>2708</v>
      </c>
      <c r="B1636" s="14" t="s">
        <v>140</v>
      </c>
      <c r="C1636" s="17">
        <v>42736</v>
      </c>
      <c r="D1636" s="14" t="s">
        <v>115</v>
      </c>
      <c r="E1636" s="14" t="s">
        <v>85</v>
      </c>
      <c r="F1636" s="15" t="s">
        <v>0</v>
      </c>
      <c r="G1636" s="14" t="s">
        <v>67</v>
      </c>
      <c r="H1636" s="14" t="e">
        <f>SUMIFS('Skills-Training Matrix.AUX'!$D$2:$D$1072,'Skills-Training Matrix.AUX'!$C$2:$C$1072,"="&amp;$G1636,'Skills-Training Matrix.AUX'!$A$2:$A$1072,"="&amp;$E1636)</f>
        <v>#N/A</v>
      </c>
      <c r="I1636" s="14">
        <v>0</v>
      </c>
      <c r="J1636" s="14" t="e">
        <f t="shared" si="104"/>
        <v>#N/A</v>
      </c>
      <c r="K1636" s="16" t="e">
        <f>IF($J1636="","",SUMIFS('Skills-Training Matrix.AUX'!$F$2:$F$1072,'Skills-Training Matrix.AUX'!$C$2:$C$1072,"="&amp;G1636,'Skills-Training Matrix.AUX'!$A$2:$A$1072,"="&amp;$E1636)*J1636)</f>
        <v>#N/A</v>
      </c>
      <c r="L1636" s="16" t="e">
        <f t="shared" si="105"/>
        <v>#N/A</v>
      </c>
      <c r="M1636" s="14" t="e">
        <f t="shared" si="106"/>
        <v>#N/A</v>
      </c>
      <c r="N1636" s="16" t="e">
        <f t="shared" si="107"/>
        <v>#N/A</v>
      </c>
    </row>
    <row r="1637" spans="1:14" x14ac:dyDescent="0.25">
      <c r="A1637" s="14">
        <v>2708</v>
      </c>
      <c r="B1637" s="14" t="s">
        <v>140</v>
      </c>
      <c r="C1637" s="17">
        <v>42736</v>
      </c>
      <c r="D1637" s="14" t="s">
        <v>115</v>
      </c>
      <c r="E1637" s="14" t="s">
        <v>85</v>
      </c>
      <c r="F1637" s="15" t="s">
        <v>0</v>
      </c>
      <c r="G1637" s="14" t="s">
        <v>68</v>
      </c>
      <c r="H1637" s="14" t="e">
        <f>SUMIFS('Skills-Training Matrix.AUX'!$D$2:$D$1072,'Skills-Training Matrix.AUX'!$C$2:$C$1072,"="&amp;$G1637,'Skills-Training Matrix.AUX'!$A$2:$A$1072,"="&amp;$E1637)</f>
        <v>#N/A</v>
      </c>
      <c r="I1637" s="14">
        <v>0</v>
      </c>
      <c r="J1637" s="14" t="e">
        <f t="shared" si="104"/>
        <v>#N/A</v>
      </c>
      <c r="K1637" s="16" t="e">
        <f>IF($J1637="","",SUMIFS('Skills-Training Matrix.AUX'!$F$2:$F$1072,'Skills-Training Matrix.AUX'!$C$2:$C$1072,"="&amp;G1637,'Skills-Training Matrix.AUX'!$A$2:$A$1072,"="&amp;$E1637)*J1637)</f>
        <v>#N/A</v>
      </c>
      <c r="L1637" s="16" t="e">
        <f t="shared" si="105"/>
        <v>#N/A</v>
      </c>
      <c r="M1637" s="14" t="e">
        <f t="shared" si="106"/>
        <v>#N/A</v>
      </c>
      <c r="N1637" s="16" t="e">
        <f t="shared" si="107"/>
        <v>#N/A</v>
      </c>
    </row>
    <row r="1638" spans="1:14" x14ac:dyDescent="0.25">
      <c r="A1638" s="14">
        <v>2708</v>
      </c>
      <c r="B1638" s="14" t="s">
        <v>140</v>
      </c>
      <c r="C1638" s="17">
        <v>42736</v>
      </c>
      <c r="D1638" s="14" t="s">
        <v>115</v>
      </c>
      <c r="E1638" s="14" t="s">
        <v>85</v>
      </c>
      <c r="F1638" s="15" t="s">
        <v>0</v>
      </c>
      <c r="G1638" s="14" t="s">
        <v>69</v>
      </c>
      <c r="H1638" s="14" t="e">
        <f>SUMIFS('Skills-Training Matrix.AUX'!$D$2:$D$1072,'Skills-Training Matrix.AUX'!$C$2:$C$1072,"="&amp;$G1638,'Skills-Training Matrix.AUX'!$A$2:$A$1072,"="&amp;$E1638)</f>
        <v>#N/A</v>
      </c>
      <c r="I1638" s="14">
        <v>0</v>
      </c>
      <c r="J1638" s="14" t="e">
        <f t="shared" si="104"/>
        <v>#N/A</v>
      </c>
      <c r="K1638" s="16" t="e">
        <f>IF($J1638="","",SUMIFS('Skills-Training Matrix.AUX'!$F$2:$F$1072,'Skills-Training Matrix.AUX'!$C$2:$C$1072,"="&amp;G1638,'Skills-Training Matrix.AUX'!$A$2:$A$1072,"="&amp;$E1638)*J1638)</f>
        <v>#N/A</v>
      </c>
      <c r="L1638" s="16" t="e">
        <f t="shared" si="105"/>
        <v>#N/A</v>
      </c>
      <c r="M1638" s="14" t="e">
        <f t="shared" si="106"/>
        <v>#N/A</v>
      </c>
      <c r="N1638" s="16" t="e">
        <f t="shared" si="107"/>
        <v>#N/A</v>
      </c>
    </row>
    <row r="1639" spans="1:14" x14ac:dyDescent="0.25">
      <c r="A1639" s="14">
        <v>2708</v>
      </c>
      <c r="B1639" s="14" t="s">
        <v>140</v>
      </c>
      <c r="C1639" s="17">
        <v>42736</v>
      </c>
      <c r="D1639" s="14" t="s">
        <v>115</v>
      </c>
      <c r="E1639" s="14" t="s">
        <v>85</v>
      </c>
      <c r="F1639" s="15" t="s">
        <v>0</v>
      </c>
      <c r="G1639" s="14" t="s">
        <v>70</v>
      </c>
      <c r="H1639" s="14" t="e">
        <f>SUMIFS('Skills-Training Matrix.AUX'!$D$2:$D$1072,'Skills-Training Matrix.AUX'!$C$2:$C$1072,"="&amp;$G1639,'Skills-Training Matrix.AUX'!$A$2:$A$1072,"="&amp;$E1639)</f>
        <v>#N/A</v>
      </c>
      <c r="I1639" s="14">
        <v>0</v>
      </c>
      <c r="J1639" s="14" t="e">
        <f t="shared" si="104"/>
        <v>#N/A</v>
      </c>
      <c r="K1639" s="16" t="e">
        <f>IF($J1639="","",SUMIFS('Skills-Training Matrix.AUX'!$F$2:$F$1072,'Skills-Training Matrix.AUX'!$C$2:$C$1072,"="&amp;G1639,'Skills-Training Matrix.AUX'!$A$2:$A$1072,"="&amp;$E1639)*J1639)</f>
        <v>#N/A</v>
      </c>
      <c r="L1639" s="16" t="e">
        <f t="shared" si="105"/>
        <v>#N/A</v>
      </c>
      <c r="M1639" s="14" t="e">
        <f t="shared" si="106"/>
        <v>#N/A</v>
      </c>
      <c r="N1639" s="16" t="e">
        <f t="shared" si="107"/>
        <v>#N/A</v>
      </c>
    </row>
    <row r="1640" spans="1:14" x14ac:dyDescent="0.25">
      <c r="A1640" s="14">
        <v>2709</v>
      </c>
      <c r="B1640" s="14" t="s">
        <v>141</v>
      </c>
      <c r="C1640" s="17">
        <v>42736</v>
      </c>
      <c r="D1640" s="14" t="s">
        <v>115</v>
      </c>
      <c r="E1640" s="14" t="s">
        <v>94</v>
      </c>
      <c r="F1640" s="15" t="s">
        <v>102</v>
      </c>
      <c r="G1640" s="14" t="s">
        <v>10</v>
      </c>
      <c r="H1640" s="14" t="e">
        <f>SUMIFS('Skills-Training Matrix.AUX'!$D$2:$D$1072,'Skills-Training Matrix.AUX'!$C$2:$C$1072,"="&amp;$G1640,'Skills-Training Matrix.AUX'!$A$2:$A$1072,"="&amp;$E1640)</f>
        <v>#N/A</v>
      </c>
      <c r="I1640" s="14">
        <v>0</v>
      </c>
      <c r="J1640" s="14" t="e">
        <f t="shared" si="104"/>
        <v>#N/A</v>
      </c>
      <c r="K1640" s="16" t="e">
        <f>IF($J1640="","",SUMIFS('Skills-Training Matrix.AUX'!$F$2:$F$1072,'Skills-Training Matrix.AUX'!$C$2:$C$1072,"="&amp;G1640,'Skills-Training Matrix.AUX'!$A$2:$A$1072,"="&amp;$E1640)*J1640)</f>
        <v>#N/A</v>
      </c>
      <c r="L1640" s="16" t="e">
        <f t="shared" si="105"/>
        <v>#N/A</v>
      </c>
      <c r="M1640" s="14" t="e">
        <f t="shared" si="106"/>
        <v>#N/A</v>
      </c>
      <c r="N1640" s="16" t="e">
        <f t="shared" si="107"/>
        <v>#N/A</v>
      </c>
    </row>
    <row r="1641" spans="1:14" x14ac:dyDescent="0.25">
      <c r="A1641" s="14">
        <v>2709</v>
      </c>
      <c r="B1641" s="14" t="s">
        <v>141</v>
      </c>
      <c r="C1641" s="17">
        <v>42736</v>
      </c>
      <c r="D1641" s="14" t="s">
        <v>115</v>
      </c>
      <c r="E1641" s="14" t="s">
        <v>94</v>
      </c>
      <c r="F1641" s="15" t="s">
        <v>102</v>
      </c>
      <c r="G1641" s="14" t="s">
        <v>11</v>
      </c>
      <c r="H1641" s="14" t="e">
        <f>SUMIFS('Skills-Training Matrix.AUX'!$D$2:$D$1072,'Skills-Training Matrix.AUX'!$C$2:$C$1072,"="&amp;$G1641,'Skills-Training Matrix.AUX'!$A$2:$A$1072,"="&amp;$E1641)</f>
        <v>#N/A</v>
      </c>
      <c r="I1641" s="14">
        <v>0</v>
      </c>
      <c r="J1641" s="14" t="e">
        <f t="shared" si="104"/>
        <v>#N/A</v>
      </c>
      <c r="K1641" s="16" t="e">
        <f>IF($J1641="","",SUMIFS('Skills-Training Matrix.AUX'!$F$2:$F$1072,'Skills-Training Matrix.AUX'!$C$2:$C$1072,"="&amp;G1641,'Skills-Training Matrix.AUX'!$A$2:$A$1072,"="&amp;$E1641)*J1641)</f>
        <v>#N/A</v>
      </c>
      <c r="L1641" s="16" t="e">
        <f t="shared" si="105"/>
        <v>#N/A</v>
      </c>
      <c r="M1641" s="14" t="e">
        <f t="shared" si="106"/>
        <v>#N/A</v>
      </c>
      <c r="N1641" s="16" t="e">
        <f t="shared" si="107"/>
        <v>#N/A</v>
      </c>
    </row>
    <row r="1642" spans="1:14" x14ac:dyDescent="0.25">
      <c r="A1642" s="14">
        <v>2709</v>
      </c>
      <c r="B1642" s="14" t="s">
        <v>141</v>
      </c>
      <c r="C1642" s="17">
        <v>42736</v>
      </c>
      <c r="D1642" s="14" t="s">
        <v>115</v>
      </c>
      <c r="E1642" s="14" t="s">
        <v>94</v>
      </c>
      <c r="F1642" s="15" t="s">
        <v>102</v>
      </c>
      <c r="G1642" s="14" t="s">
        <v>12</v>
      </c>
      <c r="H1642" s="14" t="e">
        <f>SUMIFS('Skills-Training Matrix.AUX'!$D$2:$D$1072,'Skills-Training Matrix.AUX'!$C$2:$C$1072,"="&amp;$G1642,'Skills-Training Matrix.AUX'!$A$2:$A$1072,"="&amp;$E1642)</f>
        <v>#N/A</v>
      </c>
      <c r="I1642" s="14">
        <v>0</v>
      </c>
      <c r="J1642" s="14" t="e">
        <f t="shared" si="104"/>
        <v>#N/A</v>
      </c>
      <c r="K1642" s="16" t="e">
        <f>IF($J1642="","",SUMIFS('Skills-Training Matrix.AUX'!$F$2:$F$1072,'Skills-Training Matrix.AUX'!$C$2:$C$1072,"="&amp;G1642,'Skills-Training Matrix.AUX'!$A$2:$A$1072,"="&amp;$E1642)*J1642)</f>
        <v>#N/A</v>
      </c>
      <c r="L1642" s="16" t="e">
        <f t="shared" si="105"/>
        <v>#N/A</v>
      </c>
      <c r="M1642" s="14" t="e">
        <f t="shared" si="106"/>
        <v>#N/A</v>
      </c>
      <c r="N1642" s="16" t="e">
        <f t="shared" si="107"/>
        <v>#N/A</v>
      </c>
    </row>
    <row r="1643" spans="1:14" x14ac:dyDescent="0.25">
      <c r="A1643" s="14">
        <v>2709</v>
      </c>
      <c r="B1643" s="14" t="s">
        <v>141</v>
      </c>
      <c r="C1643" s="17">
        <v>42736</v>
      </c>
      <c r="D1643" s="14" t="s">
        <v>115</v>
      </c>
      <c r="E1643" s="14" t="s">
        <v>94</v>
      </c>
      <c r="F1643" s="15" t="s">
        <v>102</v>
      </c>
      <c r="G1643" s="14" t="s">
        <v>13</v>
      </c>
      <c r="H1643" s="14" t="e">
        <f>SUMIFS('Skills-Training Matrix.AUX'!$D$2:$D$1072,'Skills-Training Matrix.AUX'!$C$2:$C$1072,"="&amp;$G1643,'Skills-Training Matrix.AUX'!$A$2:$A$1072,"="&amp;$E1643)</f>
        <v>#N/A</v>
      </c>
      <c r="I1643" s="14">
        <v>0</v>
      </c>
      <c r="J1643" s="14" t="e">
        <f t="shared" si="104"/>
        <v>#N/A</v>
      </c>
      <c r="K1643" s="16" t="e">
        <f>IF($J1643="","",SUMIFS('Skills-Training Matrix.AUX'!$F$2:$F$1072,'Skills-Training Matrix.AUX'!$C$2:$C$1072,"="&amp;G1643,'Skills-Training Matrix.AUX'!$A$2:$A$1072,"="&amp;$E1643)*J1643)</f>
        <v>#N/A</v>
      </c>
      <c r="L1643" s="16" t="e">
        <f t="shared" si="105"/>
        <v>#N/A</v>
      </c>
      <c r="M1643" s="14" t="e">
        <f t="shared" si="106"/>
        <v>#N/A</v>
      </c>
      <c r="N1643" s="16" t="e">
        <f t="shared" si="107"/>
        <v>#N/A</v>
      </c>
    </row>
    <row r="1644" spans="1:14" x14ac:dyDescent="0.25">
      <c r="A1644" s="14">
        <v>2709</v>
      </c>
      <c r="B1644" s="14" t="s">
        <v>141</v>
      </c>
      <c r="C1644" s="17">
        <v>42736</v>
      </c>
      <c r="D1644" s="14" t="s">
        <v>115</v>
      </c>
      <c r="E1644" s="14" t="s">
        <v>94</v>
      </c>
      <c r="F1644" s="15" t="s">
        <v>102</v>
      </c>
      <c r="G1644" s="14" t="s">
        <v>14</v>
      </c>
      <c r="H1644" s="14" t="e">
        <f>SUMIFS('Skills-Training Matrix.AUX'!$D$2:$D$1072,'Skills-Training Matrix.AUX'!$C$2:$C$1072,"="&amp;$G1644,'Skills-Training Matrix.AUX'!$A$2:$A$1072,"="&amp;$E1644)</f>
        <v>#N/A</v>
      </c>
      <c r="I1644" s="14">
        <v>0</v>
      </c>
      <c r="J1644" s="14" t="e">
        <f t="shared" si="104"/>
        <v>#N/A</v>
      </c>
      <c r="K1644" s="16" t="e">
        <f>IF($J1644="","",SUMIFS('Skills-Training Matrix.AUX'!$F$2:$F$1072,'Skills-Training Matrix.AUX'!$C$2:$C$1072,"="&amp;G1644,'Skills-Training Matrix.AUX'!$A$2:$A$1072,"="&amp;$E1644)*J1644)</f>
        <v>#N/A</v>
      </c>
      <c r="L1644" s="16" t="e">
        <f t="shared" si="105"/>
        <v>#N/A</v>
      </c>
      <c r="M1644" s="14" t="e">
        <f t="shared" si="106"/>
        <v>#N/A</v>
      </c>
      <c r="N1644" s="16" t="e">
        <f t="shared" si="107"/>
        <v>#N/A</v>
      </c>
    </row>
    <row r="1645" spans="1:14" x14ac:dyDescent="0.25">
      <c r="A1645" s="14">
        <v>2709</v>
      </c>
      <c r="B1645" s="14" t="s">
        <v>141</v>
      </c>
      <c r="C1645" s="17">
        <v>42736</v>
      </c>
      <c r="D1645" s="14" t="s">
        <v>115</v>
      </c>
      <c r="E1645" s="14" t="s">
        <v>94</v>
      </c>
      <c r="F1645" s="15" t="s">
        <v>102</v>
      </c>
      <c r="G1645" s="14" t="s">
        <v>15</v>
      </c>
      <c r="H1645" s="14" t="e">
        <f>SUMIFS('Skills-Training Matrix.AUX'!$D$2:$D$1072,'Skills-Training Matrix.AUX'!$C$2:$C$1072,"="&amp;$G1645,'Skills-Training Matrix.AUX'!$A$2:$A$1072,"="&amp;$E1645)</f>
        <v>#N/A</v>
      </c>
      <c r="I1645" s="14">
        <v>0</v>
      </c>
      <c r="J1645" s="14" t="e">
        <f t="shared" si="104"/>
        <v>#N/A</v>
      </c>
      <c r="K1645" s="16" t="e">
        <f>IF($J1645="","",SUMIFS('Skills-Training Matrix.AUX'!$F$2:$F$1072,'Skills-Training Matrix.AUX'!$C$2:$C$1072,"="&amp;G1645,'Skills-Training Matrix.AUX'!$A$2:$A$1072,"="&amp;$E1645)*J1645)</f>
        <v>#N/A</v>
      </c>
      <c r="L1645" s="16" t="e">
        <f t="shared" si="105"/>
        <v>#N/A</v>
      </c>
      <c r="M1645" s="14" t="e">
        <f t="shared" si="106"/>
        <v>#N/A</v>
      </c>
      <c r="N1645" s="16" t="e">
        <f t="shared" si="107"/>
        <v>#N/A</v>
      </c>
    </row>
    <row r="1646" spans="1:14" x14ac:dyDescent="0.25">
      <c r="A1646" s="14">
        <v>2709</v>
      </c>
      <c r="B1646" s="14" t="s">
        <v>141</v>
      </c>
      <c r="C1646" s="17">
        <v>42736</v>
      </c>
      <c r="D1646" s="14" t="s">
        <v>115</v>
      </c>
      <c r="E1646" s="14" t="s">
        <v>94</v>
      </c>
      <c r="F1646" s="15" t="s">
        <v>5</v>
      </c>
      <c r="G1646" s="14" t="s">
        <v>16</v>
      </c>
      <c r="H1646" s="14" t="e">
        <f>SUMIFS('Skills-Training Matrix.AUX'!$D$2:$D$1072,'Skills-Training Matrix.AUX'!$C$2:$C$1072,"="&amp;$G1646,'Skills-Training Matrix.AUX'!$A$2:$A$1072,"="&amp;$E1646)</f>
        <v>#N/A</v>
      </c>
      <c r="I1646" s="14">
        <v>0</v>
      </c>
      <c r="J1646" s="14" t="e">
        <f t="shared" si="104"/>
        <v>#N/A</v>
      </c>
      <c r="K1646" s="16" t="e">
        <f>IF($J1646="","",SUMIFS('Skills-Training Matrix.AUX'!$F$2:$F$1072,'Skills-Training Matrix.AUX'!$C$2:$C$1072,"="&amp;G1646,'Skills-Training Matrix.AUX'!$A$2:$A$1072,"="&amp;$E1646)*J1646)</f>
        <v>#N/A</v>
      </c>
      <c r="L1646" s="16" t="e">
        <f t="shared" si="105"/>
        <v>#N/A</v>
      </c>
      <c r="M1646" s="14" t="e">
        <f t="shared" si="106"/>
        <v>#N/A</v>
      </c>
      <c r="N1646" s="16" t="e">
        <f t="shared" si="107"/>
        <v>#N/A</v>
      </c>
    </row>
    <row r="1647" spans="1:14" x14ac:dyDescent="0.25">
      <c r="A1647" s="14">
        <v>2709</v>
      </c>
      <c r="B1647" s="14" t="s">
        <v>141</v>
      </c>
      <c r="C1647" s="17">
        <v>42736</v>
      </c>
      <c r="D1647" s="14" t="s">
        <v>115</v>
      </c>
      <c r="E1647" s="14" t="s">
        <v>94</v>
      </c>
      <c r="F1647" s="15" t="s">
        <v>5</v>
      </c>
      <c r="G1647" s="14" t="s">
        <v>17</v>
      </c>
      <c r="H1647" s="14" t="e">
        <f>SUMIFS('Skills-Training Matrix.AUX'!$D$2:$D$1072,'Skills-Training Matrix.AUX'!$C$2:$C$1072,"="&amp;$G1647,'Skills-Training Matrix.AUX'!$A$2:$A$1072,"="&amp;$E1647)</f>
        <v>#N/A</v>
      </c>
      <c r="I1647" s="14">
        <v>0</v>
      </c>
      <c r="J1647" s="14" t="e">
        <f t="shared" si="104"/>
        <v>#N/A</v>
      </c>
      <c r="K1647" s="16" t="e">
        <f>IF($J1647="","",SUMIFS('Skills-Training Matrix.AUX'!$F$2:$F$1072,'Skills-Training Matrix.AUX'!$C$2:$C$1072,"="&amp;G1647,'Skills-Training Matrix.AUX'!$A$2:$A$1072,"="&amp;$E1647)*J1647)</f>
        <v>#N/A</v>
      </c>
      <c r="L1647" s="16" t="e">
        <f t="shared" si="105"/>
        <v>#N/A</v>
      </c>
      <c r="M1647" s="14" t="e">
        <f t="shared" si="106"/>
        <v>#N/A</v>
      </c>
      <c r="N1647" s="16" t="e">
        <f t="shared" si="107"/>
        <v>#N/A</v>
      </c>
    </row>
    <row r="1648" spans="1:14" x14ac:dyDescent="0.25">
      <c r="A1648" s="14">
        <v>2709</v>
      </c>
      <c r="B1648" s="14" t="s">
        <v>141</v>
      </c>
      <c r="C1648" s="17">
        <v>42736</v>
      </c>
      <c r="D1648" s="14" t="s">
        <v>115</v>
      </c>
      <c r="E1648" s="14" t="s">
        <v>94</v>
      </c>
      <c r="F1648" s="15" t="s">
        <v>5</v>
      </c>
      <c r="G1648" s="14" t="s">
        <v>18</v>
      </c>
      <c r="H1648" s="14" t="e">
        <f>SUMIFS('Skills-Training Matrix.AUX'!$D$2:$D$1072,'Skills-Training Matrix.AUX'!$C$2:$C$1072,"="&amp;$G1648,'Skills-Training Matrix.AUX'!$A$2:$A$1072,"="&amp;$E1648)</f>
        <v>#N/A</v>
      </c>
      <c r="I1648" s="14">
        <v>0</v>
      </c>
      <c r="J1648" s="14" t="e">
        <f t="shared" si="104"/>
        <v>#N/A</v>
      </c>
      <c r="K1648" s="16" t="e">
        <f>IF($J1648="","",SUMIFS('Skills-Training Matrix.AUX'!$F$2:$F$1072,'Skills-Training Matrix.AUX'!$C$2:$C$1072,"="&amp;G1648,'Skills-Training Matrix.AUX'!$A$2:$A$1072,"="&amp;$E1648)*J1648)</f>
        <v>#N/A</v>
      </c>
      <c r="L1648" s="16" t="e">
        <f t="shared" si="105"/>
        <v>#N/A</v>
      </c>
      <c r="M1648" s="14" t="e">
        <f t="shared" si="106"/>
        <v>#N/A</v>
      </c>
      <c r="N1648" s="16" t="e">
        <f t="shared" si="107"/>
        <v>#N/A</v>
      </c>
    </row>
    <row r="1649" spans="1:14" x14ac:dyDescent="0.25">
      <c r="A1649" s="14">
        <v>2709</v>
      </c>
      <c r="B1649" s="14" t="s">
        <v>141</v>
      </c>
      <c r="C1649" s="17">
        <v>42736</v>
      </c>
      <c r="D1649" s="14" t="s">
        <v>115</v>
      </c>
      <c r="E1649" s="14" t="s">
        <v>94</v>
      </c>
      <c r="F1649" s="15" t="s">
        <v>5</v>
      </c>
      <c r="G1649" s="14" t="s">
        <v>3</v>
      </c>
      <c r="H1649" s="14" t="e">
        <f>SUMIFS('Skills-Training Matrix.AUX'!$D$2:$D$1072,'Skills-Training Matrix.AUX'!$C$2:$C$1072,"="&amp;$G1649,'Skills-Training Matrix.AUX'!$A$2:$A$1072,"="&amp;$E1649)</f>
        <v>#N/A</v>
      </c>
      <c r="I1649" s="14">
        <v>0</v>
      </c>
      <c r="J1649" s="14" t="e">
        <f t="shared" si="104"/>
        <v>#N/A</v>
      </c>
      <c r="K1649" s="16" t="e">
        <f>IF($J1649="","",SUMIFS('Skills-Training Matrix.AUX'!$F$2:$F$1072,'Skills-Training Matrix.AUX'!$C$2:$C$1072,"="&amp;G1649,'Skills-Training Matrix.AUX'!$A$2:$A$1072,"="&amp;$E1649)*J1649)</f>
        <v>#N/A</v>
      </c>
      <c r="L1649" s="16" t="e">
        <f t="shared" si="105"/>
        <v>#N/A</v>
      </c>
      <c r="M1649" s="14" t="e">
        <f t="shared" si="106"/>
        <v>#N/A</v>
      </c>
      <c r="N1649" s="16" t="e">
        <f t="shared" si="107"/>
        <v>#N/A</v>
      </c>
    </row>
    <row r="1650" spans="1:14" x14ac:dyDescent="0.25">
      <c r="A1650" s="14">
        <v>2709</v>
      </c>
      <c r="B1650" s="14" t="s">
        <v>141</v>
      </c>
      <c r="C1650" s="17">
        <v>42736</v>
      </c>
      <c r="D1650" s="14" t="s">
        <v>115</v>
      </c>
      <c r="E1650" s="14" t="s">
        <v>94</v>
      </c>
      <c r="F1650" s="15" t="s">
        <v>5</v>
      </c>
      <c r="G1650" s="14" t="s">
        <v>19</v>
      </c>
      <c r="H1650" s="14" t="e">
        <f>SUMIFS('Skills-Training Matrix.AUX'!$D$2:$D$1072,'Skills-Training Matrix.AUX'!$C$2:$C$1072,"="&amp;$G1650,'Skills-Training Matrix.AUX'!$A$2:$A$1072,"="&amp;$E1650)</f>
        <v>#N/A</v>
      </c>
      <c r="I1650" s="14">
        <v>0</v>
      </c>
      <c r="J1650" s="14" t="e">
        <f t="shared" si="104"/>
        <v>#N/A</v>
      </c>
      <c r="K1650" s="16" t="e">
        <f>IF($J1650="","",SUMIFS('Skills-Training Matrix.AUX'!$F$2:$F$1072,'Skills-Training Matrix.AUX'!$C$2:$C$1072,"="&amp;G1650,'Skills-Training Matrix.AUX'!$A$2:$A$1072,"="&amp;$E1650)*J1650)</f>
        <v>#N/A</v>
      </c>
      <c r="L1650" s="16" t="e">
        <f t="shared" si="105"/>
        <v>#N/A</v>
      </c>
      <c r="M1650" s="14" t="e">
        <f t="shared" si="106"/>
        <v>#N/A</v>
      </c>
      <c r="N1650" s="16" t="e">
        <f t="shared" si="107"/>
        <v>#N/A</v>
      </c>
    </row>
    <row r="1651" spans="1:14" x14ac:dyDescent="0.25">
      <c r="A1651" s="14">
        <v>2709</v>
      </c>
      <c r="B1651" s="14" t="s">
        <v>141</v>
      </c>
      <c r="C1651" s="17">
        <v>42736</v>
      </c>
      <c r="D1651" s="14" t="s">
        <v>115</v>
      </c>
      <c r="E1651" s="14" t="s">
        <v>94</v>
      </c>
      <c r="F1651" s="15" t="s">
        <v>5</v>
      </c>
      <c r="G1651" s="14" t="s">
        <v>20</v>
      </c>
      <c r="H1651" s="14" t="e">
        <f>SUMIFS('Skills-Training Matrix.AUX'!$D$2:$D$1072,'Skills-Training Matrix.AUX'!$C$2:$C$1072,"="&amp;$G1651,'Skills-Training Matrix.AUX'!$A$2:$A$1072,"="&amp;$E1651)</f>
        <v>#N/A</v>
      </c>
      <c r="I1651" s="14">
        <v>0</v>
      </c>
      <c r="J1651" s="14" t="e">
        <f t="shared" si="104"/>
        <v>#N/A</v>
      </c>
      <c r="K1651" s="16" t="e">
        <f>IF($J1651="","",SUMIFS('Skills-Training Matrix.AUX'!$F$2:$F$1072,'Skills-Training Matrix.AUX'!$C$2:$C$1072,"="&amp;G1651,'Skills-Training Matrix.AUX'!$A$2:$A$1072,"="&amp;$E1651)*J1651)</f>
        <v>#N/A</v>
      </c>
      <c r="L1651" s="16" t="e">
        <f t="shared" si="105"/>
        <v>#N/A</v>
      </c>
      <c r="M1651" s="14" t="e">
        <f t="shared" si="106"/>
        <v>#N/A</v>
      </c>
      <c r="N1651" s="16" t="e">
        <f t="shared" si="107"/>
        <v>#N/A</v>
      </c>
    </row>
    <row r="1652" spans="1:14" x14ac:dyDescent="0.25">
      <c r="A1652" s="14">
        <v>2709</v>
      </c>
      <c r="B1652" s="14" t="s">
        <v>141</v>
      </c>
      <c r="C1652" s="17">
        <v>42736</v>
      </c>
      <c r="D1652" s="14" t="s">
        <v>115</v>
      </c>
      <c r="E1652" s="14" t="s">
        <v>94</v>
      </c>
      <c r="F1652" s="15" t="s">
        <v>6</v>
      </c>
      <c r="G1652" s="14" t="s">
        <v>21</v>
      </c>
      <c r="H1652" s="14" t="e">
        <f>SUMIFS('Skills-Training Matrix.AUX'!$D$2:$D$1072,'Skills-Training Matrix.AUX'!$C$2:$C$1072,"="&amp;$G1652,'Skills-Training Matrix.AUX'!$A$2:$A$1072,"="&amp;$E1652)</f>
        <v>#REF!</v>
      </c>
      <c r="I1652" s="14">
        <v>0</v>
      </c>
      <c r="J1652" s="14" t="e">
        <f t="shared" si="104"/>
        <v>#REF!</v>
      </c>
      <c r="K1652" s="16" t="e">
        <f>IF($J1652="","",SUMIFS('Skills-Training Matrix.AUX'!$F$2:$F$1072,'Skills-Training Matrix.AUX'!$C$2:$C$1072,"="&amp;G1652,'Skills-Training Matrix.AUX'!$A$2:$A$1072,"="&amp;$E1652)*J1652)</f>
        <v>#REF!</v>
      </c>
      <c r="L1652" s="16" t="e">
        <f t="shared" si="105"/>
        <v>#REF!</v>
      </c>
      <c r="M1652" s="14" t="e">
        <f t="shared" si="106"/>
        <v>#REF!</v>
      </c>
      <c r="N1652" s="16" t="e">
        <f t="shared" si="107"/>
        <v>#REF!</v>
      </c>
    </row>
    <row r="1653" spans="1:14" x14ac:dyDescent="0.25">
      <c r="A1653" s="14">
        <v>2709</v>
      </c>
      <c r="B1653" s="14" t="s">
        <v>141</v>
      </c>
      <c r="C1653" s="17">
        <v>42736</v>
      </c>
      <c r="D1653" s="14" t="s">
        <v>115</v>
      </c>
      <c r="E1653" s="14" t="s">
        <v>94</v>
      </c>
      <c r="F1653" s="15" t="s">
        <v>6</v>
      </c>
      <c r="G1653" s="14" t="s">
        <v>22</v>
      </c>
      <c r="H1653" s="14" t="e">
        <f>SUMIFS('Skills-Training Matrix.AUX'!$D$2:$D$1072,'Skills-Training Matrix.AUX'!$C$2:$C$1072,"="&amp;$G1653,'Skills-Training Matrix.AUX'!$A$2:$A$1072,"="&amp;$E1653)</f>
        <v>#REF!</v>
      </c>
      <c r="I1653" s="14">
        <v>0</v>
      </c>
      <c r="J1653" s="14" t="e">
        <f t="shared" si="104"/>
        <v>#REF!</v>
      </c>
      <c r="K1653" s="16" t="e">
        <f>IF($J1653="","",SUMIFS('Skills-Training Matrix.AUX'!$F$2:$F$1072,'Skills-Training Matrix.AUX'!$C$2:$C$1072,"="&amp;G1653,'Skills-Training Matrix.AUX'!$A$2:$A$1072,"="&amp;$E1653)*J1653)</f>
        <v>#REF!</v>
      </c>
      <c r="L1653" s="16" t="e">
        <f t="shared" si="105"/>
        <v>#REF!</v>
      </c>
      <c r="M1653" s="14" t="e">
        <f t="shared" si="106"/>
        <v>#REF!</v>
      </c>
      <c r="N1653" s="16" t="e">
        <f t="shared" si="107"/>
        <v>#REF!</v>
      </c>
    </row>
    <row r="1654" spans="1:14" x14ac:dyDescent="0.25">
      <c r="A1654" s="14">
        <v>2709</v>
      </c>
      <c r="B1654" s="14" t="s">
        <v>141</v>
      </c>
      <c r="C1654" s="17">
        <v>42736</v>
      </c>
      <c r="D1654" s="14" t="s">
        <v>115</v>
      </c>
      <c r="E1654" s="14" t="s">
        <v>94</v>
      </c>
      <c r="F1654" s="15" t="s">
        <v>6</v>
      </c>
      <c r="G1654" s="14" t="s">
        <v>23</v>
      </c>
      <c r="H1654" s="14" t="e">
        <f>SUMIFS('Skills-Training Matrix.AUX'!$D$2:$D$1072,'Skills-Training Matrix.AUX'!$C$2:$C$1072,"="&amp;$G1654,'Skills-Training Matrix.AUX'!$A$2:$A$1072,"="&amp;$E1654)</f>
        <v>#REF!</v>
      </c>
      <c r="I1654" s="14">
        <v>0</v>
      </c>
      <c r="J1654" s="14" t="e">
        <f t="shared" si="104"/>
        <v>#REF!</v>
      </c>
      <c r="K1654" s="16" t="e">
        <f>IF($J1654="","",SUMIFS('Skills-Training Matrix.AUX'!$F$2:$F$1072,'Skills-Training Matrix.AUX'!$C$2:$C$1072,"="&amp;G1654,'Skills-Training Matrix.AUX'!$A$2:$A$1072,"="&amp;$E1654)*J1654)</f>
        <v>#REF!</v>
      </c>
      <c r="L1654" s="16" t="e">
        <f t="shared" si="105"/>
        <v>#REF!</v>
      </c>
      <c r="M1654" s="14" t="e">
        <f t="shared" si="106"/>
        <v>#REF!</v>
      </c>
      <c r="N1654" s="16" t="e">
        <f t="shared" si="107"/>
        <v>#REF!</v>
      </c>
    </row>
    <row r="1655" spans="1:14" x14ac:dyDescent="0.25">
      <c r="A1655" s="14">
        <v>2709</v>
      </c>
      <c r="B1655" s="14" t="s">
        <v>141</v>
      </c>
      <c r="C1655" s="17">
        <v>42736</v>
      </c>
      <c r="D1655" s="14" t="s">
        <v>115</v>
      </c>
      <c r="E1655" s="14" t="s">
        <v>94</v>
      </c>
      <c r="F1655" s="15" t="s">
        <v>6</v>
      </c>
      <c r="G1655" s="14" t="s">
        <v>24</v>
      </c>
      <c r="H1655" s="14" t="e">
        <f>SUMIFS('Skills-Training Matrix.AUX'!$D$2:$D$1072,'Skills-Training Matrix.AUX'!$C$2:$C$1072,"="&amp;$G1655,'Skills-Training Matrix.AUX'!$A$2:$A$1072,"="&amp;$E1655)</f>
        <v>#REF!</v>
      </c>
      <c r="I1655" s="14">
        <v>0</v>
      </c>
      <c r="J1655" s="14" t="e">
        <f t="shared" si="104"/>
        <v>#REF!</v>
      </c>
      <c r="K1655" s="16" t="e">
        <f>IF($J1655="","",SUMIFS('Skills-Training Matrix.AUX'!$F$2:$F$1072,'Skills-Training Matrix.AUX'!$C$2:$C$1072,"="&amp;G1655,'Skills-Training Matrix.AUX'!$A$2:$A$1072,"="&amp;$E1655)*J1655)</f>
        <v>#REF!</v>
      </c>
      <c r="L1655" s="16" t="e">
        <f t="shared" si="105"/>
        <v>#REF!</v>
      </c>
      <c r="M1655" s="14" t="e">
        <f t="shared" si="106"/>
        <v>#REF!</v>
      </c>
      <c r="N1655" s="16" t="e">
        <f t="shared" si="107"/>
        <v>#REF!</v>
      </c>
    </row>
    <row r="1656" spans="1:14" x14ac:dyDescent="0.25">
      <c r="A1656" s="14">
        <v>2709</v>
      </c>
      <c r="B1656" s="14" t="s">
        <v>141</v>
      </c>
      <c r="C1656" s="17">
        <v>42736</v>
      </c>
      <c r="D1656" s="14" t="s">
        <v>115</v>
      </c>
      <c r="E1656" s="14" t="s">
        <v>94</v>
      </c>
      <c r="F1656" s="15" t="s">
        <v>6</v>
      </c>
      <c r="G1656" s="14" t="s">
        <v>25</v>
      </c>
      <c r="H1656" s="14" t="e">
        <f>SUMIFS('Skills-Training Matrix.AUX'!$D$2:$D$1072,'Skills-Training Matrix.AUX'!$C$2:$C$1072,"="&amp;$G1656,'Skills-Training Matrix.AUX'!$A$2:$A$1072,"="&amp;$E1656)</f>
        <v>#REF!</v>
      </c>
      <c r="I1656" s="14">
        <v>0</v>
      </c>
      <c r="J1656" s="14" t="e">
        <f t="shared" si="104"/>
        <v>#REF!</v>
      </c>
      <c r="K1656" s="16" t="e">
        <f>IF($J1656="","",SUMIFS('Skills-Training Matrix.AUX'!$F$2:$F$1072,'Skills-Training Matrix.AUX'!$C$2:$C$1072,"="&amp;G1656,'Skills-Training Matrix.AUX'!$A$2:$A$1072,"="&amp;$E1656)*J1656)</f>
        <v>#REF!</v>
      </c>
      <c r="L1656" s="16" t="e">
        <f t="shared" si="105"/>
        <v>#REF!</v>
      </c>
      <c r="M1656" s="14" t="e">
        <f t="shared" si="106"/>
        <v>#REF!</v>
      </c>
      <c r="N1656" s="16" t="e">
        <f t="shared" si="107"/>
        <v>#REF!</v>
      </c>
    </row>
    <row r="1657" spans="1:14" x14ac:dyDescent="0.25">
      <c r="A1657" s="14">
        <v>2709</v>
      </c>
      <c r="B1657" s="14" t="s">
        <v>141</v>
      </c>
      <c r="C1657" s="17">
        <v>42736</v>
      </c>
      <c r="D1657" s="14" t="s">
        <v>115</v>
      </c>
      <c r="E1657" s="14" t="s">
        <v>94</v>
      </c>
      <c r="F1657" s="15" t="s">
        <v>6</v>
      </c>
      <c r="G1657" s="14" t="s">
        <v>26</v>
      </c>
      <c r="H1657" s="14" t="e">
        <f>SUMIFS('Skills-Training Matrix.AUX'!$D$2:$D$1072,'Skills-Training Matrix.AUX'!$C$2:$C$1072,"="&amp;$G1657,'Skills-Training Matrix.AUX'!$A$2:$A$1072,"="&amp;$E1657)</f>
        <v>#REF!</v>
      </c>
      <c r="I1657" s="14">
        <v>0</v>
      </c>
      <c r="J1657" s="14" t="e">
        <f t="shared" si="104"/>
        <v>#REF!</v>
      </c>
      <c r="K1657" s="16" t="e">
        <f>IF($J1657="","",SUMIFS('Skills-Training Matrix.AUX'!$F$2:$F$1072,'Skills-Training Matrix.AUX'!$C$2:$C$1072,"="&amp;G1657,'Skills-Training Matrix.AUX'!$A$2:$A$1072,"="&amp;$E1657)*J1657)</f>
        <v>#REF!</v>
      </c>
      <c r="L1657" s="16" t="e">
        <f t="shared" si="105"/>
        <v>#REF!</v>
      </c>
      <c r="M1657" s="14" t="e">
        <f t="shared" si="106"/>
        <v>#REF!</v>
      </c>
      <c r="N1657" s="16" t="e">
        <f t="shared" si="107"/>
        <v>#REF!</v>
      </c>
    </row>
    <row r="1658" spans="1:14" x14ac:dyDescent="0.25">
      <c r="A1658" s="14">
        <v>2709</v>
      </c>
      <c r="B1658" s="14" t="s">
        <v>141</v>
      </c>
      <c r="C1658" s="17">
        <v>42736</v>
      </c>
      <c r="D1658" s="14" t="s">
        <v>115</v>
      </c>
      <c r="E1658" s="14" t="s">
        <v>94</v>
      </c>
      <c r="F1658" s="15" t="s">
        <v>6</v>
      </c>
      <c r="G1658" s="14" t="s">
        <v>27</v>
      </c>
      <c r="H1658" s="14" t="e">
        <f>SUMIFS('Skills-Training Matrix.AUX'!$D$2:$D$1072,'Skills-Training Matrix.AUX'!$C$2:$C$1072,"="&amp;$G1658,'Skills-Training Matrix.AUX'!$A$2:$A$1072,"="&amp;$E1658)</f>
        <v>#REF!</v>
      </c>
      <c r="I1658" s="14">
        <v>0</v>
      </c>
      <c r="J1658" s="14" t="e">
        <f t="shared" si="104"/>
        <v>#REF!</v>
      </c>
      <c r="K1658" s="16" t="e">
        <f>IF($J1658="","",SUMIFS('Skills-Training Matrix.AUX'!$F$2:$F$1072,'Skills-Training Matrix.AUX'!$C$2:$C$1072,"="&amp;G1658,'Skills-Training Matrix.AUX'!$A$2:$A$1072,"="&amp;$E1658)*J1658)</f>
        <v>#REF!</v>
      </c>
      <c r="L1658" s="16" t="e">
        <f t="shared" si="105"/>
        <v>#REF!</v>
      </c>
      <c r="M1658" s="14" t="e">
        <f t="shared" si="106"/>
        <v>#REF!</v>
      </c>
      <c r="N1658" s="16" t="e">
        <f t="shared" si="107"/>
        <v>#REF!</v>
      </c>
    </row>
    <row r="1659" spans="1:14" x14ac:dyDescent="0.25">
      <c r="A1659" s="14">
        <v>2709</v>
      </c>
      <c r="B1659" s="14" t="s">
        <v>141</v>
      </c>
      <c r="C1659" s="17">
        <v>42736</v>
      </c>
      <c r="D1659" s="14" t="s">
        <v>115</v>
      </c>
      <c r="E1659" s="14" t="s">
        <v>94</v>
      </c>
      <c r="F1659" s="15" t="s">
        <v>6</v>
      </c>
      <c r="G1659" s="14" t="s">
        <v>28</v>
      </c>
      <c r="H1659" s="14" t="e">
        <f>SUMIFS('Skills-Training Matrix.AUX'!$D$2:$D$1072,'Skills-Training Matrix.AUX'!$C$2:$C$1072,"="&amp;$G1659,'Skills-Training Matrix.AUX'!$A$2:$A$1072,"="&amp;$E1659)</f>
        <v>#N/A</v>
      </c>
      <c r="I1659" s="14">
        <v>0</v>
      </c>
      <c r="J1659" s="14" t="e">
        <f t="shared" si="104"/>
        <v>#N/A</v>
      </c>
      <c r="K1659" s="16" t="e">
        <f>IF($J1659="","",SUMIFS('Skills-Training Matrix.AUX'!$F$2:$F$1072,'Skills-Training Matrix.AUX'!$C$2:$C$1072,"="&amp;G1659,'Skills-Training Matrix.AUX'!$A$2:$A$1072,"="&amp;$E1659)*J1659)</f>
        <v>#N/A</v>
      </c>
      <c r="L1659" s="16" t="e">
        <f t="shared" si="105"/>
        <v>#N/A</v>
      </c>
      <c r="M1659" s="14" t="e">
        <f t="shared" si="106"/>
        <v>#N/A</v>
      </c>
      <c r="N1659" s="16" t="e">
        <f t="shared" si="107"/>
        <v>#N/A</v>
      </c>
    </row>
    <row r="1660" spans="1:14" x14ac:dyDescent="0.25">
      <c r="A1660" s="14">
        <v>2709</v>
      </c>
      <c r="B1660" s="14" t="s">
        <v>141</v>
      </c>
      <c r="C1660" s="17">
        <v>42736</v>
      </c>
      <c r="D1660" s="14" t="s">
        <v>115</v>
      </c>
      <c r="E1660" s="14" t="s">
        <v>94</v>
      </c>
      <c r="F1660" s="15" t="s">
        <v>6</v>
      </c>
      <c r="G1660" s="14" t="s">
        <v>29</v>
      </c>
      <c r="H1660" s="14" t="e">
        <f>SUMIFS('Skills-Training Matrix.AUX'!$D$2:$D$1072,'Skills-Training Matrix.AUX'!$C$2:$C$1072,"="&amp;$G1660,'Skills-Training Matrix.AUX'!$A$2:$A$1072,"="&amp;$E1660)</f>
        <v>#REF!</v>
      </c>
      <c r="I1660" s="14">
        <v>0</v>
      </c>
      <c r="J1660" s="14" t="e">
        <f t="shared" si="104"/>
        <v>#REF!</v>
      </c>
      <c r="K1660" s="16" t="e">
        <f>IF($J1660="","",SUMIFS('Skills-Training Matrix.AUX'!$F$2:$F$1072,'Skills-Training Matrix.AUX'!$C$2:$C$1072,"="&amp;G1660,'Skills-Training Matrix.AUX'!$A$2:$A$1072,"="&amp;$E1660)*J1660)</f>
        <v>#REF!</v>
      </c>
      <c r="L1660" s="16" t="e">
        <f t="shared" si="105"/>
        <v>#REF!</v>
      </c>
      <c r="M1660" s="14" t="e">
        <f t="shared" si="106"/>
        <v>#REF!</v>
      </c>
      <c r="N1660" s="16" t="e">
        <f t="shared" si="107"/>
        <v>#REF!</v>
      </c>
    </row>
    <row r="1661" spans="1:14" x14ac:dyDescent="0.25">
      <c r="A1661" s="14">
        <v>2709</v>
      </c>
      <c r="B1661" s="14" t="s">
        <v>141</v>
      </c>
      <c r="C1661" s="17">
        <v>42736</v>
      </c>
      <c r="D1661" s="14" t="s">
        <v>115</v>
      </c>
      <c r="E1661" s="14" t="s">
        <v>94</v>
      </c>
      <c r="F1661" s="15" t="s">
        <v>6</v>
      </c>
      <c r="G1661" s="14" t="s">
        <v>30</v>
      </c>
      <c r="H1661" s="14" t="e">
        <f>SUMIFS('Skills-Training Matrix.AUX'!$D$2:$D$1072,'Skills-Training Matrix.AUX'!$C$2:$C$1072,"="&amp;$G1661,'Skills-Training Matrix.AUX'!$A$2:$A$1072,"="&amp;$E1661)</f>
        <v>#REF!</v>
      </c>
      <c r="I1661" s="14">
        <v>0</v>
      </c>
      <c r="J1661" s="14" t="e">
        <f t="shared" si="104"/>
        <v>#REF!</v>
      </c>
      <c r="K1661" s="16" t="e">
        <f>IF($J1661="","",SUMIFS('Skills-Training Matrix.AUX'!$F$2:$F$1072,'Skills-Training Matrix.AUX'!$C$2:$C$1072,"="&amp;G1661,'Skills-Training Matrix.AUX'!$A$2:$A$1072,"="&amp;$E1661)*J1661)</f>
        <v>#REF!</v>
      </c>
      <c r="L1661" s="16" t="e">
        <f t="shared" si="105"/>
        <v>#REF!</v>
      </c>
      <c r="M1661" s="14" t="e">
        <f t="shared" si="106"/>
        <v>#REF!</v>
      </c>
      <c r="N1661" s="16" t="e">
        <f t="shared" si="107"/>
        <v>#REF!</v>
      </c>
    </row>
    <row r="1662" spans="1:14" x14ac:dyDescent="0.25">
      <c r="A1662" s="14">
        <v>2709</v>
      </c>
      <c r="B1662" s="14" t="s">
        <v>141</v>
      </c>
      <c r="C1662" s="17">
        <v>42736</v>
      </c>
      <c r="D1662" s="14" t="s">
        <v>115</v>
      </c>
      <c r="E1662" s="14" t="s">
        <v>94</v>
      </c>
      <c r="F1662" s="15" t="s">
        <v>6</v>
      </c>
      <c r="G1662" s="14" t="s">
        <v>31</v>
      </c>
      <c r="H1662" s="14" t="e">
        <f>SUMIFS('Skills-Training Matrix.AUX'!$D$2:$D$1072,'Skills-Training Matrix.AUX'!$C$2:$C$1072,"="&amp;$G1662,'Skills-Training Matrix.AUX'!$A$2:$A$1072,"="&amp;$E1662)</f>
        <v>#REF!</v>
      </c>
      <c r="I1662" s="14">
        <v>0</v>
      </c>
      <c r="J1662" s="14" t="e">
        <f t="shared" si="104"/>
        <v>#REF!</v>
      </c>
      <c r="K1662" s="16" t="e">
        <f>IF($J1662="","",SUMIFS('Skills-Training Matrix.AUX'!$F$2:$F$1072,'Skills-Training Matrix.AUX'!$C$2:$C$1072,"="&amp;G1662,'Skills-Training Matrix.AUX'!$A$2:$A$1072,"="&amp;$E1662)*J1662)</f>
        <v>#REF!</v>
      </c>
      <c r="L1662" s="16" t="e">
        <f t="shared" si="105"/>
        <v>#REF!</v>
      </c>
      <c r="M1662" s="14" t="e">
        <f t="shared" si="106"/>
        <v>#REF!</v>
      </c>
      <c r="N1662" s="16" t="e">
        <f t="shared" si="107"/>
        <v>#REF!</v>
      </c>
    </row>
    <row r="1663" spans="1:14" x14ac:dyDescent="0.25">
      <c r="A1663" s="14">
        <v>2709</v>
      </c>
      <c r="B1663" s="14" t="s">
        <v>141</v>
      </c>
      <c r="C1663" s="17">
        <v>42736</v>
      </c>
      <c r="D1663" s="14" t="s">
        <v>115</v>
      </c>
      <c r="E1663" s="14" t="s">
        <v>94</v>
      </c>
      <c r="F1663" s="15" t="s">
        <v>6</v>
      </c>
      <c r="G1663" s="14" t="s">
        <v>1</v>
      </c>
      <c r="H1663" s="14" t="e">
        <f>SUMIFS('Skills-Training Matrix.AUX'!$D$2:$D$1072,'Skills-Training Matrix.AUX'!$C$2:$C$1072,"="&amp;$G1663,'Skills-Training Matrix.AUX'!$A$2:$A$1072,"="&amp;$E1663)</f>
        <v>#REF!</v>
      </c>
      <c r="I1663" s="14">
        <v>0</v>
      </c>
      <c r="J1663" s="14" t="e">
        <f t="shared" si="104"/>
        <v>#REF!</v>
      </c>
      <c r="K1663" s="16" t="e">
        <f>IF($J1663="","",SUMIFS('Skills-Training Matrix.AUX'!$F$2:$F$1072,'Skills-Training Matrix.AUX'!$C$2:$C$1072,"="&amp;G1663,'Skills-Training Matrix.AUX'!$A$2:$A$1072,"="&amp;$E1663)*J1663)</f>
        <v>#REF!</v>
      </c>
      <c r="L1663" s="16" t="e">
        <f t="shared" si="105"/>
        <v>#REF!</v>
      </c>
      <c r="M1663" s="14" t="e">
        <f t="shared" si="106"/>
        <v>#REF!</v>
      </c>
      <c r="N1663" s="16" t="e">
        <f t="shared" si="107"/>
        <v>#REF!</v>
      </c>
    </row>
    <row r="1664" spans="1:14" x14ac:dyDescent="0.25">
      <c r="A1664" s="14">
        <v>2709</v>
      </c>
      <c r="B1664" s="14" t="s">
        <v>141</v>
      </c>
      <c r="C1664" s="17">
        <v>42736</v>
      </c>
      <c r="D1664" s="14" t="s">
        <v>115</v>
      </c>
      <c r="E1664" s="14" t="s">
        <v>94</v>
      </c>
      <c r="F1664" s="15" t="s">
        <v>6</v>
      </c>
      <c r="G1664" s="14" t="s">
        <v>32</v>
      </c>
      <c r="H1664" s="14" t="e">
        <f>SUMIFS('Skills-Training Matrix.AUX'!$D$2:$D$1072,'Skills-Training Matrix.AUX'!$C$2:$C$1072,"="&amp;$G1664,'Skills-Training Matrix.AUX'!$A$2:$A$1072,"="&amp;$E1664)</f>
        <v>#N/A</v>
      </c>
      <c r="I1664" s="14">
        <v>0</v>
      </c>
      <c r="J1664" s="14" t="e">
        <f t="shared" si="104"/>
        <v>#N/A</v>
      </c>
      <c r="K1664" s="16" t="e">
        <f>IF($J1664="","",SUMIFS('Skills-Training Matrix.AUX'!$F$2:$F$1072,'Skills-Training Matrix.AUX'!$C$2:$C$1072,"="&amp;G1664,'Skills-Training Matrix.AUX'!$A$2:$A$1072,"="&amp;$E1664)*J1664)</f>
        <v>#N/A</v>
      </c>
      <c r="L1664" s="16" t="e">
        <f t="shared" si="105"/>
        <v>#N/A</v>
      </c>
      <c r="M1664" s="14" t="e">
        <f t="shared" si="106"/>
        <v>#N/A</v>
      </c>
      <c r="N1664" s="16" t="e">
        <f t="shared" si="107"/>
        <v>#N/A</v>
      </c>
    </row>
    <row r="1665" spans="1:14" x14ac:dyDescent="0.25">
      <c r="A1665" s="14">
        <v>2709</v>
      </c>
      <c r="B1665" s="14" t="s">
        <v>141</v>
      </c>
      <c r="C1665" s="17">
        <v>42736</v>
      </c>
      <c r="D1665" s="14" t="s">
        <v>115</v>
      </c>
      <c r="E1665" s="14" t="s">
        <v>94</v>
      </c>
      <c r="F1665" s="15" t="s">
        <v>7</v>
      </c>
      <c r="G1665" s="14" t="s">
        <v>33</v>
      </c>
      <c r="H1665" s="14" t="e">
        <f>SUMIFS('Skills-Training Matrix.AUX'!$D$2:$D$1072,'Skills-Training Matrix.AUX'!$C$2:$C$1072,"="&amp;$G1665,'Skills-Training Matrix.AUX'!$A$2:$A$1072,"="&amp;$E1665)</f>
        <v>#N/A</v>
      </c>
      <c r="I1665" s="14">
        <v>0</v>
      </c>
      <c r="J1665" s="14" t="e">
        <f t="shared" si="104"/>
        <v>#N/A</v>
      </c>
      <c r="K1665" s="16" t="e">
        <f>IF($J1665="","",SUMIFS('Skills-Training Matrix.AUX'!$F$2:$F$1072,'Skills-Training Matrix.AUX'!$C$2:$C$1072,"="&amp;G1665,'Skills-Training Matrix.AUX'!$A$2:$A$1072,"="&amp;$E1665)*J1665)</f>
        <v>#N/A</v>
      </c>
      <c r="L1665" s="16" t="e">
        <f t="shared" si="105"/>
        <v>#N/A</v>
      </c>
      <c r="M1665" s="14" t="e">
        <f t="shared" si="106"/>
        <v>#N/A</v>
      </c>
      <c r="N1665" s="16" t="e">
        <f t="shared" si="107"/>
        <v>#N/A</v>
      </c>
    </row>
    <row r="1666" spans="1:14" x14ac:dyDescent="0.25">
      <c r="A1666" s="14">
        <v>2709</v>
      </c>
      <c r="B1666" s="14" t="s">
        <v>141</v>
      </c>
      <c r="C1666" s="17">
        <v>42736</v>
      </c>
      <c r="D1666" s="14" t="s">
        <v>115</v>
      </c>
      <c r="E1666" s="14" t="s">
        <v>94</v>
      </c>
      <c r="F1666" s="15" t="s">
        <v>7</v>
      </c>
      <c r="G1666" s="14" t="s">
        <v>34</v>
      </c>
      <c r="H1666" s="14" t="e">
        <f>SUMIFS('Skills-Training Matrix.AUX'!$D$2:$D$1072,'Skills-Training Matrix.AUX'!$C$2:$C$1072,"="&amp;$G1666,'Skills-Training Matrix.AUX'!$A$2:$A$1072,"="&amp;$E1666)</f>
        <v>#REF!</v>
      </c>
      <c r="I1666" s="14">
        <v>0</v>
      </c>
      <c r="J1666" s="14" t="e">
        <f t="shared" ref="J1666:J1729" si="108">IF(($H1666-$I1666)&gt;0,($H1666-$I1666),"")</f>
        <v>#REF!</v>
      </c>
      <c r="K1666" s="16" t="e">
        <f>IF($J1666="","",SUMIFS('Skills-Training Matrix.AUX'!$F$2:$F$1072,'Skills-Training Matrix.AUX'!$C$2:$C$1072,"="&amp;G1666,'Skills-Training Matrix.AUX'!$A$2:$A$1072,"="&amp;$E1666)*J1666)</f>
        <v>#REF!</v>
      </c>
      <c r="L1666" s="16" t="e">
        <f t="shared" si="105"/>
        <v>#REF!</v>
      </c>
      <c r="M1666" s="14" t="e">
        <f t="shared" si="106"/>
        <v>#REF!</v>
      </c>
      <c r="N1666" s="16" t="e">
        <f t="shared" si="107"/>
        <v>#REF!</v>
      </c>
    </row>
    <row r="1667" spans="1:14" x14ac:dyDescent="0.25">
      <c r="A1667" s="14">
        <v>2709</v>
      </c>
      <c r="B1667" s="14" t="s">
        <v>141</v>
      </c>
      <c r="C1667" s="17">
        <v>42736</v>
      </c>
      <c r="D1667" s="14" t="s">
        <v>115</v>
      </c>
      <c r="E1667" s="14" t="s">
        <v>94</v>
      </c>
      <c r="F1667" s="15" t="s">
        <v>7</v>
      </c>
      <c r="G1667" s="14" t="s">
        <v>35</v>
      </c>
      <c r="H1667" s="14" t="e">
        <f>SUMIFS('Skills-Training Matrix.AUX'!$D$2:$D$1072,'Skills-Training Matrix.AUX'!$C$2:$C$1072,"="&amp;$G1667,'Skills-Training Matrix.AUX'!$A$2:$A$1072,"="&amp;$E1667)</f>
        <v>#N/A</v>
      </c>
      <c r="I1667" s="14">
        <v>0</v>
      </c>
      <c r="J1667" s="14" t="e">
        <f t="shared" si="108"/>
        <v>#N/A</v>
      </c>
      <c r="K1667" s="16" t="e">
        <f>IF($J1667="","",SUMIFS('Skills-Training Matrix.AUX'!$F$2:$F$1072,'Skills-Training Matrix.AUX'!$C$2:$C$1072,"="&amp;G1667,'Skills-Training Matrix.AUX'!$A$2:$A$1072,"="&amp;$E1667)*J1667)</f>
        <v>#N/A</v>
      </c>
      <c r="L1667" s="16" t="e">
        <f t="shared" ref="L1667:L1730" si="109">IF(D1667="GEM",IF(B1667=B1666,IF(K1667="",L1666,K1667+L1666),IF(K1667="",0,K1667)),0)</f>
        <v>#N/A</v>
      </c>
      <c r="M1667" s="14" t="e">
        <f t="shared" ref="M1667:M1730" si="110">IF(D1667="GEM",IF(I1667&gt;H1667,I1667,IF(IF(L1667&lt;$O$1,0,L1667)=0,H1667,IF(I1667=0,IF(H1667=0,0,1),I1667))),I1667)</f>
        <v>#N/A</v>
      </c>
      <c r="N1667" s="16" t="e">
        <f t="shared" ref="N1667:N1730" si="111">IF(M1667&lt;H1667,K1667,"")</f>
        <v>#N/A</v>
      </c>
    </row>
    <row r="1668" spans="1:14" x14ac:dyDescent="0.25">
      <c r="A1668" s="14">
        <v>2709</v>
      </c>
      <c r="B1668" s="14" t="s">
        <v>141</v>
      </c>
      <c r="C1668" s="17">
        <v>42736</v>
      </c>
      <c r="D1668" s="14" t="s">
        <v>115</v>
      </c>
      <c r="E1668" s="14" t="s">
        <v>94</v>
      </c>
      <c r="F1668" s="15" t="s">
        <v>7</v>
      </c>
      <c r="G1668" s="14" t="s">
        <v>36</v>
      </c>
      <c r="H1668" s="14" t="e">
        <f>SUMIFS('Skills-Training Matrix.AUX'!$D$2:$D$1072,'Skills-Training Matrix.AUX'!$C$2:$C$1072,"="&amp;$G1668,'Skills-Training Matrix.AUX'!$A$2:$A$1072,"="&amp;$E1668)</f>
        <v>#N/A</v>
      </c>
      <c r="I1668" s="14">
        <v>0</v>
      </c>
      <c r="J1668" s="14" t="e">
        <f t="shared" si="108"/>
        <v>#N/A</v>
      </c>
      <c r="K1668" s="16" t="e">
        <f>IF($J1668="","",SUMIFS('Skills-Training Matrix.AUX'!$F$2:$F$1072,'Skills-Training Matrix.AUX'!$C$2:$C$1072,"="&amp;G1668,'Skills-Training Matrix.AUX'!$A$2:$A$1072,"="&amp;$E1668)*J1668)</f>
        <v>#N/A</v>
      </c>
      <c r="L1668" s="16" t="e">
        <f t="shared" si="109"/>
        <v>#N/A</v>
      </c>
      <c r="M1668" s="14" t="e">
        <f t="shared" si="110"/>
        <v>#N/A</v>
      </c>
      <c r="N1668" s="16" t="e">
        <f t="shared" si="111"/>
        <v>#N/A</v>
      </c>
    </row>
    <row r="1669" spans="1:14" x14ac:dyDescent="0.25">
      <c r="A1669" s="14">
        <v>2709</v>
      </c>
      <c r="B1669" s="14" t="s">
        <v>141</v>
      </c>
      <c r="C1669" s="17">
        <v>42736</v>
      </c>
      <c r="D1669" s="14" t="s">
        <v>115</v>
      </c>
      <c r="E1669" s="14" t="s">
        <v>94</v>
      </c>
      <c r="F1669" s="15" t="s">
        <v>7</v>
      </c>
      <c r="G1669" s="14" t="s">
        <v>37</v>
      </c>
      <c r="H1669" s="14" t="e">
        <f>SUMIFS('Skills-Training Matrix.AUX'!$D$2:$D$1072,'Skills-Training Matrix.AUX'!$C$2:$C$1072,"="&amp;$G1669,'Skills-Training Matrix.AUX'!$A$2:$A$1072,"="&amp;$E1669)</f>
        <v>#N/A</v>
      </c>
      <c r="I1669" s="14">
        <v>0</v>
      </c>
      <c r="J1669" s="14" t="e">
        <f t="shared" si="108"/>
        <v>#N/A</v>
      </c>
      <c r="K1669" s="16" t="e">
        <f>IF($J1669="","",SUMIFS('Skills-Training Matrix.AUX'!$F$2:$F$1072,'Skills-Training Matrix.AUX'!$C$2:$C$1072,"="&amp;G1669,'Skills-Training Matrix.AUX'!$A$2:$A$1072,"="&amp;$E1669)*J1669)</f>
        <v>#N/A</v>
      </c>
      <c r="L1669" s="16" t="e">
        <f t="shared" si="109"/>
        <v>#N/A</v>
      </c>
      <c r="M1669" s="14" t="e">
        <f t="shared" si="110"/>
        <v>#N/A</v>
      </c>
      <c r="N1669" s="16" t="e">
        <f t="shared" si="111"/>
        <v>#N/A</v>
      </c>
    </row>
    <row r="1670" spans="1:14" x14ac:dyDescent="0.25">
      <c r="A1670" s="14">
        <v>2709</v>
      </c>
      <c r="B1670" s="14" t="s">
        <v>141</v>
      </c>
      <c r="C1670" s="17">
        <v>42736</v>
      </c>
      <c r="D1670" s="14" t="s">
        <v>115</v>
      </c>
      <c r="E1670" s="14" t="s">
        <v>94</v>
      </c>
      <c r="F1670" s="15" t="s">
        <v>7</v>
      </c>
      <c r="G1670" s="14" t="s">
        <v>38</v>
      </c>
      <c r="H1670" s="14" t="e">
        <f>SUMIFS('Skills-Training Matrix.AUX'!$D$2:$D$1072,'Skills-Training Matrix.AUX'!$C$2:$C$1072,"="&amp;$G1670,'Skills-Training Matrix.AUX'!$A$2:$A$1072,"="&amp;$E1670)</f>
        <v>#N/A</v>
      </c>
      <c r="I1670" s="14">
        <v>0</v>
      </c>
      <c r="J1670" s="14" t="e">
        <f t="shared" si="108"/>
        <v>#N/A</v>
      </c>
      <c r="K1670" s="16" t="e">
        <f>IF($J1670="","",SUMIFS('Skills-Training Matrix.AUX'!$F$2:$F$1072,'Skills-Training Matrix.AUX'!$C$2:$C$1072,"="&amp;G1670,'Skills-Training Matrix.AUX'!$A$2:$A$1072,"="&amp;$E1670)*J1670)</f>
        <v>#N/A</v>
      </c>
      <c r="L1670" s="16" t="e">
        <f t="shared" si="109"/>
        <v>#N/A</v>
      </c>
      <c r="M1670" s="14" t="e">
        <f t="shared" si="110"/>
        <v>#N/A</v>
      </c>
      <c r="N1670" s="16" t="e">
        <f t="shared" si="111"/>
        <v>#N/A</v>
      </c>
    </row>
    <row r="1671" spans="1:14" x14ac:dyDescent="0.25">
      <c r="A1671" s="14">
        <v>2709</v>
      </c>
      <c r="B1671" s="14" t="s">
        <v>141</v>
      </c>
      <c r="C1671" s="17">
        <v>42736</v>
      </c>
      <c r="D1671" s="14" t="s">
        <v>115</v>
      </c>
      <c r="E1671" s="14" t="s">
        <v>94</v>
      </c>
      <c r="F1671" s="15" t="s">
        <v>7</v>
      </c>
      <c r="G1671" s="14" t="s">
        <v>39</v>
      </c>
      <c r="H1671" s="14" t="e">
        <f>SUMIFS('Skills-Training Matrix.AUX'!$D$2:$D$1072,'Skills-Training Matrix.AUX'!$C$2:$C$1072,"="&amp;$G1671,'Skills-Training Matrix.AUX'!$A$2:$A$1072,"="&amp;$E1671)</f>
        <v>#N/A</v>
      </c>
      <c r="I1671" s="14">
        <v>0</v>
      </c>
      <c r="J1671" s="14" t="e">
        <f t="shared" si="108"/>
        <v>#N/A</v>
      </c>
      <c r="K1671" s="16" t="e">
        <f>IF($J1671="","",SUMIFS('Skills-Training Matrix.AUX'!$F$2:$F$1072,'Skills-Training Matrix.AUX'!$C$2:$C$1072,"="&amp;G1671,'Skills-Training Matrix.AUX'!$A$2:$A$1072,"="&amp;$E1671)*J1671)</f>
        <v>#N/A</v>
      </c>
      <c r="L1671" s="16" t="e">
        <f t="shared" si="109"/>
        <v>#N/A</v>
      </c>
      <c r="M1671" s="14" t="e">
        <f t="shared" si="110"/>
        <v>#N/A</v>
      </c>
      <c r="N1671" s="16" t="e">
        <f t="shared" si="111"/>
        <v>#N/A</v>
      </c>
    </row>
    <row r="1672" spans="1:14" x14ac:dyDescent="0.25">
      <c r="A1672" s="14">
        <v>2709</v>
      </c>
      <c r="B1672" s="14" t="s">
        <v>141</v>
      </c>
      <c r="C1672" s="17">
        <v>42736</v>
      </c>
      <c r="D1672" s="14" t="s">
        <v>115</v>
      </c>
      <c r="E1672" s="14" t="s">
        <v>94</v>
      </c>
      <c r="F1672" s="15" t="s">
        <v>7</v>
      </c>
      <c r="G1672" s="14" t="s">
        <v>40</v>
      </c>
      <c r="H1672" s="14" t="e">
        <f>SUMIFS('Skills-Training Matrix.AUX'!$D$2:$D$1072,'Skills-Training Matrix.AUX'!$C$2:$C$1072,"="&amp;$G1672,'Skills-Training Matrix.AUX'!$A$2:$A$1072,"="&amp;$E1672)</f>
        <v>#N/A</v>
      </c>
      <c r="I1672" s="14">
        <v>0</v>
      </c>
      <c r="J1672" s="14" t="e">
        <f t="shared" si="108"/>
        <v>#N/A</v>
      </c>
      <c r="K1672" s="16" t="e">
        <f>IF($J1672="","",SUMIFS('Skills-Training Matrix.AUX'!$F$2:$F$1072,'Skills-Training Matrix.AUX'!$C$2:$C$1072,"="&amp;G1672,'Skills-Training Matrix.AUX'!$A$2:$A$1072,"="&amp;$E1672)*J1672)</f>
        <v>#N/A</v>
      </c>
      <c r="L1672" s="16" t="e">
        <f t="shared" si="109"/>
        <v>#N/A</v>
      </c>
      <c r="M1672" s="14" t="e">
        <f t="shared" si="110"/>
        <v>#N/A</v>
      </c>
      <c r="N1672" s="16" t="e">
        <f t="shared" si="111"/>
        <v>#N/A</v>
      </c>
    </row>
    <row r="1673" spans="1:14" x14ac:dyDescent="0.25">
      <c r="A1673" s="14">
        <v>2709</v>
      </c>
      <c r="B1673" s="14" t="s">
        <v>141</v>
      </c>
      <c r="C1673" s="17">
        <v>42736</v>
      </c>
      <c r="D1673" s="14" t="s">
        <v>115</v>
      </c>
      <c r="E1673" s="14" t="s">
        <v>94</v>
      </c>
      <c r="F1673" s="15" t="s">
        <v>8</v>
      </c>
      <c r="G1673" s="14" t="s">
        <v>41</v>
      </c>
      <c r="H1673" s="14" t="e">
        <f>SUMIFS('Skills-Training Matrix.AUX'!$D$2:$D$1072,'Skills-Training Matrix.AUX'!$C$2:$C$1072,"="&amp;$G1673,'Skills-Training Matrix.AUX'!$A$2:$A$1072,"="&amp;$E1673)</f>
        <v>#N/A</v>
      </c>
      <c r="I1673" s="14">
        <v>0</v>
      </c>
      <c r="J1673" s="14" t="e">
        <f t="shared" si="108"/>
        <v>#N/A</v>
      </c>
      <c r="K1673" s="16" t="e">
        <f>IF($J1673="","",SUMIFS('Skills-Training Matrix.AUX'!$F$2:$F$1072,'Skills-Training Matrix.AUX'!$C$2:$C$1072,"="&amp;G1673,'Skills-Training Matrix.AUX'!$A$2:$A$1072,"="&amp;$E1673)*J1673)</f>
        <v>#N/A</v>
      </c>
      <c r="L1673" s="16" t="e">
        <f t="shared" si="109"/>
        <v>#N/A</v>
      </c>
      <c r="M1673" s="14" t="e">
        <f t="shared" si="110"/>
        <v>#N/A</v>
      </c>
      <c r="N1673" s="16" t="e">
        <f t="shared" si="111"/>
        <v>#N/A</v>
      </c>
    </row>
    <row r="1674" spans="1:14" x14ac:dyDescent="0.25">
      <c r="A1674" s="14">
        <v>2709</v>
      </c>
      <c r="B1674" s="14" t="s">
        <v>141</v>
      </c>
      <c r="C1674" s="17">
        <v>42736</v>
      </c>
      <c r="D1674" s="14" t="s">
        <v>115</v>
      </c>
      <c r="E1674" s="14" t="s">
        <v>94</v>
      </c>
      <c r="F1674" s="15" t="s">
        <v>8</v>
      </c>
      <c r="G1674" s="14" t="s">
        <v>42</v>
      </c>
      <c r="H1674" s="14" t="e">
        <f>SUMIFS('Skills-Training Matrix.AUX'!$D$2:$D$1072,'Skills-Training Matrix.AUX'!$C$2:$C$1072,"="&amp;$G1674,'Skills-Training Matrix.AUX'!$A$2:$A$1072,"="&amp;$E1674)</f>
        <v>#N/A</v>
      </c>
      <c r="I1674" s="14">
        <v>0</v>
      </c>
      <c r="J1674" s="14" t="e">
        <f t="shared" si="108"/>
        <v>#N/A</v>
      </c>
      <c r="K1674" s="16" t="e">
        <f>IF($J1674="","",SUMIFS('Skills-Training Matrix.AUX'!$F$2:$F$1072,'Skills-Training Matrix.AUX'!$C$2:$C$1072,"="&amp;G1674,'Skills-Training Matrix.AUX'!$A$2:$A$1072,"="&amp;$E1674)*J1674)</f>
        <v>#N/A</v>
      </c>
      <c r="L1674" s="16" t="e">
        <f t="shared" si="109"/>
        <v>#N/A</v>
      </c>
      <c r="M1674" s="14" t="e">
        <f t="shared" si="110"/>
        <v>#N/A</v>
      </c>
      <c r="N1674" s="16" t="e">
        <f t="shared" si="111"/>
        <v>#N/A</v>
      </c>
    </row>
    <row r="1675" spans="1:14" x14ac:dyDescent="0.25">
      <c r="A1675" s="14">
        <v>2709</v>
      </c>
      <c r="B1675" s="14" t="s">
        <v>141</v>
      </c>
      <c r="C1675" s="17">
        <v>42736</v>
      </c>
      <c r="D1675" s="14" t="s">
        <v>115</v>
      </c>
      <c r="E1675" s="14" t="s">
        <v>94</v>
      </c>
      <c r="F1675" s="15" t="s">
        <v>8</v>
      </c>
      <c r="G1675" s="14" t="s">
        <v>43</v>
      </c>
      <c r="H1675" s="14" t="e">
        <f>SUMIFS('Skills-Training Matrix.AUX'!$D$2:$D$1072,'Skills-Training Matrix.AUX'!$C$2:$C$1072,"="&amp;$G1675,'Skills-Training Matrix.AUX'!$A$2:$A$1072,"="&amp;$E1675)</f>
        <v>#N/A</v>
      </c>
      <c r="I1675" s="14">
        <v>0</v>
      </c>
      <c r="J1675" s="14" t="e">
        <f t="shared" si="108"/>
        <v>#N/A</v>
      </c>
      <c r="K1675" s="16" t="e">
        <f>IF($J1675="","",SUMIFS('Skills-Training Matrix.AUX'!$F$2:$F$1072,'Skills-Training Matrix.AUX'!$C$2:$C$1072,"="&amp;G1675,'Skills-Training Matrix.AUX'!$A$2:$A$1072,"="&amp;$E1675)*J1675)</f>
        <v>#N/A</v>
      </c>
      <c r="L1675" s="16" t="e">
        <f t="shared" si="109"/>
        <v>#N/A</v>
      </c>
      <c r="M1675" s="14" t="e">
        <f t="shared" si="110"/>
        <v>#N/A</v>
      </c>
      <c r="N1675" s="16" t="e">
        <f t="shared" si="111"/>
        <v>#N/A</v>
      </c>
    </row>
    <row r="1676" spans="1:14" x14ac:dyDescent="0.25">
      <c r="A1676" s="14">
        <v>2709</v>
      </c>
      <c r="B1676" s="14" t="s">
        <v>141</v>
      </c>
      <c r="C1676" s="17">
        <v>42736</v>
      </c>
      <c r="D1676" s="14" t="s">
        <v>115</v>
      </c>
      <c r="E1676" s="14" t="s">
        <v>94</v>
      </c>
      <c r="F1676" s="15" t="s">
        <v>8</v>
      </c>
      <c r="G1676" s="14" t="s">
        <v>44</v>
      </c>
      <c r="H1676" s="14" t="e">
        <f>SUMIFS('Skills-Training Matrix.AUX'!$D$2:$D$1072,'Skills-Training Matrix.AUX'!$C$2:$C$1072,"="&amp;$G1676,'Skills-Training Matrix.AUX'!$A$2:$A$1072,"="&amp;$E1676)</f>
        <v>#N/A</v>
      </c>
      <c r="I1676" s="14">
        <v>0</v>
      </c>
      <c r="J1676" s="14" t="e">
        <f t="shared" si="108"/>
        <v>#N/A</v>
      </c>
      <c r="K1676" s="16" t="e">
        <f>IF($J1676="","",SUMIFS('Skills-Training Matrix.AUX'!$F$2:$F$1072,'Skills-Training Matrix.AUX'!$C$2:$C$1072,"="&amp;G1676,'Skills-Training Matrix.AUX'!$A$2:$A$1072,"="&amp;$E1676)*J1676)</f>
        <v>#N/A</v>
      </c>
      <c r="L1676" s="16" t="e">
        <f t="shared" si="109"/>
        <v>#N/A</v>
      </c>
      <c r="M1676" s="14" t="e">
        <f t="shared" si="110"/>
        <v>#N/A</v>
      </c>
      <c r="N1676" s="16" t="e">
        <f t="shared" si="111"/>
        <v>#N/A</v>
      </c>
    </row>
    <row r="1677" spans="1:14" x14ac:dyDescent="0.25">
      <c r="A1677" s="14">
        <v>2709</v>
      </c>
      <c r="B1677" s="14" t="s">
        <v>141</v>
      </c>
      <c r="C1677" s="17">
        <v>42736</v>
      </c>
      <c r="D1677" s="14" t="s">
        <v>115</v>
      </c>
      <c r="E1677" s="14" t="s">
        <v>94</v>
      </c>
      <c r="F1677" s="15" t="s">
        <v>8</v>
      </c>
      <c r="G1677" s="14" t="s">
        <v>45</v>
      </c>
      <c r="H1677" s="14" t="e">
        <f>SUMIFS('Skills-Training Matrix.AUX'!$D$2:$D$1072,'Skills-Training Matrix.AUX'!$C$2:$C$1072,"="&amp;$G1677,'Skills-Training Matrix.AUX'!$A$2:$A$1072,"="&amp;$E1677)</f>
        <v>#N/A</v>
      </c>
      <c r="I1677" s="14">
        <v>0</v>
      </c>
      <c r="J1677" s="14" t="e">
        <f t="shared" si="108"/>
        <v>#N/A</v>
      </c>
      <c r="K1677" s="16" t="e">
        <f>IF($J1677="","",SUMIFS('Skills-Training Matrix.AUX'!$F$2:$F$1072,'Skills-Training Matrix.AUX'!$C$2:$C$1072,"="&amp;G1677,'Skills-Training Matrix.AUX'!$A$2:$A$1072,"="&amp;$E1677)*J1677)</f>
        <v>#N/A</v>
      </c>
      <c r="L1677" s="16" t="e">
        <f t="shared" si="109"/>
        <v>#N/A</v>
      </c>
      <c r="M1677" s="14" t="e">
        <f t="shared" si="110"/>
        <v>#N/A</v>
      </c>
      <c r="N1677" s="16" t="e">
        <f t="shared" si="111"/>
        <v>#N/A</v>
      </c>
    </row>
    <row r="1678" spans="1:14" x14ac:dyDescent="0.25">
      <c r="A1678" s="14">
        <v>2709</v>
      </c>
      <c r="B1678" s="14" t="s">
        <v>141</v>
      </c>
      <c r="C1678" s="17">
        <v>42736</v>
      </c>
      <c r="D1678" s="14" t="s">
        <v>115</v>
      </c>
      <c r="E1678" s="14" t="s">
        <v>94</v>
      </c>
      <c r="F1678" s="15" t="s">
        <v>2</v>
      </c>
      <c r="G1678" s="14" t="s">
        <v>46</v>
      </c>
      <c r="H1678" s="14" t="e">
        <f>SUMIFS('Skills-Training Matrix.AUX'!$D$2:$D$1072,'Skills-Training Matrix.AUX'!$C$2:$C$1072,"="&amp;$G1678,'Skills-Training Matrix.AUX'!$A$2:$A$1072,"="&amp;$E1678)</f>
        <v>#N/A</v>
      </c>
      <c r="I1678" s="14">
        <v>0</v>
      </c>
      <c r="J1678" s="14" t="e">
        <f t="shared" si="108"/>
        <v>#N/A</v>
      </c>
      <c r="K1678" s="16" t="e">
        <f>IF($J1678="","",SUMIFS('Skills-Training Matrix.AUX'!$F$2:$F$1072,'Skills-Training Matrix.AUX'!$C$2:$C$1072,"="&amp;G1678,'Skills-Training Matrix.AUX'!$A$2:$A$1072,"="&amp;$E1678)*J1678)</f>
        <v>#N/A</v>
      </c>
      <c r="L1678" s="16" t="e">
        <f t="shared" si="109"/>
        <v>#N/A</v>
      </c>
      <c r="M1678" s="14" t="e">
        <f t="shared" si="110"/>
        <v>#N/A</v>
      </c>
      <c r="N1678" s="16" t="e">
        <f t="shared" si="111"/>
        <v>#N/A</v>
      </c>
    </row>
    <row r="1679" spans="1:14" x14ac:dyDescent="0.25">
      <c r="A1679" s="14">
        <v>2709</v>
      </c>
      <c r="B1679" s="14" t="s">
        <v>141</v>
      </c>
      <c r="C1679" s="17">
        <v>42736</v>
      </c>
      <c r="D1679" s="14" t="s">
        <v>115</v>
      </c>
      <c r="E1679" s="14" t="s">
        <v>94</v>
      </c>
      <c r="F1679" s="15" t="s">
        <v>2</v>
      </c>
      <c r="G1679" s="14" t="s">
        <v>47</v>
      </c>
      <c r="H1679" s="14" t="e">
        <f>SUMIFS('Skills-Training Matrix.AUX'!$D$2:$D$1072,'Skills-Training Matrix.AUX'!$C$2:$C$1072,"="&amp;$G1679,'Skills-Training Matrix.AUX'!$A$2:$A$1072,"="&amp;$E1679)</f>
        <v>#N/A</v>
      </c>
      <c r="I1679" s="14">
        <v>0</v>
      </c>
      <c r="J1679" s="14" t="e">
        <f t="shared" si="108"/>
        <v>#N/A</v>
      </c>
      <c r="K1679" s="16" t="e">
        <f>IF($J1679="","",SUMIFS('Skills-Training Matrix.AUX'!$F$2:$F$1072,'Skills-Training Matrix.AUX'!$C$2:$C$1072,"="&amp;G1679,'Skills-Training Matrix.AUX'!$A$2:$A$1072,"="&amp;$E1679)*J1679)</f>
        <v>#N/A</v>
      </c>
      <c r="L1679" s="16" t="e">
        <f t="shared" si="109"/>
        <v>#N/A</v>
      </c>
      <c r="M1679" s="14" t="e">
        <f t="shared" si="110"/>
        <v>#N/A</v>
      </c>
      <c r="N1679" s="16" t="e">
        <f t="shared" si="111"/>
        <v>#N/A</v>
      </c>
    </row>
    <row r="1680" spans="1:14" x14ac:dyDescent="0.25">
      <c r="A1680" s="14">
        <v>2709</v>
      </c>
      <c r="B1680" s="14" t="s">
        <v>141</v>
      </c>
      <c r="C1680" s="17">
        <v>42736</v>
      </c>
      <c r="D1680" s="14" t="s">
        <v>115</v>
      </c>
      <c r="E1680" s="14" t="s">
        <v>94</v>
      </c>
      <c r="F1680" s="15" t="s">
        <v>2</v>
      </c>
      <c r="G1680" s="14" t="s">
        <v>48</v>
      </c>
      <c r="H1680" s="14" t="e">
        <f>SUMIFS('Skills-Training Matrix.AUX'!$D$2:$D$1072,'Skills-Training Matrix.AUX'!$C$2:$C$1072,"="&amp;$G1680,'Skills-Training Matrix.AUX'!$A$2:$A$1072,"="&amp;$E1680)</f>
        <v>#N/A</v>
      </c>
      <c r="I1680" s="14">
        <v>0</v>
      </c>
      <c r="J1680" s="14" t="e">
        <f t="shared" si="108"/>
        <v>#N/A</v>
      </c>
      <c r="K1680" s="16" t="e">
        <f>IF($J1680="","",SUMIFS('Skills-Training Matrix.AUX'!$F$2:$F$1072,'Skills-Training Matrix.AUX'!$C$2:$C$1072,"="&amp;G1680,'Skills-Training Matrix.AUX'!$A$2:$A$1072,"="&amp;$E1680)*J1680)</f>
        <v>#N/A</v>
      </c>
      <c r="L1680" s="16" t="e">
        <f t="shared" si="109"/>
        <v>#N/A</v>
      </c>
      <c r="M1680" s="14" t="e">
        <f t="shared" si="110"/>
        <v>#N/A</v>
      </c>
      <c r="N1680" s="16" t="e">
        <f t="shared" si="111"/>
        <v>#N/A</v>
      </c>
    </row>
    <row r="1681" spans="1:14" x14ac:dyDescent="0.25">
      <c r="A1681" s="14">
        <v>2709</v>
      </c>
      <c r="B1681" s="14" t="s">
        <v>141</v>
      </c>
      <c r="C1681" s="17">
        <v>42736</v>
      </c>
      <c r="D1681" s="14" t="s">
        <v>115</v>
      </c>
      <c r="E1681" s="14" t="s">
        <v>94</v>
      </c>
      <c r="F1681" s="15" t="s">
        <v>2</v>
      </c>
      <c r="G1681" s="14" t="s">
        <v>49</v>
      </c>
      <c r="H1681" s="14" t="e">
        <f>SUMIFS('Skills-Training Matrix.AUX'!$D$2:$D$1072,'Skills-Training Matrix.AUX'!$C$2:$C$1072,"="&amp;$G1681,'Skills-Training Matrix.AUX'!$A$2:$A$1072,"="&amp;$E1681)</f>
        <v>#N/A</v>
      </c>
      <c r="I1681" s="14">
        <v>0</v>
      </c>
      <c r="J1681" s="14" t="e">
        <f t="shared" si="108"/>
        <v>#N/A</v>
      </c>
      <c r="K1681" s="16" t="e">
        <f>IF($J1681="","",SUMIFS('Skills-Training Matrix.AUX'!$F$2:$F$1072,'Skills-Training Matrix.AUX'!$C$2:$C$1072,"="&amp;G1681,'Skills-Training Matrix.AUX'!$A$2:$A$1072,"="&amp;$E1681)*J1681)</f>
        <v>#N/A</v>
      </c>
      <c r="L1681" s="16" t="e">
        <f t="shared" si="109"/>
        <v>#N/A</v>
      </c>
      <c r="M1681" s="14" t="e">
        <f t="shared" si="110"/>
        <v>#N/A</v>
      </c>
      <c r="N1681" s="16" t="e">
        <f t="shared" si="111"/>
        <v>#N/A</v>
      </c>
    </row>
    <row r="1682" spans="1:14" x14ac:dyDescent="0.25">
      <c r="A1682" s="14">
        <v>2709</v>
      </c>
      <c r="B1682" s="14" t="s">
        <v>141</v>
      </c>
      <c r="C1682" s="17">
        <v>42736</v>
      </c>
      <c r="D1682" s="14" t="s">
        <v>115</v>
      </c>
      <c r="E1682" s="14" t="s">
        <v>94</v>
      </c>
      <c r="F1682" s="15" t="s">
        <v>2</v>
      </c>
      <c r="G1682" s="14" t="s">
        <v>50</v>
      </c>
      <c r="H1682" s="14" t="e">
        <f>SUMIFS('Skills-Training Matrix.AUX'!$D$2:$D$1072,'Skills-Training Matrix.AUX'!$C$2:$C$1072,"="&amp;$G1682,'Skills-Training Matrix.AUX'!$A$2:$A$1072,"="&amp;$E1682)</f>
        <v>#N/A</v>
      </c>
      <c r="I1682" s="14">
        <v>0</v>
      </c>
      <c r="J1682" s="14" t="e">
        <f t="shared" si="108"/>
        <v>#N/A</v>
      </c>
      <c r="K1682" s="16" t="e">
        <f>IF($J1682="","",SUMIFS('Skills-Training Matrix.AUX'!$F$2:$F$1072,'Skills-Training Matrix.AUX'!$C$2:$C$1072,"="&amp;G1682,'Skills-Training Matrix.AUX'!$A$2:$A$1072,"="&amp;$E1682)*J1682)</f>
        <v>#N/A</v>
      </c>
      <c r="L1682" s="16" t="e">
        <f t="shared" si="109"/>
        <v>#N/A</v>
      </c>
      <c r="M1682" s="14" t="e">
        <f t="shared" si="110"/>
        <v>#N/A</v>
      </c>
      <c r="N1682" s="16" t="e">
        <f t="shared" si="111"/>
        <v>#N/A</v>
      </c>
    </row>
    <row r="1683" spans="1:14" x14ac:dyDescent="0.25">
      <c r="A1683" s="14">
        <v>2709</v>
      </c>
      <c r="B1683" s="14" t="s">
        <v>141</v>
      </c>
      <c r="C1683" s="17">
        <v>42736</v>
      </c>
      <c r="D1683" s="14" t="s">
        <v>115</v>
      </c>
      <c r="E1683" s="14" t="s">
        <v>94</v>
      </c>
      <c r="F1683" s="15" t="s">
        <v>2</v>
      </c>
      <c r="G1683" s="14" t="s">
        <v>51</v>
      </c>
      <c r="H1683" s="14" t="e">
        <f>SUMIFS('Skills-Training Matrix.AUX'!$D$2:$D$1072,'Skills-Training Matrix.AUX'!$C$2:$C$1072,"="&amp;$G1683,'Skills-Training Matrix.AUX'!$A$2:$A$1072,"="&amp;$E1683)</f>
        <v>#N/A</v>
      </c>
      <c r="I1683" s="14">
        <v>0</v>
      </c>
      <c r="J1683" s="14" t="e">
        <f t="shared" si="108"/>
        <v>#N/A</v>
      </c>
      <c r="K1683" s="16" t="e">
        <f>IF($J1683="","",SUMIFS('Skills-Training Matrix.AUX'!$F$2:$F$1072,'Skills-Training Matrix.AUX'!$C$2:$C$1072,"="&amp;G1683,'Skills-Training Matrix.AUX'!$A$2:$A$1072,"="&amp;$E1683)*J1683)</f>
        <v>#N/A</v>
      </c>
      <c r="L1683" s="16" t="e">
        <f t="shared" si="109"/>
        <v>#N/A</v>
      </c>
      <c r="M1683" s="14" t="e">
        <f t="shared" si="110"/>
        <v>#N/A</v>
      </c>
      <c r="N1683" s="16" t="e">
        <f t="shared" si="111"/>
        <v>#N/A</v>
      </c>
    </row>
    <row r="1684" spans="1:14" x14ac:dyDescent="0.25">
      <c r="A1684" s="14">
        <v>2709</v>
      </c>
      <c r="B1684" s="14" t="s">
        <v>141</v>
      </c>
      <c r="C1684" s="17">
        <v>42736</v>
      </c>
      <c r="D1684" s="14" t="s">
        <v>115</v>
      </c>
      <c r="E1684" s="14" t="s">
        <v>94</v>
      </c>
      <c r="F1684" s="15" t="s">
        <v>2</v>
      </c>
      <c r="G1684" s="14" t="s">
        <v>52</v>
      </c>
      <c r="H1684" s="14" t="e">
        <f>SUMIFS('Skills-Training Matrix.AUX'!$D$2:$D$1072,'Skills-Training Matrix.AUX'!$C$2:$C$1072,"="&amp;$G1684,'Skills-Training Matrix.AUX'!$A$2:$A$1072,"="&amp;$E1684)</f>
        <v>#N/A</v>
      </c>
      <c r="I1684" s="14">
        <v>0</v>
      </c>
      <c r="J1684" s="14" t="e">
        <f t="shared" si="108"/>
        <v>#N/A</v>
      </c>
      <c r="K1684" s="16" t="e">
        <f>IF($J1684="","",SUMIFS('Skills-Training Matrix.AUX'!$F$2:$F$1072,'Skills-Training Matrix.AUX'!$C$2:$C$1072,"="&amp;G1684,'Skills-Training Matrix.AUX'!$A$2:$A$1072,"="&amp;$E1684)*J1684)</f>
        <v>#N/A</v>
      </c>
      <c r="L1684" s="16" t="e">
        <f t="shared" si="109"/>
        <v>#N/A</v>
      </c>
      <c r="M1684" s="14" t="e">
        <f t="shared" si="110"/>
        <v>#N/A</v>
      </c>
      <c r="N1684" s="16" t="e">
        <f t="shared" si="111"/>
        <v>#N/A</v>
      </c>
    </row>
    <row r="1685" spans="1:14" x14ac:dyDescent="0.25">
      <c r="A1685" s="14">
        <v>2709</v>
      </c>
      <c r="B1685" s="14" t="s">
        <v>141</v>
      </c>
      <c r="C1685" s="17">
        <v>42736</v>
      </c>
      <c r="D1685" s="14" t="s">
        <v>115</v>
      </c>
      <c r="E1685" s="14" t="s">
        <v>94</v>
      </c>
      <c r="F1685" s="15" t="s">
        <v>2</v>
      </c>
      <c r="G1685" s="14" t="s">
        <v>53</v>
      </c>
      <c r="H1685" s="14" t="e">
        <f>SUMIFS('Skills-Training Matrix.AUX'!$D$2:$D$1072,'Skills-Training Matrix.AUX'!$C$2:$C$1072,"="&amp;$G1685,'Skills-Training Matrix.AUX'!$A$2:$A$1072,"="&amp;$E1685)</f>
        <v>#N/A</v>
      </c>
      <c r="I1685" s="14">
        <v>0</v>
      </c>
      <c r="J1685" s="14" t="e">
        <f t="shared" si="108"/>
        <v>#N/A</v>
      </c>
      <c r="K1685" s="16" t="e">
        <f>IF($J1685="","",SUMIFS('Skills-Training Matrix.AUX'!$F$2:$F$1072,'Skills-Training Matrix.AUX'!$C$2:$C$1072,"="&amp;G1685,'Skills-Training Matrix.AUX'!$A$2:$A$1072,"="&amp;$E1685)*J1685)</f>
        <v>#N/A</v>
      </c>
      <c r="L1685" s="16" t="e">
        <f t="shared" si="109"/>
        <v>#N/A</v>
      </c>
      <c r="M1685" s="14" t="e">
        <f t="shared" si="110"/>
        <v>#N/A</v>
      </c>
      <c r="N1685" s="16" t="e">
        <f t="shared" si="111"/>
        <v>#N/A</v>
      </c>
    </row>
    <row r="1686" spans="1:14" x14ac:dyDescent="0.25">
      <c r="A1686" s="14">
        <v>2709</v>
      </c>
      <c r="B1686" s="14" t="s">
        <v>141</v>
      </c>
      <c r="C1686" s="17">
        <v>42736</v>
      </c>
      <c r="D1686" s="14" t="s">
        <v>115</v>
      </c>
      <c r="E1686" s="14" t="s">
        <v>94</v>
      </c>
      <c r="F1686" s="15" t="s">
        <v>2</v>
      </c>
      <c r="G1686" s="14" t="s">
        <v>54</v>
      </c>
      <c r="H1686" s="14" t="e">
        <f>SUMIFS('Skills-Training Matrix.AUX'!$D$2:$D$1072,'Skills-Training Matrix.AUX'!$C$2:$C$1072,"="&amp;$G1686,'Skills-Training Matrix.AUX'!$A$2:$A$1072,"="&amp;$E1686)</f>
        <v>#N/A</v>
      </c>
      <c r="I1686" s="14">
        <v>0</v>
      </c>
      <c r="J1686" s="14" t="e">
        <f t="shared" si="108"/>
        <v>#N/A</v>
      </c>
      <c r="K1686" s="16" t="e">
        <f>IF($J1686="","",SUMIFS('Skills-Training Matrix.AUX'!$F$2:$F$1072,'Skills-Training Matrix.AUX'!$C$2:$C$1072,"="&amp;G1686,'Skills-Training Matrix.AUX'!$A$2:$A$1072,"="&amp;$E1686)*J1686)</f>
        <v>#N/A</v>
      </c>
      <c r="L1686" s="16" t="e">
        <f t="shared" si="109"/>
        <v>#N/A</v>
      </c>
      <c r="M1686" s="14" t="e">
        <f t="shared" si="110"/>
        <v>#N/A</v>
      </c>
      <c r="N1686" s="16" t="e">
        <f t="shared" si="111"/>
        <v>#N/A</v>
      </c>
    </row>
    <row r="1687" spans="1:14" x14ac:dyDescent="0.25">
      <c r="A1687" s="14">
        <v>2709</v>
      </c>
      <c r="B1687" s="14" t="s">
        <v>141</v>
      </c>
      <c r="C1687" s="17">
        <v>42736</v>
      </c>
      <c r="D1687" s="14" t="s">
        <v>115</v>
      </c>
      <c r="E1687" s="14" t="s">
        <v>94</v>
      </c>
      <c r="F1687" s="15" t="s">
        <v>2</v>
      </c>
      <c r="G1687" s="14" t="s">
        <v>55</v>
      </c>
      <c r="H1687" s="14" t="e">
        <f>SUMIFS('Skills-Training Matrix.AUX'!$D$2:$D$1072,'Skills-Training Matrix.AUX'!$C$2:$C$1072,"="&amp;$G1687,'Skills-Training Matrix.AUX'!$A$2:$A$1072,"="&amp;$E1687)</f>
        <v>#REF!</v>
      </c>
      <c r="I1687" s="14">
        <v>0</v>
      </c>
      <c r="J1687" s="14" t="e">
        <f t="shared" si="108"/>
        <v>#REF!</v>
      </c>
      <c r="K1687" s="16" t="e">
        <f>IF($J1687="","",SUMIFS('Skills-Training Matrix.AUX'!$F$2:$F$1072,'Skills-Training Matrix.AUX'!$C$2:$C$1072,"="&amp;G1687,'Skills-Training Matrix.AUX'!$A$2:$A$1072,"="&amp;$E1687)*J1687)</f>
        <v>#REF!</v>
      </c>
      <c r="L1687" s="16" t="e">
        <f t="shared" si="109"/>
        <v>#REF!</v>
      </c>
      <c r="M1687" s="14" t="e">
        <f t="shared" si="110"/>
        <v>#REF!</v>
      </c>
      <c r="N1687" s="16" t="e">
        <f t="shared" si="111"/>
        <v>#REF!</v>
      </c>
    </row>
    <row r="1688" spans="1:14" x14ac:dyDescent="0.25">
      <c r="A1688" s="14">
        <v>2709</v>
      </c>
      <c r="B1688" s="14" t="s">
        <v>141</v>
      </c>
      <c r="C1688" s="17">
        <v>42736</v>
      </c>
      <c r="D1688" s="14" t="s">
        <v>115</v>
      </c>
      <c r="E1688" s="14" t="s">
        <v>94</v>
      </c>
      <c r="F1688" s="15" t="s">
        <v>2</v>
      </c>
      <c r="G1688" s="14" t="s">
        <v>56</v>
      </c>
      <c r="H1688" s="14" t="e">
        <f>SUMIFS('Skills-Training Matrix.AUX'!$D$2:$D$1072,'Skills-Training Matrix.AUX'!$C$2:$C$1072,"="&amp;$G1688,'Skills-Training Matrix.AUX'!$A$2:$A$1072,"="&amp;$E1688)</f>
        <v>#N/A</v>
      </c>
      <c r="I1688" s="14">
        <v>0</v>
      </c>
      <c r="J1688" s="14" t="e">
        <f t="shared" si="108"/>
        <v>#N/A</v>
      </c>
      <c r="K1688" s="16" t="e">
        <f>IF($J1688="","",SUMIFS('Skills-Training Matrix.AUX'!$F$2:$F$1072,'Skills-Training Matrix.AUX'!$C$2:$C$1072,"="&amp;G1688,'Skills-Training Matrix.AUX'!$A$2:$A$1072,"="&amp;$E1688)*J1688)</f>
        <v>#N/A</v>
      </c>
      <c r="L1688" s="16" t="e">
        <f t="shared" si="109"/>
        <v>#N/A</v>
      </c>
      <c r="M1688" s="14" t="e">
        <f t="shared" si="110"/>
        <v>#N/A</v>
      </c>
      <c r="N1688" s="16" t="e">
        <f t="shared" si="111"/>
        <v>#N/A</v>
      </c>
    </row>
    <row r="1689" spans="1:14" x14ac:dyDescent="0.25">
      <c r="A1689" s="14">
        <v>2709</v>
      </c>
      <c r="B1689" s="14" t="s">
        <v>141</v>
      </c>
      <c r="C1689" s="17">
        <v>42736</v>
      </c>
      <c r="D1689" s="14" t="s">
        <v>115</v>
      </c>
      <c r="E1689" s="14" t="s">
        <v>94</v>
      </c>
      <c r="F1689" s="15" t="s">
        <v>9</v>
      </c>
      <c r="G1689" s="14" t="s">
        <v>57</v>
      </c>
      <c r="H1689" s="14" t="e">
        <f>SUMIFS('Skills-Training Matrix.AUX'!$D$2:$D$1072,'Skills-Training Matrix.AUX'!$C$2:$C$1072,"="&amp;$G1689,'Skills-Training Matrix.AUX'!$A$2:$A$1072,"="&amp;$E1689)</f>
        <v>#N/A</v>
      </c>
      <c r="I1689" s="14">
        <v>0</v>
      </c>
      <c r="J1689" s="14" t="e">
        <f t="shared" si="108"/>
        <v>#N/A</v>
      </c>
      <c r="K1689" s="16" t="e">
        <f>IF($J1689="","",SUMIFS('Skills-Training Matrix.AUX'!$F$2:$F$1072,'Skills-Training Matrix.AUX'!$C$2:$C$1072,"="&amp;G1689,'Skills-Training Matrix.AUX'!$A$2:$A$1072,"="&amp;$E1689)*J1689)</f>
        <v>#N/A</v>
      </c>
      <c r="L1689" s="16" t="e">
        <f t="shared" si="109"/>
        <v>#N/A</v>
      </c>
      <c r="M1689" s="14" t="e">
        <f t="shared" si="110"/>
        <v>#N/A</v>
      </c>
      <c r="N1689" s="16" t="e">
        <f t="shared" si="111"/>
        <v>#N/A</v>
      </c>
    </row>
    <row r="1690" spans="1:14" x14ac:dyDescent="0.25">
      <c r="A1690" s="14">
        <v>2709</v>
      </c>
      <c r="B1690" s="14" t="s">
        <v>141</v>
      </c>
      <c r="C1690" s="17">
        <v>42736</v>
      </c>
      <c r="D1690" s="14" t="s">
        <v>115</v>
      </c>
      <c r="E1690" s="14" t="s">
        <v>94</v>
      </c>
      <c r="F1690" s="15" t="s">
        <v>9</v>
      </c>
      <c r="G1690" s="14" t="s">
        <v>58</v>
      </c>
      <c r="H1690" s="14" t="e">
        <f>SUMIFS('Skills-Training Matrix.AUX'!$D$2:$D$1072,'Skills-Training Matrix.AUX'!$C$2:$C$1072,"="&amp;$G1690,'Skills-Training Matrix.AUX'!$A$2:$A$1072,"="&amp;$E1690)</f>
        <v>#N/A</v>
      </c>
      <c r="I1690" s="14">
        <v>0</v>
      </c>
      <c r="J1690" s="14" t="e">
        <f t="shared" si="108"/>
        <v>#N/A</v>
      </c>
      <c r="K1690" s="16" t="e">
        <f>IF($J1690="","",SUMIFS('Skills-Training Matrix.AUX'!$F$2:$F$1072,'Skills-Training Matrix.AUX'!$C$2:$C$1072,"="&amp;G1690,'Skills-Training Matrix.AUX'!$A$2:$A$1072,"="&amp;$E1690)*J1690)</f>
        <v>#N/A</v>
      </c>
      <c r="L1690" s="16" t="e">
        <f t="shared" si="109"/>
        <v>#N/A</v>
      </c>
      <c r="M1690" s="14" t="e">
        <f t="shared" si="110"/>
        <v>#N/A</v>
      </c>
      <c r="N1690" s="16" t="e">
        <f t="shared" si="111"/>
        <v>#N/A</v>
      </c>
    </row>
    <row r="1691" spans="1:14" x14ac:dyDescent="0.25">
      <c r="A1691" s="14">
        <v>2709</v>
      </c>
      <c r="B1691" s="14" t="s">
        <v>141</v>
      </c>
      <c r="C1691" s="17">
        <v>42736</v>
      </c>
      <c r="D1691" s="14" t="s">
        <v>115</v>
      </c>
      <c r="E1691" s="14" t="s">
        <v>94</v>
      </c>
      <c r="F1691" s="15" t="s">
        <v>9</v>
      </c>
      <c r="G1691" s="14" t="s">
        <v>59</v>
      </c>
      <c r="H1691" s="14" t="e">
        <f>SUMIFS('Skills-Training Matrix.AUX'!$D$2:$D$1072,'Skills-Training Matrix.AUX'!$C$2:$C$1072,"="&amp;$G1691,'Skills-Training Matrix.AUX'!$A$2:$A$1072,"="&amp;$E1691)</f>
        <v>#N/A</v>
      </c>
      <c r="I1691" s="14">
        <v>0</v>
      </c>
      <c r="J1691" s="14" t="e">
        <f t="shared" si="108"/>
        <v>#N/A</v>
      </c>
      <c r="K1691" s="16" t="e">
        <f>IF($J1691="","",SUMIFS('Skills-Training Matrix.AUX'!$F$2:$F$1072,'Skills-Training Matrix.AUX'!$C$2:$C$1072,"="&amp;G1691,'Skills-Training Matrix.AUX'!$A$2:$A$1072,"="&amp;$E1691)*J1691)</f>
        <v>#N/A</v>
      </c>
      <c r="L1691" s="16" t="e">
        <f t="shared" si="109"/>
        <v>#N/A</v>
      </c>
      <c r="M1691" s="14" t="e">
        <f t="shared" si="110"/>
        <v>#N/A</v>
      </c>
      <c r="N1691" s="16" t="e">
        <f t="shared" si="111"/>
        <v>#N/A</v>
      </c>
    </row>
    <row r="1692" spans="1:14" x14ac:dyDescent="0.25">
      <c r="A1692" s="14">
        <v>2709</v>
      </c>
      <c r="B1692" s="14" t="s">
        <v>141</v>
      </c>
      <c r="C1692" s="17">
        <v>42736</v>
      </c>
      <c r="D1692" s="14" t="s">
        <v>115</v>
      </c>
      <c r="E1692" s="14" t="s">
        <v>94</v>
      </c>
      <c r="F1692" s="15" t="s">
        <v>9</v>
      </c>
      <c r="G1692" s="14" t="s">
        <v>60</v>
      </c>
      <c r="H1692" s="14" t="e">
        <f>SUMIFS('Skills-Training Matrix.AUX'!$D$2:$D$1072,'Skills-Training Matrix.AUX'!$C$2:$C$1072,"="&amp;$G1692,'Skills-Training Matrix.AUX'!$A$2:$A$1072,"="&amp;$E1692)</f>
        <v>#N/A</v>
      </c>
      <c r="I1692" s="14">
        <v>0</v>
      </c>
      <c r="J1692" s="14" t="e">
        <f t="shared" si="108"/>
        <v>#N/A</v>
      </c>
      <c r="K1692" s="16" t="e">
        <f>IF($J1692="","",SUMIFS('Skills-Training Matrix.AUX'!$F$2:$F$1072,'Skills-Training Matrix.AUX'!$C$2:$C$1072,"="&amp;G1692,'Skills-Training Matrix.AUX'!$A$2:$A$1072,"="&amp;$E1692)*J1692)</f>
        <v>#N/A</v>
      </c>
      <c r="L1692" s="16" t="e">
        <f t="shared" si="109"/>
        <v>#N/A</v>
      </c>
      <c r="M1692" s="14" t="e">
        <f t="shared" si="110"/>
        <v>#N/A</v>
      </c>
      <c r="N1692" s="16" t="e">
        <f t="shared" si="111"/>
        <v>#N/A</v>
      </c>
    </row>
    <row r="1693" spans="1:14" x14ac:dyDescent="0.25">
      <c r="A1693" s="14">
        <v>2709</v>
      </c>
      <c r="B1693" s="14" t="s">
        <v>141</v>
      </c>
      <c r="C1693" s="17">
        <v>42736</v>
      </c>
      <c r="D1693" s="14" t="s">
        <v>115</v>
      </c>
      <c r="E1693" s="14" t="s">
        <v>94</v>
      </c>
      <c r="F1693" s="15" t="s">
        <v>9</v>
      </c>
      <c r="G1693" s="14" t="s">
        <v>61</v>
      </c>
      <c r="H1693" s="14" t="e">
        <f>SUMIFS('Skills-Training Matrix.AUX'!$D$2:$D$1072,'Skills-Training Matrix.AUX'!$C$2:$C$1072,"="&amp;$G1693,'Skills-Training Matrix.AUX'!$A$2:$A$1072,"="&amp;$E1693)</f>
        <v>#N/A</v>
      </c>
      <c r="I1693" s="14">
        <v>0</v>
      </c>
      <c r="J1693" s="14" t="e">
        <f t="shared" si="108"/>
        <v>#N/A</v>
      </c>
      <c r="K1693" s="16" t="e">
        <f>IF($J1693="","",SUMIFS('Skills-Training Matrix.AUX'!$F$2:$F$1072,'Skills-Training Matrix.AUX'!$C$2:$C$1072,"="&amp;G1693,'Skills-Training Matrix.AUX'!$A$2:$A$1072,"="&amp;$E1693)*J1693)</f>
        <v>#N/A</v>
      </c>
      <c r="L1693" s="16" t="e">
        <f t="shared" si="109"/>
        <v>#N/A</v>
      </c>
      <c r="M1693" s="14" t="e">
        <f t="shared" si="110"/>
        <v>#N/A</v>
      </c>
      <c r="N1693" s="16" t="e">
        <f t="shared" si="111"/>
        <v>#N/A</v>
      </c>
    </row>
    <row r="1694" spans="1:14" x14ac:dyDescent="0.25">
      <c r="A1694" s="14">
        <v>2709</v>
      </c>
      <c r="B1694" s="14" t="s">
        <v>141</v>
      </c>
      <c r="C1694" s="17">
        <v>42736</v>
      </c>
      <c r="D1694" s="14" t="s">
        <v>115</v>
      </c>
      <c r="E1694" s="14" t="s">
        <v>94</v>
      </c>
      <c r="F1694" s="15" t="s">
        <v>0</v>
      </c>
      <c r="G1694" s="14" t="s">
        <v>62</v>
      </c>
      <c r="H1694" s="14" t="e">
        <f>SUMIFS('Skills-Training Matrix.AUX'!$D$2:$D$1072,'Skills-Training Matrix.AUX'!$C$2:$C$1072,"="&amp;$G1694,'Skills-Training Matrix.AUX'!$A$2:$A$1072,"="&amp;$E1694)</f>
        <v>#N/A</v>
      </c>
      <c r="I1694" s="14">
        <v>0</v>
      </c>
      <c r="J1694" s="14" t="e">
        <f t="shared" si="108"/>
        <v>#N/A</v>
      </c>
      <c r="K1694" s="16" t="e">
        <f>IF($J1694="","",SUMIFS('Skills-Training Matrix.AUX'!$F$2:$F$1072,'Skills-Training Matrix.AUX'!$C$2:$C$1072,"="&amp;G1694,'Skills-Training Matrix.AUX'!$A$2:$A$1072,"="&amp;$E1694)*J1694)</f>
        <v>#N/A</v>
      </c>
      <c r="L1694" s="16" t="e">
        <f t="shared" si="109"/>
        <v>#N/A</v>
      </c>
      <c r="M1694" s="14" t="e">
        <f t="shared" si="110"/>
        <v>#N/A</v>
      </c>
      <c r="N1694" s="16" t="e">
        <f t="shared" si="111"/>
        <v>#N/A</v>
      </c>
    </row>
    <row r="1695" spans="1:14" x14ac:dyDescent="0.25">
      <c r="A1695" s="14">
        <v>2709</v>
      </c>
      <c r="B1695" s="14" t="s">
        <v>141</v>
      </c>
      <c r="C1695" s="17">
        <v>42736</v>
      </c>
      <c r="D1695" s="14" t="s">
        <v>115</v>
      </c>
      <c r="E1695" s="14" t="s">
        <v>94</v>
      </c>
      <c r="F1695" s="15" t="s">
        <v>0</v>
      </c>
      <c r="G1695" s="14" t="s">
        <v>63</v>
      </c>
      <c r="H1695" s="14" t="e">
        <f>SUMIFS('Skills-Training Matrix.AUX'!$D$2:$D$1072,'Skills-Training Matrix.AUX'!$C$2:$C$1072,"="&amp;$G1695,'Skills-Training Matrix.AUX'!$A$2:$A$1072,"="&amp;$E1695)</f>
        <v>#REF!</v>
      </c>
      <c r="I1695" s="14">
        <v>0</v>
      </c>
      <c r="J1695" s="14" t="e">
        <f t="shared" si="108"/>
        <v>#REF!</v>
      </c>
      <c r="K1695" s="16" t="e">
        <f>IF($J1695="","",SUMIFS('Skills-Training Matrix.AUX'!$F$2:$F$1072,'Skills-Training Matrix.AUX'!$C$2:$C$1072,"="&amp;G1695,'Skills-Training Matrix.AUX'!$A$2:$A$1072,"="&amp;$E1695)*J1695)</f>
        <v>#REF!</v>
      </c>
      <c r="L1695" s="16" t="e">
        <f t="shared" si="109"/>
        <v>#REF!</v>
      </c>
      <c r="M1695" s="14" t="e">
        <f t="shared" si="110"/>
        <v>#REF!</v>
      </c>
      <c r="N1695" s="16" t="e">
        <f t="shared" si="111"/>
        <v>#REF!</v>
      </c>
    </row>
    <row r="1696" spans="1:14" x14ac:dyDescent="0.25">
      <c r="A1696" s="14">
        <v>2709</v>
      </c>
      <c r="B1696" s="14" t="s">
        <v>141</v>
      </c>
      <c r="C1696" s="17">
        <v>42736</v>
      </c>
      <c r="D1696" s="14" t="s">
        <v>115</v>
      </c>
      <c r="E1696" s="14" t="s">
        <v>94</v>
      </c>
      <c r="F1696" s="15" t="s">
        <v>0</v>
      </c>
      <c r="G1696" s="14" t="s">
        <v>64</v>
      </c>
      <c r="H1696" s="14" t="e">
        <f>SUMIFS('Skills-Training Matrix.AUX'!$D$2:$D$1072,'Skills-Training Matrix.AUX'!$C$2:$C$1072,"="&amp;$G1696,'Skills-Training Matrix.AUX'!$A$2:$A$1072,"="&amp;$E1696)</f>
        <v>#N/A</v>
      </c>
      <c r="I1696" s="14">
        <v>0</v>
      </c>
      <c r="J1696" s="14" t="e">
        <f t="shared" si="108"/>
        <v>#N/A</v>
      </c>
      <c r="K1696" s="16" t="e">
        <f>IF($J1696="","",SUMIFS('Skills-Training Matrix.AUX'!$F$2:$F$1072,'Skills-Training Matrix.AUX'!$C$2:$C$1072,"="&amp;G1696,'Skills-Training Matrix.AUX'!$A$2:$A$1072,"="&amp;$E1696)*J1696)</f>
        <v>#N/A</v>
      </c>
      <c r="L1696" s="16" t="e">
        <f t="shared" si="109"/>
        <v>#N/A</v>
      </c>
      <c r="M1696" s="14" t="e">
        <f t="shared" si="110"/>
        <v>#N/A</v>
      </c>
      <c r="N1696" s="16" t="e">
        <f t="shared" si="111"/>
        <v>#N/A</v>
      </c>
    </row>
    <row r="1697" spans="1:14" x14ac:dyDescent="0.25">
      <c r="A1697" s="14">
        <v>2709</v>
      </c>
      <c r="B1697" s="14" t="s">
        <v>141</v>
      </c>
      <c r="C1697" s="17">
        <v>42736</v>
      </c>
      <c r="D1697" s="14" t="s">
        <v>115</v>
      </c>
      <c r="E1697" s="14" t="s">
        <v>94</v>
      </c>
      <c r="F1697" s="15" t="s">
        <v>0</v>
      </c>
      <c r="G1697" s="14" t="s">
        <v>65</v>
      </c>
      <c r="H1697" s="14" t="e">
        <f>SUMIFS('Skills-Training Matrix.AUX'!$D$2:$D$1072,'Skills-Training Matrix.AUX'!$C$2:$C$1072,"="&amp;$G1697,'Skills-Training Matrix.AUX'!$A$2:$A$1072,"="&amp;$E1697)</f>
        <v>#REF!</v>
      </c>
      <c r="I1697" s="14">
        <v>0</v>
      </c>
      <c r="J1697" s="14" t="e">
        <f t="shared" si="108"/>
        <v>#REF!</v>
      </c>
      <c r="K1697" s="16" t="e">
        <f>IF($J1697="","",SUMIFS('Skills-Training Matrix.AUX'!$F$2:$F$1072,'Skills-Training Matrix.AUX'!$C$2:$C$1072,"="&amp;G1697,'Skills-Training Matrix.AUX'!$A$2:$A$1072,"="&amp;$E1697)*J1697)</f>
        <v>#REF!</v>
      </c>
      <c r="L1697" s="16" t="e">
        <f t="shared" si="109"/>
        <v>#REF!</v>
      </c>
      <c r="M1697" s="14" t="e">
        <f t="shared" si="110"/>
        <v>#REF!</v>
      </c>
      <c r="N1697" s="16" t="e">
        <f t="shared" si="111"/>
        <v>#REF!</v>
      </c>
    </row>
    <row r="1698" spans="1:14" x14ac:dyDescent="0.25">
      <c r="A1698" s="14">
        <v>2709</v>
      </c>
      <c r="B1698" s="14" t="s">
        <v>141</v>
      </c>
      <c r="C1698" s="17">
        <v>42736</v>
      </c>
      <c r="D1698" s="14" t="s">
        <v>115</v>
      </c>
      <c r="E1698" s="14" t="s">
        <v>94</v>
      </c>
      <c r="F1698" s="15" t="s">
        <v>0</v>
      </c>
      <c r="G1698" s="14" t="s">
        <v>66</v>
      </c>
      <c r="H1698" s="14" t="e">
        <f>SUMIFS('Skills-Training Matrix.AUX'!$D$2:$D$1072,'Skills-Training Matrix.AUX'!$C$2:$C$1072,"="&amp;$G1698,'Skills-Training Matrix.AUX'!$A$2:$A$1072,"="&amp;$E1698)</f>
        <v>#REF!</v>
      </c>
      <c r="I1698" s="14">
        <v>0</v>
      </c>
      <c r="J1698" s="14" t="e">
        <f t="shared" si="108"/>
        <v>#REF!</v>
      </c>
      <c r="K1698" s="16" t="e">
        <f>IF($J1698="","",SUMIFS('Skills-Training Matrix.AUX'!$F$2:$F$1072,'Skills-Training Matrix.AUX'!$C$2:$C$1072,"="&amp;G1698,'Skills-Training Matrix.AUX'!$A$2:$A$1072,"="&amp;$E1698)*J1698)</f>
        <v>#REF!</v>
      </c>
      <c r="L1698" s="16" t="e">
        <f t="shared" si="109"/>
        <v>#REF!</v>
      </c>
      <c r="M1698" s="14" t="e">
        <f t="shared" si="110"/>
        <v>#REF!</v>
      </c>
      <c r="N1698" s="16" t="e">
        <f t="shared" si="111"/>
        <v>#REF!</v>
      </c>
    </row>
    <row r="1699" spans="1:14" x14ac:dyDescent="0.25">
      <c r="A1699" s="14">
        <v>2709</v>
      </c>
      <c r="B1699" s="14" t="s">
        <v>141</v>
      </c>
      <c r="C1699" s="17">
        <v>42736</v>
      </c>
      <c r="D1699" s="14" t="s">
        <v>115</v>
      </c>
      <c r="E1699" s="14" t="s">
        <v>94</v>
      </c>
      <c r="F1699" s="15" t="s">
        <v>0</v>
      </c>
      <c r="G1699" s="14" t="s">
        <v>67</v>
      </c>
      <c r="H1699" s="14" t="e">
        <f>SUMIFS('Skills-Training Matrix.AUX'!$D$2:$D$1072,'Skills-Training Matrix.AUX'!$C$2:$C$1072,"="&amp;$G1699,'Skills-Training Matrix.AUX'!$A$2:$A$1072,"="&amp;$E1699)</f>
        <v>#N/A</v>
      </c>
      <c r="I1699" s="14">
        <v>0</v>
      </c>
      <c r="J1699" s="14" t="e">
        <f t="shared" si="108"/>
        <v>#N/A</v>
      </c>
      <c r="K1699" s="16" t="e">
        <f>IF($J1699="","",SUMIFS('Skills-Training Matrix.AUX'!$F$2:$F$1072,'Skills-Training Matrix.AUX'!$C$2:$C$1072,"="&amp;G1699,'Skills-Training Matrix.AUX'!$A$2:$A$1072,"="&amp;$E1699)*J1699)</f>
        <v>#N/A</v>
      </c>
      <c r="L1699" s="16" t="e">
        <f t="shared" si="109"/>
        <v>#N/A</v>
      </c>
      <c r="M1699" s="14" t="e">
        <f t="shared" si="110"/>
        <v>#N/A</v>
      </c>
      <c r="N1699" s="16" t="e">
        <f t="shared" si="111"/>
        <v>#N/A</v>
      </c>
    </row>
    <row r="1700" spans="1:14" x14ac:dyDescent="0.25">
      <c r="A1700" s="14">
        <v>2709</v>
      </c>
      <c r="B1700" s="14" t="s">
        <v>141</v>
      </c>
      <c r="C1700" s="17">
        <v>42736</v>
      </c>
      <c r="D1700" s="14" t="s">
        <v>115</v>
      </c>
      <c r="E1700" s="14" t="s">
        <v>94</v>
      </c>
      <c r="F1700" s="15" t="s">
        <v>0</v>
      </c>
      <c r="G1700" s="14" t="s">
        <v>68</v>
      </c>
      <c r="H1700" s="14" t="e">
        <f>SUMIFS('Skills-Training Matrix.AUX'!$D$2:$D$1072,'Skills-Training Matrix.AUX'!$C$2:$C$1072,"="&amp;$G1700,'Skills-Training Matrix.AUX'!$A$2:$A$1072,"="&amp;$E1700)</f>
        <v>#N/A</v>
      </c>
      <c r="I1700" s="14">
        <v>0</v>
      </c>
      <c r="J1700" s="14" t="e">
        <f t="shared" si="108"/>
        <v>#N/A</v>
      </c>
      <c r="K1700" s="16" t="e">
        <f>IF($J1700="","",SUMIFS('Skills-Training Matrix.AUX'!$F$2:$F$1072,'Skills-Training Matrix.AUX'!$C$2:$C$1072,"="&amp;G1700,'Skills-Training Matrix.AUX'!$A$2:$A$1072,"="&amp;$E1700)*J1700)</f>
        <v>#N/A</v>
      </c>
      <c r="L1700" s="16" t="e">
        <f t="shared" si="109"/>
        <v>#N/A</v>
      </c>
      <c r="M1700" s="14" t="e">
        <f t="shared" si="110"/>
        <v>#N/A</v>
      </c>
      <c r="N1700" s="16" t="e">
        <f t="shared" si="111"/>
        <v>#N/A</v>
      </c>
    </row>
    <row r="1701" spans="1:14" x14ac:dyDescent="0.25">
      <c r="A1701" s="14">
        <v>2709</v>
      </c>
      <c r="B1701" s="14" t="s">
        <v>141</v>
      </c>
      <c r="C1701" s="17">
        <v>42736</v>
      </c>
      <c r="D1701" s="14" t="s">
        <v>115</v>
      </c>
      <c r="E1701" s="14" t="s">
        <v>94</v>
      </c>
      <c r="F1701" s="15" t="s">
        <v>0</v>
      </c>
      <c r="G1701" s="14" t="s">
        <v>69</v>
      </c>
      <c r="H1701" s="14" t="e">
        <f>SUMIFS('Skills-Training Matrix.AUX'!$D$2:$D$1072,'Skills-Training Matrix.AUX'!$C$2:$C$1072,"="&amp;$G1701,'Skills-Training Matrix.AUX'!$A$2:$A$1072,"="&amp;$E1701)</f>
        <v>#N/A</v>
      </c>
      <c r="I1701" s="14">
        <v>0</v>
      </c>
      <c r="J1701" s="14" t="e">
        <f t="shared" si="108"/>
        <v>#N/A</v>
      </c>
      <c r="K1701" s="16" t="e">
        <f>IF($J1701="","",SUMIFS('Skills-Training Matrix.AUX'!$F$2:$F$1072,'Skills-Training Matrix.AUX'!$C$2:$C$1072,"="&amp;G1701,'Skills-Training Matrix.AUX'!$A$2:$A$1072,"="&amp;$E1701)*J1701)</f>
        <v>#N/A</v>
      </c>
      <c r="L1701" s="16" t="e">
        <f t="shared" si="109"/>
        <v>#N/A</v>
      </c>
      <c r="M1701" s="14" t="e">
        <f t="shared" si="110"/>
        <v>#N/A</v>
      </c>
      <c r="N1701" s="16" t="e">
        <f t="shared" si="111"/>
        <v>#N/A</v>
      </c>
    </row>
    <row r="1702" spans="1:14" x14ac:dyDescent="0.25">
      <c r="A1702" s="14">
        <v>2709</v>
      </c>
      <c r="B1702" s="14" t="s">
        <v>141</v>
      </c>
      <c r="C1702" s="17">
        <v>42736</v>
      </c>
      <c r="D1702" s="14" t="s">
        <v>115</v>
      </c>
      <c r="E1702" s="14" t="s">
        <v>94</v>
      </c>
      <c r="F1702" s="15" t="s">
        <v>0</v>
      </c>
      <c r="G1702" s="14" t="s">
        <v>70</v>
      </c>
      <c r="H1702" s="14" t="e">
        <f>SUMIFS('Skills-Training Matrix.AUX'!$D$2:$D$1072,'Skills-Training Matrix.AUX'!$C$2:$C$1072,"="&amp;$G1702,'Skills-Training Matrix.AUX'!$A$2:$A$1072,"="&amp;$E1702)</f>
        <v>#N/A</v>
      </c>
      <c r="I1702" s="14">
        <v>0</v>
      </c>
      <c r="J1702" s="14" t="e">
        <f t="shared" si="108"/>
        <v>#N/A</v>
      </c>
      <c r="K1702" s="16" t="e">
        <f>IF($J1702="","",SUMIFS('Skills-Training Matrix.AUX'!$F$2:$F$1072,'Skills-Training Matrix.AUX'!$C$2:$C$1072,"="&amp;G1702,'Skills-Training Matrix.AUX'!$A$2:$A$1072,"="&amp;$E1702)*J1702)</f>
        <v>#N/A</v>
      </c>
      <c r="L1702" s="16" t="e">
        <f t="shared" si="109"/>
        <v>#N/A</v>
      </c>
      <c r="M1702" s="14" t="e">
        <f t="shared" si="110"/>
        <v>#N/A</v>
      </c>
      <c r="N1702" s="16" t="e">
        <f t="shared" si="111"/>
        <v>#N/A</v>
      </c>
    </row>
    <row r="1703" spans="1:14" x14ac:dyDescent="0.25">
      <c r="A1703" s="14">
        <v>2710</v>
      </c>
      <c r="B1703" s="14" t="s">
        <v>142</v>
      </c>
      <c r="C1703" s="17">
        <v>42736</v>
      </c>
      <c r="D1703" s="14" t="s">
        <v>115</v>
      </c>
      <c r="E1703" s="14" t="s">
        <v>94</v>
      </c>
      <c r="F1703" s="15" t="s">
        <v>102</v>
      </c>
      <c r="G1703" s="14" t="s">
        <v>10</v>
      </c>
      <c r="H1703" s="14" t="e">
        <f>SUMIFS('Skills-Training Matrix.AUX'!$D$2:$D$1072,'Skills-Training Matrix.AUX'!$C$2:$C$1072,"="&amp;$G1703,'Skills-Training Matrix.AUX'!$A$2:$A$1072,"="&amp;$E1703)</f>
        <v>#N/A</v>
      </c>
      <c r="I1703" s="14">
        <v>0</v>
      </c>
      <c r="J1703" s="14" t="e">
        <f t="shared" si="108"/>
        <v>#N/A</v>
      </c>
      <c r="K1703" s="16" t="e">
        <f>IF($J1703="","",SUMIFS('Skills-Training Matrix.AUX'!$F$2:$F$1072,'Skills-Training Matrix.AUX'!$C$2:$C$1072,"="&amp;G1703,'Skills-Training Matrix.AUX'!$A$2:$A$1072,"="&amp;$E1703)*J1703)</f>
        <v>#N/A</v>
      </c>
      <c r="L1703" s="16" t="e">
        <f t="shared" si="109"/>
        <v>#N/A</v>
      </c>
      <c r="M1703" s="14" t="e">
        <f t="shared" si="110"/>
        <v>#N/A</v>
      </c>
      <c r="N1703" s="16" t="e">
        <f t="shared" si="111"/>
        <v>#N/A</v>
      </c>
    </row>
    <row r="1704" spans="1:14" x14ac:dyDescent="0.25">
      <c r="A1704" s="14">
        <v>2710</v>
      </c>
      <c r="B1704" s="14" t="s">
        <v>142</v>
      </c>
      <c r="C1704" s="17">
        <v>42736</v>
      </c>
      <c r="D1704" s="14" t="s">
        <v>115</v>
      </c>
      <c r="E1704" s="14" t="s">
        <v>94</v>
      </c>
      <c r="F1704" s="15" t="s">
        <v>102</v>
      </c>
      <c r="G1704" s="14" t="s">
        <v>11</v>
      </c>
      <c r="H1704" s="14" t="e">
        <f>SUMIFS('Skills-Training Matrix.AUX'!$D$2:$D$1072,'Skills-Training Matrix.AUX'!$C$2:$C$1072,"="&amp;$G1704,'Skills-Training Matrix.AUX'!$A$2:$A$1072,"="&amp;$E1704)</f>
        <v>#N/A</v>
      </c>
      <c r="I1704" s="14">
        <v>0</v>
      </c>
      <c r="J1704" s="14" t="e">
        <f t="shared" si="108"/>
        <v>#N/A</v>
      </c>
      <c r="K1704" s="16" t="e">
        <f>IF($J1704="","",SUMIFS('Skills-Training Matrix.AUX'!$F$2:$F$1072,'Skills-Training Matrix.AUX'!$C$2:$C$1072,"="&amp;G1704,'Skills-Training Matrix.AUX'!$A$2:$A$1072,"="&amp;$E1704)*J1704)</f>
        <v>#N/A</v>
      </c>
      <c r="L1704" s="16" t="e">
        <f t="shared" si="109"/>
        <v>#N/A</v>
      </c>
      <c r="M1704" s="14" t="e">
        <f t="shared" si="110"/>
        <v>#N/A</v>
      </c>
      <c r="N1704" s="16" t="e">
        <f t="shared" si="111"/>
        <v>#N/A</v>
      </c>
    </row>
    <row r="1705" spans="1:14" x14ac:dyDescent="0.25">
      <c r="A1705" s="14">
        <v>2710</v>
      </c>
      <c r="B1705" s="14" t="s">
        <v>142</v>
      </c>
      <c r="C1705" s="17">
        <v>42736</v>
      </c>
      <c r="D1705" s="14" t="s">
        <v>115</v>
      </c>
      <c r="E1705" s="14" t="s">
        <v>94</v>
      </c>
      <c r="F1705" s="15" t="s">
        <v>102</v>
      </c>
      <c r="G1705" s="14" t="s">
        <v>12</v>
      </c>
      <c r="H1705" s="14" t="e">
        <f>SUMIFS('Skills-Training Matrix.AUX'!$D$2:$D$1072,'Skills-Training Matrix.AUX'!$C$2:$C$1072,"="&amp;$G1705,'Skills-Training Matrix.AUX'!$A$2:$A$1072,"="&amp;$E1705)</f>
        <v>#N/A</v>
      </c>
      <c r="I1705" s="14">
        <v>0</v>
      </c>
      <c r="J1705" s="14" t="e">
        <f t="shared" si="108"/>
        <v>#N/A</v>
      </c>
      <c r="K1705" s="16" t="e">
        <f>IF($J1705="","",SUMIFS('Skills-Training Matrix.AUX'!$F$2:$F$1072,'Skills-Training Matrix.AUX'!$C$2:$C$1072,"="&amp;G1705,'Skills-Training Matrix.AUX'!$A$2:$A$1072,"="&amp;$E1705)*J1705)</f>
        <v>#N/A</v>
      </c>
      <c r="L1705" s="16" t="e">
        <f t="shared" si="109"/>
        <v>#N/A</v>
      </c>
      <c r="M1705" s="14" t="e">
        <f t="shared" si="110"/>
        <v>#N/A</v>
      </c>
      <c r="N1705" s="16" t="e">
        <f t="shared" si="111"/>
        <v>#N/A</v>
      </c>
    </row>
    <row r="1706" spans="1:14" x14ac:dyDescent="0.25">
      <c r="A1706" s="14">
        <v>2710</v>
      </c>
      <c r="B1706" s="14" t="s">
        <v>142</v>
      </c>
      <c r="C1706" s="17">
        <v>42736</v>
      </c>
      <c r="D1706" s="14" t="s">
        <v>115</v>
      </c>
      <c r="E1706" s="14" t="s">
        <v>94</v>
      </c>
      <c r="F1706" s="15" t="s">
        <v>102</v>
      </c>
      <c r="G1706" s="14" t="s">
        <v>13</v>
      </c>
      <c r="H1706" s="14" t="e">
        <f>SUMIFS('Skills-Training Matrix.AUX'!$D$2:$D$1072,'Skills-Training Matrix.AUX'!$C$2:$C$1072,"="&amp;$G1706,'Skills-Training Matrix.AUX'!$A$2:$A$1072,"="&amp;$E1706)</f>
        <v>#N/A</v>
      </c>
      <c r="I1706" s="14">
        <v>0</v>
      </c>
      <c r="J1706" s="14" t="e">
        <f t="shared" si="108"/>
        <v>#N/A</v>
      </c>
      <c r="K1706" s="16" t="e">
        <f>IF($J1706="","",SUMIFS('Skills-Training Matrix.AUX'!$F$2:$F$1072,'Skills-Training Matrix.AUX'!$C$2:$C$1072,"="&amp;G1706,'Skills-Training Matrix.AUX'!$A$2:$A$1072,"="&amp;$E1706)*J1706)</f>
        <v>#N/A</v>
      </c>
      <c r="L1706" s="16" t="e">
        <f t="shared" si="109"/>
        <v>#N/A</v>
      </c>
      <c r="M1706" s="14" t="e">
        <f t="shared" si="110"/>
        <v>#N/A</v>
      </c>
      <c r="N1706" s="16" t="e">
        <f t="shared" si="111"/>
        <v>#N/A</v>
      </c>
    </row>
    <row r="1707" spans="1:14" x14ac:dyDescent="0.25">
      <c r="A1707" s="14">
        <v>2710</v>
      </c>
      <c r="B1707" s="14" t="s">
        <v>142</v>
      </c>
      <c r="C1707" s="17">
        <v>42736</v>
      </c>
      <c r="D1707" s="14" t="s">
        <v>115</v>
      </c>
      <c r="E1707" s="14" t="s">
        <v>94</v>
      </c>
      <c r="F1707" s="15" t="s">
        <v>102</v>
      </c>
      <c r="G1707" s="14" t="s">
        <v>14</v>
      </c>
      <c r="H1707" s="14" t="e">
        <f>SUMIFS('Skills-Training Matrix.AUX'!$D$2:$D$1072,'Skills-Training Matrix.AUX'!$C$2:$C$1072,"="&amp;$G1707,'Skills-Training Matrix.AUX'!$A$2:$A$1072,"="&amp;$E1707)</f>
        <v>#N/A</v>
      </c>
      <c r="I1707" s="14">
        <v>0</v>
      </c>
      <c r="J1707" s="14" t="e">
        <f t="shared" si="108"/>
        <v>#N/A</v>
      </c>
      <c r="K1707" s="16" t="e">
        <f>IF($J1707="","",SUMIFS('Skills-Training Matrix.AUX'!$F$2:$F$1072,'Skills-Training Matrix.AUX'!$C$2:$C$1072,"="&amp;G1707,'Skills-Training Matrix.AUX'!$A$2:$A$1072,"="&amp;$E1707)*J1707)</f>
        <v>#N/A</v>
      </c>
      <c r="L1707" s="16" t="e">
        <f t="shared" si="109"/>
        <v>#N/A</v>
      </c>
      <c r="M1707" s="14" t="e">
        <f t="shared" si="110"/>
        <v>#N/A</v>
      </c>
      <c r="N1707" s="16" t="e">
        <f t="shared" si="111"/>
        <v>#N/A</v>
      </c>
    </row>
    <row r="1708" spans="1:14" x14ac:dyDescent="0.25">
      <c r="A1708" s="14">
        <v>2710</v>
      </c>
      <c r="B1708" s="14" t="s">
        <v>142</v>
      </c>
      <c r="C1708" s="17">
        <v>42736</v>
      </c>
      <c r="D1708" s="14" t="s">
        <v>115</v>
      </c>
      <c r="E1708" s="14" t="s">
        <v>94</v>
      </c>
      <c r="F1708" s="15" t="s">
        <v>102</v>
      </c>
      <c r="G1708" s="14" t="s">
        <v>15</v>
      </c>
      <c r="H1708" s="14" t="e">
        <f>SUMIFS('Skills-Training Matrix.AUX'!$D$2:$D$1072,'Skills-Training Matrix.AUX'!$C$2:$C$1072,"="&amp;$G1708,'Skills-Training Matrix.AUX'!$A$2:$A$1072,"="&amp;$E1708)</f>
        <v>#N/A</v>
      </c>
      <c r="I1708" s="14">
        <v>0</v>
      </c>
      <c r="J1708" s="14" t="e">
        <f t="shared" si="108"/>
        <v>#N/A</v>
      </c>
      <c r="K1708" s="16" t="e">
        <f>IF($J1708="","",SUMIFS('Skills-Training Matrix.AUX'!$F$2:$F$1072,'Skills-Training Matrix.AUX'!$C$2:$C$1072,"="&amp;G1708,'Skills-Training Matrix.AUX'!$A$2:$A$1072,"="&amp;$E1708)*J1708)</f>
        <v>#N/A</v>
      </c>
      <c r="L1708" s="16" t="e">
        <f t="shared" si="109"/>
        <v>#N/A</v>
      </c>
      <c r="M1708" s="14" t="e">
        <f t="shared" si="110"/>
        <v>#N/A</v>
      </c>
      <c r="N1708" s="16" t="e">
        <f t="shared" si="111"/>
        <v>#N/A</v>
      </c>
    </row>
    <row r="1709" spans="1:14" x14ac:dyDescent="0.25">
      <c r="A1709" s="14">
        <v>2710</v>
      </c>
      <c r="B1709" s="14" t="s">
        <v>142</v>
      </c>
      <c r="C1709" s="17">
        <v>42736</v>
      </c>
      <c r="D1709" s="14" t="s">
        <v>115</v>
      </c>
      <c r="E1709" s="14" t="s">
        <v>94</v>
      </c>
      <c r="F1709" s="15" t="s">
        <v>5</v>
      </c>
      <c r="G1709" s="14" t="s">
        <v>16</v>
      </c>
      <c r="H1709" s="14" t="e">
        <f>SUMIFS('Skills-Training Matrix.AUX'!$D$2:$D$1072,'Skills-Training Matrix.AUX'!$C$2:$C$1072,"="&amp;$G1709,'Skills-Training Matrix.AUX'!$A$2:$A$1072,"="&amp;$E1709)</f>
        <v>#N/A</v>
      </c>
      <c r="I1709" s="14">
        <v>0</v>
      </c>
      <c r="J1709" s="14" t="e">
        <f t="shared" si="108"/>
        <v>#N/A</v>
      </c>
      <c r="K1709" s="16" t="e">
        <f>IF($J1709="","",SUMIFS('Skills-Training Matrix.AUX'!$F$2:$F$1072,'Skills-Training Matrix.AUX'!$C$2:$C$1072,"="&amp;G1709,'Skills-Training Matrix.AUX'!$A$2:$A$1072,"="&amp;$E1709)*J1709)</f>
        <v>#N/A</v>
      </c>
      <c r="L1709" s="16" t="e">
        <f t="shared" si="109"/>
        <v>#N/A</v>
      </c>
      <c r="M1709" s="14" t="e">
        <f t="shared" si="110"/>
        <v>#N/A</v>
      </c>
      <c r="N1709" s="16" t="e">
        <f t="shared" si="111"/>
        <v>#N/A</v>
      </c>
    </row>
    <row r="1710" spans="1:14" x14ac:dyDescent="0.25">
      <c r="A1710" s="14">
        <v>2710</v>
      </c>
      <c r="B1710" s="14" t="s">
        <v>142</v>
      </c>
      <c r="C1710" s="17">
        <v>42736</v>
      </c>
      <c r="D1710" s="14" t="s">
        <v>115</v>
      </c>
      <c r="E1710" s="14" t="s">
        <v>94</v>
      </c>
      <c r="F1710" s="15" t="s">
        <v>5</v>
      </c>
      <c r="G1710" s="14" t="s">
        <v>17</v>
      </c>
      <c r="H1710" s="14" t="e">
        <f>SUMIFS('Skills-Training Matrix.AUX'!$D$2:$D$1072,'Skills-Training Matrix.AUX'!$C$2:$C$1072,"="&amp;$G1710,'Skills-Training Matrix.AUX'!$A$2:$A$1072,"="&amp;$E1710)</f>
        <v>#N/A</v>
      </c>
      <c r="I1710" s="14">
        <v>0</v>
      </c>
      <c r="J1710" s="14" t="e">
        <f t="shared" si="108"/>
        <v>#N/A</v>
      </c>
      <c r="K1710" s="16" t="e">
        <f>IF($J1710="","",SUMIFS('Skills-Training Matrix.AUX'!$F$2:$F$1072,'Skills-Training Matrix.AUX'!$C$2:$C$1072,"="&amp;G1710,'Skills-Training Matrix.AUX'!$A$2:$A$1072,"="&amp;$E1710)*J1710)</f>
        <v>#N/A</v>
      </c>
      <c r="L1710" s="16" t="e">
        <f t="shared" si="109"/>
        <v>#N/A</v>
      </c>
      <c r="M1710" s="14" t="e">
        <f t="shared" si="110"/>
        <v>#N/A</v>
      </c>
      <c r="N1710" s="16" t="e">
        <f t="shared" si="111"/>
        <v>#N/A</v>
      </c>
    </row>
    <row r="1711" spans="1:14" x14ac:dyDescent="0.25">
      <c r="A1711" s="14">
        <v>2710</v>
      </c>
      <c r="B1711" s="14" t="s">
        <v>142</v>
      </c>
      <c r="C1711" s="17">
        <v>42736</v>
      </c>
      <c r="D1711" s="14" t="s">
        <v>115</v>
      </c>
      <c r="E1711" s="14" t="s">
        <v>94</v>
      </c>
      <c r="F1711" s="15" t="s">
        <v>5</v>
      </c>
      <c r="G1711" s="14" t="s">
        <v>18</v>
      </c>
      <c r="H1711" s="14" t="e">
        <f>SUMIFS('Skills-Training Matrix.AUX'!$D$2:$D$1072,'Skills-Training Matrix.AUX'!$C$2:$C$1072,"="&amp;$G1711,'Skills-Training Matrix.AUX'!$A$2:$A$1072,"="&amp;$E1711)</f>
        <v>#N/A</v>
      </c>
      <c r="I1711" s="14">
        <v>0</v>
      </c>
      <c r="J1711" s="14" t="e">
        <f t="shared" si="108"/>
        <v>#N/A</v>
      </c>
      <c r="K1711" s="16" t="e">
        <f>IF($J1711="","",SUMIFS('Skills-Training Matrix.AUX'!$F$2:$F$1072,'Skills-Training Matrix.AUX'!$C$2:$C$1072,"="&amp;G1711,'Skills-Training Matrix.AUX'!$A$2:$A$1072,"="&amp;$E1711)*J1711)</f>
        <v>#N/A</v>
      </c>
      <c r="L1711" s="16" t="e">
        <f t="shared" si="109"/>
        <v>#N/A</v>
      </c>
      <c r="M1711" s="14" t="e">
        <f t="shared" si="110"/>
        <v>#N/A</v>
      </c>
      <c r="N1711" s="16" t="e">
        <f t="shared" si="111"/>
        <v>#N/A</v>
      </c>
    </row>
    <row r="1712" spans="1:14" x14ac:dyDescent="0.25">
      <c r="A1712" s="14">
        <v>2710</v>
      </c>
      <c r="B1712" s="14" t="s">
        <v>142</v>
      </c>
      <c r="C1712" s="17">
        <v>42736</v>
      </c>
      <c r="D1712" s="14" t="s">
        <v>115</v>
      </c>
      <c r="E1712" s="14" t="s">
        <v>94</v>
      </c>
      <c r="F1712" s="15" t="s">
        <v>5</v>
      </c>
      <c r="G1712" s="14" t="s">
        <v>3</v>
      </c>
      <c r="H1712" s="14" t="e">
        <f>SUMIFS('Skills-Training Matrix.AUX'!$D$2:$D$1072,'Skills-Training Matrix.AUX'!$C$2:$C$1072,"="&amp;$G1712,'Skills-Training Matrix.AUX'!$A$2:$A$1072,"="&amp;$E1712)</f>
        <v>#N/A</v>
      </c>
      <c r="I1712" s="14">
        <v>0</v>
      </c>
      <c r="J1712" s="14" t="e">
        <f t="shared" si="108"/>
        <v>#N/A</v>
      </c>
      <c r="K1712" s="16" t="e">
        <f>IF($J1712="","",SUMIFS('Skills-Training Matrix.AUX'!$F$2:$F$1072,'Skills-Training Matrix.AUX'!$C$2:$C$1072,"="&amp;G1712,'Skills-Training Matrix.AUX'!$A$2:$A$1072,"="&amp;$E1712)*J1712)</f>
        <v>#N/A</v>
      </c>
      <c r="L1712" s="16" t="e">
        <f t="shared" si="109"/>
        <v>#N/A</v>
      </c>
      <c r="M1712" s="14" t="e">
        <f t="shared" si="110"/>
        <v>#N/A</v>
      </c>
      <c r="N1712" s="16" t="e">
        <f t="shared" si="111"/>
        <v>#N/A</v>
      </c>
    </row>
    <row r="1713" spans="1:14" x14ac:dyDescent="0.25">
      <c r="A1713" s="14">
        <v>2710</v>
      </c>
      <c r="B1713" s="14" t="s">
        <v>142</v>
      </c>
      <c r="C1713" s="17">
        <v>42736</v>
      </c>
      <c r="D1713" s="14" t="s">
        <v>115</v>
      </c>
      <c r="E1713" s="14" t="s">
        <v>94</v>
      </c>
      <c r="F1713" s="15" t="s">
        <v>5</v>
      </c>
      <c r="G1713" s="14" t="s">
        <v>19</v>
      </c>
      <c r="H1713" s="14" t="e">
        <f>SUMIFS('Skills-Training Matrix.AUX'!$D$2:$D$1072,'Skills-Training Matrix.AUX'!$C$2:$C$1072,"="&amp;$G1713,'Skills-Training Matrix.AUX'!$A$2:$A$1072,"="&amp;$E1713)</f>
        <v>#N/A</v>
      </c>
      <c r="I1713" s="14">
        <v>0</v>
      </c>
      <c r="J1713" s="14" t="e">
        <f t="shared" si="108"/>
        <v>#N/A</v>
      </c>
      <c r="K1713" s="16" t="e">
        <f>IF($J1713="","",SUMIFS('Skills-Training Matrix.AUX'!$F$2:$F$1072,'Skills-Training Matrix.AUX'!$C$2:$C$1072,"="&amp;G1713,'Skills-Training Matrix.AUX'!$A$2:$A$1072,"="&amp;$E1713)*J1713)</f>
        <v>#N/A</v>
      </c>
      <c r="L1713" s="16" t="e">
        <f t="shared" si="109"/>
        <v>#N/A</v>
      </c>
      <c r="M1713" s="14" t="e">
        <f t="shared" si="110"/>
        <v>#N/A</v>
      </c>
      <c r="N1713" s="16" t="e">
        <f t="shared" si="111"/>
        <v>#N/A</v>
      </c>
    </row>
    <row r="1714" spans="1:14" x14ac:dyDescent="0.25">
      <c r="A1714" s="14">
        <v>2710</v>
      </c>
      <c r="B1714" s="14" t="s">
        <v>142</v>
      </c>
      <c r="C1714" s="17">
        <v>42736</v>
      </c>
      <c r="D1714" s="14" t="s">
        <v>115</v>
      </c>
      <c r="E1714" s="14" t="s">
        <v>94</v>
      </c>
      <c r="F1714" s="15" t="s">
        <v>5</v>
      </c>
      <c r="G1714" s="14" t="s">
        <v>20</v>
      </c>
      <c r="H1714" s="14" t="e">
        <f>SUMIFS('Skills-Training Matrix.AUX'!$D$2:$D$1072,'Skills-Training Matrix.AUX'!$C$2:$C$1072,"="&amp;$G1714,'Skills-Training Matrix.AUX'!$A$2:$A$1072,"="&amp;$E1714)</f>
        <v>#N/A</v>
      </c>
      <c r="I1714" s="14">
        <v>0</v>
      </c>
      <c r="J1714" s="14" t="e">
        <f t="shared" si="108"/>
        <v>#N/A</v>
      </c>
      <c r="K1714" s="16" t="e">
        <f>IF($J1714="","",SUMIFS('Skills-Training Matrix.AUX'!$F$2:$F$1072,'Skills-Training Matrix.AUX'!$C$2:$C$1072,"="&amp;G1714,'Skills-Training Matrix.AUX'!$A$2:$A$1072,"="&amp;$E1714)*J1714)</f>
        <v>#N/A</v>
      </c>
      <c r="L1714" s="16" t="e">
        <f t="shared" si="109"/>
        <v>#N/A</v>
      </c>
      <c r="M1714" s="14" t="e">
        <f t="shared" si="110"/>
        <v>#N/A</v>
      </c>
      <c r="N1714" s="16" t="e">
        <f t="shared" si="111"/>
        <v>#N/A</v>
      </c>
    </row>
    <row r="1715" spans="1:14" x14ac:dyDescent="0.25">
      <c r="A1715" s="14">
        <v>2710</v>
      </c>
      <c r="B1715" s="14" t="s">
        <v>142</v>
      </c>
      <c r="C1715" s="17">
        <v>42736</v>
      </c>
      <c r="D1715" s="14" t="s">
        <v>115</v>
      </c>
      <c r="E1715" s="14" t="s">
        <v>94</v>
      </c>
      <c r="F1715" s="15" t="s">
        <v>6</v>
      </c>
      <c r="G1715" s="14" t="s">
        <v>21</v>
      </c>
      <c r="H1715" s="14" t="e">
        <f>SUMIFS('Skills-Training Matrix.AUX'!$D$2:$D$1072,'Skills-Training Matrix.AUX'!$C$2:$C$1072,"="&amp;$G1715,'Skills-Training Matrix.AUX'!$A$2:$A$1072,"="&amp;$E1715)</f>
        <v>#REF!</v>
      </c>
      <c r="I1715" s="14">
        <v>0</v>
      </c>
      <c r="J1715" s="14" t="e">
        <f t="shared" si="108"/>
        <v>#REF!</v>
      </c>
      <c r="K1715" s="16" t="e">
        <f>IF($J1715="","",SUMIFS('Skills-Training Matrix.AUX'!$F$2:$F$1072,'Skills-Training Matrix.AUX'!$C$2:$C$1072,"="&amp;G1715,'Skills-Training Matrix.AUX'!$A$2:$A$1072,"="&amp;$E1715)*J1715)</f>
        <v>#REF!</v>
      </c>
      <c r="L1715" s="16" t="e">
        <f t="shared" si="109"/>
        <v>#REF!</v>
      </c>
      <c r="M1715" s="14" t="e">
        <f t="shared" si="110"/>
        <v>#REF!</v>
      </c>
      <c r="N1715" s="16" t="e">
        <f t="shared" si="111"/>
        <v>#REF!</v>
      </c>
    </row>
    <row r="1716" spans="1:14" x14ac:dyDescent="0.25">
      <c r="A1716" s="14">
        <v>2710</v>
      </c>
      <c r="B1716" s="14" t="s">
        <v>142</v>
      </c>
      <c r="C1716" s="17">
        <v>42736</v>
      </c>
      <c r="D1716" s="14" t="s">
        <v>115</v>
      </c>
      <c r="E1716" s="14" t="s">
        <v>94</v>
      </c>
      <c r="F1716" s="15" t="s">
        <v>6</v>
      </c>
      <c r="G1716" s="14" t="s">
        <v>22</v>
      </c>
      <c r="H1716" s="14" t="e">
        <f>SUMIFS('Skills-Training Matrix.AUX'!$D$2:$D$1072,'Skills-Training Matrix.AUX'!$C$2:$C$1072,"="&amp;$G1716,'Skills-Training Matrix.AUX'!$A$2:$A$1072,"="&amp;$E1716)</f>
        <v>#REF!</v>
      </c>
      <c r="I1716" s="14">
        <v>0</v>
      </c>
      <c r="J1716" s="14" t="e">
        <f t="shared" si="108"/>
        <v>#REF!</v>
      </c>
      <c r="K1716" s="16" t="e">
        <f>IF($J1716="","",SUMIFS('Skills-Training Matrix.AUX'!$F$2:$F$1072,'Skills-Training Matrix.AUX'!$C$2:$C$1072,"="&amp;G1716,'Skills-Training Matrix.AUX'!$A$2:$A$1072,"="&amp;$E1716)*J1716)</f>
        <v>#REF!</v>
      </c>
      <c r="L1716" s="16" t="e">
        <f t="shared" si="109"/>
        <v>#REF!</v>
      </c>
      <c r="M1716" s="14" t="e">
        <f t="shared" si="110"/>
        <v>#REF!</v>
      </c>
      <c r="N1716" s="16" t="e">
        <f t="shared" si="111"/>
        <v>#REF!</v>
      </c>
    </row>
    <row r="1717" spans="1:14" x14ac:dyDescent="0.25">
      <c r="A1717" s="14">
        <v>2710</v>
      </c>
      <c r="B1717" s="14" t="s">
        <v>142</v>
      </c>
      <c r="C1717" s="17">
        <v>42736</v>
      </c>
      <c r="D1717" s="14" t="s">
        <v>115</v>
      </c>
      <c r="E1717" s="14" t="s">
        <v>94</v>
      </c>
      <c r="F1717" s="15" t="s">
        <v>6</v>
      </c>
      <c r="G1717" s="14" t="s">
        <v>23</v>
      </c>
      <c r="H1717" s="14" t="e">
        <f>SUMIFS('Skills-Training Matrix.AUX'!$D$2:$D$1072,'Skills-Training Matrix.AUX'!$C$2:$C$1072,"="&amp;$G1717,'Skills-Training Matrix.AUX'!$A$2:$A$1072,"="&amp;$E1717)</f>
        <v>#REF!</v>
      </c>
      <c r="I1717" s="14">
        <v>0</v>
      </c>
      <c r="J1717" s="14" t="e">
        <f t="shared" si="108"/>
        <v>#REF!</v>
      </c>
      <c r="K1717" s="16" t="e">
        <f>IF($J1717="","",SUMIFS('Skills-Training Matrix.AUX'!$F$2:$F$1072,'Skills-Training Matrix.AUX'!$C$2:$C$1072,"="&amp;G1717,'Skills-Training Matrix.AUX'!$A$2:$A$1072,"="&amp;$E1717)*J1717)</f>
        <v>#REF!</v>
      </c>
      <c r="L1717" s="16" t="e">
        <f t="shared" si="109"/>
        <v>#REF!</v>
      </c>
      <c r="M1717" s="14" t="e">
        <f t="shared" si="110"/>
        <v>#REF!</v>
      </c>
      <c r="N1717" s="16" t="e">
        <f t="shared" si="111"/>
        <v>#REF!</v>
      </c>
    </row>
    <row r="1718" spans="1:14" x14ac:dyDescent="0.25">
      <c r="A1718" s="14">
        <v>2710</v>
      </c>
      <c r="B1718" s="14" t="s">
        <v>142</v>
      </c>
      <c r="C1718" s="17">
        <v>42736</v>
      </c>
      <c r="D1718" s="14" t="s">
        <v>115</v>
      </c>
      <c r="E1718" s="14" t="s">
        <v>94</v>
      </c>
      <c r="F1718" s="15" t="s">
        <v>6</v>
      </c>
      <c r="G1718" s="14" t="s">
        <v>24</v>
      </c>
      <c r="H1718" s="14" t="e">
        <f>SUMIFS('Skills-Training Matrix.AUX'!$D$2:$D$1072,'Skills-Training Matrix.AUX'!$C$2:$C$1072,"="&amp;$G1718,'Skills-Training Matrix.AUX'!$A$2:$A$1072,"="&amp;$E1718)</f>
        <v>#REF!</v>
      </c>
      <c r="I1718" s="14">
        <v>0</v>
      </c>
      <c r="J1718" s="14" t="e">
        <f t="shared" si="108"/>
        <v>#REF!</v>
      </c>
      <c r="K1718" s="16" t="e">
        <f>IF($J1718="","",SUMIFS('Skills-Training Matrix.AUX'!$F$2:$F$1072,'Skills-Training Matrix.AUX'!$C$2:$C$1072,"="&amp;G1718,'Skills-Training Matrix.AUX'!$A$2:$A$1072,"="&amp;$E1718)*J1718)</f>
        <v>#REF!</v>
      </c>
      <c r="L1718" s="16" t="e">
        <f t="shared" si="109"/>
        <v>#REF!</v>
      </c>
      <c r="M1718" s="14" t="e">
        <f t="shared" si="110"/>
        <v>#REF!</v>
      </c>
      <c r="N1718" s="16" t="e">
        <f t="shared" si="111"/>
        <v>#REF!</v>
      </c>
    </row>
    <row r="1719" spans="1:14" x14ac:dyDescent="0.25">
      <c r="A1719" s="14">
        <v>2710</v>
      </c>
      <c r="B1719" s="14" t="s">
        <v>142</v>
      </c>
      <c r="C1719" s="17">
        <v>42736</v>
      </c>
      <c r="D1719" s="14" t="s">
        <v>115</v>
      </c>
      <c r="E1719" s="14" t="s">
        <v>94</v>
      </c>
      <c r="F1719" s="15" t="s">
        <v>6</v>
      </c>
      <c r="G1719" s="14" t="s">
        <v>25</v>
      </c>
      <c r="H1719" s="14" t="e">
        <f>SUMIFS('Skills-Training Matrix.AUX'!$D$2:$D$1072,'Skills-Training Matrix.AUX'!$C$2:$C$1072,"="&amp;$G1719,'Skills-Training Matrix.AUX'!$A$2:$A$1072,"="&amp;$E1719)</f>
        <v>#REF!</v>
      </c>
      <c r="I1719" s="14">
        <v>0</v>
      </c>
      <c r="J1719" s="14" t="e">
        <f t="shared" si="108"/>
        <v>#REF!</v>
      </c>
      <c r="K1719" s="16" t="e">
        <f>IF($J1719="","",SUMIFS('Skills-Training Matrix.AUX'!$F$2:$F$1072,'Skills-Training Matrix.AUX'!$C$2:$C$1072,"="&amp;G1719,'Skills-Training Matrix.AUX'!$A$2:$A$1072,"="&amp;$E1719)*J1719)</f>
        <v>#REF!</v>
      </c>
      <c r="L1719" s="16" t="e">
        <f t="shared" si="109"/>
        <v>#REF!</v>
      </c>
      <c r="M1719" s="14" t="e">
        <f t="shared" si="110"/>
        <v>#REF!</v>
      </c>
      <c r="N1719" s="16" t="e">
        <f t="shared" si="111"/>
        <v>#REF!</v>
      </c>
    </row>
    <row r="1720" spans="1:14" x14ac:dyDescent="0.25">
      <c r="A1720" s="14">
        <v>2710</v>
      </c>
      <c r="B1720" s="14" t="s">
        <v>142</v>
      </c>
      <c r="C1720" s="17">
        <v>42736</v>
      </c>
      <c r="D1720" s="14" t="s">
        <v>115</v>
      </c>
      <c r="E1720" s="14" t="s">
        <v>94</v>
      </c>
      <c r="F1720" s="15" t="s">
        <v>6</v>
      </c>
      <c r="G1720" s="14" t="s">
        <v>26</v>
      </c>
      <c r="H1720" s="14" t="e">
        <f>SUMIFS('Skills-Training Matrix.AUX'!$D$2:$D$1072,'Skills-Training Matrix.AUX'!$C$2:$C$1072,"="&amp;$G1720,'Skills-Training Matrix.AUX'!$A$2:$A$1072,"="&amp;$E1720)</f>
        <v>#REF!</v>
      </c>
      <c r="I1720" s="14">
        <v>0</v>
      </c>
      <c r="J1720" s="14" t="e">
        <f t="shared" si="108"/>
        <v>#REF!</v>
      </c>
      <c r="K1720" s="16" t="e">
        <f>IF($J1720="","",SUMIFS('Skills-Training Matrix.AUX'!$F$2:$F$1072,'Skills-Training Matrix.AUX'!$C$2:$C$1072,"="&amp;G1720,'Skills-Training Matrix.AUX'!$A$2:$A$1072,"="&amp;$E1720)*J1720)</f>
        <v>#REF!</v>
      </c>
      <c r="L1720" s="16" t="e">
        <f t="shared" si="109"/>
        <v>#REF!</v>
      </c>
      <c r="M1720" s="14" t="e">
        <f t="shared" si="110"/>
        <v>#REF!</v>
      </c>
      <c r="N1720" s="16" t="e">
        <f t="shared" si="111"/>
        <v>#REF!</v>
      </c>
    </row>
    <row r="1721" spans="1:14" x14ac:dyDescent="0.25">
      <c r="A1721" s="14">
        <v>2710</v>
      </c>
      <c r="B1721" s="14" t="s">
        <v>142</v>
      </c>
      <c r="C1721" s="17">
        <v>42736</v>
      </c>
      <c r="D1721" s="14" t="s">
        <v>115</v>
      </c>
      <c r="E1721" s="14" t="s">
        <v>94</v>
      </c>
      <c r="F1721" s="15" t="s">
        <v>6</v>
      </c>
      <c r="G1721" s="14" t="s">
        <v>27</v>
      </c>
      <c r="H1721" s="14" t="e">
        <f>SUMIFS('Skills-Training Matrix.AUX'!$D$2:$D$1072,'Skills-Training Matrix.AUX'!$C$2:$C$1072,"="&amp;$G1721,'Skills-Training Matrix.AUX'!$A$2:$A$1072,"="&amp;$E1721)</f>
        <v>#REF!</v>
      </c>
      <c r="I1721" s="14">
        <v>0</v>
      </c>
      <c r="J1721" s="14" t="e">
        <f t="shared" si="108"/>
        <v>#REF!</v>
      </c>
      <c r="K1721" s="16" t="e">
        <f>IF($J1721="","",SUMIFS('Skills-Training Matrix.AUX'!$F$2:$F$1072,'Skills-Training Matrix.AUX'!$C$2:$C$1072,"="&amp;G1721,'Skills-Training Matrix.AUX'!$A$2:$A$1072,"="&amp;$E1721)*J1721)</f>
        <v>#REF!</v>
      </c>
      <c r="L1721" s="16" t="e">
        <f t="shared" si="109"/>
        <v>#REF!</v>
      </c>
      <c r="M1721" s="14" t="e">
        <f t="shared" si="110"/>
        <v>#REF!</v>
      </c>
      <c r="N1721" s="16" t="e">
        <f t="shared" si="111"/>
        <v>#REF!</v>
      </c>
    </row>
    <row r="1722" spans="1:14" x14ac:dyDescent="0.25">
      <c r="A1722" s="14">
        <v>2710</v>
      </c>
      <c r="B1722" s="14" t="s">
        <v>142</v>
      </c>
      <c r="C1722" s="17">
        <v>42736</v>
      </c>
      <c r="D1722" s="14" t="s">
        <v>115</v>
      </c>
      <c r="E1722" s="14" t="s">
        <v>94</v>
      </c>
      <c r="F1722" s="15" t="s">
        <v>6</v>
      </c>
      <c r="G1722" s="14" t="s">
        <v>28</v>
      </c>
      <c r="H1722" s="14" t="e">
        <f>SUMIFS('Skills-Training Matrix.AUX'!$D$2:$D$1072,'Skills-Training Matrix.AUX'!$C$2:$C$1072,"="&amp;$G1722,'Skills-Training Matrix.AUX'!$A$2:$A$1072,"="&amp;$E1722)</f>
        <v>#N/A</v>
      </c>
      <c r="I1722" s="14">
        <v>0</v>
      </c>
      <c r="J1722" s="14" t="e">
        <f t="shared" si="108"/>
        <v>#N/A</v>
      </c>
      <c r="K1722" s="16" t="e">
        <f>IF($J1722="","",SUMIFS('Skills-Training Matrix.AUX'!$F$2:$F$1072,'Skills-Training Matrix.AUX'!$C$2:$C$1072,"="&amp;G1722,'Skills-Training Matrix.AUX'!$A$2:$A$1072,"="&amp;$E1722)*J1722)</f>
        <v>#N/A</v>
      </c>
      <c r="L1722" s="16" t="e">
        <f t="shared" si="109"/>
        <v>#N/A</v>
      </c>
      <c r="M1722" s="14" t="e">
        <f t="shared" si="110"/>
        <v>#N/A</v>
      </c>
      <c r="N1722" s="16" t="e">
        <f t="shared" si="111"/>
        <v>#N/A</v>
      </c>
    </row>
    <row r="1723" spans="1:14" x14ac:dyDescent="0.25">
      <c r="A1723" s="14">
        <v>2710</v>
      </c>
      <c r="B1723" s="14" t="s">
        <v>142</v>
      </c>
      <c r="C1723" s="17">
        <v>42736</v>
      </c>
      <c r="D1723" s="14" t="s">
        <v>115</v>
      </c>
      <c r="E1723" s="14" t="s">
        <v>94</v>
      </c>
      <c r="F1723" s="15" t="s">
        <v>6</v>
      </c>
      <c r="G1723" s="14" t="s">
        <v>29</v>
      </c>
      <c r="H1723" s="14" t="e">
        <f>SUMIFS('Skills-Training Matrix.AUX'!$D$2:$D$1072,'Skills-Training Matrix.AUX'!$C$2:$C$1072,"="&amp;$G1723,'Skills-Training Matrix.AUX'!$A$2:$A$1072,"="&amp;$E1723)</f>
        <v>#REF!</v>
      </c>
      <c r="I1723" s="14">
        <v>0</v>
      </c>
      <c r="J1723" s="14" t="e">
        <f t="shared" si="108"/>
        <v>#REF!</v>
      </c>
      <c r="K1723" s="16" t="e">
        <f>IF($J1723="","",SUMIFS('Skills-Training Matrix.AUX'!$F$2:$F$1072,'Skills-Training Matrix.AUX'!$C$2:$C$1072,"="&amp;G1723,'Skills-Training Matrix.AUX'!$A$2:$A$1072,"="&amp;$E1723)*J1723)</f>
        <v>#REF!</v>
      </c>
      <c r="L1723" s="16" t="e">
        <f t="shared" si="109"/>
        <v>#REF!</v>
      </c>
      <c r="M1723" s="14" t="e">
        <f t="shared" si="110"/>
        <v>#REF!</v>
      </c>
      <c r="N1723" s="16" t="e">
        <f t="shared" si="111"/>
        <v>#REF!</v>
      </c>
    </row>
    <row r="1724" spans="1:14" x14ac:dyDescent="0.25">
      <c r="A1724" s="14">
        <v>2710</v>
      </c>
      <c r="B1724" s="14" t="s">
        <v>142</v>
      </c>
      <c r="C1724" s="17">
        <v>42736</v>
      </c>
      <c r="D1724" s="14" t="s">
        <v>115</v>
      </c>
      <c r="E1724" s="14" t="s">
        <v>94</v>
      </c>
      <c r="F1724" s="15" t="s">
        <v>6</v>
      </c>
      <c r="G1724" s="14" t="s">
        <v>30</v>
      </c>
      <c r="H1724" s="14" t="e">
        <f>SUMIFS('Skills-Training Matrix.AUX'!$D$2:$D$1072,'Skills-Training Matrix.AUX'!$C$2:$C$1072,"="&amp;$G1724,'Skills-Training Matrix.AUX'!$A$2:$A$1072,"="&amp;$E1724)</f>
        <v>#REF!</v>
      </c>
      <c r="I1724" s="14">
        <v>0</v>
      </c>
      <c r="J1724" s="14" t="e">
        <f t="shared" si="108"/>
        <v>#REF!</v>
      </c>
      <c r="K1724" s="16" t="e">
        <f>IF($J1724="","",SUMIFS('Skills-Training Matrix.AUX'!$F$2:$F$1072,'Skills-Training Matrix.AUX'!$C$2:$C$1072,"="&amp;G1724,'Skills-Training Matrix.AUX'!$A$2:$A$1072,"="&amp;$E1724)*J1724)</f>
        <v>#REF!</v>
      </c>
      <c r="L1724" s="16" t="e">
        <f t="shared" si="109"/>
        <v>#REF!</v>
      </c>
      <c r="M1724" s="14" t="e">
        <f t="shared" si="110"/>
        <v>#REF!</v>
      </c>
      <c r="N1724" s="16" t="e">
        <f t="shared" si="111"/>
        <v>#REF!</v>
      </c>
    </row>
    <row r="1725" spans="1:14" x14ac:dyDescent="0.25">
      <c r="A1725" s="14">
        <v>2710</v>
      </c>
      <c r="B1725" s="14" t="s">
        <v>142</v>
      </c>
      <c r="C1725" s="17">
        <v>42736</v>
      </c>
      <c r="D1725" s="14" t="s">
        <v>115</v>
      </c>
      <c r="E1725" s="14" t="s">
        <v>94</v>
      </c>
      <c r="F1725" s="15" t="s">
        <v>6</v>
      </c>
      <c r="G1725" s="14" t="s">
        <v>31</v>
      </c>
      <c r="H1725" s="14" t="e">
        <f>SUMIFS('Skills-Training Matrix.AUX'!$D$2:$D$1072,'Skills-Training Matrix.AUX'!$C$2:$C$1072,"="&amp;$G1725,'Skills-Training Matrix.AUX'!$A$2:$A$1072,"="&amp;$E1725)</f>
        <v>#REF!</v>
      </c>
      <c r="I1725" s="14">
        <v>0</v>
      </c>
      <c r="J1725" s="14" t="e">
        <f t="shared" si="108"/>
        <v>#REF!</v>
      </c>
      <c r="K1725" s="16" t="e">
        <f>IF($J1725="","",SUMIFS('Skills-Training Matrix.AUX'!$F$2:$F$1072,'Skills-Training Matrix.AUX'!$C$2:$C$1072,"="&amp;G1725,'Skills-Training Matrix.AUX'!$A$2:$A$1072,"="&amp;$E1725)*J1725)</f>
        <v>#REF!</v>
      </c>
      <c r="L1725" s="16" t="e">
        <f t="shared" si="109"/>
        <v>#REF!</v>
      </c>
      <c r="M1725" s="14" t="e">
        <f t="shared" si="110"/>
        <v>#REF!</v>
      </c>
      <c r="N1725" s="16" t="e">
        <f t="shared" si="111"/>
        <v>#REF!</v>
      </c>
    </row>
    <row r="1726" spans="1:14" x14ac:dyDescent="0.25">
      <c r="A1726" s="14">
        <v>2710</v>
      </c>
      <c r="B1726" s="14" t="s">
        <v>142</v>
      </c>
      <c r="C1726" s="17">
        <v>42736</v>
      </c>
      <c r="D1726" s="14" t="s">
        <v>115</v>
      </c>
      <c r="E1726" s="14" t="s">
        <v>94</v>
      </c>
      <c r="F1726" s="15" t="s">
        <v>6</v>
      </c>
      <c r="G1726" s="14" t="s">
        <v>1</v>
      </c>
      <c r="H1726" s="14" t="e">
        <f>SUMIFS('Skills-Training Matrix.AUX'!$D$2:$D$1072,'Skills-Training Matrix.AUX'!$C$2:$C$1072,"="&amp;$G1726,'Skills-Training Matrix.AUX'!$A$2:$A$1072,"="&amp;$E1726)</f>
        <v>#REF!</v>
      </c>
      <c r="I1726" s="14">
        <v>0</v>
      </c>
      <c r="J1726" s="14" t="e">
        <f t="shared" si="108"/>
        <v>#REF!</v>
      </c>
      <c r="K1726" s="16" t="e">
        <f>IF($J1726="","",SUMIFS('Skills-Training Matrix.AUX'!$F$2:$F$1072,'Skills-Training Matrix.AUX'!$C$2:$C$1072,"="&amp;G1726,'Skills-Training Matrix.AUX'!$A$2:$A$1072,"="&amp;$E1726)*J1726)</f>
        <v>#REF!</v>
      </c>
      <c r="L1726" s="16" t="e">
        <f t="shared" si="109"/>
        <v>#REF!</v>
      </c>
      <c r="M1726" s="14" t="e">
        <f t="shared" si="110"/>
        <v>#REF!</v>
      </c>
      <c r="N1726" s="16" t="e">
        <f t="shared" si="111"/>
        <v>#REF!</v>
      </c>
    </row>
    <row r="1727" spans="1:14" x14ac:dyDescent="0.25">
      <c r="A1727" s="14">
        <v>2710</v>
      </c>
      <c r="B1727" s="14" t="s">
        <v>142</v>
      </c>
      <c r="C1727" s="17">
        <v>42736</v>
      </c>
      <c r="D1727" s="14" t="s">
        <v>115</v>
      </c>
      <c r="E1727" s="14" t="s">
        <v>94</v>
      </c>
      <c r="F1727" s="15" t="s">
        <v>6</v>
      </c>
      <c r="G1727" s="14" t="s">
        <v>32</v>
      </c>
      <c r="H1727" s="14" t="e">
        <f>SUMIFS('Skills-Training Matrix.AUX'!$D$2:$D$1072,'Skills-Training Matrix.AUX'!$C$2:$C$1072,"="&amp;$G1727,'Skills-Training Matrix.AUX'!$A$2:$A$1072,"="&amp;$E1727)</f>
        <v>#N/A</v>
      </c>
      <c r="I1727" s="14">
        <v>0</v>
      </c>
      <c r="J1727" s="14" t="e">
        <f t="shared" si="108"/>
        <v>#N/A</v>
      </c>
      <c r="K1727" s="16" t="e">
        <f>IF($J1727="","",SUMIFS('Skills-Training Matrix.AUX'!$F$2:$F$1072,'Skills-Training Matrix.AUX'!$C$2:$C$1072,"="&amp;G1727,'Skills-Training Matrix.AUX'!$A$2:$A$1072,"="&amp;$E1727)*J1727)</f>
        <v>#N/A</v>
      </c>
      <c r="L1727" s="16" t="e">
        <f t="shared" si="109"/>
        <v>#N/A</v>
      </c>
      <c r="M1727" s="14" t="e">
        <f t="shared" si="110"/>
        <v>#N/A</v>
      </c>
      <c r="N1727" s="16" t="e">
        <f t="shared" si="111"/>
        <v>#N/A</v>
      </c>
    </row>
    <row r="1728" spans="1:14" x14ac:dyDescent="0.25">
      <c r="A1728" s="14">
        <v>2710</v>
      </c>
      <c r="B1728" s="14" t="s">
        <v>142</v>
      </c>
      <c r="C1728" s="17">
        <v>42736</v>
      </c>
      <c r="D1728" s="14" t="s">
        <v>115</v>
      </c>
      <c r="E1728" s="14" t="s">
        <v>94</v>
      </c>
      <c r="F1728" s="15" t="s">
        <v>7</v>
      </c>
      <c r="G1728" s="14" t="s">
        <v>33</v>
      </c>
      <c r="H1728" s="14" t="e">
        <f>SUMIFS('Skills-Training Matrix.AUX'!$D$2:$D$1072,'Skills-Training Matrix.AUX'!$C$2:$C$1072,"="&amp;$G1728,'Skills-Training Matrix.AUX'!$A$2:$A$1072,"="&amp;$E1728)</f>
        <v>#N/A</v>
      </c>
      <c r="I1728" s="14">
        <v>0</v>
      </c>
      <c r="J1728" s="14" t="e">
        <f t="shared" si="108"/>
        <v>#N/A</v>
      </c>
      <c r="K1728" s="16" t="e">
        <f>IF($J1728="","",SUMIFS('Skills-Training Matrix.AUX'!$F$2:$F$1072,'Skills-Training Matrix.AUX'!$C$2:$C$1072,"="&amp;G1728,'Skills-Training Matrix.AUX'!$A$2:$A$1072,"="&amp;$E1728)*J1728)</f>
        <v>#N/A</v>
      </c>
      <c r="L1728" s="16" t="e">
        <f t="shared" si="109"/>
        <v>#N/A</v>
      </c>
      <c r="M1728" s="14" t="e">
        <f t="shared" si="110"/>
        <v>#N/A</v>
      </c>
      <c r="N1728" s="16" t="e">
        <f t="shared" si="111"/>
        <v>#N/A</v>
      </c>
    </row>
    <row r="1729" spans="1:14" x14ac:dyDescent="0.25">
      <c r="A1729" s="14">
        <v>2710</v>
      </c>
      <c r="B1729" s="14" t="s">
        <v>142</v>
      </c>
      <c r="C1729" s="17">
        <v>42736</v>
      </c>
      <c r="D1729" s="14" t="s">
        <v>115</v>
      </c>
      <c r="E1729" s="14" t="s">
        <v>94</v>
      </c>
      <c r="F1729" s="15" t="s">
        <v>7</v>
      </c>
      <c r="G1729" s="14" t="s">
        <v>34</v>
      </c>
      <c r="H1729" s="14" t="e">
        <f>SUMIFS('Skills-Training Matrix.AUX'!$D$2:$D$1072,'Skills-Training Matrix.AUX'!$C$2:$C$1072,"="&amp;$G1729,'Skills-Training Matrix.AUX'!$A$2:$A$1072,"="&amp;$E1729)</f>
        <v>#REF!</v>
      </c>
      <c r="I1729" s="14">
        <v>0</v>
      </c>
      <c r="J1729" s="14" t="e">
        <f t="shared" si="108"/>
        <v>#REF!</v>
      </c>
      <c r="K1729" s="16" t="e">
        <f>IF($J1729="","",SUMIFS('Skills-Training Matrix.AUX'!$F$2:$F$1072,'Skills-Training Matrix.AUX'!$C$2:$C$1072,"="&amp;G1729,'Skills-Training Matrix.AUX'!$A$2:$A$1072,"="&amp;$E1729)*J1729)</f>
        <v>#REF!</v>
      </c>
      <c r="L1729" s="16" t="e">
        <f t="shared" si="109"/>
        <v>#REF!</v>
      </c>
      <c r="M1729" s="14" t="e">
        <f t="shared" si="110"/>
        <v>#REF!</v>
      </c>
      <c r="N1729" s="16" t="e">
        <f t="shared" si="111"/>
        <v>#REF!</v>
      </c>
    </row>
    <row r="1730" spans="1:14" x14ac:dyDescent="0.25">
      <c r="A1730" s="14">
        <v>2710</v>
      </c>
      <c r="B1730" s="14" t="s">
        <v>142</v>
      </c>
      <c r="C1730" s="17">
        <v>42736</v>
      </c>
      <c r="D1730" s="14" t="s">
        <v>115</v>
      </c>
      <c r="E1730" s="14" t="s">
        <v>94</v>
      </c>
      <c r="F1730" s="15" t="s">
        <v>7</v>
      </c>
      <c r="G1730" s="14" t="s">
        <v>35</v>
      </c>
      <c r="H1730" s="14" t="e">
        <f>SUMIFS('Skills-Training Matrix.AUX'!$D$2:$D$1072,'Skills-Training Matrix.AUX'!$C$2:$C$1072,"="&amp;$G1730,'Skills-Training Matrix.AUX'!$A$2:$A$1072,"="&amp;$E1730)</f>
        <v>#N/A</v>
      </c>
      <c r="I1730" s="14">
        <v>0</v>
      </c>
      <c r="J1730" s="14" t="e">
        <f t="shared" ref="J1730:J1793" si="112">IF(($H1730-$I1730)&gt;0,($H1730-$I1730),"")</f>
        <v>#N/A</v>
      </c>
      <c r="K1730" s="16" t="e">
        <f>IF($J1730="","",SUMIFS('Skills-Training Matrix.AUX'!$F$2:$F$1072,'Skills-Training Matrix.AUX'!$C$2:$C$1072,"="&amp;G1730,'Skills-Training Matrix.AUX'!$A$2:$A$1072,"="&amp;$E1730)*J1730)</f>
        <v>#N/A</v>
      </c>
      <c r="L1730" s="16" t="e">
        <f t="shared" si="109"/>
        <v>#N/A</v>
      </c>
      <c r="M1730" s="14" t="e">
        <f t="shared" si="110"/>
        <v>#N/A</v>
      </c>
      <c r="N1730" s="16" t="e">
        <f t="shared" si="111"/>
        <v>#N/A</v>
      </c>
    </row>
    <row r="1731" spans="1:14" x14ac:dyDescent="0.25">
      <c r="A1731" s="14">
        <v>2710</v>
      </c>
      <c r="B1731" s="14" t="s">
        <v>142</v>
      </c>
      <c r="C1731" s="17">
        <v>42736</v>
      </c>
      <c r="D1731" s="14" t="s">
        <v>115</v>
      </c>
      <c r="E1731" s="14" t="s">
        <v>94</v>
      </c>
      <c r="F1731" s="15" t="s">
        <v>7</v>
      </c>
      <c r="G1731" s="14" t="s">
        <v>36</v>
      </c>
      <c r="H1731" s="14" t="e">
        <f>SUMIFS('Skills-Training Matrix.AUX'!$D$2:$D$1072,'Skills-Training Matrix.AUX'!$C$2:$C$1072,"="&amp;$G1731,'Skills-Training Matrix.AUX'!$A$2:$A$1072,"="&amp;$E1731)</f>
        <v>#N/A</v>
      </c>
      <c r="I1731" s="14">
        <v>0</v>
      </c>
      <c r="J1731" s="14" t="e">
        <f t="shared" si="112"/>
        <v>#N/A</v>
      </c>
      <c r="K1731" s="16" t="e">
        <f>IF($J1731="","",SUMIFS('Skills-Training Matrix.AUX'!$F$2:$F$1072,'Skills-Training Matrix.AUX'!$C$2:$C$1072,"="&amp;G1731,'Skills-Training Matrix.AUX'!$A$2:$A$1072,"="&amp;$E1731)*J1731)</f>
        <v>#N/A</v>
      </c>
      <c r="L1731" s="16" t="e">
        <f t="shared" ref="L1731:L1794" si="113">IF(D1731="GEM",IF(B1731=B1730,IF(K1731="",L1730,K1731+L1730),IF(K1731="",0,K1731)),0)</f>
        <v>#N/A</v>
      </c>
      <c r="M1731" s="14" t="e">
        <f t="shared" ref="M1731:M1794" si="114">IF(D1731="GEM",IF(I1731&gt;H1731,I1731,IF(IF(L1731&lt;$O$1,0,L1731)=0,H1731,IF(I1731=0,IF(H1731=0,0,1),I1731))),I1731)</f>
        <v>#N/A</v>
      </c>
      <c r="N1731" s="16" t="e">
        <f t="shared" ref="N1731:N1794" si="115">IF(M1731&lt;H1731,K1731,"")</f>
        <v>#N/A</v>
      </c>
    </row>
    <row r="1732" spans="1:14" x14ac:dyDescent="0.25">
      <c r="A1732" s="14">
        <v>2710</v>
      </c>
      <c r="B1732" s="14" t="s">
        <v>142</v>
      </c>
      <c r="C1732" s="17">
        <v>42736</v>
      </c>
      <c r="D1732" s="14" t="s">
        <v>115</v>
      </c>
      <c r="E1732" s="14" t="s">
        <v>94</v>
      </c>
      <c r="F1732" s="15" t="s">
        <v>7</v>
      </c>
      <c r="G1732" s="14" t="s">
        <v>37</v>
      </c>
      <c r="H1732" s="14" t="e">
        <f>SUMIFS('Skills-Training Matrix.AUX'!$D$2:$D$1072,'Skills-Training Matrix.AUX'!$C$2:$C$1072,"="&amp;$G1732,'Skills-Training Matrix.AUX'!$A$2:$A$1072,"="&amp;$E1732)</f>
        <v>#N/A</v>
      </c>
      <c r="I1732" s="14">
        <v>0</v>
      </c>
      <c r="J1732" s="14" t="e">
        <f t="shared" si="112"/>
        <v>#N/A</v>
      </c>
      <c r="K1732" s="16" t="e">
        <f>IF($J1732="","",SUMIFS('Skills-Training Matrix.AUX'!$F$2:$F$1072,'Skills-Training Matrix.AUX'!$C$2:$C$1072,"="&amp;G1732,'Skills-Training Matrix.AUX'!$A$2:$A$1072,"="&amp;$E1732)*J1732)</f>
        <v>#N/A</v>
      </c>
      <c r="L1732" s="16" t="e">
        <f t="shared" si="113"/>
        <v>#N/A</v>
      </c>
      <c r="M1732" s="14" t="e">
        <f t="shared" si="114"/>
        <v>#N/A</v>
      </c>
      <c r="N1732" s="16" t="e">
        <f t="shared" si="115"/>
        <v>#N/A</v>
      </c>
    </row>
    <row r="1733" spans="1:14" x14ac:dyDescent="0.25">
      <c r="A1733" s="14">
        <v>2710</v>
      </c>
      <c r="B1733" s="14" t="s">
        <v>142</v>
      </c>
      <c r="C1733" s="17">
        <v>42736</v>
      </c>
      <c r="D1733" s="14" t="s">
        <v>115</v>
      </c>
      <c r="E1733" s="14" t="s">
        <v>94</v>
      </c>
      <c r="F1733" s="15" t="s">
        <v>7</v>
      </c>
      <c r="G1733" s="14" t="s">
        <v>38</v>
      </c>
      <c r="H1733" s="14" t="e">
        <f>SUMIFS('Skills-Training Matrix.AUX'!$D$2:$D$1072,'Skills-Training Matrix.AUX'!$C$2:$C$1072,"="&amp;$G1733,'Skills-Training Matrix.AUX'!$A$2:$A$1072,"="&amp;$E1733)</f>
        <v>#N/A</v>
      </c>
      <c r="I1733" s="14">
        <v>0</v>
      </c>
      <c r="J1733" s="14" t="e">
        <f t="shared" si="112"/>
        <v>#N/A</v>
      </c>
      <c r="K1733" s="16" t="e">
        <f>IF($J1733="","",SUMIFS('Skills-Training Matrix.AUX'!$F$2:$F$1072,'Skills-Training Matrix.AUX'!$C$2:$C$1072,"="&amp;G1733,'Skills-Training Matrix.AUX'!$A$2:$A$1072,"="&amp;$E1733)*J1733)</f>
        <v>#N/A</v>
      </c>
      <c r="L1733" s="16" t="e">
        <f t="shared" si="113"/>
        <v>#N/A</v>
      </c>
      <c r="M1733" s="14" t="e">
        <f t="shared" si="114"/>
        <v>#N/A</v>
      </c>
      <c r="N1733" s="16" t="e">
        <f t="shared" si="115"/>
        <v>#N/A</v>
      </c>
    </row>
    <row r="1734" spans="1:14" x14ac:dyDescent="0.25">
      <c r="A1734" s="14">
        <v>2710</v>
      </c>
      <c r="B1734" s="14" t="s">
        <v>142</v>
      </c>
      <c r="C1734" s="17">
        <v>42736</v>
      </c>
      <c r="D1734" s="14" t="s">
        <v>115</v>
      </c>
      <c r="E1734" s="14" t="s">
        <v>94</v>
      </c>
      <c r="F1734" s="15" t="s">
        <v>7</v>
      </c>
      <c r="G1734" s="14" t="s">
        <v>39</v>
      </c>
      <c r="H1734" s="14" t="e">
        <f>SUMIFS('Skills-Training Matrix.AUX'!$D$2:$D$1072,'Skills-Training Matrix.AUX'!$C$2:$C$1072,"="&amp;$G1734,'Skills-Training Matrix.AUX'!$A$2:$A$1072,"="&amp;$E1734)</f>
        <v>#N/A</v>
      </c>
      <c r="I1734" s="14">
        <v>0</v>
      </c>
      <c r="J1734" s="14" t="e">
        <f t="shared" si="112"/>
        <v>#N/A</v>
      </c>
      <c r="K1734" s="16" t="e">
        <f>IF($J1734="","",SUMIFS('Skills-Training Matrix.AUX'!$F$2:$F$1072,'Skills-Training Matrix.AUX'!$C$2:$C$1072,"="&amp;G1734,'Skills-Training Matrix.AUX'!$A$2:$A$1072,"="&amp;$E1734)*J1734)</f>
        <v>#N/A</v>
      </c>
      <c r="L1734" s="16" t="e">
        <f t="shared" si="113"/>
        <v>#N/A</v>
      </c>
      <c r="M1734" s="14" t="e">
        <f t="shared" si="114"/>
        <v>#N/A</v>
      </c>
      <c r="N1734" s="16" t="e">
        <f t="shared" si="115"/>
        <v>#N/A</v>
      </c>
    </row>
    <row r="1735" spans="1:14" x14ac:dyDescent="0.25">
      <c r="A1735" s="14">
        <v>2710</v>
      </c>
      <c r="B1735" s="14" t="s">
        <v>142</v>
      </c>
      <c r="C1735" s="17">
        <v>42736</v>
      </c>
      <c r="D1735" s="14" t="s">
        <v>115</v>
      </c>
      <c r="E1735" s="14" t="s">
        <v>94</v>
      </c>
      <c r="F1735" s="15" t="s">
        <v>7</v>
      </c>
      <c r="G1735" s="14" t="s">
        <v>40</v>
      </c>
      <c r="H1735" s="14" t="e">
        <f>SUMIFS('Skills-Training Matrix.AUX'!$D$2:$D$1072,'Skills-Training Matrix.AUX'!$C$2:$C$1072,"="&amp;$G1735,'Skills-Training Matrix.AUX'!$A$2:$A$1072,"="&amp;$E1735)</f>
        <v>#N/A</v>
      </c>
      <c r="I1735" s="14">
        <v>0</v>
      </c>
      <c r="J1735" s="14" t="e">
        <f t="shared" si="112"/>
        <v>#N/A</v>
      </c>
      <c r="K1735" s="16" t="e">
        <f>IF($J1735="","",SUMIFS('Skills-Training Matrix.AUX'!$F$2:$F$1072,'Skills-Training Matrix.AUX'!$C$2:$C$1072,"="&amp;G1735,'Skills-Training Matrix.AUX'!$A$2:$A$1072,"="&amp;$E1735)*J1735)</f>
        <v>#N/A</v>
      </c>
      <c r="L1735" s="16" t="e">
        <f t="shared" si="113"/>
        <v>#N/A</v>
      </c>
      <c r="M1735" s="14" t="e">
        <f t="shared" si="114"/>
        <v>#N/A</v>
      </c>
      <c r="N1735" s="16" t="e">
        <f t="shared" si="115"/>
        <v>#N/A</v>
      </c>
    </row>
    <row r="1736" spans="1:14" x14ac:dyDescent="0.25">
      <c r="A1736" s="14">
        <v>2710</v>
      </c>
      <c r="B1736" s="14" t="s">
        <v>142</v>
      </c>
      <c r="C1736" s="17">
        <v>42736</v>
      </c>
      <c r="D1736" s="14" t="s">
        <v>115</v>
      </c>
      <c r="E1736" s="14" t="s">
        <v>94</v>
      </c>
      <c r="F1736" s="15" t="s">
        <v>8</v>
      </c>
      <c r="G1736" s="14" t="s">
        <v>41</v>
      </c>
      <c r="H1736" s="14" t="e">
        <f>SUMIFS('Skills-Training Matrix.AUX'!$D$2:$D$1072,'Skills-Training Matrix.AUX'!$C$2:$C$1072,"="&amp;$G1736,'Skills-Training Matrix.AUX'!$A$2:$A$1072,"="&amp;$E1736)</f>
        <v>#N/A</v>
      </c>
      <c r="I1736" s="14">
        <v>0</v>
      </c>
      <c r="J1736" s="14" t="e">
        <f t="shared" si="112"/>
        <v>#N/A</v>
      </c>
      <c r="K1736" s="16" t="e">
        <f>IF($J1736="","",SUMIFS('Skills-Training Matrix.AUX'!$F$2:$F$1072,'Skills-Training Matrix.AUX'!$C$2:$C$1072,"="&amp;G1736,'Skills-Training Matrix.AUX'!$A$2:$A$1072,"="&amp;$E1736)*J1736)</f>
        <v>#N/A</v>
      </c>
      <c r="L1736" s="16" t="e">
        <f t="shared" si="113"/>
        <v>#N/A</v>
      </c>
      <c r="M1736" s="14" t="e">
        <f t="shared" si="114"/>
        <v>#N/A</v>
      </c>
      <c r="N1736" s="16" t="e">
        <f t="shared" si="115"/>
        <v>#N/A</v>
      </c>
    </row>
    <row r="1737" spans="1:14" x14ac:dyDescent="0.25">
      <c r="A1737" s="14">
        <v>2710</v>
      </c>
      <c r="B1737" s="14" t="s">
        <v>142</v>
      </c>
      <c r="C1737" s="17">
        <v>42736</v>
      </c>
      <c r="D1737" s="14" t="s">
        <v>115</v>
      </c>
      <c r="E1737" s="14" t="s">
        <v>94</v>
      </c>
      <c r="F1737" s="15" t="s">
        <v>8</v>
      </c>
      <c r="G1737" s="14" t="s">
        <v>42</v>
      </c>
      <c r="H1737" s="14" t="e">
        <f>SUMIFS('Skills-Training Matrix.AUX'!$D$2:$D$1072,'Skills-Training Matrix.AUX'!$C$2:$C$1072,"="&amp;$G1737,'Skills-Training Matrix.AUX'!$A$2:$A$1072,"="&amp;$E1737)</f>
        <v>#N/A</v>
      </c>
      <c r="I1737" s="14">
        <v>0</v>
      </c>
      <c r="J1737" s="14" t="e">
        <f t="shared" si="112"/>
        <v>#N/A</v>
      </c>
      <c r="K1737" s="16" t="e">
        <f>IF($J1737="","",SUMIFS('Skills-Training Matrix.AUX'!$F$2:$F$1072,'Skills-Training Matrix.AUX'!$C$2:$C$1072,"="&amp;G1737,'Skills-Training Matrix.AUX'!$A$2:$A$1072,"="&amp;$E1737)*J1737)</f>
        <v>#N/A</v>
      </c>
      <c r="L1737" s="16" t="e">
        <f t="shared" si="113"/>
        <v>#N/A</v>
      </c>
      <c r="M1737" s="14" t="e">
        <f t="shared" si="114"/>
        <v>#N/A</v>
      </c>
      <c r="N1737" s="16" t="e">
        <f t="shared" si="115"/>
        <v>#N/A</v>
      </c>
    </row>
    <row r="1738" spans="1:14" x14ac:dyDescent="0.25">
      <c r="A1738" s="14">
        <v>2710</v>
      </c>
      <c r="B1738" s="14" t="s">
        <v>142</v>
      </c>
      <c r="C1738" s="17">
        <v>42736</v>
      </c>
      <c r="D1738" s="14" t="s">
        <v>115</v>
      </c>
      <c r="E1738" s="14" t="s">
        <v>94</v>
      </c>
      <c r="F1738" s="15" t="s">
        <v>8</v>
      </c>
      <c r="G1738" s="14" t="s">
        <v>43</v>
      </c>
      <c r="H1738" s="14" t="e">
        <f>SUMIFS('Skills-Training Matrix.AUX'!$D$2:$D$1072,'Skills-Training Matrix.AUX'!$C$2:$C$1072,"="&amp;$G1738,'Skills-Training Matrix.AUX'!$A$2:$A$1072,"="&amp;$E1738)</f>
        <v>#N/A</v>
      </c>
      <c r="I1738" s="14">
        <v>0</v>
      </c>
      <c r="J1738" s="14" t="e">
        <f t="shared" si="112"/>
        <v>#N/A</v>
      </c>
      <c r="K1738" s="16" t="e">
        <f>IF($J1738="","",SUMIFS('Skills-Training Matrix.AUX'!$F$2:$F$1072,'Skills-Training Matrix.AUX'!$C$2:$C$1072,"="&amp;G1738,'Skills-Training Matrix.AUX'!$A$2:$A$1072,"="&amp;$E1738)*J1738)</f>
        <v>#N/A</v>
      </c>
      <c r="L1738" s="16" t="e">
        <f t="shared" si="113"/>
        <v>#N/A</v>
      </c>
      <c r="M1738" s="14" t="e">
        <f t="shared" si="114"/>
        <v>#N/A</v>
      </c>
      <c r="N1738" s="16" t="e">
        <f t="shared" si="115"/>
        <v>#N/A</v>
      </c>
    </row>
    <row r="1739" spans="1:14" x14ac:dyDescent="0.25">
      <c r="A1739" s="14">
        <v>2710</v>
      </c>
      <c r="B1739" s="14" t="s">
        <v>142</v>
      </c>
      <c r="C1739" s="17">
        <v>42736</v>
      </c>
      <c r="D1739" s="14" t="s">
        <v>115</v>
      </c>
      <c r="E1739" s="14" t="s">
        <v>94</v>
      </c>
      <c r="F1739" s="15" t="s">
        <v>8</v>
      </c>
      <c r="G1739" s="14" t="s">
        <v>44</v>
      </c>
      <c r="H1739" s="14" t="e">
        <f>SUMIFS('Skills-Training Matrix.AUX'!$D$2:$D$1072,'Skills-Training Matrix.AUX'!$C$2:$C$1072,"="&amp;$G1739,'Skills-Training Matrix.AUX'!$A$2:$A$1072,"="&amp;$E1739)</f>
        <v>#N/A</v>
      </c>
      <c r="I1739" s="14">
        <v>0</v>
      </c>
      <c r="J1739" s="14" t="e">
        <f t="shared" si="112"/>
        <v>#N/A</v>
      </c>
      <c r="K1739" s="16" t="e">
        <f>IF($J1739="","",SUMIFS('Skills-Training Matrix.AUX'!$F$2:$F$1072,'Skills-Training Matrix.AUX'!$C$2:$C$1072,"="&amp;G1739,'Skills-Training Matrix.AUX'!$A$2:$A$1072,"="&amp;$E1739)*J1739)</f>
        <v>#N/A</v>
      </c>
      <c r="L1739" s="16" t="e">
        <f t="shared" si="113"/>
        <v>#N/A</v>
      </c>
      <c r="M1739" s="14" t="e">
        <f t="shared" si="114"/>
        <v>#N/A</v>
      </c>
      <c r="N1739" s="16" t="e">
        <f t="shared" si="115"/>
        <v>#N/A</v>
      </c>
    </row>
    <row r="1740" spans="1:14" x14ac:dyDescent="0.25">
      <c r="A1740" s="14">
        <v>2710</v>
      </c>
      <c r="B1740" s="14" t="s">
        <v>142</v>
      </c>
      <c r="C1740" s="17">
        <v>42736</v>
      </c>
      <c r="D1740" s="14" t="s">
        <v>115</v>
      </c>
      <c r="E1740" s="14" t="s">
        <v>94</v>
      </c>
      <c r="F1740" s="15" t="s">
        <v>8</v>
      </c>
      <c r="G1740" s="14" t="s">
        <v>45</v>
      </c>
      <c r="H1740" s="14" t="e">
        <f>SUMIFS('Skills-Training Matrix.AUX'!$D$2:$D$1072,'Skills-Training Matrix.AUX'!$C$2:$C$1072,"="&amp;$G1740,'Skills-Training Matrix.AUX'!$A$2:$A$1072,"="&amp;$E1740)</f>
        <v>#N/A</v>
      </c>
      <c r="I1740" s="14">
        <v>0</v>
      </c>
      <c r="J1740" s="14" t="e">
        <f t="shared" si="112"/>
        <v>#N/A</v>
      </c>
      <c r="K1740" s="16" t="e">
        <f>IF($J1740="","",SUMIFS('Skills-Training Matrix.AUX'!$F$2:$F$1072,'Skills-Training Matrix.AUX'!$C$2:$C$1072,"="&amp;G1740,'Skills-Training Matrix.AUX'!$A$2:$A$1072,"="&amp;$E1740)*J1740)</f>
        <v>#N/A</v>
      </c>
      <c r="L1740" s="16" t="e">
        <f t="shared" si="113"/>
        <v>#N/A</v>
      </c>
      <c r="M1740" s="14" t="e">
        <f t="shared" si="114"/>
        <v>#N/A</v>
      </c>
      <c r="N1740" s="16" t="e">
        <f t="shared" si="115"/>
        <v>#N/A</v>
      </c>
    </row>
    <row r="1741" spans="1:14" x14ac:dyDescent="0.25">
      <c r="A1741" s="14">
        <v>2710</v>
      </c>
      <c r="B1741" s="14" t="s">
        <v>142</v>
      </c>
      <c r="C1741" s="17">
        <v>42736</v>
      </c>
      <c r="D1741" s="14" t="s">
        <v>115</v>
      </c>
      <c r="E1741" s="14" t="s">
        <v>94</v>
      </c>
      <c r="F1741" s="15" t="s">
        <v>2</v>
      </c>
      <c r="G1741" s="14" t="s">
        <v>46</v>
      </c>
      <c r="H1741" s="14" t="e">
        <f>SUMIFS('Skills-Training Matrix.AUX'!$D$2:$D$1072,'Skills-Training Matrix.AUX'!$C$2:$C$1072,"="&amp;$G1741,'Skills-Training Matrix.AUX'!$A$2:$A$1072,"="&amp;$E1741)</f>
        <v>#N/A</v>
      </c>
      <c r="I1741" s="14">
        <v>0</v>
      </c>
      <c r="J1741" s="14" t="e">
        <f t="shared" si="112"/>
        <v>#N/A</v>
      </c>
      <c r="K1741" s="16" t="e">
        <f>IF($J1741="","",SUMIFS('Skills-Training Matrix.AUX'!$F$2:$F$1072,'Skills-Training Matrix.AUX'!$C$2:$C$1072,"="&amp;G1741,'Skills-Training Matrix.AUX'!$A$2:$A$1072,"="&amp;$E1741)*J1741)</f>
        <v>#N/A</v>
      </c>
      <c r="L1741" s="16" t="e">
        <f t="shared" si="113"/>
        <v>#N/A</v>
      </c>
      <c r="M1741" s="14" t="e">
        <f t="shared" si="114"/>
        <v>#N/A</v>
      </c>
      <c r="N1741" s="16" t="e">
        <f t="shared" si="115"/>
        <v>#N/A</v>
      </c>
    </row>
    <row r="1742" spans="1:14" x14ac:dyDescent="0.25">
      <c r="A1742" s="14">
        <v>2710</v>
      </c>
      <c r="B1742" s="14" t="s">
        <v>142</v>
      </c>
      <c r="C1742" s="17">
        <v>42736</v>
      </c>
      <c r="D1742" s="14" t="s">
        <v>115</v>
      </c>
      <c r="E1742" s="14" t="s">
        <v>94</v>
      </c>
      <c r="F1742" s="15" t="s">
        <v>2</v>
      </c>
      <c r="G1742" s="14" t="s">
        <v>47</v>
      </c>
      <c r="H1742" s="14" t="e">
        <f>SUMIFS('Skills-Training Matrix.AUX'!$D$2:$D$1072,'Skills-Training Matrix.AUX'!$C$2:$C$1072,"="&amp;$G1742,'Skills-Training Matrix.AUX'!$A$2:$A$1072,"="&amp;$E1742)</f>
        <v>#N/A</v>
      </c>
      <c r="I1742" s="14">
        <v>0</v>
      </c>
      <c r="J1742" s="14" t="e">
        <f t="shared" si="112"/>
        <v>#N/A</v>
      </c>
      <c r="K1742" s="16" t="e">
        <f>IF($J1742="","",SUMIFS('Skills-Training Matrix.AUX'!$F$2:$F$1072,'Skills-Training Matrix.AUX'!$C$2:$C$1072,"="&amp;G1742,'Skills-Training Matrix.AUX'!$A$2:$A$1072,"="&amp;$E1742)*J1742)</f>
        <v>#N/A</v>
      </c>
      <c r="L1742" s="16" t="e">
        <f t="shared" si="113"/>
        <v>#N/A</v>
      </c>
      <c r="M1742" s="14" t="e">
        <f t="shared" si="114"/>
        <v>#N/A</v>
      </c>
      <c r="N1742" s="16" t="e">
        <f t="shared" si="115"/>
        <v>#N/A</v>
      </c>
    </row>
    <row r="1743" spans="1:14" x14ac:dyDescent="0.25">
      <c r="A1743" s="14">
        <v>2710</v>
      </c>
      <c r="B1743" s="14" t="s">
        <v>142</v>
      </c>
      <c r="C1743" s="17">
        <v>42736</v>
      </c>
      <c r="D1743" s="14" t="s">
        <v>115</v>
      </c>
      <c r="E1743" s="14" t="s">
        <v>94</v>
      </c>
      <c r="F1743" s="15" t="s">
        <v>2</v>
      </c>
      <c r="G1743" s="14" t="s">
        <v>48</v>
      </c>
      <c r="H1743" s="14" t="e">
        <f>SUMIFS('Skills-Training Matrix.AUX'!$D$2:$D$1072,'Skills-Training Matrix.AUX'!$C$2:$C$1072,"="&amp;$G1743,'Skills-Training Matrix.AUX'!$A$2:$A$1072,"="&amp;$E1743)</f>
        <v>#N/A</v>
      </c>
      <c r="I1743" s="14">
        <v>0</v>
      </c>
      <c r="J1743" s="14" t="e">
        <f t="shared" si="112"/>
        <v>#N/A</v>
      </c>
      <c r="K1743" s="16" t="e">
        <f>IF($J1743="","",SUMIFS('Skills-Training Matrix.AUX'!$F$2:$F$1072,'Skills-Training Matrix.AUX'!$C$2:$C$1072,"="&amp;G1743,'Skills-Training Matrix.AUX'!$A$2:$A$1072,"="&amp;$E1743)*J1743)</f>
        <v>#N/A</v>
      </c>
      <c r="L1743" s="16" t="e">
        <f t="shared" si="113"/>
        <v>#N/A</v>
      </c>
      <c r="M1743" s="14" t="e">
        <f t="shared" si="114"/>
        <v>#N/A</v>
      </c>
      <c r="N1743" s="16" t="e">
        <f t="shared" si="115"/>
        <v>#N/A</v>
      </c>
    </row>
    <row r="1744" spans="1:14" x14ac:dyDescent="0.25">
      <c r="A1744" s="14">
        <v>2710</v>
      </c>
      <c r="B1744" s="14" t="s">
        <v>142</v>
      </c>
      <c r="C1744" s="17">
        <v>42736</v>
      </c>
      <c r="D1744" s="14" t="s">
        <v>115</v>
      </c>
      <c r="E1744" s="14" t="s">
        <v>94</v>
      </c>
      <c r="F1744" s="15" t="s">
        <v>2</v>
      </c>
      <c r="G1744" s="14" t="s">
        <v>49</v>
      </c>
      <c r="H1744" s="14" t="e">
        <f>SUMIFS('Skills-Training Matrix.AUX'!$D$2:$D$1072,'Skills-Training Matrix.AUX'!$C$2:$C$1072,"="&amp;$G1744,'Skills-Training Matrix.AUX'!$A$2:$A$1072,"="&amp;$E1744)</f>
        <v>#N/A</v>
      </c>
      <c r="I1744" s="14">
        <v>0</v>
      </c>
      <c r="J1744" s="14" t="e">
        <f t="shared" si="112"/>
        <v>#N/A</v>
      </c>
      <c r="K1744" s="16" t="e">
        <f>IF($J1744="","",SUMIFS('Skills-Training Matrix.AUX'!$F$2:$F$1072,'Skills-Training Matrix.AUX'!$C$2:$C$1072,"="&amp;G1744,'Skills-Training Matrix.AUX'!$A$2:$A$1072,"="&amp;$E1744)*J1744)</f>
        <v>#N/A</v>
      </c>
      <c r="L1744" s="16" t="e">
        <f t="shared" si="113"/>
        <v>#N/A</v>
      </c>
      <c r="M1744" s="14" t="e">
        <f t="shared" si="114"/>
        <v>#N/A</v>
      </c>
      <c r="N1744" s="16" t="e">
        <f t="shared" si="115"/>
        <v>#N/A</v>
      </c>
    </row>
    <row r="1745" spans="1:14" x14ac:dyDescent="0.25">
      <c r="A1745" s="14">
        <v>2710</v>
      </c>
      <c r="B1745" s="14" t="s">
        <v>142</v>
      </c>
      <c r="C1745" s="17">
        <v>42736</v>
      </c>
      <c r="D1745" s="14" t="s">
        <v>115</v>
      </c>
      <c r="E1745" s="14" t="s">
        <v>94</v>
      </c>
      <c r="F1745" s="15" t="s">
        <v>2</v>
      </c>
      <c r="G1745" s="14" t="s">
        <v>50</v>
      </c>
      <c r="H1745" s="14" t="e">
        <f>SUMIFS('Skills-Training Matrix.AUX'!$D$2:$D$1072,'Skills-Training Matrix.AUX'!$C$2:$C$1072,"="&amp;$G1745,'Skills-Training Matrix.AUX'!$A$2:$A$1072,"="&amp;$E1745)</f>
        <v>#N/A</v>
      </c>
      <c r="I1745" s="14">
        <v>0</v>
      </c>
      <c r="J1745" s="14" t="e">
        <f t="shared" si="112"/>
        <v>#N/A</v>
      </c>
      <c r="K1745" s="16" t="e">
        <f>IF($J1745="","",SUMIFS('Skills-Training Matrix.AUX'!$F$2:$F$1072,'Skills-Training Matrix.AUX'!$C$2:$C$1072,"="&amp;G1745,'Skills-Training Matrix.AUX'!$A$2:$A$1072,"="&amp;$E1745)*J1745)</f>
        <v>#N/A</v>
      </c>
      <c r="L1745" s="16" t="e">
        <f t="shared" si="113"/>
        <v>#N/A</v>
      </c>
      <c r="M1745" s="14" t="e">
        <f t="shared" si="114"/>
        <v>#N/A</v>
      </c>
      <c r="N1745" s="16" t="e">
        <f t="shared" si="115"/>
        <v>#N/A</v>
      </c>
    </row>
    <row r="1746" spans="1:14" x14ac:dyDescent="0.25">
      <c r="A1746" s="14">
        <v>2710</v>
      </c>
      <c r="B1746" s="14" t="s">
        <v>142</v>
      </c>
      <c r="C1746" s="17">
        <v>42736</v>
      </c>
      <c r="D1746" s="14" t="s">
        <v>115</v>
      </c>
      <c r="E1746" s="14" t="s">
        <v>94</v>
      </c>
      <c r="F1746" s="15" t="s">
        <v>2</v>
      </c>
      <c r="G1746" s="14" t="s">
        <v>51</v>
      </c>
      <c r="H1746" s="14" t="e">
        <f>SUMIFS('Skills-Training Matrix.AUX'!$D$2:$D$1072,'Skills-Training Matrix.AUX'!$C$2:$C$1072,"="&amp;$G1746,'Skills-Training Matrix.AUX'!$A$2:$A$1072,"="&amp;$E1746)</f>
        <v>#N/A</v>
      </c>
      <c r="I1746" s="14">
        <v>0</v>
      </c>
      <c r="J1746" s="14" t="e">
        <f t="shared" si="112"/>
        <v>#N/A</v>
      </c>
      <c r="K1746" s="16" t="e">
        <f>IF($J1746="","",SUMIFS('Skills-Training Matrix.AUX'!$F$2:$F$1072,'Skills-Training Matrix.AUX'!$C$2:$C$1072,"="&amp;G1746,'Skills-Training Matrix.AUX'!$A$2:$A$1072,"="&amp;$E1746)*J1746)</f>
        <v>#N/A</v>
      </c>
      <c r="L1746" s="16" t="e">
        <f t="shared" si="113"/>
        <v>#N/A</v>
      </c>
      <c r="M1746" s="14" t="e">
        <f t="shared" si="114"/>
        <v>#N/A</v>
      </c>
      <c r="N1746" s="16" t="e">
        <f t="shared" si="115"/>
        <v>#N/A</v>
      </c>
    </row>
    <row r="1747" spans="1:14" x14ac:dyDescent="0.25">
      <c r="A1747" s="14">
        <v>2710</v>
      </c>
      <c r="B1747" s="14" t="s">
        <v>142</v>
      </c>
      <c r="C1747" s="17">
        <v>42736</v>
      </c>
      <c r="D1747" s="14" t="s">
        <v>115</v>
      </c>
      <c r="E1747" s="14" t="s">
        <v>94</v>
      </c>
      <c r="F1747" s="15" t="s">
        <v>2</v>
      </c>
      <c r="G1747" s="14" t="s">
        <v>52</v>
      </c>
      <c r="H1747" s="14" t="e">
        <f>SUMIFS('Skills-Training Matrix.AUX'!$D$2:$D$1072,'Skills-Training Matrix.AUX'!$C$2:$C$1072,"="&amp;$G1747,'Skills-Training Matrix.AUX'!$A$2:$A$1072,"="&amp;$E1747)</f>
        <v>#N/A</v>
      </c>
      <c r="I1747" s="14">
        <v>0</v>
      </c>
      <c r="J1747" s="14" t="e">
        <f t="shared" si="112"/>
        <v>#N/A</v>
      </c>
      <c r="K1747" s="16" t="e">
        <f>IF($J1747="","",SUMIFS('Skills-Training Matrix.AUX'!$F$2:$F$1072,'Skills-Training Matrix.AUX'!$C$2:$C$1072,"="&amp;G1747,'Skills-Training Matrix.AUX'!$A$2:$A$1072,"="&amp;$E1747)*J1747)</f>
        <v>#N/A</v>
      </c>
      <c r="L1747" s="16" t="e">
        <f t="shared" si="113"/>
        <v>#N/A</v>
      </c>
      <c r="M1747" s="14" t="e">
        <f t="shared" si="114"/>
        <v>#N/A</v>
      </c>
      <c r="N1747" s="16" t="e">
        <f t="shared" si="115"/>
        <v>#N/A</v>
      </c>
    </row>
    <row r="1748" spans="1:14" x14ac:dyDescent="0.25">
      <c r="A1748" s="14">
        <v>2710</v>
      </c>
      <c r="B1748" s="14" t="s">
        <v>142</v>
      </c>
      <c r="C1748" s="17">
        <v>42736</v>
      </c>
      <c r="D1748" s="14" t="s">
        <v>115</v>
      </c>
      <c r="E1748" s="14" t="s">
        <v>94</v>
      </c>
      <c r="F1748" s="15" t="s">
        <v>2</v>
      </c>
      <c r="G1748" s="14" t="s">
        <v>53</v>
      </c>
      <c r="H1748" s="14" t="e">
        <f>SUMIFS('Skills-Training Matrix.AUX'!$D$2:$D$1072,'Skills-Training Matrix.AUX'!$C$2:$C$1072,"="&amp;$G1748,'Skills-Training Matrix.AUX'!$A$2:$A$1072,"="&amp;$E1748)</f>
        <v>#N/A</v>
      </c>
      <c r="I1748" s="14">
        <v>0</v>
      </c>
      <c r="J1748" s="14" t="e">
        <f t="shared" si="112"/>
        <v>#N/A</v>
      </c>
      <c r="K1748" s="16" t="e">
        <f>IF($J1748="","",SUMIFS('Skills-Training Matrix.AUX'!$F$2:$F$1072,'Skills-Training Matrix.AUX'!$C$2:$C$1072,"="&amp;G1748,'Skills-Training Matrix.AUX'!$A$2:$A$1072,"="&amp;$E1748)*J1748)</f>
        <v>#N/A</v>
      </c>
      <c r="L1748" s="16" t="e">
        <f t="shared" si="113"/>
        <v>#N/A</v>
      </c>
      <c r="M1748" s="14" t="e">
        <f t="shared" si="114"/>
        <v>#N/A</v>
      </c>
      <c r="N1748" s="16" t="e">
        <f t="shared" si="115"/>
        <v>#N/A</v>
      </c>
    </row>
    <row r="1749" spans="1:14" x14ac:dyDescent="0.25">
      <c r="A1749" s="14">
        <v>2710</v>
      </c>
      <c r="B1749" s="14" t="s">
        <v>142</v>
      </c>
      <c r="C1749" s="17">
        <v>42736</v>
      </c>
      <c r="D1749" s="14" t="s">
        <v>115</v>
      </c>
      <c r="E1749" s="14" t="s">
        <v>94</v>
      </c>
      <c r="F1749" s="15" t="s">
        <v>2</v>
      </c>
      <c r="G1749" s="14" t="s">
        <v>54</v>
      </c>
      <c r="H1749" s="14" t="e">
        <f>SUMIFS('Skills-Training Matrix.AUX'!$D$2:$D$1072,'Skills-Training Matrix.AUX'!$C$2:$C$1072,"="&amp;$G1749,'Skills-Training Matrix.AUX'!$A$2:$A$1072,"="&amp;$E1749)</f>
        <v>#N/A</v>
      </c>
      <c r="I1749" s="14">
        <v>0</v>
      </c>
      <c r="J1749" s="14" t="e">
        <f t="shared" si="112"/>
        <v>#N/A</v>
      </c>
      <c r="K1749" s="16" t="e">
        <f>IF($J1749="","",SUMIFS('Skills-Training Matrix.AUX'!$F$2:$F$1072,'Skills-Training Matrix.AUX'!$C$2:$C$1072,"="&amp;G1749,'Skills-Training Matrix.AUX'!$A$2:$A$1072,"="&amp;$E1749)*J1749)</f>
        <v>#N/A</v>
      </c>
      <c r="L1749" s="16" t="e">
        <f t="shared" si="113"/>
        <v>#N/A</v>
      </c>
      <c r="M1749" s="14" t="e">
        <f t="shared" si="114"/>
        <v>#N/A</v>
      </c>
      <c r="N1749" s="16" t="e">
        <f t="shared" si="115"/>
        <v>#N/A</v>
      </c>
    </row>
    <row r="1750" spans="1:14" x14ac:dyDescent="0.25">
      <c r="A1750" s="14">
        <v>2710</v>
      </c>
      <c r="B1750" s="14" t="s">
        <v>142</v>
      </c>
      <c r="C1750" s="17">
        <v>42736</v>
      </c>
      <c r="D1750" s="14" t="s">
        <v>115</v>
      </c>
      <c r="E1750" s="14" t="s">
        <v>94</v>
      </c>
      <c r="F1750" s="15" t="s">
        <v>2</v>
      </c>
      <c r="G1750" s="14" t="s">
        <v>55</v>
      </c>
      <c r="H1750" s="14" t="e">
        <f>SUMIFS('Skills-Training Matrix.AUX'!$D$2:$D$1072,'Skills-Training Matrix.AUX'!$C$2:$C$1072,"="&amp;$G1750,'Skills-Training Matrix.AUX'!$A$2:$A$1072,"="&amp;$E1750)</f>
        <v>#REF!</v>
      </c>
      <c r="I1750" s="14">
        <v>0</v>
      </c>
      <c r="J1750" s="14" t="e">
        <f t="shared" si="112"/>
        <v>#REF!</v>
      </c>
      <c r="K1750" s="16" t="e">
        <f>IF($J1750="","",SUMIFS('Skills-Training Matrix.AUX'!$F$2:$F$1072,'Skills-Training Matrix.AUX'!$C$2:$C$1072,"="&amp;G1750,'Skills-Training Matrix.AUX'!$A$2:$A$1072,"="&amp;$E1750)*J1750)</f>
        <v>#REF!</v>
      </c>
      <c r="L1750" s="16" t="e">
        <f t="shared" si="113"/>
        <v>#REF!</v>
      </c>
      <c r="M1750" s="14" t="e">
        <f t="shared" si="114"/>
        <v>#REF!</v>
      </c>
      <c r="N1750" s="16" t="e">
        <f t="shared" si="115"/>
        <v>#REF!</v>
      </c>
    </row>
    <row r="1751" spans="1:14" x14ac:dyDescent="0.25">
      <c r="A1751" s="14">
        <v>2710</v>
      </c>
      <c r="B1751" s="14" t="s">
        <v>142</v>
      </c>
      <c r="C1751" s="17">
        <v>42736</v>
      </c>
      <c r="D1751" s="14" t="s">
        <v>115</v>
      </c>
      <c r="E1751" s="14" t="s">
        <v>94</v>
      </c>
      <c r="F1751" s="15" t="s">
        <v>2</v>
      </c>
      <c r="G1751" s="14" t="s">
        <v>56</v>
      </c>
      <c r="H1751" s="14" t="e">
        <f>SUMIFS('Skills-Training Matrix.AUX'!$D$2:$D$1072,'Skills-Training Matrix.AUX'!$C$2:$C$1072,"="&amp;$G1751,'Skills-Training Matrix.AUX'!$A$2:$A$1072,"="&amp;$E1751)</f>
        <v>#N/A</v>
      </c>
      <c r="I1751" s="14">
        <v>0</v>
      </c>
      <c r="J1751" s="14" t="e">
        <f t="shared" si="112"/>
        <v>#N/A</v>
      </c>
      <c r="K1751" s="16" t="e">
        <f>IF($J1751="","",SUMIFS('Skills-Training Matrix.AUX'!$F$2:$F$1072,'Skills-Training Matrix.AUX'!$C$2:$C$1072,"="&amp;G1751,'Skills-Training Matrix.AUX'!$A$2:$A$1072,"="&amp;$E1751)*J1751)</f>
        <v>#N/A</v>
      </c>
      <c r="L1751" s="16" t="e">
        <f t="shared" si="113"/>
        <v>#N/A</v>
      </c>
      <c r="M1751" s="14" t="e">
        <f t="shared" si="114"/>
        <v>#N/A</v>
      </c>
      <c r="N1751" s="16" t="e">
        <f t="shared" si="115"/>
        <v>#N/A</v>
      </c>
    </row>
    <row r="1752" spans="1:14" x14ac:dyDescent="0.25">
      <c r="A1752" s="14">
        <v>2710</v>
      </c>
      <c r="B1752" s="14" t="s">
        <v>142</v>
      </c>
      <c r="C1752" s="17">
        <v>42736</v>
      </c>
      <c r="D1752" s="14" t="s">
        <v>115</v>
      </c>
      <c r="E1752" s="14" t="s">
        <v>94</v>
      </c>
      <c r="F1752" s="15" t="s">
        <v>9</v>
      </c>
      <c r="G1752" s="14" t="s">
        <v>57</v>
      </c>
      <c r="H1752" s="14" t="e">
        <f>SUMIFS('Skills-Training Matrix.AUX'!$D$2:$D$1072,'Skills-Training Matrix.AUX'!$C$2:$C$1072,"="&amp;$G1752,'Skills-Training Matrix.AUX'!$A$2:$A$1072,"="&amp;$E1752)</f>
        <v>#N/A</v>
      </c>
      <c r="I1752" s="14">
        <v>0</v>
      </c>
      <c r="J1752" s="14" t="e">
        <f t="shared" si="112"/>
        <v>#N/A</v>
      </c>
      <c r="K1752" s="16" t="e">
        <f>IF($J1752="","",SUMIFS('Skills-Training Matrix.AUX'!$F$2:$F$1072,'Skills-Training Matrix.AUX'!$C$2:$C$1072,"="&amp;G1752,'Skills-Training Matrix.AUX'!$A$2:$A$1072,"="&amp;$E1752)*J1752)</f>
        <v>#N/A</v>
      </c>
      <c r="L1752" s="16" t="e">
        <f t="shared" si="113"/>
        <v>#N/A</v>
      </c>
      <c r="M1752" s="14" t="e">
        <f t="shared" si="114"/>
        <v>#N/A</v>
      </c>
      <c r="N1752" s="16" t="e">
        <f t="shared" si="115"/>
        <v>#N/A</v>
      </c>
    </row>
    <row r="1753" spans="1:14" x14ac:dyDescent="0.25">
      <c r="A1753" s="14">
        <v>2710</v>
      </c>
      <c r="B1753" s="14" t="s">
        <v>142</v>
      </c>
      <c r="C1753" s="17">
        <v>42736</v>
      </c>
      <c r="D1753" s="14" t="s">
        <v>115</v>
      </c>
      <c r="E1753" s="14" t="s">
        <v>94</v>
      </c>
      <c r="F1753" s="15" t="s">
        <v>9</v>
      </c>
      <c r="G1753" s="14" t="s">
        <v>58</v>
      </c>
      <c r="H1753" s="14" t="e">
        <f>SUMIFS('Skills-Training Matrix.AUX'!$D$2:$D$1072,'Skills-Training Matrix.AUX'!$C$2:$C$1072,"="&amp;$G1753,'Skills-Training Matrix.AUX'!$A$2:$A$1072,"="&amp;$E1753)</f>
        <v>#N/A</v>
      </c>
      <c r="I1753" s="14">
        <v>0</v>
      </c>
      <c r="J1753" s="14" t="e">
        <f t="shared" si="112"/>
        <v>#N/A</v>
      </c>
      <c r="K1753" s="16" t="e">
        <f>IF($J1753="","",SUMIFS('Skills-Training Matrix.AUX'!$F$2:$F$1072,'Skills-Training Matrix.AUX'!$C$2:$C$1072,"="&amp;G1753,'Skills-Training Matrix.AUX'!$A$2:$A$1072,"="&amp;$E1753)*J1753)</f>
        <v>#N/A</v>
      </c>
      <c r="L1753" s="16" t="e">
        <f t="shared" si="113"/>
        <v>#N/A</v>
      </c>
      <c r="M1753" s="14" t="e">
        <f t="shared" si="114"/>
        <v>#N/A</v>
      </c>
      <c r="N1753" s="16" t="e">
        <f t="shared" si="115"/>
        <v>#N/A</v>
      </c>
    </row>
    <row r="1754" spans="1:14" x14ac:dyDescent="0.25">
      <c r="A1754" s="14">
        <v>2710</v>
      </c>
      <c r="B1754" s="14" t="s">
        <v>142</v>
      </c>
      <c r="C1754" s="17">
        <v>42736</v>
      </c>
      <c r="D1754" s="14" t="s">
        <v>115</v>
      </c>
      <c r="E1754" s="14" t="s">
        <v>94</v>
      </c>
      <c r="F1754" s="15" t="s">
        <v>9</v>
      </c>
      <c r="G1754" s="14" t="s">
        <v>59</v>
      </c>
      <c r="H1754" s="14" t="e">
        <f>SUMIFS('Skills-Training Matrix.AUX'!$D$2:$D$1072,'Skills-Training Matrix.AUX'!$C$2:$C$1072,"="&amp;$G1754,'Skills-Training Matrix.AUX'!$A$2:$A$1072,"="&amp;$E1754)</f>
        <v>#N/A</v>
      </c>
      <c r="I1754" s="14">
        <v>0</v>
      </c>
      <c r="J1754" s="14" t="e">
        <f t="shared" si="112"/>
        <v>#N/A</v>
      </c>
      <c r="K1754" s="16" t="e">
        <f>IF($J1754="","",SUMIFS('Skills-Training Matrix.AUX'!$F$2:$F$1072,'Skills-Training Matrix.AUX'!$C$2:$C$1072,"="&amp;G1754,'Skills-Training Matrix.AUX'!$A$2:$A$1072,"="&amp;$E1754)*J1754)</f>
        <v>#N/A</v>
      </c>
      <c r="L1754" s="16" t="e">
        <f t="shared" si="113"/>
        <v>#N/A</v>
      </c>
      <c r="M1754" s="14" t="e">
        <f t="shared" si="114"/>
        <v>#N/A</v>
      </c>
      <c r="N1754" s="16" t="e">
        <f t="shared" si="115"/>
        <v>#N/A</v>
      </c>
    </row>
    <row r="1755" spans="1:14" x14ac:dyDescent="0.25">
      <c r="A1755" s="14">
        <v>2710</v>
      </c>
      <c r="B1755" s="14" t="s">
        <v>142</v>
      </c>
      <c r="C1755" s="17">
        <v>42736</v>
      </c>
      <c r="D1755" s="14" t="s">
        <v>115</v>
      </c>
      <c r="E1755" s="14" t="s">
        <v>94</v>
      </c>
      <c r="F1755" s="15" t="s">
        <v>9</v>
      </c>
      <c r="G1755" s="14" t="s">
        <v>60</v>
      </c>
      <c r="H1755" s="14" t="e">
        <f>SUMIFS('Skills-Training Matrix.AUX'!$D$2:$D$1072,'Skills-Training Matrix.AUX'!$C$2:$C$1072,"="&amp;$G1755,'Skills-Training Matrix.AUX'!$A$2:$A$1072,"="&amp;$E1755)</f>
        <v>#N/A</v>
      </c>
      <c r="I1755" s="14">
        <v>0</v>
      </c>
      <c r="J1755" s="14" t="e">
        <f t="shared" si="112"/>
        <v>#N/A</v>
      </c>
      <c r="K1755" s="16" t="e">
        <f>IF($J1755="","",SUMIFS('Skills-Training Matrix.AUX'!$F$2:$F$1072,'Skills-Training Matrix.AUX'!$C$2:$C$1072,"="&amp;G1755,'Skills-Training Matrix.AUX'!$A$2:$A$1072,"="&amp;$E1755)*J1755)</f>
        <v>#N/A</v>
      </c>
      <c r="L1755" s="16" t="e">
        <f t="shared" si="113"/>
        <v>#N/A</v>
      </c>
      <c r="M1755" s="14" t="e">
        <f t="shared" si="114"/>
        <v>#N/A</v>
      </c>
      <c r="N1755" s="16" t="e">
        <f t="shared" si="115"/>
        <v>#N/A</v>
      </c>
    </row>
    <row r="1756" spans="1:14" x14ac:dyDescent="0.25">
      <c r="A1756" s="14">
        <v>2710</v>
      </c>
      <c r="B1756" s="14" t="s">
        <v>142</v>
      </c>
      <c r="C1756" s="17">
        <v>42736</v>
      </c>
      <c r="D1756" s="14" t="s">
        <v>115</v>
      </c>
      <c r="E1756" s="14" t="s">
        <v>94</v>
      </c>
      <c r="F1756" s="15" t="s">
        <v>9</v>
      </c>
      <c r="G1756" s="14" t="s">
        <v>61</v>
      </c>
      <c r="H1756" s="14" t="e">
        <f>SUMIFS('Skills-Training Matrix.AUX'!$D$2:$D$1072,'Skills-Training Matrix.AUX'!$C$2:$C$1072,"="&amp;$G1756,'Skills-Training Matrix.AUX'!$A$2:$A$1072,"="&amp;$E1756)</f>
        <v>#N/A</v>
      </c>
      <c r="I1756" s="14">
        <v>0</v>
      </c>
      <c r="J1756" s="14" t="e">
        <f t="shared" si="112"/>
        <v>#N/A</v>
      </c>
      <c r="K1756" s="16" t="e">
        <f>IF($J1756="","",SUMIFS('Skills-Training Matrix.AUX'!$F$2:$F$1072,'Skills-Training Matrix.AUX'!$C$2:$C$1072,"="&amp;G1756,'Skills-Training Matrix.AUX'!$A$2:$A$1072,"="&amp;$E1756)*J1756)</f>
        <v>#N/A</v>
      </c>
      <c r="L1756" s="16" t="e">
        <f t="shared" si="113"/>
        <v>#N/A</v>
      </c>
      <c r="M1756" s="14" t="e">
        <f t="shared" si="114"/>
        <v>#N/A</v>
      </c>
      <c r="N1756" s="16" t="e">
        <f t="shared" si="115"/>
        <v>#N/A</v>
      </c>
    </row>
    <row r="1757" spans="1:14" x14ac:dyDescent="0.25">
      <c r="A1757" s="14">
        <v>2710</v>
      </c>
      <c r="B1757" s="14" t="s">
        <v>142</v>
      </c>
      <c r="C1757" s="17">
        <v>42736</v>
      </c>
      <c r="D1757" s="14" t="s">
        <v>115</v>
      </c>
      <c r="E1757" s="14" t="s">
        <v>94</v>
      </c>
      <c r="F1757" s="15" t="s">
        <v>0</v>
      </c>
      <c r="G1757" s="14" t="s">
        <v>62</v>
      </c>
      <c r="H1757" s="14" t="e">
        <f>SUMIFS('Skills-Training Matrix.AUX'!$D$2:$D$1072,'Skills-Training Matrix.AUX'!$C$2:$C$1072,"="&amp;$G1757,'Skills-Training Matrix.AUX'!$A$2:$A$1072,"="&amp;$E1757)</f>
        <v>#N/A</v>
      </c>
      <c r="I1757" s="14">
        <v>0</v>
      </c>
      <c r="J1757" s="14" t="e">
        <f t="shared" si="112"/>
        <v>#N/A</v>
      </c>
      <c r="K1757" s="16" t="e">
        <f>IF($J1757="","",SUMIFS('Skills-Training Matrix.AUX'!$F$2:$F$1072,'Skills-Training Matrix.AUX'!$C$2:$C$1072,"="&amp;G1757,'Skills-Training Matrix.AUX'!$A$2:$A$1072,"="&amp;$E1757)*J1757)</f>
        <v>#N/A</v>
      </c>
      <c r="L1757" s="16" t="e">
        <f t="shared" si="113"/>
        <v>#N/A</v>
      </c>
      <c r="M1757" s="14" t="e">
        <f t="shared" si="114"/>
        <v>#N/A</v>
      </c>
      <c r="N1757" s="16" t="e">
        <f t="shared" si="115"/>
        <v>#N/A</v>
      </c>
    </row>
    <row r="1758" spans="1:14" x14ac:dyDescent="0.25">
      <c r="A1758" s="14">
        <v>2710</v>
      </c>
      <c r="B1758" s="14" t="s">
        <v>142</v>
      </c>
      <c r="C1758" s="17">
        <v>42736</v>
      </c>
      <c r="D1758" s="14" t="s">
        <v>115</v>
      </c>
      <c r="E1758" s="14" t="s">
        <v>94</v>
      </c>
      <c r="F1758" s="15" t="s">
        <v>0</v>
      </c>
      <c r="G1758" s="14" t="s">
        <v>63</v>
      </c>
      <c r="H1758" s="14" t="e">
        <f>SUMIFS('Skills-Training Matrix.AUX'!$D$2:$D$1072,'Skills-Training Matrix.AUX'!$C$2:$C$1072,"="&amp;$G1758,'Skills-Training Matrix.AUX'!$A$2:$A$1072,"="&amp;$E1758)</f>
        <v>#REF!</v>
      </c>
      <c r="I1758" s="14">
        <v>0</v>
      </c>
      <c r="J1758" s="14" t="e">
        <f t="shared" si="112"/>
        <v>#REF!</v>
      </c>
      <c r="K1758" s="16" t="e">
        <f>IF($J1758="","",SUMIFS('Skills-Training Matrix.AUX'!$F$2:$F$1072,'Skills-Training Matrix.AUX'!$C$2:$C$1072,"="&amp;G1758,'Skills-Training Matrix.AUX'!$A$2:$A$1072,"="&amp;$E1758)*J1758)</f>
        <v>#REF!</v>
      </c>
      <c r="L1758" s="16" t="e">
        <f t="shared" si="113"/>
        <v>#REF!</v>
      </c>
      <c r="M1758" s="14" t="e">
        <f t="shared" si="114"/>
        <v>#REF!</v>
      </c>
      <c r="N1758" s="16" t="e">
        <f t="shared" si="115"/>
        <v>#REF!</v>
      </c>
    </row>
    <row r="1759" spans="1:14" x14ac:dyDescent="0.25">
      <c r="A1759" s="14">
        <v>2710</v>
      </c>
      <c r="B1759" s="14" t="s">
        <v>142</v>
      </c>
      <c r="C1759" s="17">
        <v>42736</v>
      </c>
      <c r="D1759" s="14" t="s">
        <v>115</v>
      </c>
      <c r="E1759" s="14" t="s">
        <v>94</v>
      </c>
      <c r="F1759" s="15" t="s">
        <v>0</v>
      </c>
      <c r="G1759" s="14" t="s">
        <v>64</v>
      </c>
      <c r="H1759" s="14" t="e">
        <f>SUMIFS('Skills-Training Matrix.AUX'!$D$2:$D$1072,'Skills-Training Matrix.AUX'!$C$2:$C$1072,"="&amp;$G1759,'Skills-Training Matrix.AUX'!$A$2:$A$1072,"="&amp;$E1759)</f>
        <v>#N/A</v>
      </c>
      <c r="I1759" s="14">
        <v>0</v>
      </c>
      <c r="J1759" s="14" t="e">
        <f t="shared" si="112"/>
        <v>#N/A</v>
      </c>
      <c r="K1759" s="16" t="e">
        <f>IF($J1759="","",SUMIFS('Skills-Training Matrix.AUX'!$F$2:$F$1072,'Skills-Training Matrix.AUX'!$C$2:$C$1072,"="&amp;G1759,'Skills-Training Matrix.AUX'!$A$2:$A$1072,"="&amp;$E1759)*J1759)</f>
        <v>#N/A</v>
      </c>
      <c r="L1759" s="16" t="e">
        <f t="shared" si="113"/>
        <v>#N/A</v>
      </c>
      <c r="M1759" s="14" t="e">
        <f t="shared" si="114"/>
        <v>#N/A</v>
      </c>
      <c r="N1759" s="16" t="e">
        <f t="shared" si="115"/>
        <v>#N/A</v>
      </c>
    </row>
    <row r="1760" spans="1:14" x14ac:dyDescent="0.25">
      <c r="A1760" s="14">
        <v>2710</v>
      </c>
      <c r="B1760" s="14" t="s">
        <v>142</v>
      </c>
      <c r="C1760" s="17">
        <v>42736</v>
      </c>
      <c r="D1760" s="14" t="s">
        <v>115</v>
      </c>
      <c r="E1760" s="14" t="s">
        <v>94</v>
      </c>
      <c r="F1760" s="15" t="s">
        <v>0</v>
      </c>
      <c r="G1760" s="14" t="s">
        <v>65</v>
      </c>
      <c r="H1760" s="14" t="e">
        <f>SUMIFS('Skills-Training Matrix.AUX'!$D$2:$D$1072,'Skills-Training Matrix.AUX'!$C$2:$C$1072,"="&amp;$G1760,'Skills-Training Matrix.AUX'!$A$2:$A$1072,"="&amp;$E1760)</f>
        <v>#REF!</v>
      </c>
      <c r="I1760" s="14">
        <v>0</v>
      </c>
      <c r="J1760" s="14" t="e">
        <f t="shared" si="112"/>
        <v>#REF!</v>
      </c>
      <c r="K1760" s="16" t="e">
        <f>IF($J1760="","",SUMIFS('Skills-Training Matrix.AUX'!$F$2:$F$1072,'Skills-Training Matrix.AUX'!$C$2:$C$1072,"="&amp;G1760,'Skills-Training Matrix.AUX'!$A$2:$A$1072,"="&amp;$E1760)*J1760)</f>
        <v>#REF!</v>
      </c>
      <c r="L1760" s="16" t="e">
        <f t="shared" si="113"/>
        <v>#REF!</v>
      </c>
      <c r="M1760" s="14" t="e">
        <f t="shared" si="114"/>
        <v>#REF!</v>
      </c>
      <c r="N1760" s="16" t="e">
        <f t="shared" si="115"/>
        <v>#REF!</v>
      </c>
    </row>
    <row r="1761" spans="1:14" x14ac:dyDescent="0.25">
      <c r="A1761" s="14">
        <v>2710</v>
      </c>
      <c r="B1761" s="14" t="s">
        <v>142</v>
      </c>
      <c r="C1761" s="17">
        <v>42736</v>
      </c>
      <c r="D1761" s="14" t="s">
        <v>115</v>
      </c>
      <c r="E1761" s="14" t="s">
        <v>94</v>
      </c>
      <c r="F1761" s="15" t="s">
        <v>0</v>
      </c>
      <c r="G1761" s="14" t="s">
        <v>66</v>
      </c>
      <c r="H1761" s="14" t="e">
        <f>SUMIFS('Skills-Training Matrix.AUX'!$D$2:$D$1072,'Skills-Training Matrix.AUX'!$C$2:$C$1072,"="&amp;$G1761,'Skills-Training Matrix.AUX'!$A$2:$A$1072,"="&amp;$E1761)</f>
        <v>#REF!</v>
      </c>
      <c r="I1761" s="14">
        <v>0</v>
      </c>
      <c r="J1761" s="14" t="e">
        <f t="shared" si="112"/>
        <v>#REF!</v>
      </c>
      <c r="K1761" s="16" t="e">
        <f>IF($J1761="","",SUMIFS('Skills-Training Matrix.AUX'!$F$2:$F$1072,'Skills-Training Matrix.AUX'!$C$2:$C$1072,"="&amp;G1761,'Skills-Training Matrix.AUX'!$A$2:$A$1072,"="&amp;$E1761)*J1761)</f>
        <v>#REF!</v>
      </c>
      <c r="L1761" s="16" t="e">
        <f t="shared" si="113"/>
        <v>#REF!</v>
      </c>
      <c r="M1761" s="14" t="e">
        <f t="shared" si="114"/>
        <v>#REF!</v>
      </c>
      <c r="N1761" s="16" t="e">
        <f t="shared" si="115"/>
        <v>#REF!</v>
      </c>
    </row>
    <row r="1762" spans="1:14" x14ac:dyDescent="0.25">
      <c r="A1762" s="14">
        <v>2710</v>
      </c>
      <c r="B1762" s="14" t="s">
        <v>142</v>
      </c>
      <c r="C1762" s="17">
        <v>42736</v>
      </c>
      <c r="D1762" s="14" t="s">
        <v>115</v>
      </c>
      <c r="E1762" s="14" t="s">
        <v>94</v>
      </c>
      <c r="F1762" s="15" t="s">
        <v>0</v>
      </c>
      <c r="G1762" s="14" t="s">
        <v>67</v>
      </c>
      <c r="H1762" s="14" t="e">
        <f>SUMIFS('Skills-Training Matrix.AUX'!$D$2:$D$1072,'Skills-Training Matrix.AUX'!$C$2:$C$1072,"="&amp;$G1762,'Skills-Training Matrix.AUX'!$A$2:$A$1072,"="&amp;$E1762)</f>
        <v>#N/A</v>
      </c>
      <c r="I1762" s="14">
        <v>0</v>
      </c>
      <c r="J1762" s="14" t="e">
        <f t="shared" si="112"/>
        <v>#N/A</v>
      </c>
      <c r="K1762" s="16" t="e">
        <f>IF($J1762="","",SUMIFS('Skills-Training Matrix.AUX'!$F$2:$F$1072,'Skills-Training Matrix.AUX'!$C$2:$C$1072,"="&amp;G1762,'Skills-Training Matrix.AUX'!$A$2:$A$1072,"="&amp;$E1762)*J1762)</f>
        <v>#N/A</v>
      </c>
      <c r="L1762" s="16" t="e">
        <f t="shared" si="113"/>
        <v>#N/A</v>
      </c>
      <c r="M1762" s="14" t="e">
        <f t="shared" si="114"/>
        <v>#N/A</v>
      </c>
      <c r="N1762" s="16" t="e">
        <f t="shared" si="115"/>
        <v>#N/A</v>
      </c>
    </row>
    <row r="1763" spans="1:14" x14ac:dyDescent="0.25">
      <c r="A1763" s="14">
        <v>2710</v>
      </c>
      <c r="B1763" s="14" t="s">
        <v>142</v>
      </c>
      <c r="C1763" s="17">
        <v>42736</v>
      </c>
      <c r="D1763" s="14" t="s">
        <v>115</v>
      </c>
      <c r="E1763" s="14" t="s">
        <v>94</v>
      </c>
      <c r="F1763" s="15" t="s">
        <v>0</v>
      </c>
      <c r="G1763" s="14" t="s">
        <v>68</v>
      </c>
      <c r="H1763" s="14" t="e">
        <f>SUMIFS('Skills-Training Matrix.AUX'!$D$2:$D$1072,'Skills-Training Matrix.AUX'!$C$2:$C$1072,"="&amp;$G1763,'Skills-Training Matrix.AUX'!$A$2:$A$1072,"="&amp;$E1763)</f>
        <v>#N/A</v>
      </c>
      <c r="I1763" s="14">
        <v>0</v>
      </c>
      <c r="J1763" s="14" t="e">
        <f t="shared" si="112"/>
        <v>#N/A</v>
      </c>
      <c r="K1763" s="16" t="e">
        <f>IF($J1763="","",SUMIFS('Skills-Training Matrix.AUX'!$F$2:$F$1072,'Skills-Training Matrix.AUX'!$C$2:$C$1072,"="&amp;G1763,'Skills-Training Matrix.AUX'!$A$2:$A$1072,"="&amp;$E1763)*J1763)</f>
        <v>#N/A</v>
      </c>
      <c r="L1763" s="16" t="e">
        <f t="shared" si="113"/>
        <v>#N/A</v>
      </c>
      <c r="M1763" s="14" t="e">
        <f t="shared" si="114"/>
        <v>#N/A</v>
      </c>
      <c r="N1763" s="16" t="e">
        <f t="shared" si="115"/>
        <v>#N/A</v>
      </c>
    </row>
    <row r="1764" spans="1:14" x14ac:dyDescent="0.25">
      <c r="A1764" s="14">
        <v>2710</v>
      </c>
      <c r="B1764" s="14" t="s">
        <v>142</v>
      </c>
      <c r="C1764" s="17">
        <v>42736</v>
      </c>
      <c r="D1764" s="14" t="s">
        <v>115</v>
      </c>
      <c r="E1764" s="14" t="s">
        <v>94</v>
      </c>
      <c r="F1764" s="15" t="s">
        <v>0</v>
      </c>
      <c r="G1764" s="14" t="s">
        <v>69</v>
      </c>
      <c r="H1764" s="14" t="e">
        <f>SUMIFS('Skills-Training Matrix.AUX'!$D$2:$D$1072,'Skills-Training Matrix.AUX'!$C$2:$C$1072,"="&amp;$G1764,'Skills-Training Matrix.AUX'!$A$2:$A$1072,"="&amp;$E1764)</f>
        <v>#N/A</v>
      </c>
      <c r="I1764" s="14">
        <v>0</v>
      </c>
      <c r="J1764" s="14" t="e">
        <f t="shared" si="112"/>
        <v>#N/A</v>
      </c>
      <c r="K1764" s="16" t="e">
        <f>IF($J1764="","",SUMIFS('Skills-Training Matrix.AUX'!$F$2:$F$1072,'Skills-Training Matrix.AUX'!$C$2:$C$1072,"="&amp;G1764,'Skills-Training Matrix.AUX'!$A$2:$A$1072,"="&amp;$E1764)*J1764)</f>
        <v>#N/A</v>
      </c>
      <c r="L1764" s="16" t="e">
        <f t="shared" si="113"/>
        <v>#N/A</v>
      </c>
      <c r="M1764" s="14" t="e">
        <f t="shared" si="114"/>
        <v>#N/A</v>
      </c>
      <c r="N1764" s="16" t="e">
        <f t="shared" si="115"/>
        <v>#N/A</v>
      </c>
    </row>
    <row r="1765" spans="1:14" x14ac:dyDescent="0.25">
      <c r="A1765" s="14">
        <v>2710</v>
      </c>
      <c r="B1765" s="14" t="s">
        <v>142</v>
      </c>
      <c r="C1765" s="17">
        <v>42736</v>
      </c>
      <c r="D1765" s="14" t="s">
        <v>115</v>
      </c>
      <c r="E1765" s="14" t="s">
        <v>94</v>
      </c>
      <c r="F1765" s="15" t="s">
        <v>0</v>
      </c>
      <c r="G1765" s="14" t="s">
        <v>70</v>
      </c>
      <c r="H1765" s="14" t="e">
        <f>SUMIFS('Skills-Training Matrix.AUX'!$D$2:$D$1072,'Skills-Training Matrix.AUX'!$C$2:$C$1072,"="&amp;$G1765,'Skills-Training Matrix.AUX'!$A$2:$A$1072,"="&amp;$E1765)</f>
        <v>#N/A</v>
      </c>
      <c r="I1765" s="14">
        <v>0</v>
      </c>
      <c r="J1765" s="14" t="e">
        <f t="shared" si="112"/>
        <v>#N/A</v>
      </c>
      <c r="K1765" s="16" t="e">
        <f>IF($J1765="","",SUMIFS('Skills-Training Matrix.AUX'!$F$2:$F$1072,'Skills-Training Matrix.AUX'!$C$2:$C$1072,"="&amp;G1765,'Skills-Training Matrix.AUX'!$A$2:$A$1072,"="&amp;$E1765)*J1765)</f>
        <v>#N/A</v>
      </c>
      <c r="L1765" s="16" t="e">
        <f t="shared" si="113"/>
        <v>#N/A</v>
      </c>
      <c r="M1765" s="14" t="e">
        <f t="shared" si="114"/>
        <v>#N/A</v>
      </c>
      <c r="N1765" s="16" t="e">
        <f t="shared" si="115"/>
        <v>#N/A</v>
      </c>
    </row>
    <row r="1766" spans="1:14" x14ac:dyDescent="0.25">
      <c r="A1766" s="14">
        <v>2711</v>
      </c>
      <c r="B1766" s="14" t="s">
        <v>143</v>
      </c>
      <c r="C1766" s="17">
        <v>42736</v>
      </c>
      <c r="D1766" s="14" t="s">
        <v>115</v>
      </c>
      <c r="E1766" s="14" t="s">
        <v>94</v>
      </c>
      <c r="F1766" s="15" t="s">
        <v>102</v>
      </c>
      <c r="G1766" s="14" t="s">
        <v>10</v>
      </c>
      <c r="H1766" s="14" t="e">
        <f>SUMIFS('Skills-Training Matrix.AUX'!$D$2:$D$1072,'Skills-Training Matrix.AUX'!$C$2:$C$1072,"="&amp;$G1766,'Skills-Training Matrix.AUX'!$A$2:$A$1072,"="&amp;$E1766)</f>
        <v>#N/A</v>
      </c>
      <c r="I1766" s="14">
        <v>0</v>
      </c>
      <c r="J1766" s="14" t="e">
        <f t="shared" si="112"/>
        <v>#N/A</v>
      </c>
      <c r="K1766" s="16" t="e">
        <f>IF($J1766="","",SUMIFS('Skills-Training Matrix.AUX'!$F$2:$F$1072,'Skills-Training Matrix.AUX'!$C$2:$C$1072,"="&amp;G1766,'Skills-Training Matrix.AUX'!$A$2:$A$1072,"="&amp;$E1766)*J1766)</f>
        <v>#N/A</v>
      </c>
      <c r="L1766" s="16" t="e">
        <f t="shared" si="113"/>
        <v>#N/A</v>
      </c>
      <c r="M1766" s="14" t="e">
        <f t="shared" si="114"/>
        <v>#N/A</v>
      </c>
      <c r="N1766" s="16" t="e">
        <f t="shared" si="115"/>
        <v>#N/A</v>
      </c>
    </row>
    <row r="1767" spans="1:14" x14ac:dyDescent="0.25">
      <c r="A1767" s="14">
        <v>2711</v>
      </c>
      <c r="B1767" s="14" t="s">
        <v>143</v>
      </c>
      <c r="C1767" s="17">
        <v>42736</v>
      </c>
      <c r="D1767" s="14" t="s">
        <v>115</v>
      </c>
      <c r="E1767" s="14" t="s">
        <v>94</v>
      </c>
      <c r="F1767" s="15" t="s">
        <v>102</v>
      </c>
      <c r="G1767" s="14" t="s">
        <v>11</v>
      </c>
      <c r="H1767" s="14" t="e">
        <f>SUMIFS('Skills-Training Matrix.AUX'!$D$2:$D$1072,'Skills-Training Matrix.AUX'!$C$2:$C$1072,"="&amp;$G1767,'Skills-Training Matrix.AUX'!$A$2:$A$1072,"="&amp;$E1767)</f>
        <v>#N/A</v>
      </c>
      <c r="I1767" s="14">
        <v>0</v>
      </c>
      <c r="J1767" s="14" t="e">
        <f t="shared" si="112"/>
        <v>#N/A</v>
      </c>
      <c r="K1767" s="16" t="e">
        <f>IF($J1767="","",SUMIFS('Skills-Training Matrix.AUX'!$F$2:$F$1072,'Skills-Training Matrix.AUX'!$C$2:$C$1072,"="&amp;G1767,'Skills-Training Matrix.AUX'!$A$2:$A$1072,"="&amp;$E1767)*J1767)</f>
        <v>#N/A</v>
      </c>
      <c r="L1767" s="16" t="e">
        <f t="shared" si="113"/>
        <v>#N/A</v>
      </c>
      <c r="M1767" s="14" t="e">
        <f t="shared" si="114"/>
        <v>#N/A</v>
      </c>
      <c r="N1767" s="16" t="e">
        <f t="shared" si="115"/>
        <v>#N/A</v>
      </c>
    </row>
    <row r="1768" spans="1:14" x14ac:dyDescent="0.25">
      <c r="A1768" s="14">
        <v>2711</v>
      </c>
      <c r="B1768" s="14" t="s">
        <v>143</v>
      </c>
      <c r="C1768" s="17">
        <v>42736</v>
      </c>
      <c r="D1768" s="14" t="s">
        <v>115</v>
      </c>
      <c r="E1768" s="14" t="s">
        <v>94</v>
      </c>
      <c r="F1768" s="15" t="s">
        <v>102</v>
      </c>
      <c r="G1768" s="14" t="s">
        <v>12</v>
      </c>
      <c r="H1768" s="14" t="e">
        <f>SUMIFS('Skills-Training Matrix.AUX'!$D$2:$D$1072,'Skills-Training Matrix.AUX'!$C$2:$C$1072,"="&amp;$G1768,'Skills-Training Matrix.AUX'!$A$2:$A$1072,"="&amp;$E1768)</f>
        <v>#N/A</v>
      </c>
      <c r="I1768" s="14">
        <v>0</v>
      </c>
      <c r="J1768" s="14" t="e">
        <f t="shared" si="112"/>
        <v>#N/A</v>
      </c>
      <c r="K1768" s="16" t="e">
        <f>IF($J1768="","",SUMIFS('Skills-Training Matrix.AUX'!$F$2:$F$1072,'Skills-Training Matrix.AUX'!$C$2:$C$1072,"="&amp;G1768,'Skills-Training Matrix.AUX'!$A$2:$A$1072,"="&amp;$E1768)*J1768)</f>
        <v>#N/A</v>
      </c>
      <c r="L1768" s="16" t="e">
        <f t="shared" si="113"/>
        <v>#N/A</v>
      </c>
      <c r="M1768" s="14" t="e">
        <f t="shared" si="114"/>
        <v>#N/A</v>
      </c>
      <c r="N1768" s="16" t="e">
        <f t="shared" si="115"/>
        <v>#N/A</v>
      </c>
    </row>
    <row r="1769" spans="1:14" x14ac:dyDescent="0.25">
      <c r="A1769" s="14">
        <v>2711</v>
      </c>
      <c r="B1769" s="14" t="s">
        <v>143</v>
      </c>
      <c r="C1769" s="17">
        <v>42736</v>
      </c>
      <c r="D1769" s="14" t="s">
        <v>115</v>
      </c>
      <c r="E1769" s="14" t="s">
        <v>94</v>
      </c>
      <c r="F1769" s="15" t="s">
        <v>102</v>
      </c>
      <c r="G1769" s="14" t="s">
        <v>13</v>
      </c>
      <c r="H1769" s="14" t="e">
        <f>SUMIFS('Skills-Training Matrix.AUX'!$D$2:$D$1072,'Skills-Training Matrix.AUX'!$C$2:$C$1072,"="&amp;$G1769,'Skills-Training Matrix.AUX'!$A$2:$A$1072,"="&amp;$E1769)</f>
        <v>#N/A</v>
      </c>
      <c r="I1769" s="14">
        <v>0</v>
      </c>
      <c r="J1769" s="14" t="e">
        <f t="shared" si="112"/>
        <v>#N/A</v>
      </c>
      <c r="K1769" s="16" t="e">
        <f>IF($J1769="","",SUMIFS('Skills-Training Matrix.AUX'!$F$2:$F$1072,'Skills-Training Matrix.AUX'!$C$2:$C$1072,"="&amp;G1769,'Skills-Training Matrix.AUX'!$A$2:$A$1072,"="&amp;$E1769)*J1769)</f>
        <v>#N/A</v>
      </c>
      <c r="L1769" s="16" t="e">
        <f t="shared" si="113"/>
        <v>#N/A</v>
      </c>
      <c r="M1769" s="14" t="e">
        <f t="shared" si="114"/>
        <v>#N/A</v>
      </c>
      <c r="N1769" s="16" t="e">
        <f t="shared" si="115"/>
        <v>#N/A</v>
      </c>
    </row>
    <row r="1770" spans="1:14" x14ac:dyDescent="0.25">
      <c r="A1770" s="14">
        <v>2711</v>
      </c>
      <c r="B1770" s="14" t="s">
        <v>143</v>
      </c>
      <c r="C1770" s="17">
        <v>42736</v>
      </c>
      <c r="D1770" s="14" t="s">
        <v>115</v>
      </c>
      <c r="E1770" s="14" t="s">
        <v>94</v>
      </c>
      <c r="F1770" s="15" t="s">
        <v>102</v>
      </c>
      <c r="G1770" s="14" t="s">
        <v>14</v>
      </c>
      <c r="H1770" s="14" t="e">
        <f>SUMIFS('Skills-Training Matrix.AUX'!$D$2:$D$1072,'Skills-Training Matrix.AUX'!$C$2:$C$1072,"="&amp;$G1770,'Skills-Training Matrix.AUX'!$A$2:$A$1072,"="&amp;$E1770)</f>
        <v>#N/A</v>
      </c>
      <c r="I1770" s="14">
        <v>0</v>
      </c>
      <c r="J1770" s="14" t="e">
        <f t="shared" si="112"/>
        <v>#N/A</v>
      </c>
      <c r="K1770" s="16" t="e">
        <f>IF($J1770="","",SUMIFS('Skills-Training Matrix.AUX'!$F$2:$F$1072,'Skills-Training Matrix.AUX'!$C$2:$C$1072,"="&amp;G1770,'Skills-Training Matrix.AUX'!$A$2:$A$1072,"="&amp;$E1770)*J1770)</f>
        <v>#N/A</v>
      </c>
      <c r="L1770" s="16" t="e">
        <f t="shared" si="113"/>
        <v>#N/A</v>
      </c>
      <c r="M1770" s="14" t="e">
        <f t="shared" si="114"/>
        <v>#N/A</v>
      </c>
      <c r="N1770" s="16" t="e">
        <f t="shared" si="115"/>
        <v>#N/A</v>
      </c>
    </row>
    <row r="1771" spans="1:14" x14ac:dyDescent="0.25">
      <c r="A1771" s="14">
        <v>2711</v>
      </c>
      <c r="B1771" s="14" t="s">
        <v>143</v>
      </c>
      <c r="C1771" s="17">
        <v>42736</v>
      </c>
      <c r="D1771" s="14" t="s">
        <v>115</v>
      </c>
      <c r="E1771" s="14" t="s">
        <v>94</v>
      </c>
      <c r="F1771" s="15" t="s">
        <v>102</v>
      </c>
      <c r="G1771" s="14" t="s">
        <v>15</v>
      </c>
      <c r="H1771" s="14" t="e">
        <f>SUMIFS('Skills-Training Matrix.AUX'!$D$2:$D$1072,'Skills-Training Matrix.AUX'!$C$2:$C$1072,"="&amp;$G1771,'Skills-Training Matrix.AUX'!$A$2:$A$1072,"="&amp;$E1771)</f>
        <v>#N/A</v>
      </c>
      <c r="I1771" s="14">
        <v>0</v>
      </c>
      <c r="J1771" s="14" t="e">
        <f t="shared" si="112"/>
        <v>#N/A</v>
      </c>
      <c r="K1771" s="16" t="e">
        <f>IF($J1771="","",SUMIFS('Skills-Training Matrix.AUX'!$F$2:$F$1072,'Skills-Training Matrix.AUX'!$C$2:$C$1072,"="&amp;G1771,'Skills-Training Matrix.AUX'!$A$2:$A$1072,"="&amp;$E1771)*J1771)</f>
        <v>#N/A</v>
      </c>
      <c r="L1771" s="16" t="e">
        <f t="shared" si="113"/>
        <v>#N/A</v>
      </c>
      <c r="M1771" s="14" t="e">
        <f t="shared" si="114"/>
        <v>#N/A</v>
      </c>
      <c r="N1771" s="16" t="e">
        <f t="shared" si="115"/>
        <v>#N/A</v>
      </c>
    </row>
    <row r="1772" spans="1:14" x14ac:dyDescent="0.25">
      <c r="A1772" s="14">
        <v>2711</v>
      </c>
      <c r="B1772" s="14" t="s">
        <v>143</v>
      </c>
      <c r="C1772" s="17">
        <v>42736</v>
      </c>
      <c r="D1772" s="14" t="s">
        <v>115</v>
      </c>
      <c r="E1772" s="14" t="s">
        <v>94</v>
      </c>
      <c r="F1772" s="15" t="s">
        <v>5</v>
      </c>
      <c r="G1772" s="14" t="s">
        <v>16</v>
      </c>
      <c r="H1772" s="14" t="e">
        <f>SUMIFS('Skills-Training Matrix.AUX'!$D$2:$D$1072,'Skills-Training Matrix.AUX'!$C$2:$C$1072,"="&amp;$G1772,'Skills-Training Matrix.AUX'!$A$2:$A$1072,"="&amp;$E1772)</f>
        <v>#N/A</v>
      </c>
      <c r="I1772" s="14">
        <v>0</v>
      </c>
      <c r="J1772" s="14" t="e">
        <f t="shared" si="112"/>
        <v>#N/A</v>
      </c>
      <c r="K1772" s="16" t="e">
        <f>IF($J1772="","",SUMIFS('Skills-Training Matrix.AUX'!$F$2:$F$1072,'Skills-Training Matrix.AUX'!$C$2:$C$1072,"="&amp;G1772,'Skills-Training Matrix.AUX'!$A$2:$A$1072,"="&amp;$E1772)*J1772)</f>
        <v>#N/A</v>
      </c>
      <c r="L1772" s="16" t="e">
        <f t="shared" si="113"/>
        <v>#N/A</v>
      </c>
      <c r="M1772" s="14" t="e">
        <f t="shared" si="114"/>
        <v>#N/A</v>
      </c>
      <c r="N1772" s="16" t="e">
        <f t="shared" si="115"/>
        <v>#N/A</v>
      </c>
    </row>
    <row r="1773" spans="1:14" x14ac:dyDescent="0.25">
      <c r="A1773" s="14">
        <v>2711</v>
      </c>
      <c r="B1773" s="14" t="s">
        <v>143</v>
      </c>
      <c r="C1773" s="17">
        <v>42736</v>
      </c>
      <c r="D1773" s="14" t="s">
        <v>115</v>
      </c>
      <c r="E1773" s="14" t="s">
        <v>94</v>
      </c>
      <c r="F1773" s="15" t="s">
        <v>5</v>
      </c>
      <c r="G1773" s="14" t="s">
        <v>17</v>
      </c>
      <c r="H1773" s="14" t="e">
        <f>SUMIFS('Skills-Training Matrix.AUX'!$D$2:$D$1072,'Skills-Training Matrix.AUX'!$C$2:$C$1072,"="&amp;$G1773,'Skills-Training Matrix.AUX'!$A$2:$A$1072,"="&amp;$E1773)</f>
        <v>#N/A</v>
      </c>
      <c r="I1773" s="14">
        <v>0</v>
      </c>
      <c r="J1773" s="14" t="e">
        <f t="shared" si="112"/>
        <v>#N/A</v>
      </c>
      <c r="K1773" s="16" t="e">
        <f>IF($J1773="","",SUMIFS('Skills-Training Matrix.AUX'!$F$2:$F$1072,'Skills-Training Matrix.AUX'!$C$2:$C$1072,"="&amp;G1773,'Skills-Training Matrix.AUX'!$A$2:$A$1072,"="&amp;$E1773)*J1773)</f>
        <v>#N/A</v>
      </c>
      <c r="L1773" s="16" t="e">
        <f t="shared" si="113"/>
        <v>#N/A</v>
      </c>
      <c r="M1773" s="14" t="e">
        <f t="shared" si="114"/>
        <v>#N/A</v>
      </c>
      <c r="N1773" s="16" t="e">
        <f t="shared" si="115"/>
        <v>#N/A</v>
      </c>
    </row>
    <row r="1774" spans="1:14" x14ac:dyDescent="0.25">
      <c r="A1774" s="14">
        <v>2711</v>
      </c>
      <c r="B1774" s="14" t="s">
        <v>143</v>
      </c>
      <c r="C1774" s="17">
        <v>42736</v>
      </c>
      <c r="D1774" s="14" t="s">
        <v>115</v>
      </c>
      <c r="E1774" s="14" t="s">
        <v>94</v>
      </c>
      <c r="F1774" s="15" t="s">
        <v>5</v>
      </c>
      <c r="G1774" s="14" t="s">
        <v>18</v>
      </c>
      <c r="H1774" s="14" t="e">
        <f>SUMIFS('Skills-Training Matrix.AUX'!$D$2:$D$1072,'Skills-Training Matrix.AUX'!$C$2:$C$1072,"="&amp;$G1774,'Skills-Training Matrix.AUX'!$A$2:$A$1072,"="&amp;$E1774)</f>
        <v>#N/A</v>
      </c>
      <c r="I1774" s="14">
        <v>0</v>
      </c>
      <c r="J1774" s="14" t="e">
        <f t="shared" si="112"/>
        <v>#N/A</v>
      </c>
      <c r="K1774" s="16" t="e">
        <f>IF($J1774="","",SUMIFS('Skills-Training Matrix.AUX'!$F$2:$F$1072,'Skills-Training Matrix.AUX'!$C$2:$C$1072,"="&amp;G1774,'Skills-Training Matrix.AUX'!$A$2:$A$1072,"="&amp;$E1774)*J1774)</f>
        <v>#N/A</v>
      </c>
      <c r="L1774" s="16" t="e">
        <f t="shared" si="113"/>
        <v>#N/A</v>
      </c>
      <c r="M1774" s="14" t="e">
        <f t="shared" si="114"/>
        <v>#N/A</v>
      </c>
      <c r="N1774" s="16" t="e">
        <f t="shared" si="115"/>
        <v>#N/A</v>
      </c>
    </row>
    <row r="1775" spans="1:14" x14ac:dyDescent="0.25">
      <c r="A1775" s="14">
        <v>2711</v>
      </c>
      <c r="B1775" s="14" t="s">
        <v>143</v>
      </c>
      <c r="C1775" s="17">
        <v>42736</v>
      </c>
      <c r="D1775" s="14" t="s">
        <v>115</v>
      </c>
      <c r="E1775" s="14" t="s">
        <v>94</v>
      </c>
      <c r="F1775" s="15" t="s">
        <v>5</v>
      </c>
      <c r="G1775" s="14" t="s">
        <v>3</v>
      </c>
      <c r="H1775" s="14" t="e">
        <f>SUMIFS('Skills-Training Matrix.AUX'!$D$2:$D$1072,'Skills-Training Matrix.AUX'!$C$2:$C$1072,"="&amp;$G1775,'Skills-Training Matrix.AUX'!$A$2:$A$1072,"="&amp;$E1775)</f>
        <v>#N/A</v>
      </c>
      <c r="I1775" s="14">
        <v>0</v>
      </c>
      <c r="J1775" s="14" t="e">
        <f t="shared" si="112"/>
        <v>#N/A</v>
      </c>
      <c r="K1775" s="16" t="e">
        <f>IF($J1775="","",SUMIFS('Skills-Training Matrix.AUX'!$F$2:$F$1072,'Skills-Training Matrix.AUX'!$C$2:$C$1072,"="&amp;G1775,'Skills-Training Matrix.AUX'!$A$2:$A$1072,"="&amp;$E1775)*J1775)</f>
        <v>#N/A</v>
      </c>
      <c r="L1775" s="16" t="e">
        <f t="shared" si="113"/>
        <v>#N/A</v>
      </c>
      <c r="M1775" s="14" t="e">
        <f t="shared" si="114"/>
        <v>#N/A</v>
      </c>
      <c r="N1775" s="16" t="e">
        <f t="shared" si="115"/>
        <v>#N/A</v>
      </c>
    </row>
    <row r="1776" spans="1:14" x14ac:dyDescent="0.25">
      <c r="A1776" s="14">
        <v>2711</v>
      </c>
      <c r="B1776" s="14" t="s">
        <v>143</v>
      </c>
      <c r="C1776" s="17">
        <v>42736</v>
      </c>
      <c r="D1776" s="14" t="s">
        <v>115</v>
      </c>
      <c r="E1776" s="14" t="s">
        <v>94</v>
      </c>
      <c r="F1776" s="15" t="s">
        <v>5</v>
      </c>
      <c r="G1776" s="14" t="s">
        <v>19</v>
      </c>
      <c r="H1776" s="14" t="e">
        <f>SUMIFS('Skills-Training Matrix.AUX'!$D$2:$D$1072,'Skills-Training Matrix.AUX'!$C$2:$C$1072,"="&amp;$G1776,'Skills-Training Matrix.AUX'!$A$2:$A$1072,"="&amp;$E1776)</f>
        <v>#N/A</v>
      </c>
      <c r="I1776" s="14">
        <v>0</v>
      </c>
      <c r="J1776" s="14" t="e">
        <f t="shared" si="112"/>
        <v>#N/A</v>
      </c>
      <c r="K1776" s="16" t="e">
        <f>IF($J1776="","",SUMIFS('Skills-Training Matrix.AUX'!$F$2:$F$1072,'Skills-Training Matrix.AUX'!$C$2:$C$1072,"="&amp;G1776,'Skills-Training Matrix.AUX'!$A$2:$A$1072,"="&amp;$E1776)*J1776)</f>
        <v>#N/A</v>
      </c>
      <c r="L1776" s="16" t="e">
        <f t="shared" si="113"/>
        <v>#N/A</v>
      </c>
      <c r="M1776" s="14" t="e">
        <f t="shared" si="114"/>
        <v>#N/A</v>
      </c>
      <c r="N1776" s="16" t="e">
        <f t="shared" si="115"/>
        <v>#N/A</v>
      </c>
    </row>
    <row r="1777" spans="1:14" x14ac:dyDescent="0.25">
      <c r="A1777" s="14">
        <v>2711</v>
      </c>
      <c r="B1777" s="14" t="s">
        <v>143</v>
      </c>
      <c r="C1777" s="17">
        <v>42736</v>
      </c>
      <c r="D1777" s="14" t="s">
        <v>115</v>
      </c>
      <c r="E1777" s="14" t="s">
        <v>94</v>
      </c>
      <c r="F1777" s="15" t="s">
        <v>5</v>
      </c>
      <c r="G1777" s="14" t="s">
        <v>20</v>
      </c>
      <c r="H1777" s="14" t="e">
        <f>SUMIFS('Skills-Training Matrix.AUX'!$D$2:$D$1072,'Skills-Training Matrix.AUX'!$C$2:$C$1072,"="&amp;$G1777,'Skills-Training Matrix.AUX'!$A$2:$A$1072,"="&amp;$E1777)</f>
        <v>#N/A</v>
      </c>
      <c r="I1777" s="14">
        <v>0</v>
      </c>
      <c r="J1777" s="14" t="e">
        <f t="shared" si="112"/>
        <v>#N/A</v>
      </c>
      <c r="K1777" s="16" t="e">
        <f>IF($J1777="","",SUMIFS('Skills-Training Matrix.AUX'!$F$2:$F$1072,'Skills-Training Matrix.AUX'!$C$2:$C$1072,"="&amp;G1777,'Skills-Training Matrix.AUX'!$A$2:$A$1072,"="&amp;$E1777)*J1777)</f>
        <v>#N/A</v>
      </c>
      <c r="L1777" s="16" t="e">
        <f t="shared" si="113"/>
        <v>#N/A</v>
      </c>
      <c r="M1777" s="14" t="e">
        <f t="shared" si="114"/>
        <v>#N/A</v>
      </c>
      <c r="N1777" s="16" t="e">
        <f t="shared" si="115"/>
        <v>#N/A</v>
      </c>
    </row>
    <row r="1778" spans="1:14" x14ac:dyDescent="0.25">
      <c r="A1778" s="14">
        <v>2711</v>
      </c>
      <c r="B1778" s="14" t="s">
        <v>143</v>
      </c>
      <c r="C1778" s="17">
        <v>42736</v>
      </c>
      <c r="D1778" s="14" t="s">
        <v>115</v>
      </c>
      <c r="E1778" s="14" t="s">
        <v>94</v>
      </c>
      <c r="F1778" s="15" t="s">
        <v>6</v>
      </c>
      <c r="G1778" s="14" t="s">
        <v>21</v>
      </c>
      <c r="H1778" s="14" t="e">
        <f>SUMIFS('Skills-Training Matrix.AUX'!$D$2:$D$1072,'Skills-Training Matrix.AUX'!$C$2:$C$1072,"="&amp;$G1778,'Skills-Training Matrix.AUX'!$A$2:$A$1072,"="&amp;$E1778)</f>
        <v>#REF!</v>
      </c>
      <c r="I1778" s="14">
        <v>0</v>
      </c>
      <c r="J1778" s="14" t="e">
        <f t="shared" si="112"/>
        <v>#REF!</v>
      </c>
      <c r="K1778" s="16" t="e">
        <f>IF($J1778="","",SUMIFS('Skills-Training Matrix.AUX'!$F$2:$F$1072,'Skills-Training Matrix.AUX'!$C$2:$C$1072,"="&amp;G1778,'Skills-Training Matrix.AUX'!$A$2:$A$1072,"="&amp;$E1778)*J1778)</f>
        <v>#REF!</v>
      </c>
      <c r="L1778" s="16" t="e">
        <f t="shared" si="113"/>
        <v>#REF!</v>
      </c>
      <c r="M1778" s="14" t="e">
        <f t="shared" si="114"/>
        <v>#REF!</v>
      </c>
      <c r="N1778" s="16" t="e">
        <f t="shared" si="115"/>
        <v>#REF!</v>
      </c>
    </row>
    <row r="1779" spans="1:14" x14ac:dyDescent="0.25">
      <c r="A1779" s="14">
        <v>2711</v>
      </c>
      <c r="B1779" s="14" t="s">
        <v>143</v>
      </c>
      <c r="C1779" s="17">
        <v>42736</v>
      </c>
      <c r="D1779" s="14" t="s">
        <v>115</v>
      </c>
      <c r="E1779" s="14" t="s">
        <v>94</v>
      </c>
      <c r="F1779" s="15" t="s">
        <v>6</v>
      </c>
      <c r="G1779" s="14" t="s">
        <v>22</v>
      </c>
      <c r="H1779" s="14" t="e">
        <f>SUMIFS('Skills-Training Matrix.AUX'!$D$2:$D$1072,'Skills-Training Matrix.AUX'!$C$2:$C$1072,"="&amp;$G1779,'Skills-Training Matrix.AUX'!$A$2:$A$1072,"="&amp;$E1779)</f>
        <v>#REF!</v>
      </c>
      <c r="I1779" s="14">
        <v>0</v>
      </c>
      <c r="J1779" s="14" t="e">
        <f t="shared" si="112"/>
        <v>#REF!</v>
      </c>
      <c r="K1779" s="16" t="e">
        <f>IF($J1779="","",SUMIFS('Skills-Training Matrix.AUX'!$F$2:$F$1072,'Skills-Training Matrix.AUX'!$C$2:$C$1072,"="&amp;G1779,'Skills-Training Matrix.AUX'!$A$2:$A$1072,"="&amp;$E1779)*J1779)</f>
        <v>#REF!</v>
      </c>
      <c r="L1779" s="16" t="e">
        <f t="shared" si="113"/>
        <v>#REF!</v>
      </c>
      <c r="M1779" s="14" t="e">
        <f t="shared" si="114"/>
        <v>#REF!</v>
      </c>
      <c r="N1779" s="16" t="e">
        <f t="shared" si="115"/>
        <v>#REF!</v>
      </c>
    </row>
    <row r="1780" spans="1:14" x14ac:dyDescent="0.25">
      <c r="A1780" s="14">
        <v>2711</v>
      </c>
      <c r="B1780" s="14" t="s">
        <v>143</v>
      </c>
      <c r="C1780" s="17">
        <v>42736</v>
      </c>
      <c r="D1780" s="14" t="s">
        <v>115</v>
      </c>
      <c r="E1780" s="14" t="s">
        <v>94</v>
      </c>
      <c r="F1780" s="15" t="s">
        <v>6</v>
      </c>
      <c r="G1780" s="14" t="s">
        <v>23</v>
      </c>
      <c r="H1780" s="14" t="e">
        <f>SUMIFS('Skills-Training Matrix.AUX'!$D$2:$D$1072,'Skills-Training Matrix.AUX'!$C$2:$C$1072,"="&amp;$G1780,'Skills-Training Matrix.AUX'!$A$2:$A$1072,"="&amp;$E1780)</f>
        <v>#REF!</v>
      </c>
      <c r="I1780" s="14">
        <v>0</v>
      </c>
      <c r="J1780" s="14" t="e">
        <f t="shared" si="112"/>
        <v>#REF!</v>
      </c>
      <c r="K1780" s="16" t="e">
        <f>IF($J1780="","",SUMIFS('Skills-Training Matrix.AUX'!$F$2:$F$1072,'Skills-Training Matrix.AUX'!$C$2:$C$1072,"="&amp;G1780,'Skills-Training Matrix.AUX'!$A$2:$A$1072,"="&amp;$E1780)*J1780)</f>
        <v>#REF!</v>
      </c>
      <c r="L1780" s="16" t="e">
        <f t="shared" si="113"/>
        <v>#REF!</v>
      </c>
      <c r="M1780" s="14" t="e">
        <f t="shared" si="114"/>
        <v>#REF!</v>
      </c>
      <c r="N1780" s="16" t="e">
        <f t="shared" si="115"/>
        <v>#REF!</v>
      </c>
    </row>
    <row r="1781" spans="1:14" x14ac:dyDescent="0.25">
      <c r="A1781" s="14">
        <v>2711</v>
      </c>
      <c r="B1781" s="14" t="s">
        <v>143</v>
      </c>
      <c r="C1781" s="17">
        <v>42736</v>
      </c>
      <c r="D1781" s="14" t="s">
        <v>115</v>
      </c>
      <c r="E1781" s="14" t="s">
        <v>94</v>
      </c>
      <c r="F1781" s="15" t="s">
        <v>6</v>
      </c>
      <c r="G1781" s="14" t="s">
        <v>24</v>
      </c>
      <c r="H1781" s="14" t="e">
        <f>SUMIFS('Skills-Training Matrix.AUX'!$D$2:$D$1072,'Skills-Training Matrix.AUX'!$C$2:$C$1072,"="&amp;$G1781,'Skills-Training Matrix.AUX'!$A$2:$A$1072,"="&amp;$E1781)</f>
        <v>#REF!</v>
      </c>
      <c r="I1781" s="14">
        <v>0</v>
      </c>
      <c r="J1781" s="14" t="e">
        <f t="shared" si="112"/>
        <v>#REF!</v>
      </c>
      <c r="K1781" s="16" t="e">
        <f>IF($J1781="","",SUMIFS('Skills-Training Matrix.AUX'!$F$2:$F$1072,'Skills-Training Matrix.AUX'!$C$2:$C$1072,"="&amp;G1781,'Skills-Training Matrix.AUX'!$A$2:$A$1072,"="&amp;$E1781)*J1781)</f>
        <v>#REF!</v>
      </c>
      <c r="L1781" s="16" t="e">
        <f t="shared" si="113"/>
        <v>#REF!</v>
      </c>
      <c r="M1781" s="14" t="e">
        <f t="shared" si="114"/>
        <v>#REF!</v>
      </c>
      <c r="N1781" s="16" t="e">
        <f t="shared" si="115"/>
        <v>#REF!</v>
      </c>
    </row>
    <row r="1782" spans="1:14" x14ac:dyDescent="0.25">
      <c r="A1782" s="14">
        <v>2711</v>
      </c>
      <c r="B1782" s="14" t="s">
        <v>143</v>
      </c>
      <c r="C1782" s="17">
        <v>42736</v>
      </c>
      <c r="D1782" s="14" t="s">
        <v>115</v>
      </c>
      <c r="E1782" s="14" t="s">
        <v>94</v>
      </c>
      <c r="F1782" s="15" t="s">
        <v>6</v>
      </c>
      <c r="G1782" s="14" t="s">
        <v>25</v>
      </c>
      <c r="H1782" s="14" t="e">
        <f>SUMIFS('Skills-Training Matrix.AUX'!$D$2:$D$1072,'Skills-Training Matrix.AUX'!$C$2:$C$1072,"="&amp;$G1782,'Skills-Training Matrix.AUX'!$A$2:$A$1072,"="&amp;$E1782)</f>
        <v>#REF!</v>
      </c>
      <c r="I1782" s="14">
        <v>0</v>
      </c>
      <c r="J1782" s="14" t="e">
        <f t="shared" si="112"/>
        <v>#REF!</v>
      </c>
      <c r="K1782" s="16" t="e">
        <f>IF($J1782="","",SUMIFS('Skills-Training Matrix.AUX'!$F$2:$F$1072,'Skills-Training Matrix.AUX'!$C$2:$C$1072,"="&amp;G1782,'Skills-Training Matrix.AUX'!$A$2:$A$1072,"="&amp;$E1782)*J1782)</f>
        <v>#REF!</v>
      </c>
      <c r="L1782" s="16" t="e">
        <f t="shared" si="113"/>
        <v>#REF!</v>
      </c>
      <c r="M1782" s="14" t="e">
        <f t="shared" si="114"/>
        <v>#REF!</v>
      </c>
      <c r="N1782" s="16" t="e">
        <f t="shared" si="115"/>
        <v>#REF!</v>
      </c>
    </row>
    <row r="1783" spans="1:14" x14ac:dyDescent="0.25">
      <c r="A1783" s="14">
        <v>2711</v>
      </c>
      <c r="B1783" s="14" t="s">
        <v>143</v>
      </c>
      <c r="C1783" s="17">
        <v>42736</v>
      </c>
      <c r="D1783" s="14" t="s">
        <v>115</v>
      </c>
      <c r="E1783" s="14" t="s">
        <v>94</v>
      </c>
      <c r="F1783" s="15" t="s">
        <v>6</v>
      </c>
      <c r="G1783" s="14" t="s">
        <v>26</v>
      </c>
      <c r="H1783" s="14" t="e">
        <f>SUMIFS('Skills-Training Matrix.AUX'!$D$2:$D$1072,'Skills-Training Matrix.AUX'!$C$2:$C$1072,"="&amp;$G1783,'Skills-Training Matrix.AUX'!$A$2:$A$1072,"="&amp;$E1783)</f>
        <v>#REF!</v>
      </c>
      <c r="I1783" s="14">
        <v>0</v>
      </c>
      <c r="J1783" s="14" t="e">
        <f t="shared" si="112"/>
        <v>#REF!</v>
      </c>
      <c r="K1783" s="16" t="e">
        <f>IF($J1783="","",SUMIFS('Skills-Training Matrix.AUX'!$F$2:$F$1072,'Skills-Training Matrix.AUX'!$C$2:$C$1072,"="&amp;G1783,'Skills-Training Matrix.AUX'!$A$2:$A$1072,"="&amp;$E1783)*J1783)</f>
        <v>#REF!</v>
      </c>
      <c r="L1783" s="16" t="e">
        <f t="shared" si="113"/>
        <v>#REF!</v>
      </c>
      <c r="M1783" s="14" t="e">
        <f t="shared" si="114"/>
        <v>#REF!</v>
      </c>
      <c r="N1783" s="16" t="e">
        <f t="shared" si="115"/>
        <v>#REF!</v>
      </c>
    </row>
    <row r="1784" spans="1:14" x14ac:dyDescent="0.25">
      <c r="A1784" s="14">
        <v>2711</v>
      </c>
      <c r="B1784" s="14" t="s">
        <v>143</v>
      </c>
      <c r="C1784" s="17">
        <v>42736</v>
      </c>
      <c r="D1784" s="14" t="s">
        <v>115</v>
      </c>
      <c r="E1784" s="14" t="s">
        <v>94</v>
      </c>
      <c r="F1784" s="15" t="s">
        <v>6</v>
      </c>
      <c r="G1784" s="14" t="s">
        <v>27</v>
      </c>
      <c r="H1784" s="14" t="e">
        <f>SUMIFS('Skills-Training Matrix.AUX'!$D$2:$D$1072,'Skills-Training Matrix.AUX'!$C$2:$C$1072,"="&amp;$G1784,'Skills-Training Matrix.AUX'!$A$2:$A$1072,"="&amp;$E1784)</f>
        <v>#REF!</v>
      </c>
      <c r="I1784" s="14">
        <v>0</v>
      </c>
      <c r="J1784" s="14" t="e">
        <f t="shared" si="112"/>
        <v>#REF!</v>
      </c>
      <c r="K1784" s="16" t="e">
        <f>IF($J1784="","",SUMIFS('Skills-Training Matrix.AUX'!$F$2:$F$1072,'Skills-Training Matrix.AUX'!$C$2:$C$1072,"="&amp;G1784,'Skills-Training Matrix.AUX'!$A$2:$A$1072,"="&amp;$E1784)*J1784)</f>
        <v>#REF!</v>
      </c>
      <c r="L1784" s="16" t="e">
        <f t="shared" si="113"/>
        <v>#REF!</v>
      </c>
      <c r="M1784" s="14" t="e">
        <f t="shared" si="114"/>
        <v>#REF!</v>
      </c>
      <c r="N1784" s="16" t="e">
        <f t="shared" si="115"/>
        <v>#REF!</v>
      </c>
    </row>
    <row r="1785" spans="1:14" x14ac:dyDescent="0.25">
      <c r="A1785" s="14">
        <v>2711</v>
      </c>
      <c r="B1785" s="14" t="s">
        <v>143</v>
      </c>
      <c r="C1785" s="17">
        <v>42736</v>
      </c>
      <c r="D1785" s="14" t="s">
        <v>115</v>
      </c>
      <c r="E1785" s="14" t="s">
        <v>94</v>
      </c>
      <c r="F1785" s="15" t="s">
        <v>6</v>
      </c>
      <c r="G1785" s="14" t="s">
        <v>28</v>
      </c>
      <c r="H1785" s="14" t="e">
        <f>SUMIFS('Skills-Training Matrix.AUX'!$D$2:$D$1072,'Skills-Training Matrix.AUX'!$C$2:$C$1072,"="&amp;$G1785,'Skills-Training Matrix.AUX'!$A$2:$A$1072,"="&amp;$E1785)</f>
        <v>#N/A</v>
      </c>
      <c r="I1785" s="14">
        <v>0</v>
      </c>
      <c r="J1785" s="14" t="e">
        <f t="shared" si="112"/>
        <v>#N/A</v>
      </c>
      <c r="K1785" s="16" t="e">
        <f>IF($J1785="","",SUMIFS('Skills-Training Matrix.AUX'!$F$2:$F$1072,'Skills-Training Matrix.AUX'!$C$2:$C$1072,"="&amp;G1785,'Skills-Training Matrix.AUX'!$A$2:$A$1072,"="&amp;$E1785)*J1785)</f>
        <v>#N/A</v>
      </c>
      <c r="L1785" s="16" t="e">
        <f t="shared" si="113"/>
        <v>#N/A</v>
      </c>
      <c r="M1785" s="14" t="e">
        <f t="shared" si="114"/>
        <v>#N/A</v>
      </c>
      <c r="N1785" s="16" t="e">
        <f t="shared" si="115"/>
        <v>#N/A</v>
      </c>
    </row>
    <row r="1786" spans="1:14" x14ac:dyDescent="0.25">
      <c r="A1786" s="14">
        <v>2711</v>
      </c>
      <c r="B1786" s="14" t="s">
        <v>143</v>
      </c>
      <c r="C1786" s="17">
        <v>42736</v>
      </c>
      <c r="D1786" s="14" t="s">
        <v>115</v>
      </c>
      <c r="E1786" s="14" t="s">
        <v>94</v>
      </c>
      <c r="F1786" s="15" t="s">
        <v>6</v>
      </c>
      <c r="G1786" s="14" t="s">
        <v>29</v>
      </c>
      <c r="H1786" s="14" t="e">
        <f>SUMIFS('Skills-Training Matrix.AUX'!$D$2:$D$1072,'Skills-Training Matrix.AUX'!$C$2:$C$1072,"="&amp;$G1786,'Skills-Training Matrix.AUX'!$A$2:$A$1072,"="&amp;$E1786)</f>
        <v>#REF!</v>
      </c>
      <c r="I1786" s="14">
        <v>0</v>
      </c>
      <c r="J1786" s="14" t="e">
        <f t="shared" si="112"/>
        <v>#REF!</v>
      </c>
      <c r="K1786" s="16" t="e">
        <f>IF($J1786="","",SUMIFS('Skills-Training Matrix.AUX'!$F$2:$F$1072,'Skills-Training Matrix.AUX'!$C$2:$C$1072,"="&amp;G1786,'Skills-Training Matrix.AUX'!$A$2:$A$1072,"="&amp;$E1786)*J1786)</f>
        <v>#REF!</v>
      </c>
      <c r="L1786" s="16" t="e">
        <f t="shared" si="113"/>
        <v>#REF!</v>
      </c>
      <c r="M1786" s="14" t="e">
        <f t="shared" si="114"/>
        <v>#REF!</v>
      </c>
      <c r="N1786" s="16" t="e">
        <f t="shared" si="115"/>
        <v>#REF!</v>
      </c>
    </row>
    <row r="1787" spans="1:14" x14ac:dyDescent="0.25">
      <c r="A1787" s="14">
        <v>2711</v>
      </c>
      <c r="B1787" s="14" t="s">
        <v>143</v>
      </c>
      <c r="C1787" s="17">
        <v>42736</v>
      </c>
      <c r="D1787" s="14" t="s">
        <v>115</v>
      </c>
      <c r="E1787" s="14" t="s">
        <v>94</v>
      </c>
      <c r="F1787" s="15" t="s">
        <v>6</v>
      </c>
      <c r="G1787" s="14" t="s">
        <v>30</v>
      </c>
      <c r="H1787" s="14" t="e">
        <f>SUMIFS('Skills-Training Matrix.AUX'!$D$2:$D$1072,'Skills-Training Matrix.AUX'!$C$2:$C$1072,"="&amp;$G1787,'Skills-Training Matrix.AUX'!$A$2:$A$1072,"="&amp;$E1787)</f>
        <v>#REF!</v>
      </c>
      <c r="I1787" s="14">
        <v>0</v>
      </c>
      <c r="J1787" s="14" t="e">
        <f t="shared" si="112"/>
        <v>#REF!</v>
      </c>
      <c r="K1787" s="16" t="e">
        <f>IF($J1787="","",SUMIFS('Skills-Training Matrix.AUX'!$F$2:$F$1072,'Skills-Training Matrix.AUX'!$C$2:$C$1072,"="&amp;G1787,'Skills-Training Matrix.AUX'!$A$2:$A$1072,"="&amp;$E1787)*J1787)</f>
        <v>#REF!</v>
      </c>
      <c r="L1787" s="16" t="e">
        <f t="shared" si="113"/>
        <v>#REF!</v>
      </c>
      <c r="M1787" s="14" t="e">
        <f t="shared" si="114"/>
        <v>#REF!</v>
      </c>
      <c r="N1787" s="16" t="e">
        <f t="shared" si="115"/>
        <v>#REF!</v>
      </c>
    </row>
    <row r="1788" spans="1:14" x14ac:dyDescent="0.25">
      <c r="A1788" s="14">
        <v>2711</v>
      </c>
      <c r="B1788" s="14" t="s">
        <v>143</v>
      </c>
      <c r="C1788" s="17">
        <v>42736</v>
      </c>
      <c r="D1788" s="14" t="s">
        <v>115</v>
      </c>
      <c r="E1788" s="14" t="s">
        <v>94</v>
      </c>
      <c r="F1788" s="15" t="s">
        <v>6</v>
      </c>
      <c r="G1788" s="14" t="s">
        <v>31</v>
      </c>
      <c r="H1788" s="14" t="e">
        <f>SUMIFS('Skills-Training Matrix.AUX'!$D$2:$D$1072,'Skills-Training Matrix.AUX'!$C$2:$C$1072,"="&amp;$G1788,'Skills-Training Matrix.AUX'!$A$2:$A$1072,"="&amp;$E1788)</f>
        <v>#REF!</v>
      </c>
      <c r="I1788" s="14">
        <v>0</v>
      </c>
      <c r="J1788" s="14" t="e">
        <f t="shared" si="112"/>
        <v>#REF!</v>
      </c>
      <c r="K1788" s="16" t="e">
        <f>IF($J1788="","",SUMIFS('Skills-Training Matrix.AUX'!$F$2:$F$1072,'Skills-Training Matrix.AUX'!$C$2:$C$1072,"="&amp;G1788,'Skills-Training Matrix.AUX'!$A$2:$A$1072,"="&amp;$E1788)*J1788)</f>
        <v>#REF!</v>
      </c>
      <c r="L1788" s="16" t="e">
        <f t="shared" si="113"/>
        <v>#REF!</v>
      </c>
      <c r="M1788" s="14" t="e">
        <f t="shared" si="114"/>
        <v>#REF!</v>
      </c>
      <c r="N1788" s="16" t="e">
        <f t="shared" si="115"/>
        <v>#REF!</v>
      </c>
    </row>
    <row r="1789" spans="1:14" x14ac:dyDescent="0.25">
      <c r="A1789" s="14">
        <v>2711</v>
      </c>
      <c r="B1789" s="14" t="s">
        <v>143</v>
      </c>
      <c r="C1789" s="17">
        <v>42736</v>
      </c>
      <c r="D1789" s="14" t="s">
        <v>115</v>
      </c>
      <c r="E1789" s="14" t="s">
        <v>94</v>
      </c>
      <c r="F1789" s="15" t="s">
        <v>6</v>
      </c>
      <c r="G1789" s="14" t="s">
        <v>1</v>
      </c>
      <c r="H1789" s="14" t="e">
        <f>SUMIFS('Skills-Training Matrix.AUX'!$D$2:$D$1072,'Skills-Training Matrix.AUX'!$C$2:$C$1072,"="&amp;$G1789,'Skills-Training Matrix.AUX'!$A$2:$A$1072,"="&amp;$E1789)</f>
        <v>#REF!</v>
      </c>
      <c r="I1789" s="14">
        <v>0</v>
      </c>
      <c r="J1789" s="14" t="e">
        <f t="shared" si="112"/>
        <v>#REF!</v>
      </c>
      <c r="K1789" s="16" t="e">
        <f>IF($J1789="","",SUMIFS('Skills-Training Matrix.AUX'!$F$2:$F$1072,'Skills-Training Matrix.AUX'!$C$2:$C$1072,"="&amp;G1789,'Skills-Training Matrix.AUX'!$A$2:$A$1072,"="&amp;$E1789)*J1789)</f>
        <v>#REF!</v>
      </c>
      <c r="L1789" s="16" t="e">
        <f t="shared" si="113"/>
        <v>#REF!</v>
      </c>
      <c r="M1789" s="14" t="e">
        <f t="shared" si="114"/>
        <v>#REF!</v>
      </c>
      <c r="N1789" s="16" t="e">
        <f t="shared" si="115"/>
        <v>#REF!</v>
      </c>
    </row>
    <row r="1790" spans="1:14" x14ac:dyDescent="0.25">
      <c r="A1790" s="14">
        <v>2711</v>
      </c>
      <c r="B1790" s="14" t="s">
        <v>143</v>
      </c>
      <c r="C1790" s="17">
        <v>42736</v>
      </c>
      <c r="D1790" s="14" t="s">
        <v>115</v>
      </c>
      <c r="E1790" s="14" t="s">
        <v>94</v>
      </c>
      <c r="F1790" s="15" t="s">
        <v>6</v>
      </c>
      <c r="G1790" s="14" t="s">
        <v>32</v>
      </c>
      <c r="H1790" s="14" t="e">
        <f>SUMIFS('Skills-Training Matrix.AUX'!$D$2:$D$1072,'Skills-Training Matrix.AUX'!$C$2:$C$1072,"="&amp;$G1790,'Skills-Training Matrix.AUX'!$A$2:$A$1072,"="&amp;$E1790)</f>
        <v>#N/A</v>
      </c>
      <c r="I1790" s="14">
        <v>0</v>
      </c>
      <c r="J1790" s="14" t="e">
        <f t="shared" si="112"/>
        <v>#N/A</v>
      </c>
      <c r="K1790" s="16" t="e">
        <f>IF($J1790="","",SUMIFS('Skills-Training Matrix.AUX'!$F$2:$F$1072,'Skills-Training Matrix.AUX'!$C$2:$C$1072,"="&amp;G1790,'Skills-Training Matrix.AUX'!$A$2:$A$1072,"="&amp;$E1790)*J1790)</f>
        <v>#N/A</v>
      </c>
      <c r="L1790" s="16" t="e">
        <f t="shared" si="113"/>
        <v>#N/A</v>
      </c>
      <c r="M1790" s="14" t="e">
        <f t="shared" si="114"/>
        <v>#N/A</v>
      </c>
      <c r="N1790" s="16" t="e">
        <f t="shared" si="115"/>
        <v>#N/A</v>
      </c>
    </row>
    <row r="1791" spans="1:14" x14ac:dyDescent="0.25">
      <c r="A1791" s="14">
        <v>2711</v>
      </c>
      <c r="B1791" s="14" t="s">
        <v>143</v>
      </c>
      <c r="C1791" s="17">
        <v>42736</v>
      </c>
      <c r="D1791" s="14" t="s">
        <v>115</v>
      </c>
      <c r="E1791" s="14" t="s">
        <v>94</v>
      </c>
      <c r="F1791" s="15" t="s">
        <v>7</v>
      </c>
      <c r="G1791" s="14" t="s">
        <v>33</v>
      </c>
      <c r="H1791" s="14" t="e">
        <f>SUMIFS('Skills-Training Matrix.AUX'!$D$2:$D$1072,'Skills-Training Matrix.AUX'!$C$2:$C$1072,"="&amp;$G1791,'Skills-Training Matrix.AUX'!$A$2:$A$1072,"="&amp;$E1791)</f>
        <v>#N/A</v>
      </c>
      <c r="I1791" s="14">
        <v>0</v>
      </c>
      <c r="J1791" s="14" t="e">
        <f t="shared" si="112"/>
        <v>#N/A</v>
      </c>
      <c r="K1791" s="16" t="e">
        <f>IF($J1791="","",SUMIFS('Skills-Training Matrix.AUX'!$F$2:$F$1072,'Skills-Training Matrix.AUX'!$C$2:$C$1072,"="&amp;G1791,'Skills-Training Matrix.AUX'!$A$2:$A$1072,"="&amp;$E1791)*J1791)</f>
        <v>#N/A</v>
      </c>
      <c r="L1791" s="16" t="e">
        <f t="shared" si="113"/>
        <v>#N/A</v>
      </c>
      <c r="M1791" s="14" t="e">
        <f t="shared" si="114"/>
        <v>#N/A</v>
      </c>
      <c r="N1791" s="16" t="e">
        <f t="shared" si="115"/>
        <v>#N/A</v>
      </c>
    </row>
    <row r="1792" spans="1:14" x14ac:dyDescent="0.25">
      <c r="A1792" s="14">
        <v>2711</v>
      </c>
      <c r="B1792" s="14" t="s">
        <v>143</v>
      </c>
      <c r="C1792" s="17">
        <v>42736</v>
      </c>
      <c r="D1792" s="14" t="s">
        <v>115</v>
      </c>
      <c r="E1792" s="14" t="s">
        <v>94</v>
      </c>
      <c r="F1792" s="15" t="s">
        <v>7</v>
      </c>
      <c r="G1792" s="14" t="s">
        <v>34</v>
      </c>
      <c r="H1792" s="14" t="e">
        <f>SUMIFS('Skills-Training Matrix.AUX'!$D$2:$D$1072,'Skills-Training Matrix.AUX'!$C$2:$C$1072,"="&amp;$G1792,'Skills-Training Matrix.AUX'!$A$2:$A$1072,"="&amp;$E1792)</f>
        <v>#REF!</v>
      </c>
      <c r="I1792" s="14">
        <v>0</v>
      </c>
      <c r="J1792" s="14" t="e">
        <f t="shared" si="112"/>
        <v>#REF!</v>
      </c>
      <c r="K1792" s="16" t="e">
        <f>IF($J1792="","",SUMIFS('Skills-Training Matrix.AUX'!$F$2:$F$1072,'Skills-Training Matrix.AUX'!$C$2:$C$1072,"="&amp;G1792,'Skills-Training Matrix.AUX'!$A$2:$A$1072,"="&amp;$E1792)*J1792)</f>
        <v>#REF!</v>
      </c>
      <c r="L1792" s="16" t="e">
        <f t="shared" si="113"/>
        <v>#REF!</v>
      </c>
      <c r="M1792" s="14" t="e">
        <f t="shared" si="114"/>
        <v>#REF!</v>
      </c>
      <c r="N1792" s="16" t="e">
        <f t="shared" si="115"/>
        <v>#REF!</v>
      </c>
    </row>
    <row r="1793" spans="1:14" x14ac:dyDescent="0.25">
      <c r="A1793" s="14">
        <v>2711</v>
      </c>
      <c r="B1793" s="14" t="s">
        <v>143</v>
      </c>
      <c r="C1793" s="17">
        <v>42736</v>
      </c>
      <c r="D1793" s="14" t="s">
        <v>115</v>
      </c>
      <c r="E1793" s="14" t="s">
        <v>94</v>
      </c>
      <c r="F1793" s="15" t="s">
        <v>7</v>
      </c>
      <c r="G1793" s="14" t="s">
        <v>35</v>
      </c>
      <c r="H1793" s="14" t="e">
        <f>SUMIFS('Skills-Training Matrix.AUX'!$D$2:$D$1072,'Skills-Training Matrix.AUX'!$C$2:$C$1072,"="&amp;$G1793,'Skills-Training Matrix.AUX'!$A$2:$A$1072,"="&amp;$E1793)</f>
        <v>#N/A</v>
      </c>
      <c r="I1793" s="14">
        <v>0</v>
      </c>
      <c r="J1793" s="14" t="e">
        <f t="shared" si="112"/>
        <v>#N/A</v>
      </c>
      <c r="K1793" s="16" t="e">
        <f>IF($J1793="","",SUMIFS('Skills-Training Matrix.AUX'!$F$2:$F$1072,'Skills-Training Matrix.AUX'!$C$2:$C$1072,"="&amp;G1793,'Skills-Training Matrix.AUX'!$A$2:$A$1072,"="&amp;$E1793)*J1793)</f>
        <v>#N/A</v>
      </c>
      <c r="L1793" s="16" t="e">
        <f t="shared" si="113"/>
        <v>#N/A</v>
      </c>
      <c r="M1793" s="14" t="e">
        <f t="shared" si="114"/>
        <v>#N/A</v>
      </c>
      <c r="N1793" s="16" t="e">
        <f t="shared" si="115"/>
        <v>#N/A</v>
      </c>
    </row>
    <row r="1794" spans="1:14" x14ac:dyDescent="0.25">
      <c r="A1794" s="14">
        <v>2711</v>
      </c>
      <c r="B1794" s="14" t="s">
        <v>143</v>
      </c>
      <c r="C1794" s="17">
        <v>42736</v>
      </c>
      <c r="D1794" s="14" t="s">
        <v>115</v>
      </c>
      <c r="E1794" s="14" t="s">
        <v>94</v>
      </c>
      <c r="F1794" s="15" t="s">
        <v>7</v>
      </c>
      <c r="G1794" s="14" t="s">
        <v>36</v>
      </c>
      <c r="H1794" s="14" t="e">
        <f>SUMIFS('Skills-Training Matrix.AUX'!$D$2:$D$1072,'Skills-Training Matrix.AUX'!$C$2:$C$1072,"="&amp;$G1794,'Skills-Training Matrix.AUX'!$A$2:$A$1072,"="&amp;$E1794)</f>
        <v>#N/A</v>
      </c>
      <c r="I1794" s="14">
        <v>0</v>
      </c>
      <c r="J1794" s="14" t="e">
        <f t="shared" ref="J1794:J1857" si="116">IF(($H1794-$I1794)&gt;0,($H1794-$I1794),"")</f>
        <v>#N/A</v>
      </c>
      <c r="K1794" s="16" t="e">
        <f>IF($J1794="","",SUMIFS('Skills-Training Matrix.AUX'!$F$2:$F$1072,'Skills-Training Matrix.AUX'!$C$2:$C$1072,"="&amp;G1794,'Skills-Training Matrix.AUX'!$A$2:$A$1072,"="&amp;$E1794)*J1794)</f>
        <v>#N/A</v>
      </c>
      <c r="L1794" s="16" t="e">
        <f t="shared" si="113"/>
        <v>#N/A</v>
      </c>
      <c r="M1794" s="14" t="e">
        <f t="shared" si="114"/>
        <v>#N/A</v>
      </c>
      <c r="N1794" s="16" t="e">
        <f t="shared" si="115"/>
        <v>#N/A</v>
      </c>
    </row>
    <row r="1795" spans="1:14" x14ac:dyDescent="0.25">
      <c r="A1795" s="14">
        <v>2711</v>
      </c>
      <c r="B1795" s="14" t="s">
        <v>143</v>
      </c>
      <c r="C1795" s="17">
        <v>42736</v>
      </c>
      <c r="D1795" s="14" t="s">
        <v>115</v>
      </c>
      <c r="E1795" s="14" t="s">
        <v>94</v>
      </c>
      <c r="F1795" s="15" t="s">
        <v>7</v>
      </c>
      <c r="G1795" s="14" t="s">
        <v>37</v>
      </c>
      <c r="H1795" s="14" t="e">
        <f>SUMIFS('Skills-Training Matrix.AUX'!$D$2:$D$1072,'Skills-Training Matrix.AUX'!$C$2:$C$1072,"="&amp;$G1795,'Skills-Training Matrix.AUX'!$A$2:$A$1072,"="&amp;$E1795)</f>
        <v>#N/A</v>
      </c>
      <c r="I1795" s="14">
        <v>0</v>
      </c>
      <c r="J1795" s="14" t="e">
        <f t="shared" si="116"/>
        <v>#N/A</v>
      </c>
      <c r="K1795" s="16" t="e">
        <f>IF($J1795="","",SUMIFS('Skills-Training Matrix.AUX'!$F$2:$F$1072,'Skills-Training Matrix.AUX'!$C$2:$C$1072,"="&amp;G1795,'Skills-Training Matrix.AUX'!$A$2:$A$1072,"="&amp;$E1795)*J1795)</f>
        <v>#N/A</v>
      </c>
      <c r="L1795" s="16" t="e">
        <f t="shared" ref="L1795:L1858" si="117">IF(D1795="GEM",IF(B1795=B1794,IF(K1795="",L1794,K1795+L1794),IF(K1795="",0,K1795)),0)</f>
        <v>#N/A</v>
      </c>
      <c r="M1795" s="14" t="e">
        <f t="shared" ref="M1795:M1858" si="118">IF(D1795="GEM",IF(I1795&gt;H1795,I1795,IF(IF(L1795&lt;$O$1,0,L1795)=0,H1795,IF(I1795=0,IF(H1795=0,0,1),I1795))),I1795)</f>
        <v>#N/A</v>
      </c>
      <c r="N1795" s="16" t="e">
        <f t="shared" ref="N1795:N1858" si="119">IF(M1795&lt;H1795,K1795,"")</f>
        <v>#N/A</v>
      </c>
    </row>
    <row r="1796" spans="1:14" x14ac:dyDescent="0.25">
      <c r="A1796" s="14">
        <v>2711</v>
      </c>
      <c r="B1796" s="14" t="s">
        <v>143</v>
      </c>
      <c r="C1796" s="17">
        <v>42736</v>
      </c>
      <c r="D1796" s="14" t="s">
        <v>115</v>
      </c>
      <c r="E1796" s="14" t="s">
        <v>94</v>
      </c>
      <c r="F1796" s="15" t="s">
        <v>7</v>
      </c>
      <c r="G1796" s="14" t="s">
        <v>38</v>
      </c>
      <c r="H1796" s="14" t="e">
        <f>SUMIFS('Skills-Training Matrix.AUX'!$D$2:$D$1072,'Skills-Training Matrix.AUX'!$C$2:$C$1072,"="&amp;$G1796,'Skills-Training Matrix.AUX'!$A$2:$A$1072,"="&amp;$E1796)</f>
        <v>#N/A</v>
      </c>
      <c r="I1796" s="14">
        <v>0</v>
      </c>
      <c r="J1796" s="14" t="e">
        <f t="shared" si="116"/>
        <v>#N/A</v>
      </c>
      <c r="K1796" s="16" t="e">
        <f>IF($J1796="","",SUMIFS('Skills-Training Matrix.AUX'!$F$2:$F$1072,'Skills-Training Matrix.AUX'!$C$2:$C$1072,"="&amp;G1796,'Skills-Training Matrix.AUX'!$A$2:$A$1072,"="&amp;$E1796)*J1796)</f>
        <v>#N/A</v>
      </c>
      <c r="L1796" s="16" t="e">
        <f t="shared" si="117"/>
        <v>#N/A</v>
      </c>
      <c r="M1796" s="14" t="e">
        <f t="shared" si="118"/>
        <v>#N/A</v>
      </c>
      <c r="N1796" s="16" t="e">
        <f t="shared" si="119"/>
        <v>#N/A</v>
      </c>
    </row>
    <row r="1797" spans="1:14" x14ac:dyDescent="0.25">
      <c r="A1797" s="14">
        <v>2711</v>
      </c>
      <c r="B1797" s="14" t="s">
        <v>143</v>
      </c>
      <c r="C1797" s="17">
        <v>42736</v>
      </c>
      <c r="D1797" s="14" t="s">
        <v>115</v>
      </c>
      <c r="E1797" s="14" t="s">
        <v>94</v>
      </c>
      <c r="F1797" s="15" t="s">
        <v>7</v>
      </c>
      <c r="G1797" s="14" t="s">
        <v>39</v>
      </c>
      <c r="H1797" s="14" t="e">
        <f>SUMIFS('Skills-Training Matrix.AUX'!$D$2:$D$1072,'Skills-Training Matrix.AUX'!$C$2:$C$1072,"="&amp;$G1797,'Skills-Training Matrix.AUX'!$A$2:$A$1072,"="&amp;$E1797)</f>
        <v>#N/A</v>
      </c>
      <c r="I1797" s="14">
        <v>0</v>
      </c>
      <c r="J1797" s="14" t="e">
        <f t="shared" si="116"/>
        <v>#N/A</v>
      </c>
      <c r="K1797" s="16" t="e">
        <f>IF($J1797="","",SUMIFS('Skills-Training Matrix.AUX'!$F$2:$F$1072,'Skills-Training Matrix.AUX'!$C$2:$C$1072,"="&amp;G1797,'Skills-Training Matrix.AUX'!$A$2:$A$1072,"="&amp;$E1797)*J1797)</f>
        <v>#N/A</v>
      </c>
      <c r="L1797" s="16" t="e">
        <f t="shared" si="117"/>
        <v>#N/A</v>
      </c>
      <c r="M1797" s="14" t="e">
        <f t="shared" si="118"/>
        <v>#N/A</v>
      </c>
      <c r="N1797" s="16" t="e">
        <f t="shared" si="119"/>
        <v>#N/A</v>
      </c>
    </row>
    <row r="1798" spans="1:14" x14ac:dyDescent="0.25">
      <c r="A1798" s="14">
        <v>2711</v>
      </c>
      <c r="B1798" s="14" t="s">
        <v>143</v>
      </c>
      <c r="C1798" s="17">
        <v>42736</v>
      </c>
      <c r="D1798" s="14" t="s">
        <v>115</v>
      </c>
      <c r="E1798" s="14" t="s">
        <v>94</v>
      </c>
      <c r="F1798" s="15" t="s">
        <v>7</v>
      </c>
      <c r="G1798" s="14" t="s">
        <v>40</v>
      </c>
      <c r="H1798" s="14" t="e">
        <f>SUMIFS('Skills-Training Matrix.AUX'!$D$2:$D$1072,'Skills-Training Matrix.AUX'!$C$2:$C$1072,"="&amp;$G1798,'Skills-Training Matrix.AUX'!$A$2:$A$1072,"="&amp;$E1798)</f>
        <v>#N/A</v>
      </c>
      <c r="I1798" s="14">
        <v>0</v>
      </c>
      <c r="J1798" s="14" t="e">
        <f t="shared" si="116"/>
        <v>#N/A</v>
      </c>
      <c r="K1798" s="16" t="e">
        <f>IF($J1798="","",SUMIFS('Skills-Training Matrix.AUX'!$F$2:$F$1072,'Skills-Training Matrix.AUX'!$C$2:$C$1072,"="&amp;G1798,'Skills-Training Matrix.AUX'!$A$2:$A$1072,"="&amp;$E1798)*J1798)</f>
        <v>#N/A</v>
      </c>
      <c r="L1798" s="16" t="e">
        <f t="shared" si="117"/>
        <v>#N/A</v>
      </c>
      <c r="M1798" s="14" t="e">
        <f t="shared" si="118"/>
        <v>#N/A</v>
      </c>
      <c r="N1798" s="16" t="e">
        <f t="shared" si="119"/>
        <v>#N/A</v>
      </c>
    </row>
    <row r="1799" spans="1:14" x14ac:dyDescent="0.25">
      <c r="A1799" s="14">
        <v>2711</v>
      </c>
      <c r="B1799" s="14" t="s">
        <v>143</v>
      </c>
      <c r="C1799" s="17">
        <v>42736</v>
      </c>
      <c r="D1799" s="14" t="s">
        <v>115</v>
      </c>
      <c r="E1799" s="14" t="s">
        <v>94</v>
      </c>
      <c r="F1799" s="15" t="s">
        <v>8</v>
      </c>
      <c r="G1799" s="14" t="s">
        <v>41</v>
      </c>
      <c r="H1799" s="14" t="e">
        <f>SUMIFS('Skills-Training Matrix.AUX'!$D$2:$D$1072,'Skills-Training Matrix.AUX'!$C$2:$C$1072,"="&amp;$G1799,'Skills-Training Matrix.AUX'!$A$2:$A$1072,"="&amp;$E1799)</f>
        <v>#N/A</v>
      </c>
      <c r="I1799" s="14">
        <v>0</v>
      </c>
      <c r="J1799" s="14" t="e">
        <f t="shared" si="116"/>
        <v>#N/A</v>
      </c>
      <c r="K1799" s="16" t="e">
        <f>IF($J1799="","",SUMIFS('Skills-Training Matrix.AUX'!$F$2:$F$1072,'Skills-Training Matrix.AUX'!$C$2:$C$1072,"="&amp;G1799,'Skills-Training Matrix.AUX'!$A$2:$A$1072,"="&amp;$E1799)*J1799)</f>
        <v>#N/A</v>
      </c>
      <c r="L1799" s="16" t="e">
        <f t="shared" si="117"/>
        <v>#N/A</v>
      </c>
      <c r="M1799" s="14" t="e">
        <f t="shared" si="118"/>
        <v>#N/A</v>
      </c>
      <c r="N1799" s="16" t="e">
        <f t="shared" si="119"/>
        <v>#N/A</v>
      </c>
    </row>
    <row r="1800" spans="1:14" x14ac:dyDescent="0.25">
      <c r="A1800" s="14">
        <v>2711</v>
      </c>
      <c r="B1800" s="14" t="s">
        <v>143</v>
      </c>
      <c r="C1800" s="17">
        <v>42736</v>
      </c>
      <c r="D1800" s="14" t="s">
        <v>115</v>
      </c>
      <c r="E1800" s="14" t="s">
        <v>94</v>
      </c>
      <c r="F1800" s="15" t="s">
        <v>8</v>
      </c>
      <c r="G1800" s="14" t="s">
        <v>42</v>
      </c>
      <c r="H1800" s="14" t="e">
        <f>SUMIFS('Skills-Training Matrix.AUX'!$D$2:$D$1072,'Skills-Training Matrix.AUX'!$C$2:$C$1072,"="&amp;$G1800,'Skills-Training Matrix.AUX'!$A$2:$A$1072,"="&amp;$E1800)</f>
        <v>#N/A</v>
      </c>
      <c r="I1800" s="14">
        <v>0</v>
      </c>
      <c r="J1800" s="14" t="e">
        <f t="shared" si="116"/>
        <v>#N/A</v>
      </c>
      <c r="K1800" s="16" t="e">
        <f>IF($J1800="","",SUMIFS('Skills-Training Matrix.AUX'!$F$2:$F$1072,'Skills-Training Matrix.AUX'!$C$2:$C$1072,"="&amp;G1800,'Skills-Training Matrix.AUX'!$A$2:$A$1072,"="&amp;$E1800)*J1800)</f>
        <v>#N/A</v>
      </c>
      <c r="L1800" s="16" t="e">
        <f t="shared" si="117"/>
        <v>#N/A</v>
      </c>
      <c r="M1800" s="14" t="e">
        <f t="shared" si="118"/>
        <v>#N/A</v>
      </c>
      <c r="N1800" s="16" t="e">
        <f t="shared" si="119"/>
        <v>#N/A</v>
      </c>
    </row>
    <row r="1801" spans="1:14" x14ac:dyDescent="0.25">
      <c r="A1801" s="14">
        <v>2711</v>
      </c>
      <c r="B1801" s="14" t="s">
        <v>143</v>
      </c>
      <c r="C1801" s="17">
        <v>42736</v>
      </c>
      <c r="D1801" s="14" t="s">
        <v>115</v>
      </c>
      <c r="E1801" s="14" t="s">
        <v>94</v>
      </c>
      <c r="F1801" s="15" t="s">
        <v>8</v>
      </c>
      <c r="G1801" s="14" t="s">
        <v>43</v>
      </c>
      <c r="H1801" s="14" t="e">
        <f>SUMIFS('Skills-Training Matrix.AUX'!$D$2:$D$1072,'Skills-Training Matrix.AUX'!$C$2:$C$1072,"="&amp;$G1801,'Skills-Training Matrix.AUX'!$A$2:$A$1072,"="&amp;$E1801)</f>
        <v>#N/A</v>
      </c>
      <c r="I1801" s="14">
        <v>0</v>
      </c>
      <c r="J1801" s="14" t="e">
        <f t="shared" si="116"/>
        <v>#N/A</v>
      </c>
      <c r="K1801" s="16" t="e">
        <f>IF($J1801="","",SUMIFS('Skills-Training Matrix.AUX'!$F$2:$F$1072,'Skills-Training Matrix.AUX'!$C$2:$C$1072,"="&amp;G1801,'Skills-Training Matrix.AUX'!$A$2:$A$1072,"="&amp;$E1801)*J1801)</f>
        <v>#N/A</v>
      </c>
      <c r="L1801" s="16" t="e">
        <f t="shared" si="117"/>
        <v>#N/A</v>
      </c>
      <c r="M1801" s="14" t="e">
        <f t="shared" si="118"/>
        <v>#N/A</v>
      </c>
      <c r="N1801" s="16" t="e">
        <f t="shared" si="119"/>
        <v>#N/A</v>
      </c>
    </row>
    <row r="1802" spans="1:14" x14ac:dyDescent="0.25">
      <c r="A1802" s="14">
        <v>2711</v>
      </c>
      <c r="B1802" s="14" t="s">
        <v>143</v>
      </c>
      <c r="C1802" s="17">
        <v>42736</v>
      </c>
      <c r="D1802" s="14" t="s">
        <v>115</v>
      </c>
      <c r="E1802" s="14" t="s">
        <v>94</v>
      </c>
      <c r="F1802" s="15" t="s">
        <v>8</v>
      </c>
      <c r="G1802" s="14" t="s">
        <v>44</v>
      </c>
      <c r="H1802" s="14" t="e">
        <f>SUMIFS('Skills-Training Matrix.AUX'!$D$2:$D$1072,'Skills-Training Matrix.AUX'!$C$2:$C$1072,"="&amp;$G1802,'Skills-Training Matrix.AUX'!$A$2:$A$1072,"="&amp;$E1802)</f>
        <v>#N/A</v>
      </c>
      <c r="I1802" s="14">
        <v>0</v>
      </c>
      <c r="J1802" s="14" t="e">
        <f t="shared" si="116"/>
        <v>#N/A</v>
      </c>
      <c r="K1802" s="16" t="e">
        <f>IF($J1802="","",SUMIFS('Skills-Training Matrix.AUX'!$F$2:$F$1072,'Skills-Training Matrix.AUX'!$C$2:$C$1072,"="&amp;G1802,'Skills-Training Matrix.AUX'!$A$2:$A$1072,"="&amp;$E1802)*J1802)</f>
        <v>#N/A</v>
      </c>
      <c r="L1802" s="16" t="e">
        <f t="shared" si="117"/>
        <v>#N/A</v>
      </c>
      <c r="M1802" s="14" t="e">
        <f t="shared" si="118"/>
        <v>#N/A</v>
      </c>
      <c r="N1802" s="16" t="e">
        <f t="shared" si="119"/>
        <v>#N/A</v>
      </c>
    </row>
    <row r="1803" spans="1:14" x14ac:dyDescent="0.25">
      <c r="A1803" s="14">
        <v>2711</v>
      </c>
      <c r="B1803" s="14" t="s">
        <v>143</v>
      </c>
      <c r="C1803" s="17">
        <v>42736</v>
      </c>
      <c r="D1803" s="14" t="s">
        <v>115</v>
      </c>
      <c r="E1803" s="14" t="s">
        <v>94</v>
      </c>
      <c r="F1803" s="15" t="s">
        <v>8</v>
      </c>
      <c r="G1803" s="14" t="s">
        <v>45</v>
      </c>
      <c r="H1803" s="14" t="e">
        <f>SUMIFS('Skills-Training Matrix.AUX'!$D$2:$D$1072,'Skills-Training Matrix.AUX'!$C$2:$C$1072,"="&amp;$G1803,'Skills-Training Matrix.AUX'!$A$2:$A$1072,"="&amp;$E1803)</f>
        <v>#N/A</v>
      </c>
      <c r="I1803" s="14">
        <v>0</v>
      </c>
      <c r="J1803" s="14" t="e">
        <f t="shared" si="116"/>
        <v>#N/A</v>
      </c>
      <c r="K1803" s="16" t="e">
        <f>IF($J1803="","",SUMIFS('Skills-Training Matrix.AUX'!$F$2:$F$1072,'Skills-Training Matrix.AUX'!$C$2:$C$1072,"="&amp;G1803,'Skills-Training Matrix.AUX'!$A$2:$A$1072,"="&amp;$E1803)*J1803)</f>
        <v>#N/A</v>
      </c>
      <c r="L1803" s="16" t="e">
        <f t="shared" si="117"/>
        <v>#N/A</v>
      </c>
      <c r="M1803" s="14" t="e">
        <f t="shared" si="118"/>
        <v>#N/A</v>
      </c>
      <c r="N1803" s="16" t="e">
        <f t="shared" si="119"/>
        <v>#N/A</v>
      </c>
    </row>
    <row r="1804" spans="1:14" x14ac:dyDescent="0.25">
      <c r="A1804" s="14">
        <v>2711</v>
      </c>
      <c r="B1804" s="14" t="s">
        <v>143</v>
      </c>
      <c r="C1804" s="17">
        <v>42736</v>
      </c>
      <c r="D1804" s="14" t="s">
        <v>115</v>
      </c>
      <c r="E1804" s="14" t="s">
        <v>94</v>
      </c>
      <c r="F1804" s="15" t="s">
        <v>2</v>
      </c>
      <c r="G1804" s="14" t="s">
        <v>46</v>
      </c>
      <c r="H1804" s="14" t="e">
        <f>SUMIFS('Skills-Training Matrix.AUX'!$D$2:$D$1072,'Skills-Training Matrix.AUX'!$C$2:$C$1072,"="&amp;$G1804,'Skills-Training Matrix.AUX'!$A$2:$A$1072,"="&amp;$E1804)</f>
        <v>#N/A</v>
      </c>
      <c r="I1804" s="14">
        <v>0</v>
      </c>
      <c r="J1804" s="14" t="e">
        <f t="shared" si="116"/>
        <v>#N/A</v>
      </c>
      <c r="K1804" s="16" t="e">
        <f>IF($J1804="","",SUMIFS('Skills-Training Matrix.AUX'!$F$2:$F$1072,'Skills-Training Matrix.AUX'!$C$2:$C$1072,"="&amp;G1804,'Skills-Training Matrix.AUX'!$A$2:$A$1072,"="&amp;$E1804)*J1804)</f>
        <v>#N/A</v>
      </c>
      <c r="L1804" s="16" t="e">
        <f t="shared" si="117"/>
        <v>#N/A</v>
      </c>
      <c r="M1804" s="14" t="e">
        <f t="shared" si="118"/>
        <v>#N/A</v>
      </c>
      <c r="N1804" s="16" t="e">
        <f t="shared" si="119"/>
        <v>#N/A</v>
      </c>
    </row>
    <row r="1805" spans="1:14" x14ac:dyDescent="0.25">
      <c r="A1805" s="14">
        <v>2711</v>
      </c>
      <c r="B1805" s="14" t="s">
        <v>143</v>
      </c>
      <c r="C1805" s="17">
        <v>42736</v>
      </c>
      <c r="D1805" s="14" t="s">
        <v>115</v>
      </c>
      <c r="E1805" s="14" t="s">
        <v>94</v>
      </c>
      <c r="F1805" s="15" t="s">
        <v>2</v>
      </c>
      <c r="G1805" s="14" t="s">
        <v>47</v>
      </c>
      <c r="H1805" s="14" t="e">
        <f>SUMIFS('Skills-Training Matrix.AUX'!$D$2:$D$1072,'Skills-Training Matrix.AUX'!$C$2:$C$1072,"="&amp;$G1805,'Skills-Training Matrix.AUX'!$A$2:$A$1072,"="&amp;$E1805)</f>
        <v>#N/A</v>
      </c>
      <c r="I1805" s="14">
        <v>0</v>
      </c>
      <c r="J1805" s="14" t="e">
        <f t="shared" si="116"/>
        <v>#N/A</v>
      </c>
      <c r="K1805" s="16" t="e">
        <f>IF($J1805="","",SUMIFS('Skills-Training Matrix.AUX'!$F$2:$F$1072,'Skills-Training Matrix.AUX'!$C$2:$C$1072,"="&amp;G1805,'Skills-Training Matrix.AUX'!$A$2:$A$1072,"="&amp;$E1805)*J1805)</f>
        <v>#N/A</v>
      </c>
      <c r="L1805" s="16" t="e">
        <f t="shared" si="117"/>
        <v>#N/A</v>
      </c>
      <c r="M1805" s="14" t="e">
        <f t="shared" si="118"/>
        <v>#N/A</v>
      </c>
      <c r="N1805" s="16" t="e">
        <f t="shared" si="119"/>
        <v>#N/A</v>
      </c>
    </row>
    <row r="1806" spans="1:14" x14ac:dyDescent="0.25">
      <c r="A1806" s="14">
        <v>2711</v>
      </c>
      <c r="B1806" s="14" t="s">
        <v>143</v>
      </c>
      <c r="C1806" s="17">
        <v>42736</v>
      </c>
      <c r="D1806" s="14" t="s">
        <v>115</v>
      </c>
      <c r="E1806" s="14" t="s">
        <v>94</v>
      </c>
      <c r="F1806" s="15" t="s">
        <v>2</v>
      </c>
      <c r="G1806" s="14" t="s">
        <v>48</v>
      </c>
      <c r="H1806" s="14" t="e">
        <f>SUMIFS('Skills-Training Matrix.AUX'!$D$2:$D$1072,'Skills-Training Matrix.AUX'!$C$2:$C$1072,"="&amp;$G1806,'Skills-Training Matrix.AUX'!$A$2:$A$1072,"="&amp;$E1806)</f>
        <v>#N/A</v>
      </c>
      <c r="I1806" s="14">
        <v>0</v>
      </c>
      <c r="J1806" s="14" t="e">
        <f t="shared" si="116"/>
        <v>#N/A</v>
      </c>
      <c r="K1806" s="16" t="e">
        <f>IF($J1806="","",SUMIFS('Skills-Training Matrix.AUX'!$F$2:$F$1072,'Skills-Training Matrix.AUX'!$C$2:$C$1072,"="&amp;G1806,'Skills-Training Matrix.AUX'!$A$2:$A$1072,"="&amp;$E1806)*J1806)</f>
        <v>#N/A</v>
      </c>
      <c r="L1806" s="16" t="e">
        <f t="shared" si="117"/>
        <v>#N/A</v>
      </c>
      <c r="M1806" s="14" t="e">
        <f t="shared" si="118"/>
        <v>#N/A</v>
      </c>
      <c r="N1806" s="16" t="e">
        <f t="shared" si="119"/>
        <v>#N/A</v>
      </c>
    </row>
    <row r="1807" spans="1:14" x14ac:dyDescent="0.25">
      <c r="A1807" s="14">
        <v>2711</v>
      </c>
      <c r="B1807" s="14" t="s">
        <v>143</v>
      </c>
      <c r="C1807" s="17">
        <v>42736</v>
      </c>
      <c r="D1807" s="14" t="s">
        <v>115</v>
      </c>
      <c r="E1807" s="14" t="s">
        <v>94</v>
      </c>
      <c r="F1807" s="15" t="s">
        <v>2</v>
      </c>
      <c r="G1807" s="14" t="s">
        <v>49</v>
      </c>
      <c r="H1807" s="14" t="e">
        <f>SUMIFS('Skills-Training Matrix.AUX'!$D$2:$D$1072,'Skills-Training Matrix.AUX'!$C$2:$C$1072,"="&amp;$G1807,'Skills-Training Matrix.AUX'!$A$2:$A$1072,"="&amp;$E1807)</f>
        <v>#N/A</v>
      </c>
      <c r="I1807" s="14">
        <v>0</v>
      </c>
      <c r="J1807" s="14" t="e">
        <f t="shared" si="116"/>
        <v>#N/A</v>
      </c>
      <c r="K1807" s="16" t="e">
        <f>IF($J1807="","",SUMIFS('Skills-Training Matrix.AUX'!$F$2:$F$1072,'Skills-Training Matrix.AUX'!$C$2:$C$1072,"="&amp;G1807,'Skills-Training Matrix.AUX'!$A$2:$A$1072,"="&amp;$E1807)*J1807)</f>
        <v>#N/A</v>
      </c>
      <c r="L1807" s="16" t="e">
        <f t="shared" si="117"/>
        <v>#N/A</v>
      </c>
      <c r="M1807" s="14" t="e">
        <f t="shared" si="118"/>
        <v>#N/A</v>
      </c>
      <c r="N1807" s="16" t="e">
        <f t="shared" si="119"/>
        <v>#N/A</v>
      </c>
    </row>
    <row r="1808" spans="1:14" x14ac:dyDescent="0.25">
      <c r="A1808" s="14">
        <v>2711</v>
      </c>
      <c r="B1808" s="14" t="s">
        <v>143</v>
      </c>
      <c r="C1808" s="17">
        <v>42736</v>
      </c>
      <c r="D1808" s="14" t="s">
        <v>115</v>
      </c>
      <c r="E1808" s="14" t="s">
        <v>94</v>
      </c>
      <c r="F1808" s="15" t="s">
        <v>2</v>
      </c>
      <c r="G1808" s="14" t="s">
        <v>50</v>
      </c>
      <c r="H1808" s="14" t="e">
        <f>SUMIFS('Skills-Training Matrix.AUX'!$D$2:$D$1072,'Skills-Training Matrix.AUX'!$C$2:$C$1072,"="&amp;$G1808,'Skills-Training Matrix.AUX'!$A$2:$A$1072,"="&amp;$E1808)</f>
        <v>#N/A</v>
      </c>
      <c r="I1808" s="14">
        <v>0</v>
      </c>
      <c r="J1808" s="14" t="e">
        <f t="shared" si="116"/>
        <v>#N/A</v>
      </c>
      <c r="K1808" s="16" t="e">
        <f>IF($J1808="","",SUMIFS('Skills-Training Matrix.AUX'!$F$2:$F$1072,'Skills-Training Matrix.AUX'!$C$2:$C$1072,"="&amp;G1808,'Skills-Training Matrix.AUX'!$A$2:$A$1072,"="&amp;$E1808)*J1808)</f>
        <v>#N/A</v>
      </c>
      <c r="L1808" s="16" t="e">
        <f t="shared" si="117"/>
        <v>#N/A</v>
      </c>
      <c r="M1808" s="14" t="e">
        <f t="shared" si="118"/>
        <v>#N/A</v>
      </c>
      <c r="N1808" s="16" t="e">
        <f t="shared" si="119"/>
        <v>#N/A</v>
      </c>
    </row>
    <row r="1809" spans="1:14" x14ac:dyDescent="0.25">
      <c r="A1809" s="14">
        <v>2711</v>
      </c>
      <c r="B1809" s="14" t="s">
        <v>143</v>
      </c>
      <c r="C1809" s="17">
        <v>42736</v>
      </c>
      <c r="D1809" s="14" t="s">
        <v>115</v>
      </c>
      <c r="E1809" s="14" t="s">
        <v>94</v>
      </c>
      <c r="F1809" s="15" t="s">
        <v>2</v>
      </c>
      <c r="G1809" s="14" t="s">
        <v>51</v>
      </c>
      <c r="H1809" s="14" t="e">
        <f>SUMIFS('Skills-Training Matrix.AUX'!$D$2:$D$1072,'Skills-Training Matrix.AUX'!$C$2:$C$1072,"="&amp;$G1809,'Skills-Training Matrix.AUX'!$A$2:$A$1072,"="&amp;$E1809)</f>
        <v>#N/A</v>
      </c>
      <c r="I1809" s="14">
        <v>0</v>
      </c>
      <c r="J1809" s="14" t="e">
        <f t="shared" si="116"/>
        <v>#N/A</v>
      </c>
      <c r="K1809" s="16" t="e">
        <f>IF($J1809="","",SUMIFS('Skills-Training Matrix.AUX'!$F$2:$F$1072,'Skills-Training Matrix.AUX'!$C$2:$C$1072,"="&amp;G1809,'Skills-Training Matrix.AUX'!$A$2:$A$1072,"="&amp;$E1809)*J1809)</f>
        <v>#N/A</v>
      </c>
      <c r="L1809" s="16" t="e">
        <f t="shared" si="117"/>
        <v>#N/A</v>
      </c>
      <c r="M1809" s="14" t="e">
        <f t="shared" si="118"/>
        <v>#N/A</v>
      </c>
      <c r="N1809" s="16" t="e">
        <f t="shared" si="119"/>
        <v>#N/A</v>
      </c>
    </row>
    <row r="1810" spans="1:14" x14ac:dyDescent="0.25">
      <c r="A1810" s="14">
        <v>2711</v>
      </c>
      <c r="B1810" s="14" t="s">
        <v>143</v>
      </c>
      <c r="C1810" s="17">
        <v>42736</v>
      </c>
      <c r="D1810" s="14" t="s">
        <v>115</v>
      </c>
      <c r="E1810" s="14" t="s">
        <v>94</v>
      </c>
      <c r="F1810" s="15" t="s">
        <v>2</v>
      </c>
      <c r="G1810" s="14" t="s">
        <v>52</v>
      </c>
      <c r="H1810" s="14" t="e">
        <f>SUMIFS('Skills-Training Matrix.AUX'!$D$2:$D$1072,'Skills-Training Matrix.AUX'!$C$2:$C$1072,"="&amp;$G1810,'Skills-Training Matrix.AUX'!$A$2:$A$1072,"="&amp;$E1810)</f>
        <v>#N/A</v>
      </c>
      <c r="I1810" s="14">
        <v>0</v>
      </c>
      <c r="J1810" s="14" t="e">
        <f t="shared" si="116"/>
        <v>#N/A</v>
      </c>
      <c r="K1810" s="16" t="e">
        <f>IF($J1810="","",SUMIFS('Skills-Training Matrix.AUX'!$F$2:$F$1072,'Skills-Training Matrix.AUX'!$C$2:$C$1072,"="&amp;G1810,'Skills-Training Matrix.AUX'!$A$2:$A$1072,"="&amp;$E1810)*J1810)</f>
        <v>#N/A</v>
      </c>
      <c r="L1810" s="16" t="e">
        <f t="shared" si="117"/>
        <v>#N/A</v>
      </c>
      <c r="M1810" s="14" t="e">
        <f t="shared" si="118"/>
        <v>#N/A</v>
      </c>
      <c r="N1810" s="16" t="e">
        <f t="shared" si="119"/>
        <v>#N/A</v>
      </c>
    </row>
    <row r="1811" spans="1:14" x14ac:dyDescent="0.25">
      <c r="A1811" s="14">
        <v>2711</v>
      </c>
      <c r="B1811" s="14" t="s">
        <v>143</v>
      </c>
      <c r="C1811" s="17">
        <v>42736</v>
      </c>
      <c r="D1811" s="14" t="s">
        <v>115</v>
      </c>
      <c r="E1811" s="14" t="s">
        <v>94</v>
      </c>
      <c r="F1811" s="15" t="s">
        <v>2</v>
      </c>
      <c r="G1811" s="14" t="s">
        <v>53</v>
      </c>
      <c r="H1811" s="14" t="e">
        <f>SUMIFS('Skills-Training Matrix.AUX'!$D$2:$D$1072,'Skills-Training Matrix.AUX'!$C$2:$C$1072,"="&amp;$G1811,'Skills-Training Matrix.AUX'!$A$2:$A$1072,"="&amp;$E1811)</f>
        <v>#N/A</v>
      </c>
      <c r="I1811" s="14">
        <v>0</v>
      </c>
      <c r="J1811" s="14" t="e">
        <f t="shared" si="116"/>
        <v>#N/A</v>
      </c>
      <c r="K1811" s="16" t="e">
        <f>IF($J1811="","",SUMIFS('Skills-Training Matrix.AUX'!$F$2:$F$1072,'Skills-Training Matrix.AUX'!$C$2:$C$1072,"="&amp;G1811,'Skills-Training Matrix.AUX'!$A$2:$A$1072,"="&amp;$E1811)*J1811)</f>
        <v>#N/A</v>
      </c>
      <c r="L1811" s="16" t="e">
        <f t="shared" si="117"/>
        <v>#N/A</v>
      </c>
      <c r="M1811" s="14" t="e">
        <f t="shared" si="118"/>
        <v>#N/A</v>
      </c>
      <c r="N1811" s="16" t="e">
        <f t="shared" si="119"/>
        <v>#N/A</v>
      </c>
    </row>
    <row r="1812" spans="1:14" x14ac:dyDescent="0.25">
      <c r="A1812" s="14">
        <v>2711</v>
      </c>
      <c r="B1812" s="14" t="s">
        <v>143</v>
      </c>
      <c r="C1812" s="17">
        <v>42736</v>
      </c>
      <c r="D1812" s="14" t="s">
        <v>115</v>
      </c>
      <c r="E1812" s="14" t="s">
        <v>94</v>
      </c>
      <c r="F1812" s="15" t="s">
        <v>2</v>
      </c>
      <c r="G1812" s="14" t="s">
        <v>54</v>
      </c>
      <c r="H1812" s="14" t="e">
        <f>SUMIFS('Skills-Training Matrix.AUX'!$D$2:$D$1072,'Skills-Training Matrix.AUX'!$C$2:$C$1072,"="&amp;$G1812,'Skills-Training Matrix.AUX'!$A$2:$A$1072,"="&amp;$E1812)</f>
        <v>#N/A</v>
      </c>
      <c r="I1812" s="14">
        <v>0</v>
      </c>
      <c r="J1812" s="14" t="e">
        <f t="shared" si="116"/>
        <v>#N/A</v>
      </c>
      <c r="K1812" s="16" t="e">
        <f>IF($J1812="","",SUMIFS('Skills-Training Matrix.AUX'!$F$2:$F$1072,'Skills-Training Matrix.AUX'!$C$2:$C$1072,"="&amp;G1812,'Skills-Training Matrix.AUX'!$A$2:$A$1072,"="&amp;$E1812)*J1812)</f>
        <v>#N/A</v>
      </c>
      <c r="L1812" s="16" t="e">
        <f t="shared" si="117"/>
        <v>#N/A</v>
      </c>
      <c r="M1812" s="14" t="e">
        <f t="shared" si="118"/>
        <v>#N/A</v>
      </c>
      <c r="N1812" s="16" t="e">
        <f t="shared" si="119"/>
        <v>#N/A</v>
      </c>
    </row>
    <row r="1813" spans="1:14" x14ac:dyDescent="0.25">
      <c r="A1813" s="14">
        <v>2711</v>
      </c>
      <c r="B1813" s="14" t="s">
        <v>143</v>
      </c>
      <c r="C1813" s="17">
        <v>42736</v>
      </c>
      <c r="D1813" s="14" t="s">
        <v>115</v>
      </c>
      <c r="E1813" s="14" t="s">
        <v>94</v>
      </c>
      <c r="F1813" s="15" t="s">
        <v>2</v>
      </c>
      <c r="G1813" s="14" t="s">
        <v>55</v>
      </c>
      <c r="H1813" s="14" t="e">
        <f>SUMIFS('Skills-Training Matrix.AUX'!$D$2:$D$1072,'Skills-Training Matrix.AUX'!$C$2:$C$1072,"="&amp;$G1813,'Skills-Training Matrix.AUX'!$A$2:$A$1072,"="&amp;$E1813)</f>
        <v>#REF!</v>
      </c>
      <c r="I1813" s="14">
        <v>0</v>
      </c>
      <c r="J1813" s="14" t="e">
        <f t="shared" si="116"/>
        <v>#REF!</v>
      </c>
      <c r="K1813" s="16" t="e">
        <f>IF($J1813="","",SUMIFS('Skills-Training Matrix.AUX'!$F$2:$F$1072,'Skills-Training Matrix.AUX'!$C$2:$C$1072,"="&amp;G1813,'Skills-Training Matrix.AUX'!$A$2:$A$1072,"="&amp;$E1813)*J1813)</f>
        <v>#REF!</v>
      </c>
      <c r="L1813" s="16" t="e">
        <f t="shared" si="117"/>
        <v>#REF!</v>
      </c>
      <c r="M1813" s="14" t="e">
        <f t="shared" si="118"/>
        <v>#REF!</v>
      </c>
      <c r="N1813" s="16" t="e">
        <f t="shared" si="119"/>
        <v>#REF!</v>
      </c>
    </row>
    <row r="1814" spans="1:14" x14ac:dyDescent="0.25">
      <c r="A1814" s="14">
        <v>2711</v>
      </c>
      <c r="B1814" s="14" t="s">
        <v>143</v>
      </c>
      <c r="C1814" s="17">
        <v>42736</v>
      </c>
      <c r="D1814" s="14" t="s">
        <v>115</v>
      </c>
      <c r="E1814" s="14" t="s">
        <v>94</v>
      </c>
      <c r="F1814" s="15" t="s">
        <v>2</v>
      </c>
      <c r="G1814" s="14" t="s">
        <v>56</v>
      </c>
      <c r="H1814" s="14" t="e">
        <f>SUMIFS('Skills-Training Matrix.AUX'!$D$2:$D$1072,'Skills-Training Matrix.AUX'!$C$2:$C$1072,"="&amp;$G1814,'Skills-Training Matrix.AUX'!$A$2:$A$1072,"="&amp;$E1814)</f>
        <v>#N/A</v>
      </c>
      <c r="I1814" s="14">
        <v>0</v>
      </c>
      <c r="J1814" s="14" t="e">
        <f t="shared" si="116"/>
        <v>#N/A</v>
      </c>
      <c r="K1814" s="16" t="e">
        <f>IF($J1814="","",SUMIFS('Skills-Training Matrix.AUX'!$F$2:$F$1072,'Skills-Training Matrix.AUX'!$C$2:$C$1072,"="&amp;G1814,'Skills-Training Matrix.AUX'!$A$2:$A$1072,"="&amp;$E1814)*J1814)</f>
        <v>#N/A</v>
      </c>
      <c r="L1814" s="16" t="e">
        <f t="shared" si="117"/>
        <v>#N/A</v>
      </c>
      <c r="M1814" s="14" t="e">
        <f t="shared" si="118"/>
        <v>#N/A</v>
      </c>
      <c r="N1814" s="16" t="e">
        <f t="shared" si="119"/>
        <v>#N/A</v>
      </c>
    </row>
    <row r="1815" spans="1:14" x14ac:dyDescent="0.25">
      <c r="A1815" s="14">
        <v>2711</v>
      </c>
      <c r="B1815" s="14" t="s">
        <v>143</v>
      </c>
      <c r="C1815" s="17">
        <v>42736</v>
      </c>
      <c r="D1815" s="14" t="s">
        <v>115</v>
      </c>
      <c r="E1815" s="14" t="s">
        <v>94</v>
      </c>
      <c r="F1815" s="15" t="s">
        <v>9</v>
      </c>
      <c r="G1815" s="14" t="s">
        <v>57</v>
      </c>
      <c r="H1815" s="14" t="e">
        <f>SUMIFS('Skills-Training Matrix.AUX'!$D$2:$D$1072,'Skills-Training Matrix.AUX'!$C$2:$C$1072,"="&amp;$G1815,'Skills-Training Matrix.AUX'!$A$2:$A$1072,"="&amp;$E1815)</f>
        <v>#N/A</v>
      </c>
      <c r="I1815" s="14">
        <v>0</v>
      </c>
      <c r="J1815" s="14" t="e">
        <f t="shared" si="116"/>
        <v>#N/A</v>
      </c>
      <c r="K1815" s="16" t="e">
        <f>IF($J1815="","",SUMIFS('Skills-Training Matrix.AUX'!$F$2:$F$1072,'Skills-Training Matrix.AUX'!$C$2:$C$1072,"="&amp;G1815,'Skills-Training Matrix.AUX'!$A$2:$A$1072,"="&amp;$E1815)*J1815)</f>
        <v>#N/A</v>
      </c>
      <c r="L1815" s="16" t="e">
        <f t="shared" si="117"/>
        <v>#N/A</v>
      </c>
      <c r="M1815" s="14" t="e">
        <f t="shared" si="118"/>
        <v>#N/A</v>
      </c>
      <c r="N1815" s="16" t="e">
        <f t="shared" si="119"/>
        <v>#N/A</v>
      </c>
    </row>
    <row r="1816" spans="1:14" x14ac:dyDescent="0.25">
      <c r="A1816" s="14">
        <v>2711</v>
      </c>
      <c r="B1816" s="14" t="s">
        <v>143</v>
      </c>
      <c r="C1816" s="17">
        <v>42736</v>
      </c>
      <c r="D1816" s="14" t="s">
        <v>115</v>
      </c>
      <c r="E1816" s="14" t="s">
        <v>94</v>
      </c>
      <c r="F1816" s="15" t="s">
        <v>9</v>
      </c>
      <c r="G1816" s="14" t="s">
        <v>58</v>
      </c>
      <c r="H1816" s="14" t="e">
        <f>SUMIFS('Skills-Training Matrix.AUX'!$D$2:$D$1072,'Skills-Training Matrix.AUX'!$C$2:$C$1072,"="&amp;$G1816,'Skills-Training Matrix.AUX'!$A$2:$A$1072,"="&amp;$E1816)</f>
        <v>#N/A</v>
      </c>
      <c r="I1816" s="14">
        <v>0</v>
      </c>
      <c r="J1816" s="14" t="e">
        <f t="shared" si="116"/>
        <v>#N/A</v>
      </c>
      <c r="K1816" s="16" t="e">
        <f>IF($J1816="","",SUMIFS('Skills-Training Matrix.AUX'!$F$2:$F$1072,'Skills-Training Matrix.AUX'!$C$2:$C$1072,"="&amp;G1816,'Skills-Training Matrix.AUX'!$A$2:$A$1072,"="&amp;$E1816)*J1816)</f>
        <v>#N/A</v>
      </c>
      <c r="L1816" s="16" t="e">
        <f t="shared" si="117"/>
        <v>#N/A</v>
      </c>
      <c r="M1816" s="14" t="e">
        <f t="shared" si="118"/>
        <v>#N/A</v>
      </c>
      <c r="N1816" s="16" t="e">
        <f t="shared" si="119"/>
        <v>#N/A</v>
      </c>
    </row>
    <row r="1817" spans="1:14" x14ac:dyDescent="0.25">
      <c r="A1817" s="14">
        <v>2711</v>
      </c>
      <c r="B1817" s="14" t="s">
        <v>143</v>
      </c>
      <c r="C1817" s="17">
        <v>42736</v>
      </c>
      <c r="D1817" s="14" t="s">
        <v>115</v>
      </c>
      <c r="E1817" s="14" t="s">
        <v>94</v>
      </c>
      <c r="F1817" s="15" t="s">
        <v>9</v>
      </c>
      <c r="G1817" s="14" t="s">
        <v>59</v>
      </c>
      <c r="H1817" s="14" t="e">
        <f>SUMIFS('Skills-Training Matrix.AUX'!$D$2:$D$1072,'Skills-Training Matrix.AUX'!$C$2:$C$1072,"="&amp;$G1817,'Skills-Training Matrix.AUX'!$A$2:$A$1072,"="&amp;$E1817)</f>
        <v>#N/A</v>
      </c>
      <c r="I1817" s="14">
        <v>0</v>
      </c>
      <c r="J1817" s="14" t="e">
        <f t="shared" si="116"/>
        <v>#N/A</v>
      </c>
      <c r="K1817" s="16" t="e">
        <f>IF($J1817="","",SUMIFS('Skills-Training Matrix.AUX'!$F$2:$F$1072,'Skills-Training Matrix.AUX'!$C$2:$C$1072,"="&amp;G1817,'Skills-Training Matrix.AUX'!$A$2:$A$1072,"="&amp;$E1817)*J1817)</f>
        <v>#N/A</v>
      </c>
      <c r="L1817" s="16" t="e">
        <f t="shared" si="117"/>
        <v>#N/A</v>
      </c>
      <c r="M1817" s="14" t="e">
        <f t="shared" si="118"/>
        <v>#N/A</v>
      </c>
      <c r="N1817" s="16" t="e">
        <f t="shared" si="119"/>
        <v>#N/A</v>
      </c>
    </row>
    <row r="1818" spans="1:14" x14ac:dyDescent="0.25">
      <c r="A1818" s="14">
        <v>2711</v>
      </c>
      <c r="B1818" s="14" t="s">
        <v>143</v>
      </c>
      <c r="C1818" s="17">
        <v>42736</v>
      </c>
      <c r="D1818" s="14" t="s">
        <v>115</v>
      </c>
      <c r="E1818" s="14" t="s">
        <v>94</v>
      </c>
      <c r="F1818" s="15" t="s">
        <v>9</v>
      </c>
      <c r="G1818" s="14" t="s">
        <v>60</v>
      </c>
      <c r="H1818" s="14" t="e">
        <f>SUMIFS('Skills-Training Matrix.AUX'!$D$2:$D$1072,'Skills-Training Matrix.AUX'!$C$2:$C$1072,"="&amp;$G1818,'Skills-Training Matrix.AUX'!$A$2:$A$1072,"="&amp;$E1818)</f>
        <v>#N/A</v>
      </c>
      <c r="I1818" s="14">
        <v>0</v>
      </c>
      <c r="J1818" s="14" t="e">
        <f t="shared" si="116"/>
        <v>#N/A</v>
      </c>
      <c r="K1818" s="16" t="e">
        <f>IF($J1818="","",SUMIFS('Skills-Training Matrix.AUX'!$F$2:$F$1072,'Skills-Training Matrix.AUX'!$C$2:$C$1072,"="&amp;G1818,'Skills-Training Matrix.AUX'!$A$2:$A$1072,"="&amp;$E1818)*J1818)</f>
        <v>#N/A</v>
      </c>
      <c r="L1818" s="16" t="e">
        <f t="shared" si="117"/>
        <v>#N/A</v>
      </c>
      <c r="M1818" s="14" t="e">
        <f t="shared" si="118"/>
        <v>#N/A</v>
      </c>
      <c r="N1818" s="16" t="e">
        <f t="shared" si="119"/>
        <v>#N/A</v>
      </c>
    </row>
    <row r="1819" spans="1:14" x14ac:dyDescent="0.25">
      <c r="A1819" s="14">
        <v>2711</v>
      </c>
      <c r="B1819" s="14" t="s">
        <v>143</v>
      </c>
      <c r="C1819" s="17">
        <v>42736</v>
      </c>
      <c r="D1819" s="14" t="s">
        <v>115</v>
      </c>
      <c r="E1819" s="14" t="s">
        <v>94</v>
      </c>
      <c r="F1819" s="15" t="s">
        <v>9</v>
      </c>
      <c r="G1819" s="14" t="s">
        <v>61</v>
      </c>
      <c r="H1819" s="14" t="e">
        <f>SUMIFS('Skills-Training Matrix.AUX'!$D$2:$D$1072,'Skills-Training Matrix.AUX'!$C$2:$C$1072,"="&amp;$G1819,'Skills-Training Matrix.AUX'!$A$2:$A$1072,"="&amp;$E1819)</f>
        <v>#N/A</v>
      </c>
      <c r="I1819" s="14">
        <v>0</v>
      </c>
      <c r="J1819" s="14" t="e">
        <f t="shared" si="116"/>
        <v>#N/A</v>
      </c>
      <c r="K1819" s="16" t="e">
        <f>IF($J1819="","",SUMIFS('Skills-Training Matrix.AUX'!$F$2:$F$1072,'Skills-Training Matrix.AUX'!$C$2:$C$1072,"="&amp;G1819,'Skills-Training Matrix.AUX'!$A$2:$A$1072,"="&amp;$E1819)*J1819)</f>
        <v>#N/A</v>
      </c>
      <c r="L1819" s="16" t="e">
        <f t="shared" si="117"/>
        <v>#N/A</v>
      </c>
      <c r="M1819" s="14" t="e">
        <f t="shared" si="118"/>
        <v>#N/A</v>
      </c>
      <c r="N1819" s="16" t="e">
        <f t="shared" si="119"/>
        <v>#N/A</v>
      </c>
    </row>
    <row r="1820" spans="1:14" x14ac:dyDescent="0.25">
      <c r="A1820" s="14">
        <v>2711</v>
      </c>
      <c r="B1820" s="14" t="s">
        <v>143</v>
      </c>
      <c r="C1820" s="17">
        <v>42736</v>
      </c>
      <c r="D1820" s="14" t="s">
        <v>115</v>
      </c>
      <c r="E1820" s="14" t="s">
        <v>94</v>
      </c>
      <c r="F1820" s="15" t="s">
        <v>0</v>
      </c>
      <c r="G1820" s="14" t="s">
        <v>62</v>
      </c>
      <c r="H1820" s="14" t="e">
        <f>SUMIFS('Skills-Training Matrix.AUX'!$D$2:$D$1072,'Skills-Training Matrix.AUX'!$C$2:$C$1072,"="&amp;$G1820,'Skills-Training Matrix.AUX'!$A$2:$A$1072,"="&amp;$E1820)</f>
        <v>#N/A</v>
      </c>
      <c r="I1820" s="14">
        <v>0</v>
      </c>
      <c r="J1820" s="14" t="e">
        <f t="shared" si="116"/>
        <v>#N/A</v>
      </c>
      <c r="K1820" s="16" t="e">
        <f>IF($J1820="","",SUMIFS('Skills-Training Matrix.AUX'!$F$2:$F$1072,'Skills-Training Matrix.AUX'!$C$2:$C$1072,"="&amp;G1820,'Skills-Training Matrix.AUX'!$A$2:$A$1072,"="&amp;$E1820)*J1820)</f>
        <v>#N/A</v>
      </c>
      <c r="L1820" s="16" t="e">
        <f t="shared" si="117"/>
        <v>#N/A</v>
      </c>
      <c r="M1820" s="14" t="e">
        <f t="shared" si="118"/>
        <v>#N/A</v>
      </c>
      <c r="N1820" s="16" t="e">
        <f t="shared" si="119"/>
        <v>#N/A</v>
      </c>
    </row>
    <row r="1821" spans="1:14" x14ac:dyDescent="0.25">
      <c r="A1821" s="14">
        <v>2711</v>
      </c>
      <c r="B1821" s="14" t="s">
        <v>143</v>
      </c>
      <c r="C1821" s="17">
        <v>42736</v>
      </c>
      <c r="D1821" s="14" t="s">
        <v>115</v>
      </c>
      <c r="E1821" s="14" t="s">
        <v>94</v>
      </c>
      <c r="F1821" s="15" t="s">
        <v>0</v>
      </c>
      <c r="G1821" s="14" t="s">
        <v>63</v>
      </c>
      <c r="H1821" s="14" t="e">
        <f>SUMIFS('Skills-Training Matrix.AUX'!$D$2:$D$1072,'Skills-Training Matrix.AUX'!$C$2:$C$1072,"="&amp;$G1821,'Skills-Training Matrix.AUX'!$A$2:$A$1072,"="&amp;$E1821)</f>
        <v>#REF!</v>
      </c>
      <c r="I1821" s="14">
        <v>0</v>
      </c>
      <c r="J1821" s="14" t="e">
        <f t="shared" si="116"/>
        <v>#REF!</v>
      </c>
      <c r="K1821" s="16" t="e">
        <f>IF($J1821="","",SUMIFS('Skills-Training Matrix.AUX'!$F$2:$F$1072,'Skills-Training Matrix.AUX'!$C$2:$C$1072,"="&amp;G1821,'Skills-Training Matrix.AUX'!$A$2:$A$1072,"="&amp;$E1821)*J1821)</f>
        <v>#REF!</v>
      </c>
      <c r="L1821" s="16" t="e">
        <f t="shared" si="117"/>
        <v>#REF!</v>
      </c>
      <c r="M1821" s="14" t="e">
        <f t="shared" si="118"/>
        <v>#REF!</v>
      </c>
      <c r="N1821" s="16" t="e">
        <f t="shared" si="119"/>
        <v>#REF!</v>
      </c>
    </row>
    <row r="1822" spans="1:14" x14ac:dyDescent="0.25">
      <c r="A1822" s="14">
        <v>2711</v>
      </c>
      <c r="B1822" s="14" t="s">
        <v>143</v>
      </c>
      <c r="C1822" s="17">
        <v>42736</v>
      </c>
      <c r="D1822" s="14" t="s">
        <v>115</v>
      </c>
      <c r="E1822" s="14" t="s">
        <v>94</v>
      </c>
      <c r="F1822" s="15" t="s">
        <v>0</v>
      </c>
      <c r="G1822" s="14" t="s">
        <v>64</v>
      </c>
      <c r="H1822" s="14" t="e">
        <f>SUMIFS('Skills-Training Matrix.AUX'!$D$2:$D$1072,'Skills-Training Matrix.AUX'!$C$2:$C$1072,"="&amp;$G1822,'Skills-Training Matrix.AUX'!$A$2:$A$1072,"="&amp;$E1822)</f>
        <v>#N/A</v>
      </c>
      <c r="I1822" s="14">
        <v>0</v>
      </c>
      <c r="J1822" s="14" t="e">
        <f t="shared" si="116"/>
        <v>#N/A</v>
      </c>
      <c r="K1822" s="16" t="e">
        <f>IF($J1822="","",SUMIFS('Skills-Training Matrix.AUX'!$F$2:$F$1072,'Skills-Training Matrix.AUX'!$C$2:$C$1072,"="&amp;G1822,'Skills-Training Matrix.AUX'!$A$2:$A$1072,"="&amp;$E1822)*J1822)</f>
        <v>#N/A</v>
      </c>
      <c r="L1822" s="16" t="e">
        <f t="shared" si="117"/>
        <v>#N/A</v>
      </c>
      <c r="M1822" s="14" t="e">
        <f t="shared" si="118"/>
        <v>#N/A</v>
      </c>
      <c r="N1822" s="16" t="e">
        <f t="shared" si="119"/>
        <v>#N/A</v>
      </c>
    </row>
    <row r="1823" spans="1:14" x14ac:dyDescent="0.25">
      <c r="A1823" s="14">
        <v>2711</v>
      </c>
      <c r="B1823" s="14" t="s">
        <v>143</v>
      </c>
      <c r="C1823" s="17">
        <v>42736</v>
      </c>
      <c r="D1823" s="14" t="s">
        <v>115</v>
      </c>
      <c r="E1823" s="14" t="s">
        <v>94</v>
      </c>
      <c r="F1823" s="15" t="s">
        <v>0</v>
      </c>
      <c r="G1823" s="14" t="s">
        <v>65</v>
      </c>
      <c r="H1823" s="14" t="e">
        <f>SUMIFS('Skills-Training Matrix.AUX'!$D$2:$D$1072,'Skills-Training Matrix.AUX'!$C$2:$C$1072,"="&amp;$G1823,'Skills-Training Matrix.AUX'!$A$2:$A$1072,"="&amp;$E1823)</f>
        <v>#REF!</v>
      </c>
      <c r="I1823" s="14">
        <v>0</v>
      </c>
      <c r="J1823" s="14" t="e">
        <f t="shared" si="116"/>
        <v>#REF!</v>
      </c>
      <c r="K1823" s="16" t="e">
        <f>IF($J1823="","",SUMIFS('Skills-Training Matrix.AUX'!$F$2:$F$1072,'Skills-Training Matrix.AUX'!$C$2:$C$1072,"="&amp;G1823,'Skills-Training Matrix.AUX'!$A$2:$A$1072,"="&amp;$E1823)*J1823)</f>
        <v>#REF!</v>
      </c>
      <c r="L1823" s="16" t="e">
        <f t="shared" si="117"/>
        <v>#REF!</v>
      </c>
      <c r="M1823" s="14" t="e">
        <f t="shared" si="118"/>
        <v>#REF!</v>
      </c>
      <c r="N1823" s="16" t="e">
        <f t="shared" si="119"/>
        <v>#REF!</v>
      </c>
    </row>
    <row r="1824" spans="1:14" x14ac:dyDescent="0.25">
      <c r="A1824" s="14">
        <v>2711</v>
      </c>
      <c r="B1824" s="14" t="s">
        <v>143</v>
      </c>
      <c r="C1824" s="17">
        <v>42736</v>
      </c>
      <c r="D1824" s="14" t="s">
        <v>115</v>
      </c>
      <c r="E1824" s="14" t="s">
        <v>94</v>
      </c>
      <c r="F1824" s="15" t="s">
        <v>0</v>
      </c>
      <c r="G1824" s="14" t="s">
        <v>66</v>
      </c>
      <c r="H1824" s="14" t="e">
        <f>SUMIFS('Skills-Training Matrix.AUX'!$D$2:$D$1072,'Skills-Training Matrix.AUX'!$C$2:$C$1072,"="&amp;$G1824,'Skills-Training Matrix.AUX'!$A$2:$A$1072,"="&amp;$E1824)</f>
        <v>#REF!</v>
      </c>
      <c r="I1824" s="14">
        <v>0</v>
      </c>
      <c r="J1824" s="14" t="e">
        <f t="shared" si="116"/>
        <v>#REF!</v>
      </c>
      <c r="K1824" s="16" t="e">
        <f>IF($J1824="","",SUMIFS('Skills-Training Matrix.AUX'!$F$2:$F$1072,'Skills-Training Matrix.AUX'!$C$2:$C$1072,"="&amp;G1824,'Skills-Training Matrix.AUX'!$A$2:$A$1072,"="&amp;$E1824)*J1824)</f>
        <v>#REF!</v>
      </c>
      <c r="L1824" s="16" t="e">
        <f t="shared" si="117"/>
        <v>#REF!</v>
      </c>
      <c r="M1824" s="14" t="e">
        <f t="shared" si="118"/>
        <v>#REF!</v>
      </c>
      <c r="N1824" s="16" t="e">
        <f t="shared" si="119"/>
        <v>#REF!</v>
      </c>
    </row>
    <row r="1825" spans="1:14" x14ac:dyDescent="0.25">
      <c r="A1825" s="14">
        <v>2711</v>
      </c>
      <c r="B1825" s="14" t="s">
        <v>143</v>
      </c>
      <c r="C1825" s="17">
        <v>42736</v>
      </c>
      <c r="D1825" s="14" t="s">
        <v>115</v>
      </c>
      <c r="E1825" s="14" t="s">
        <v>94</v>
      </c>
      <c r="F1825" s="15" t="s">
        <v>0</v>
      </c>
      <c r="G1825" s="14" t="s">
        <v>67</v>
      </c>
      <c r="H1825" s="14" t="e">
        <f>SUMIFS('Skills-Training Matrix.AUX'!$D$2:$D$1072,'Skills-Training Matrix.AUX'!$C$2:$C$1072,"="&amp;$G1825,'Skills-Training Matrix.AUX'!$A$2:$A$1072,"="&amp;$E1825)</f>
        <v>#N/A</v>
      </c>
      <c r="I1825" s="14">
        <v>0</v>
      </c>
      <c r="J1825" s="14" t="e">
        <f t="shared" si="116"/>
        <v>#N/A</v>
      </c>
      <c r="K1825" s="16" t="e">
        <f>IF($J1825="","",SUMIFS('Skills-Training Matrix.AUX'!$F$2:$F$1072,'Skills-Training Matrix.AUX'!$C$2:$C$1072,"="&amp;G1825,'Skills-Training Matrix.AUX'!$A$2:$A$1072,"="&amp;$E1825)*J1825)</f>
        <v>#N/A</v>
      </c>
      <c r="L1825" s="16" t="e">
        <f t="shared" si="117"/>
        <v>#N/A</v>
      </c>
      <c r="M1825" s="14" t="e">
        <f t="shared" si="118"/>
        <v>#N/A</v>
      </c>
      <c r="N1825" s="16" t="e">
        <f t="shared" si="119"/>
        <v>#N/A</v>
      </c>
    </row>
    <row r="1826" spans="1:14" x14ac:dyDescent="0.25">
      <c r="A1826" s="14">
        <v>2711</v>
      </c>
      <c r="B1826" s="14" t="s">
        <v>143</v>
      </c>
      <c r="C1826" s="17">
        <v>42736</v>
      </c>
      <c r="D1826" s="14" t="s">
        <v>115</v>
      </c>
      <c r="E1826" s="14" t="s">
        <v>94</v>
      </c>
      <c r="F1826" s="15" t="s">
        <v>0</v>
      </c>
      <c r="G1826" s="14" t="s">
        <v>68</v>
      </c>
      <c r="H1826" s="14" t="e">
        <f>SUMIFS('Skills-Training Matrix.AUX'!$D$2:$D$1072,'Skills-Training Matrix.AUX'!$C$2:$C$1072,"="&amp;$G1826,'Skills-Training Matrix.AUX'!$A$2:$A$1072,"="&amp;$E1826)</f>
        <v>#N/A</v>
      </c>
      <c r="I1826" s="14">
        <v>0</v>
      </c>
      <c r="J1826" s="14" t="e">
        <f t="shared" si="116"/>
        <v>#N/A</v>
      </c>
      <c r="K1826" s="16" t="e">
        <f>IF($J1826="","",SUMIFS('Skills-Training Matrix.AUX'!$F$2:$F$1072,'Skills-Training Matrix.AUX'!$C$2:$C$1072,"="&amp;G1826,'Skills-Training Matrix.AUX'!$A$2:$A$1072,"="&amp;$E1826)*J1826)</f>
        <v>#N/A</v>
      </c>
      <c r="L1826" s="16" t="e">
        <f t="shared" si="117"/>
        <v>#N/A</v>
      </c>
      <c r="M1826" s="14" t="e">
        <f t="shared" si="118"/>
        <v>#N/A</v>
      </c>
      <c r="N1826" s="16" t="e">
        <f t="shared" si="119"/>
        <v>#N/A</v>
      </c>
    </row>
    <row r="1827" spans="1:14" x14ac:dyDescent="0.25">
      <c r="A1827" s="14">
        <v>2711</v>
      </c>
      <c r="B1827" s="14" t="s">
        <v>143</v>
      </c>
      <c r="C1827" s="17">
        <v>42736</v>
      </c>
      <c r="D1827" s="14" t="s">
        <v>115</v>
      </c>
      <c r="E1827" s="14" t="s">
        <v>94</v>
      </c>
      <c r="F1827" s="15" t="s">
        <v>0</v>
      </c>
      <c r="G1827" s="14" t="s">
        <v>69</v>
      </c>
      <c r="H1827" s="14" t="e">
        <f>SUMIFS('Skills-Training Matrix.AUX'!$D$2:$D$1072,'Skills-Training Matrix.AUX'!$C$2:$C$1072,"="&amp;$G1827,'Skills-Training Matrix.AUX'!$A$2:$A$1072,"="&amp;$E1827)</f>
        <v>#N/A</v>
      </c>
      <c r="I1827" s="14">
        <v>0</v>
      </c>
      <c r="J1827" s="14" t="e">
        <f t="shared" si="116"/>
        <v>#N/A</v>
      </c>
      <c r="K1827" s="16" t="e">
        <f>IF($J1827="","",SUMIFS('Skills-Training Matrix.AUX'!$F$2:$F$1072,'Skills-Training Matrix.AUX'!$C$2:$C$1072,"="&amp;G1827,'Skills-Training Matrix.AUX'!$A$2:$A$1072,"="&amp;$E1827)*J1827)</f>
        <v>#N/A</v>
      </c>
      <c r="L1827" s="16" t="e">
        <f t="shared" si="117"/>
        <v>#N/A</v>
      </c>
      <c r="M1827" s="14" t="e">
        <f t="shared" si="118"/>
        <v>#N/A</v>
      </c>
      <c r="N1827" s="16" t="e">
        <f t="shared" si="119"/>
        <v>#N/A</v>
      </c>
    </row>
    <row r="1828" spans="1:14" x14ac:dyDescent="0.25">
      <c r="A1828" s="14">
        <v>2711</v>
      </c>
      <c r="B1828" s="14" t="s">
        <v>143</v>
      </c>
      <c r="C1828" s="17">
        <v>42736</v>
      </c>
      <c r="D1828" s="14" t="s">
        <v>115</v>
      </c>
      <c r="E1828" s="14" t="s">
        <v>94</v>
      </c>
      <c r="F1828" s="15" t="s">
        <v>0</v>
      </c>
      <c r="G1828" s="14" t="s">
        <v>70</v>
      </c>
      <c r="H1828" s="14" t="e">
        <f>SUMIFS('Skills-Training Matrix.AUX'!$D$2:$D$1072,'Skills-Training Matrix.AUX'!$C$2:$C$1072,"="&amp;$G1828,'Skills-Training Matrix.AUX'!$A$2:$A$1072,"="&amp;$E1828)</f>
        <v>#N/A</v>
      </c>
      <c r="I1828" s="14">
        <v>0</v>
      </c>
      <c r="J1828" s="14" t="e">
        <f t="shared" si="116"/>
        <v>#N/A</v>
      </c>
      <c r="K1828" s="16" t="e">
        <f>IF($J1828="","",SUMIFS('Skills-Training Matrix.AUX'!$F$2:$F$1072,'Skills-Training Matrix.AUX'!$C$2:$C$1072,"="&amp;G1828,'Skills-Training Matrix.AUX'!$A$2:$A$1072,"="&amp;$E1828)*J1828)</f>
        <v>#N/A</v>
      </c>
      <c r="L1828" s="16" t="e">
        <f t="shared" si="117"/>
        <v>#N/A</v>
      </c>
      <c r="M1828" s="14" t="e">
        <f t="shared" si="118"/>
        <v>#N/A</v>
      </c>
      <c r="N1828" s="16" t="e">
        <f t="shared" si="119"/>
        <v>#N/A</v>
      </c>
    </row>
    <row r="1829" spans="1:14" x14ac:dyDescent="0.25">
      <c r="A1829" s="14">
        <v>2712</v>
      </c>
      <c r="B1829" s="14" t="s">
        <v>144</v>
      </c>
      <c r="C1829" s="17">
        <v>42736</v>
      </c>
      <c r="D1829" s="14" t="s">
        <v>115</v>
      </c>
      <c r="E1829" s="14" t="s">
        <v>95</v>
      </c>
      <c r="F1829" s="15" t="s">
        <v>102</v>
      </c>
      <c r="G1829" s="14" t="s">
        <v>10</v>
      </c>
      <c r="H1829" s="14" t="e">
        <f>SUMIFS('Skills-Training Matrix.AUX'!$D$2:$D$1072,'Skills-Training Matrix.AUX'!$C$2:$C$1072,"="&amp;$G1829,'Skills-Training Matrix.AUX'!$A$2:$A$1072,"="&amp;$E1829)</f>
        <v>#N/A</v>
      </c>
      <c r="I1829" s="14">
        <v>0</v>
      </c>
      <c r="J1829" s="14" t="e">
        <f t="shared" si="116"/>
        <v>#N/A</v>
      </c>
      <c r="K1829" s="16" t="e">
        <f>IF($J1829="","",SUMIFS('Skills-Training Matrix.AUX'!$F$2:$F$1072,'Skills-Training Matrix.AUX'!$C$2:$C$1072,"="&amp;G1829,'Skills-Training Matrix.AUX'!$A$2:$A$1072,"="&amp;$E1829)*J1829)</f>
        <v>#N/A</v>
      </c>
      <c r="L1829" s="16" t="e">
        <f t="shared" si="117"/>
        <v>#N/A</v>
      </c>
      <c r="M1829" s="14" t="e">
        <f t="shared" si="118"/>
        <v>#N/A</v>
      </c>
      <c r="N1829" s="16" t="e">
        <f t="shared" si="119"/>
        <v>#N/A</v>
      </c>
    </row>
    <row r="1830" spans="1:14" x14ac:dyDescent="0.25">
      <c r="A1830" s="14">
        <v>2712</v>
      </c>
      <c r="B1830" s="14" t="s">
        <v>144</v>
      </c>
      <c r="C1830" s="17">
        <v>42736</v>
      </c>
      <c r="D1830" s="14" t="s">
        <v>115</v>
      </c>
      <c r="E1830" s="14" t="s">
        <v>95</v>
      </c>
      <c r="F1830" s="15" t="s">
        <v>102</v>
      </c>
      <c r="G1830" s="14" t="s">
        <v>11</v>
      </c>
      <c r="H1830" s="14" t="e">
        <f>SUMIFS('Skills-Training Matrix.AUX'!$D$2:$D$1072,'Skills-Training Matrix.AUX'!$C$2:$C$1072,"="&amp;$G1830,'Skills-Training Matrix.AUX'!$A$2:$A$1072,"="&amp;$E1830)</f>
        <v>#N/A</v>
      </c>
      <c r="I1830" s="14">
        <v>0</v>
      </c>
      <c r="J1830" s="14" t="e">
        <f t="shared" si="116"/>
        <v>#N/A</v>
      </c>
      <c r="K1830" s="16" t="e">
        <f>IF($J1830="","",SUMIFS('Skills-Training Matrix.AUX'!$F$2:$F$1072,'Skills-Training Matrix.AUX'!$C$2:$C$1072,"="&amp;G1830,'Skills-Training Matrix.AUX'!$A$2:$A$1072,"="&amp;$E1830)*J1830)</f>
        <v>#N/A</v>
      </c>
      <c r="L1830" s="16" t="e">
        <f t="shared" si="117"/>
        <v>#N/A</v>
      </c>
      <c r="M1830" s="14" t="e">
        <f t="shared" si="118"/>
        <v>#N/A</v>
      </c>
      <c r="N1830" s="16" t="e">
        <f t="shared" si="119"/>
        <v>#N/A</v>
      </c>
    </row>
    <row r="1831" spans="1:14" x14ac:dyDescent="0.25">
      <c r="A1831" s="14">
        <v>2712</v>
      </c>
      <c r="B1831" s="14" t="s">
        <v>144</v>
      </c>
      <c r="C1831" s="17">
        <v>42736</v>
      </c>
      <c r="D1831" s="14" t="s">
        <v>115</v>
      </c>
      <c r="E1831" s="14" t="s">
        <v>95</v>
      </c>
      <c r="F1831" s="15" t="s">
        <v>102</v>
      </c>
      <c r="G1831" s="14" t="s">
        <v>12</v>
      </c>
      <c r="H1831" s="14" t="e">
        <f>SUMIFS('Skills-Training Matrix.AUX'!$D$2:$D$1072,'Skills-Training Matrix.AUX'!$C$2:$C$1072,"="&amp;$G1831,'Skills-Training Matrix.AUX'!$A$2:$A$1072,"="&amp;$E1831)</f>
        <v>#N/A</v>
      </c>
      <c r="I1831" s="14">
        <v>0</v>
      </c>
      <c r="J1831" s="14" t="e">
        <f t="shared" si="116"/>
        <v>#N/A</v>
      </c>
      <c r="K1831" s="16" t="e">
        <f>IF($J1831="","",SUMIFS('Skills-Training Matrix.AUX'!$F$2:$F$1072,'Skills-Training Matrix.AUX'!$C$2:$C$1072,"="&amp;G1831,'Skills-Training Matrix.AUX'!$A$2:$A$1072,"="&amp;$E1831)*J1831)</f>
        <v>#N/A</v>
      </c>
      <c r="L1831" s="16" t="e">
        <f t="shared" si="117"/>
        <v>#N/A</v>
      </c>
      <c r="M1831" s="14" t="e">
        <f t="shared" si="118"/>
        <v>#N/A</v>
      </c>
      <c r="N1831" s="16" t="e">
        <f t="shared" si="119"/>
        <v>#N/A</v>
      </c>
    </row>
    <row r="1832" spans="1:14" x14ac:dyDescent="0.25">
      <c r="A1832" s="14">
        <v>2712</v>
      </c>
      <c r="B1832" s="14" t="s">
        <v>144</v>
      </c>
      <c r="C1832" s="17">
        <v>42736</v>
      </c>
      <c r="D1832" s="14" t="s">
        <v>115</v>
      </c>
      <c r="E1832" s="14" t="s">
        <v>95</v>
      </c>
      <c r="F1832" s="15" t="s">
        <v>102</v>
      </c>
      <c r="G1832" s="14" t="s">
        <v>13</v>
      </c>
      <c r="H1832" s="14" t="e">
        <f>SUMIFS('Skills-Training Matrix.AUX'!$D$2:$D$1072,'Skills-Training Matrix.AUX'!$C$2:$C$1072,"="&amp;$G1832,'Skills-Training Matrix.AUX'!$A$2:$A$1072,"="&amp;$E1832)</f>
        <v>#N/A</v>
      </c>
      <c r="I1832" s="14">
        <v>0</v>
      </c>
      <c r="J1832" s="14" t="e">
        <f t="shared" si="116"/>
        <v>#N/A</v>
      </c>
      <c r="K1832" s="16" t="e">
        <f>IF($J1832="","",SUMIFS('Skills-Training Matrix.AUX'!$F$2:$F$1072,'Skills-Training Matrix.AUX'!$C$2:$C$1072,"="&amp;G1832,'Skills-Training Matrix.AUX'!$A$2:$A$1072,"="&amp;$E1832)*J1832)</f>
        <v>#N/A</v>
      </c>
      <c r="L1832" s="16" t="e">
        <f t="shared" si="117"/>
        <v>#N/A</v>
      </c>
      <c r="M1832" s="14" t="e">
        <f t="shared" si="118"/>
        <v>#N/A</v>
      </c>
      <c r="N1832" s="16" t="e">
        <f t="shared" si="119"/>
        <v>#N/A</v>
      </c>
    </row>
    <row r="1833" spans="1:14" x14ac:dyDescent="0.25">
      <c r="A1833" s="14">
        <v>2712</v>
      </c>
      <c r="B1833" s="14" t="s">
        <v>144</v>
      </c>
      <c r="C1833" s="17">
        <v>42736</v>
      </c>
      <c r="D1833" s="14" t="s">
        <v>115</v>
      </c>
      <c r="E1833" s="14" t="s">
        <v>95</v>
      </c>
      <c r="F1833" s="15" t="s">
        <v>102</v>
      </c>
      <c r="G1833" s="14" t="s">
        <v>14</v>
      </c>
      <c r="H1833" s="14" t="e">
        <f>SUMIFS('Skills-Training Matrix.AUX'!$D$2:$D$1072,'Skills-Training Matrix.AUX'!$C$2:$C$1072,"="&amp;$G1833,'Skills-Training Matrix.AUX'!$A$2:$A$1072,"="&amp;$E1833)</f>
        <v>#N/A</v>
      </c>
      <c r="I1833" s="14">
        <v>0</v>
      </c>
      <c r="J1833" s="14" t="e">
        <f t="shared" si="116"/>
        <v>#N/A</v>
      </c>
      <c r="K1833" s="16" t="e">
        <f>IF($J1833="","",SUMIFS('Skills-Training Matrix.AUX'!$F$2:$F$1072,'Skills-Training Matrix.AUX'!$C$2:$C$1072,"="&amp;G1833,'Skills-Training Matrix.AUX'!$A$2:$A$1072,"="&amp;$E1833)*J1833)</f>
        <v>#N/A</v>
      </c>
      <c r="L1833" s="16" t="e">
        <f t="shared" si="117"/>
        <v>#N/A</v>
      </c>
      <c r="M1833" s="14" t="e">
        <f t="shared" si="118"/>
        <v>#N/A</v>
      </c>
      <c r="N1833" s="16" t="e">
        <f t="shared" si="119"/>
        <v>#N/A</v>
      </c>
    </row>
    <row r="1834" spans="1:14" x14ac:dyDescent="0.25">
      <c r="A1834" s="14">
        <v>2712</v>
      </c>
      <c r="B1834" s="14" t="s">
        <v>144</v>
      </c>
      <c r="C1834" s="17">
        <v>42736</v>
      </c>
      <c r="D1834" s="14" t="s">
        <v>115</v>
      </c>
      <c r="E1834" s="14" t="s">
        <v>95</v>
      </c>
      <c r="F1834" s="15" t="s">
        <v>102</v>
      </c>
      <c r="G1834" s="14" t="s">
        <v>15</v>
      </c>
      <c r="H1834" s="14" t="e">
        <f>SUMIFS('Skills-Training Matrix.AUX'!$D$2:$D$1072,'Skills-Training Matrix.AUX'!$C$2:$C$1072,"="&amp;$G1834,'Skills-Training Matrix.AUX'!$A$2:$A$1072,"="&amp;$E1834)</f>
        <v>#N/A</v>
      </c>
      <c r="I1834" s="14">
        <v>0</v>
      </c>
      <c r="J1834" s="14" t="e">
        <f t="shared" si="116"/>
        <v>#N/A</v>
      </c>
      <c r="K1834" s="16" t="e">
        <f>IF($J1834="","",SUMIFS('Skills-Training Matrix.AUX'!$F$2:$F$1072,'Skills-Training Matrix.AUX'!$C$2:$C$1072,"="&amp;G1834,'Skills-Training Matrix.AUX'!$A$2:$A$1072,"="&amp;$E1834)*J1834)</f>
        <v>#N/A</v>
      </c>
      <c r="L1834" s="16" t="e">
        <f t="shared" si="117"/>
        <v>#N/A</v>
      </c>
      <c r="M1834" s="14" t="e">
        <f t="shared" si="118"/>
        <v>#N/A</v>
      </c>
      <c r="N1834" s="16" t="e">
        <f t="shared" si="119"/>
        <v>#N/A</v>
      </c>
    </row>
    <row r="1835" spans="1:14" x14ac:dyDescent="0.25">
      <c r="A1835" s="14">
        <v>2712</v>
      </c>
      <c r="B1835" s="14" t="s">
        <v>144</v>
      </c>
      <c r="C1835" s="17">
        <v>42736</v>
      </c>
      <c r="D1835" s="14" t="s">
        <v>115</v>
      </c>
      <c r="E1835" s="14" t="s">
        <v>95</v>
      </c>
      <c r="F1835" s="15" t="s">
        <v>5</v>
      </c>
      <c r="G1835" s="14" t="s">
        <v>16</v>
      </c>
      <c r="H1835" s="14" t="e">
        <f>SUMIFS('Skills-Training Matrix.AUX'!$D$2:$D$1072,'Skills-Training Matrix.AUX'!$C$2:$C$1072,"="&amp;$G1835,'Skills-Training Matrix.AUX'!$A$2:$A$1072,"="&amp;$E1835)</f>
        <v>#N/A</v>
      </c>
      <c r="I1835" s="14">
        <v>0</v>
      </c>
      <c r="J1835" s="14" t="e">
        <f t="shared" si="116"/>
        <v>#N/A</v>
      </c>
      <c r="K1835" s="16" t="e">
        <f>IF($J1835="","",SUMIFS('Skills-Training Matrix.AUX'!$F$2:$F$1072,'Skills-Training Matrix.AUX'!$C$2:$C$1072,"="&amp;G1835,'Skills-Training Matrix.AUX'!$A$2:$A$1072,"="&amp;$E1835)*J1835)</f>
        <v>#N/A</v>
      </c>
      <c r="L1835" s="16" t="e">
        <f t="shared" si="117"/>
        <v>#N/A</v>
      </c>
      <c r="M1835" s="14" t="e">
        <f t="shared" si="118"/>
        <v>#N/A</v>
      </c>
      <c r="N1835" s="16" t="e">
        <f t="shared" si="119"/>
        <v>#N/A</v>
      </c>
    </row>
    <row r="1836" spans="1:14" x14ac:dyDescent="0.25">
      <c r="A1836" s="14">
        <v>2712</v>
      </c>
      <c r="B1836" s="14" t="s">
        <v>144</v>
      </c>
      <c r="C1836" s="17">
        <v>42736</v>
      </c>
      <c r="D1836" s="14" t="s">
        <v>115</v>
      </c>
      <c r="E1836" s="14" t="s">
        <v>95</v>
      </c>
      <c r="F1836" s="15" t="s">
        <v>5</v>
      </c>
      <c r="G1836" s="14" t="s">
        <v>17</v>
      </c>
      <c r="H1836" s="14" t="e">
        <f>SUMIFS('Skills-Training Matrix.AUX'!$D$2:$D$1072,'Skills-Training Matrix.AUX'!$C$2:$C$1072,"="&amp;$G1836,'Skills-Training Matrix.AUX'!$A$2:$A$1072,"="&amp;$E1836)</f>
        <v>#N/A</v>
      </c>
      <c r="I1836" s="14">
        <v>0</v>
      </c>
      <c r="J1836" s="14" t="e">
        <f t="shared" si="116"/>
        <v>#N/A</v>
      </c>
      <c r="K1836" s="16" t="e">
        <f>IF($J1836="","",SUMIFS('Skills-Training Matrix.AUX'!$F$2:$F$1072,'Skills-Training Matrix.AUX'!$C$2:$C$1072,"="&amp;G1836,'Skills-Training Matrix.AUX'!$A$2:$A$1072,"="&amp;$E1836)*J1836)</f>
        <v>#N/A</v>
      </c>
      <c r="L1836" s="16" t="e">
        <f t="shared" si="117"/>
        <v>#N/A</v>
      </c>
      <c r="M1836" s="14" t="e">
        <f t="shared" si="118"/>
        <v>#N/A</v>
      </c>
      <c r="N1836" s="16" t="e">
        <f t="shared" si="119"/>
        <v>#N/A</v>
      </c>
    </row>
    <row r="1837" spans="1:14" x14ac:dyDescent="0.25">
      <c r="A1837" s="14">
        <v>2712</v>
      </c>
      <c r="B1837" s="14" t="s">
        <v>144</v>
      </c>
      <c r="C1837" s="17">
        <v>42736</v>
      </c>
      <c r="D1837" s="14" t="s">
        <v>115</v>
      </c>
      <c r="E1837" s="14" t="s">
        <v>95</v>
      </c>
      <c r="F1837" s="15" t="s">
        <v>5</v>
      </c>
      <c r="G1837" s="14" t="s">
        <v>18</v>
      </c>
      <c r="H1837" s="14" t="e">
        <f>SUMIFS('Skills-Training Matrix.AUX'!$D$2:$D$1072,'Skills-Training Matrix.AUX'!$C$2:$C$1072,"="&amp;$G1837,'Skills-Training Matrix.AUX'!$A$2:$A$1072,"="&amp;$E1837)</f>
        <v>#N/A</v>
      </c>
      <c r="I1837" s="14">
        <v>0</v>
      </c>
      <c r="J1837" s="14" t="e">
        <f t="shared" si="116"/>
        <v>#N/A</v>
      </c>
      <c r="K1837" s="16" t="e">
        <f>IF($J1837="","",SUMIFS('Skills-Training Matrix.AUX'!$F$2:$F$1072,'Skills-Training Matrix.AUX'!$C$2:$C$1072,"="&amp;G1837,'Skills-Training Matrix.AUX'!$A$2:$A$1072,"="&amp;$E1837)*J1837)</f>
        <v>#N/A</v>
      </c>
      <c r="L1837" s="16" t="e">
        <f t="shared" si="117"/>
        <v>#N/A</v>
      </c>
      <c r="M1837" s="14" t="e">
        <f t="shared" si="118"/>
        <v>#N/A</v>
      </c>
      <c r="N1837" s="16" t="e">
        <f t="shared" si="119"/>
        <v>#N/A</v>
      </c>
    </row>
    <row r="1838" spans="1:14" x14ac:dyDescent="0.25">
      <c r="A1838" s="14">
        <v>2712</v>
      </c>
      <c r="B1838" s="14" t="s">
        <v>144</v>
      </c>
      <c r="C1838" s="17">
        <v>42736</v>
      </c>
      <c r="D1838" s="14" t="s">
        <v>115</v>
      </c>
      <c r="E1838" s="14" t="s">
        <v>95</v>
      </c>
      <c r="F1838" s="15" t="s">
        <v>5</v>
      </c>
      <c r="G1838" s="14" t="s">
        <v>3</v>
      </c>
      <c r="H1838" s="14" t="e">
        <f>SUMIFS('Skills-Training Matrix.AUX'!$D$2:$D$1072,'Skills-Training Matrix.AUX'!$C$2:$C$1072,"="&amp;$G1838,'Skills-Training Matrix.AUX'!$A$2:$A$1072,"="&amp;$E1838)</f>
        <v>#N/A</v>
      </c>
      <c r="I1838" s="14">
        <v>0</v>
      </c>
      <c r="J1838" s="14" t="e">
        <f t="shared" si="116"/>
        <v>#N/A</v>
      </c>
      <c r="K1838" s="16" t="e">
        <f>IF($J1838="","",SUMIFS('Skills-Training Matrix.AUX'!$F$2:$F$1072,'Skills-Training Matrix.AUX'!$C$2:$C$1072,"="&amp;G1838,'Skills-Training Matrix.AUX'!$A$2:$A$1072,"="&amp;$E1838)*J1838)</f>
        <v>#N/A</v>
      </c>
      <c r="L1838" s="16" t="e">
        <f t="shared" si="117"/>
        <v>#N/A</v>
      </c>
      <c r="M1838" s="14" t="e">
        <f t="shared" si="118"/>
        <v>#N/A</v>
      </c>
      <c r="N1838" s="16" t="e">
        <f t="shared" si="119"/>
        <v>#N/A</v>
      </c>
    </row>
    <row r="1839" spans="1:14" x14ac:dyDescent="0.25">
      <c r="A1839" s="14">
        <v>2712</v>
      </c>
      <c r="B1839" s="14" t="s">
        <v>144</v>
      </c>
      <c r="C1839" s="17">
        <v>42736</v>
      </c>
      <c r="D1839" s="14" t="s">
        <v>115</v>
      </c>
      <c r="E1839" s="14" t="s">
        <v>95</v>
      </c>
      <c r="F1839" s="15" t="s">
        <v>5</v>
      </c>
      <c r="G1839" s="14" t="s">
        <v>19</v>
      </c>
      <c r="H1839" s="14" t="e">
        <f>SUMIFS('Skills-Training Matrix.AUX'!$D$2:$D$1072,'Skills-Training Matrix.AUX'!$C$2:$C$1072,"="&amp;$G1839,'Skills-Training Matrix.AUX'!$A$2:$A$1072,"="&amp;$E1839)</f>
        <v>#N/A</v>
      </c>
      <c r="I1839" s="14">
        <v>0</v>
      </c>
      <c r="J1839" s="14" t="e">
        <f t="shared" si="116"/>
        <v>#N/A</v>
      </c>
      <c r="K1839" s="16" t="e">
        <f>IF($J1839="","",SUMIFS('Skills-Training Matrix.AUX'!$F$2:$F$1072,'Skills-Training Matrix.AUX'!$C$2:$C$1072,"="&amp;G1839,'Skills-Training Matrix.AUX'!$A$2:$A$1072,"="&amp;$E1839)*J1839)</f>
        <v>#N/A</v>
      </c>
      <c r="L1839" s="16" t="e">
        <f t="shared" si="117"/>
        <v>#N/A</v>
      </c>
      <c r="M1839" s="14" t="e">
        <f t="shared" si="118"/>
        <v>#N/A</v>
      </c>
      <c r="N1839" s="16" t="e">
        <f t="shared" si="119"/>
        <v>#N/A</v>
      </c>
    </row>
    <row r="1840" spans="1:14" x14ac:dyDescent="0.25">
      <c r="A1840" s="14">
        <v>2712</v>
      </c>
      <c r="B1840" s="14" t="s">
        <v>144</v>
      </c>
      <c r="C1840" s="17">
        <v>42736</v>
      </c>
      <c r="D1840" s="14" t="s">
        <v>115</v>
      </c>
      <c r="E1840" s="14" t="s">
        <v>95</v>
      </c>
      <c r="F1840" s="15" t="s">
        <v>5</v>
      </c>
      <c r="G1840" s="14" t="s">
        <v>20</v>
      </c>
      <c r="H1840" s="14" t="e">
        <f>SUMIFS('Skills-Training Matrix.AUX'!$D$2:$D$1072,'Skills-Training Matrix.AUX'!$C$2:$C$1072,"="&amp;$G1840,'Skills-Training Matrix.AUX'!$A$2:$A$1072,"="&amp;$E1840)</f>
        <v>#N/A</v>
      </c>
      <c r="I1840" s="14">
        <v>0</v>
      </c>
      <c r="J1840" s="14" t="e">
        <f t="shared" si="116"/>
        <v>#N/A</v>
      </c>
      <c r="K1840" s="16" t="e">
        <f>IF($J1840="","",SUMIFS('Skills-Training Matrix.AUX'!$F$2:$F$1072,'Skills-Training Matrix.AUX'!$C$2:$C$1072,"="&amp;G1840,'Skills-Training Matrix.AUX'!$A$2:$A$1072,"="&amp;$E1840)*J1840)</f>
        <v>#N/A</v>
      </c>
      <c r="L1840" s="16" t="e">
        <f t="shared" si="117"/>
        <v>#N/A</v>
      </c>
      <c r="M1840" s="14" t="e">
        <f t="shared" si="118"/>
        <v>#N/A</v>
      </c>
      <c r="N1840" s="16" t="e">
        <f t="shared" si="119"/>
        <v>#N/A</v>
      </c>
    </row>
    <row r="1841" spans="1:14" x14ac:dyDescent="0.25">
      <c r="A1841" s="14">
        <v>2712</v>
      </c>
      <c r="B1841" s="14" t="s">
        <v>144</v>
      </c>
      <c r="C1841" s="17">
        <v>42736</v>
      </c>
      <c r="D1841" s="14" t="s">
        <v>115</v>
      </c>
      <c r="E1841" s="14" t="s">
        <v>95</v>
      </c>
      <c r="F1841" s="15" t="s">
        <v>6</v>
      </c>
      <c r="G1841" s="14" t="s">
        <v>21</v>
      </c>
      <c r="H1841" s="14" t="e">
        <f>SUMIFS('Skills-Training Matrix.AUX'!$D$2:$D$1072,'Skills-Training Matrix.AUX'!$C$2:$C$1072,"="&amp;$G1841,'Skills-Training Matrix.AUX'!$A$2:$A$1072,"="&amp;$E1841)</f>
        <v>#REF!</v>
      </c>
      <c r="I1841" s="14">
        <v>0</v>
      </c>
      <c r="J1841" s="14" t="e">
        <f t="shared" si="116"/>
        <v>#REF!</v>
      </c>
      <c r="K1841" s="16" t="e">
        <f>IF($J1841="","",SUMIFS('Skills-Training Matrix.AUX'!$F$2:$F$1072,'Skills-Training Matrix.AUX'!$C$2:$C$1072,"="&amp;G1841,'Skills-Training Matrix.AUX'!$A$2:$A$1072,"="&amp;$E1841)*J1841)</f>
        <v>#REF!</v>
      </c>
      <c r="L1841" s="16" t="e">
        <f t="shared" si="117"/>
        <v>#REF!</v>
      </c>
      <c r="M1841" s="14" t="e">
        <f t="shared" si="118"/>
        <v>#REF!</v>
      </c>
      <c r="N1841" s="16" t="e">
        <f t="shared" si="119"/>
        <v>#REF!</v>
      </c>
    </row>
    <row r="1842" spans="1:14" x14ac:dyDescent="0.25">
      <c r="A1842" s="14">
        <v>2712</v>
      </c>
      <c r="B1842" s="14" t="s">
        <v>144</v>
      </c>
      <c r="C1842" s="17">
        <v>42736</v>
      </c>
      <c r="D1842" s="14" t="s">
        <v>115</v>
      </c>
      <c r="E1842" s="14" t="s">
        <v>95</v>
      </c>
      <c r="F1842" s="15" t="s">
        <v>6</v>
      </c>
      <c r="G1842" s="14" t="s">
        <v>22</v>
      </c>
      <c r="H1842" s="14" t="e">
        <f>SUMIFS('Skills-Training Matrix.AUX'!$D$2:$D$1072,'Skills-Training Matrix.AUX'!$C$2:$C$1072,"="&amp;$G1842,'Skills-Training Matrix.AUX'!$A$2:$A$1072,"="&amp;$E1842)</f>
        <v>#REF!</v>
      </c>
      <c r="I1842" s="14">
        <v>0</v>
      </c>
      <c r="J1842" s="14" t="e">
        <f t="shared" si="116"/>
        <v>#REF!</v>
      </c>
      <c r="K1842" s="16" t="e">
        <f>IF($J1842="","",SUMIFS('Skills-Training Matrix.AUX'!$F$2:$F$1072,'Skills-Training Matrix.AUX'!$C$2:$C$1072,"="&amp;G1842,'Skills-Training Matrix.AUX'!$A$2:$A$1072,"="&amp;$E1842)*J1842)</f>
        <v>#REF!</v>
      </c>
      <c r="L1842" s="16" t="e">
        <f t="shared" si="117"/>
        <v>#REF!</v>
      </c>
      <c r="M1842" s="14" t="e">
        <f t="shared" si="118"/>
        <v>#REF!</v>
      </c>
      <c r="N1842" s="16" t="e">
        <f t="shared" si="119"/>
        <v>#REF!</v>
      </c>
    </row>
    <row r="1843" spans="1:14" x14ac:dyDescent="0.25">
      <c r="A1843" s="14">
        <v>2712</v>
      </c>
      <c r="B1843" s="14" t="s">
        <v>144</v>
      </c>
      <c r="C1843" s="17">
        <v>42736</v>
      </c>
      <c r="D1843" s="14" t="s">
        <v>115</v>
      </c>
      <c r="E1843" s="14" t="s">
        <v>95</v>
      </c>
      <c r="F1843" s="15" t="s">
        <v>6</v>
      </c>
      <c r="G1843" s="14" t="s">
        <v>23</v>
      </c>
      <c r="H1843" s="14" t="e">
        <f>SUMIFS('Skills-Training Matrix.AUX'!$D$2:$D$1072,'Skills-Training Matrix.AUX'!$C$2:$C$1072,"="&amp;$G1843,'Skills-Training Matrix.AUX'!$A$2:$A$1072,"="&amp;$E1843)</f>
        <v>#REF!</v>
      </c>
      <c r="I1843" s="14">
        <v>0</v>
      </c>
      <c r="J1843" s="14" t="e">
        <f t="shared" si="116"/>
        <v>#REF!</v>
      </c>
      <c r="K1843" s="16" t="e">
        <f>IF($J1843="","",SUMIFS('Skills-Training Matrix.AUX'!$F$2:$F$1072,'Skills-Training Matrix.AUX'!$C$2:$C$1072,"="&amp;G1843,'Skills-Training Matrix.AUX'!$A$2:$A$1072,"="&amp;$E1843)*J1843)</f>
        <v>#REF!</v>
      </c>
      <c r="L1843" s="16" t="e">
        <f t="shared" si="117"/>
        <v>#REF!</v>
      </c>
      <c r="M1843" s="14" t="e">
        <f t="shared" si="118"/>
        <v>#REF!</v>
      </c>
      <c r="N1843" s="16" t="e">
        <f t="shared" si="119"/>
        <v>#REF!</v>
      </c>
    </row>
    <row r="1844" spans="1:14" x14ac:dyDescent="0.25">
      <c r="A1844" s="14">
        <v>2712</v>
      </c>
      <c r="B1844" s="14" t="s">
        <v>144</v>
      </c>
      <c r="C1844" s="17">
        <v>42736</v>
      </c>
      <c r="D1844" s="14" t="s">
        <v>115</v>
      </c>
      <c r="E1844" s="14" t="s">
        <v>95</v>
      </c>
      <c r="F1844" s="15" t="s">
        <v>6</v>
      </c>
      <c r="G1844" s="14" t="s">
        <v>24</v>
      </c>
      <c r="H1844" s="14" t="e">
        <f>SUMIFS('Skills-Training Matrix.AUX'!$D$2:$D$1072,'Skills-Training Matrix.AUX'!$C$2:$C$1072,"="&amp;$G1844,'Skills-Training Matrix.AUX'!$A$2:$A$1072,"="&amp;$E1844)</f>
        <v>#REF!</v>
      </c>
      <c r="I1844" s="14">
        <v>0</v>
      </c>
      <c r="J1844" s="14" t="e">
        <f t="shared" si="116"/>
        <v>#REF!</v>
      </c>
      <c r="K1844" s="16" t="e">
        <f>IF($J1844="","",SUMIFS('Skills-Training Matrix.AUX'!$F$2:$F$1072,'Skills-Training Matrix.AUX'!$C$2:$C$1072,"="&amp;G1844,'Skills-Training Matrix.AUX'!$A$2:$A$1072,"="&amp;$E1844)*J1844)</f>
        <v>#REF!</v>
      </c>
      <c r="L1844" s="16" t="e">
        <f t="shared" si="117"/>
        <v>#REF!</v>
      </c>
      <c r="M1844" s="14" t="e">
        <f t="shared" si="118"/>
        <v>#REF!</v>
      </c>
      <c r="N1844" s="16" t="e">
        <f t="shared" si="119"/>
        <v>#REF!</v>
      </c>
    </row>
    <row r="1845" spans="1:14" x14ac:dyDescent="0.25">
      <c r="A1845" s="14">
        <v>2712</v>
      </c>
      <c r="B1845" s="14" t="s">
        <v>144</v>
      </c>
      <c r="C1845" s="17">
        <v>42736</v>
      </c>
      <c r="D1845" s="14" t="s">
        <v>115</v>
      </c>
      <c r="E1845" s="14" t="s">
        <v>95</v>
      </c>
      <c r="F1845" s="15" t="s">
        <v>6</v>
      </c>
      <c r="G1845" s="14" t="s">
        <v>25</v>
      </c>
      <c r="H1845" s="14" t="e">
        <f>SUMIFS('Skills-Training Matrix.AUX'!$D$2:$D$1072,'Skills-Training Matrix.AUX'!$C$2:$C$1072,"="&amp;$G1845,'Skills-Training Matrix.AUX'!$A$2:$A$1072,"="&amp;$E1845)</f>
        <v>#REF!</v>
      </c>
      <c r="I1845" s="14">
        <v>0</v>
      </c>
      <c r="J1845" s="14" t="e">
        <f t="shared" si="116"/>
        <v>#REF!</v>
      </c>
      <c r="K1845" s="16" t="e">
        <f>IF($J1845="","",SUMIFS('Skills-Training Matrix.AUX'!$F$2:$F$1072,'Skills-Training Matrix.AUX'!$C$2:$C$1072,"="&amp;G1845,'Skills-Training Matrix.AUX'!$A$2:$A$1072,"="&amp;$E1845)*J1845)</f>
        <v>#REF!</v>
      </c>
      <c r="L1845" s="16" t="e">
        <f t="shared" si="117"/>
        <v>#REF!</v>
      </c>
      <c r="M1845" s="14" t="e">
        <f t="shared" si="118"/>
        <v>#REF!</v>
      </c>
      <c r="N1845" s="16" t="e">
        <f t="shared" si="119"/>
        <v>#REF!</v>
      </c>
    </row>
    <row r="1846" spans="1:14" x14ac:dyDescent="0.25">
      <c r="A1846" s="14">
        <v>2712</v>
      </c>
      <c r="B1846" s="14" t="s">
        <v>144</v>
      </c>
      <c r="C1846" s="17">
        <v>42736</v>
      </c>
      <c r="D1846" s="14" t="s">
        <v>115</v>
      </c>
      <c r="E1846" s="14" t="s">
        <v>95</v>
      </c>
      <c r="F1846" s="15" t="s">
        <v>6</v>
      </c>
      <c r="G1846" s="14" t="s">
        <v>26</v>
      </c>
      <c r="H1846" s="14" t="e">
        <f>SUMIFS('Skills-Training Matrix.AUX'!$D$2:$D$1072,'Skills-Training Matrix.AUX'!$C$2:$C$1072,"="&amp;$G1846,'Skills-Training Matrix.AUX'!$A$2:$A$1072,"="&amp;$E1846)</f>
        <v>#REF!</v>
      </c>
      <c r="I1846" s="14">
        <v>0</v>
      </c>
      <c r="J1846" s="14" t="e">
        <f t="shared" si="116"/>
        <v>#REF!</v>
      </c>
      <c r="K1846" s="16" t="e">
        <f>IF($J1846="","",SUMIFS('Skills-Training Matrix.AUX'!$F$2:$F$1072,'Skills-Training Matrix.AUX'!$C$2:$C$1072,"="&amp;G1846,'Skills-Training Matrix.AUX'!$A$2:$A$1072,"="&amp;$E1846)*J1846)</f>
        <v>#REF!</v>
      </c>
      <c r="L1846" s="16" t="e">
        <f t="shared" si="117"/>
        <v>#REF!</v>
      </c>
      <c r="M1846" s="14" t="e">
        <f t="shared" si="118"/>
        <v>#REF!</v>
      </c>
      <c r="N1846" s="16" t="e">
        <f t="shared" si="119"/>
        <v>#REF!</v>
      </c>
    </row>
    <row r="1847" spans="1:14" x14ac:dyDescent="0.25">
      <c r="A1847" s="14">
        <v>2712</v>
      </c>
      <c r="B1847" s="14" t="s">
        <v>144</v>
      </c>
      <c r="C1847" s="17">
        <v>42736</v>
      </c>
      <c r="D1847" s="14" t="s">
        <v>115</v>
      </c>
      <c r="E1847" s="14" t="s">
        <v>95</v>
      </c>
      <c r="F1847" s="15" t="s">
        <v>6</v>
      </c>
      <c r="G1847" s="14" t="s">
        <v>27</v>
      </c>
      <c r="H1847" s="14" t="e">
        <f>SUMIFS('Skills-Training Matrix.AUX'!$D$2:$D$1072,'Skills-Training Matrix.AUX'!$C$2:$C$1072,"="&amp;$G1847,'Skills-Training Matrix.AUX'!$A$2:$A$1072,"="&amp;$E1847)</f>
        <v>#REF!</v>
      </c>
      <c r="I1847" s="14">
        <v>0</v>
      </c>
      <c r="J1847" s="14" t="e">
        <f t="shared" si="116"/>
        <v>#REF!</v>
      </c>
      <c r="K1847" s="16" t="e">
        <f>IF($J1847="","",SUMIFS('Skills-Training Matrix.AUX'!$F$2:$F$1072,'Skills-Training Matrix.AUX'!$C$2:$C$1072,"="&amp;G1847,'Skills-Training Matrix.AUX'!$A$2:$A$1072,"="&amp;$E1847)*J1847)</f>
        <v>#REF!</v>
      </c>
      <c r="L1847" s="16" t="e">
        <f t="shared" si="117"/>
        <v>#REF!</v>
      </c>
      <c r="M1847" s="14" t="e">
        <f t="shared" si="118"/>
        <v>#REF!</v>
      </c>
      <c r="N1847" s="16" t="e">
        <f t="shared" si="119"/>
        <v>#REF!</v>
      </c>
    </row>
    <row r="1848" spans="1:14" x14ac:dyDescent="0.25">
      <c r="A1848" s="14">
        <v>2712</v>
      </c>
      <c r="B1848" s="14" t="s">
        <v>144</v>
      </c>
      <c r="C1848" s="17">
        <v>42736</v>
      </c>
      <c r="D1848" s="14" t="s">
        <v>115</v>
      </c>
      <c r="E1848" s="14" t="s">
        <v>95</v>
      </c>
      <c r="F1848" s="15" t="s">
        <v>6</v>
      </c>
      <c r="G1848" s="14" t="s">
        <v>28</v>
      </c>
      <c r="H1848" s="14" t="e">
        <f>SUMIFS('Skills-Training Matrix.AUX'!$D$2:$D$1072,'Skills-Training Matrix.AUX'!$C$2:$C$1072,"="&amp;$G1848,'Skills-Training Matrix.AUX'!$A$2:$A$1072,"="&amp;$E1848)</f>
        <v>#N/A</v>
      </c>
      <c r="I1848" s="14">
        <v>0</v>
      </c>
      <c r="J1848" s="14" t="e">
        <f t="shared" si="116"/>
        <v>#N/A</v>
      </c>
      <c r="K1848" s="16" t="e">
        <f>IF($J1848="","",SUMIFS('Skills-Training Matrix.AUX'!$F$2:$F$1072,'Skills-Training Matrix.AUX'!$C$2:$C$1072,"="&amp;G1848,'Skills-Training Matrix.AUX'!$A$2:$A$1072,"="&amp;$E1848)*J1848)</f>
        <v>#N/A</v>
      </c>
      <c r="L1848" s="16" t="e">
        <f t="shared" si="117"/>
        <v>#N/A</v>
      </c>
      <c r="M1848" s="14" t="e">
        <f t="shared" si="118"/>
        <v>#N/A</v>
      </c>
      <c r="N1848" s="16" t="e">
        <f t="shared" si="119"/>
        <v>#N/A</v>
      </c>
    </row>
    <row r="1849" spans="1:14" x14ac:dyDescent="0.25">
      <c r="A1849" s="14">
        <v>2712</v>
      </c>
      <c r="B1849" s="14" t="s">
        <v>144</v>
      </c>
      <c r="C1849" s="17">
        <v>42736</v>
      </c>
      <c r="D1849" s="14" t="s">
        <v>115</v>
      </c>
      <c r="E1849" s="14" t="s">
        <v>95</v>
      </c>
      <c r="F1849" s="15" t="s">
        <v>6</v>
      </c>
      <c r="G1849" s="14" t="s">
        <v>29</v>
      </c>
      <c r="H1849" s="14" t="e">
        <f>SUMIFS('Skills-Training Matrix.AUX'!$D$2:$D$1072,'Skills-Training Matrix.AUX'!$C$2:$C$1072,"="&amp;$G1849,'Skills-Training Matrix.AUX'!$A$2:$A$1072,"="&amp;$E1849)</f>
        <v>#REF!</v>
      </c>
      <c r="I1849" s="14">
        <v>0</v>
      </c>
      <c r="J1849" s="14" t="e">
        <f t="shared" si="116"/>
        <v>#REF!</v>
      </c>
      <c r="K1849" s="16" t="e">
        <f>IF($J1849="","",SUMIFS('Skills-Training Matrix.AUX'!$F$2:$F$1072,'Skills-Training Matrix.AUX'!$C$2:$C$1072,"="&amp;G1849,'Skills-Training Matrix.AUX'!$A$2:$A$1072,"="&amp;$E1849)*J1849)</f>
        <v>#REF!</v>
      </c>
      <c r="L1849" s="16" t="e">
        <f t="shared" si="117"/>
        <v>#REF!</v>
      </c>
      <c r="M1849" s="14" t="e">
        <f t="shared" si="118"/>
        <v>#REF!</v>
      </c>
      <c r="N1849" s="16" t="e">
        <f t="shared" si="119"/>
        <v>#REF!</v>
      </c>
    </row>
    <row r="1850" spans="1:14" x14ac:dyDescent="0.25">
      <c r="A1850" s="14">
        <v>2712</v>
      </c>
      <c r="B1850" s="14" t="s">
        <v>144</v>
      </c>
      <c r="C1850" s="17">
        <v>42736</v>
      </c>
      <c r="D1850" s="14" t="s">
        <v>115</v>
      </c>
      <c r="E1850" s="14" t="s">
        <v>95</v>
      </c>
      <c r="F1850" s="15" t="s">
        <v>6</v>
      </c>
      <c r="G1850" s="14" t="s">
        <v>30</v>
      </c>
      <c r="H1850" s="14" t="e">
        <f>SUMIFS('Skills-Training Matrix.AUX'!$D$2:$D$1072,'Skills-Training Matrix.AUX'!$C$2:$C$1072,"="&amp;$G1850,'Skills-Training Matrix.AUX'!$A$2:$A$1072,"="&amp;$E1850)</f>
        <v>#REF!</v>
      </c>
      <c r="I1850" s="14">
        <v>0</v>
      </c>
      <c r="J1850" s="14" t="e">
        <f t="shared" si="116"/>
        <v>#REF!</v>
      </c>
      <c r="K1850" s="16" t="e">
        <f>IF($J1850="","",SUMIFS('Skills-Training Matrix.AUX'!$F$2:$F$1072,'Skills-Training Matrix.AUX'!$C$2:$C$1072,"="&amp;G1850,'Skills-Training Matrix.AUX'!$A$2:$A$1072,"="&amp;$E1850)*J1850)</f>
        <v>#REF!</v>
      </c>
      <c r="L1850" s="16" t="e">
        <f t="shared" si="117"/>
        <v>#REF!</v>
      </c>
      <c r="M1850" s="14" t="e">
        <f t="shared" si="118"/>
        <v>#REF!</v>
      </c>
      <c r="N1850" s="16" t="e">
        <f t="shared" si="119"/>
        <v>#REF!</v>
      </c>
    </row>
    <row r="1851" spans="1:14" x14ac:dyDescent="0.25">
      <c r="A1851" s="14">
        <v>2712</v>
      </c>
      <c r="B1851" s="14" t="s">
        <v>144</v>
      </c>
      <c r="C1851" s="17">
        <v>42736</v>
      </c>
      <c r="D1851" s="14" t="s">
        <v>115</v>
      </c>
      <c r="E1851" s="14" t="s">
        <v>95</v>
      </c>
      <c r="F1851" s="15" t="s">
        <v>6</v>
      </c>
      <c r="G1851" s="14" t="s">
        <v>31</v>
      </c>
      <c r="H1851" s="14" t="e">
        <f>SUMIFS('Skills-Training Matrix.AUX'!$D$2:$D$1072,'Skills-Training Matrix.AUX'!$C$2:$C$1072,"="&amp;$G1851,'Skills-Training Matrix.AUX'!$A$2:$A$1072,"="&amp;$E1851)</f>
        <v>#REF!</v>
      </c>
      <c r="I1851" s="14">
        <v>0</v>
      </c>
      <c r="J1851" s="14" t="e">
        <f t="shared" si="116"/>
        <v>#REF!</v>
      </c>
      <c r="K1851" s="16" t="e">
        <f>IF($J1851="","",SUMIFS('Skills-Training Matrix.AUX'!$F$2:$F$1072,'Skills-Training Matrix.AUX'!$C$2:$C$1072,"="&amp;G1851,'Skills-Training Matrix.AUX'!$A$2:$A$1072,"="&amp;$E1851)*J1851)</f>
        <v>#REF!</v>
      </c>
      <c r="L1851" s="16" t="e">
        <f t="shared" si="117"/>
        <v>#REF!</v>
      </c>
      <c r="M1851" s="14" t="e">
        <f t="shared" si="118"/>
        <v>#REF!</v>
      </c>
      <c r="N1851" s="16" t="e">
        <f t="shared" si="119"/>
        <v>#REF!</v>
      </c>
    </row>
    <row r="1852" spans="1:14" x14ac:dyDescent="0.25">
      <c r="A1852" s="14">
        <v>2712</v>
      </c>
      <c r="B1852" s="14" t="s">
        <v>144</v>
      </c>
      <c r="C1852" s="17">
        <v>42736</v>
      </c>
      <c r="D1852" s="14" t="s">
        <v>115</v>
      </c>
      <c r="E1852" s="14" t="s">
        <v>95</v>
      </c>
      <c r="F1852" s="15" t="s">
        <v>6</v>
      </c>
      <c r="G1852" s="14" t="s">
        <v>1</v>
      </c>
      <c r="H1852" s="14" t="e">
        <f>SUMIFS('Skills-Training Matrix.AUX'!$D$2:$D$1072,'Skills-Training Matrix.AUX'!$C$2:$C$1072,"="&amp;$G1852,'Skills-Training Matrix.AUX'!$A$2:$A$1072,"="&amp;$E1852)</f>
        <v>#REF!</v>
      </c>
      <c r="I1852" s="14">
        <v>0</v>
      </c>
      <c r="J1852" s="14" t="e">
        <f t="shared" si="116"/>
        <v>#REF!</v>
      </c>
      <c r="K1852" s="16" t="e">
        <f>IF($J1852="","",SUMIFS('Skills-Training Matrix.AUX'!$F$2:$F$1072,'Skills-Training Matrix.AUX'!$C$2:$C$1072,"="&amp;G1852,'Skills-Training Matrix.AUX'!$A$2:$A$1072,"="&amp;$E1852)*J1852)</f>
        <v>#REF!</v>
      </c>
      <c r="L1852" s="16" t="e">
        <f t="shared" si="117"/>
        <v>#REF!</v>
      </c>
      <c r="M1852" s="14" t="e">
        <f t="shared" si="118"/>
        <v>#REF!</v>
      </c>
      <c r="N1852" s="16" t="e">
        <f t="shared" si="119"/>
        <v>#REF!</v>
      </c>
    </row>
    <row r="1853" spans="1:14" x14ac:dyDescent="0.25">
      <c r="A1853" s="14">
        <v>2712</v>
      </c>
      <c r="B1853" s="14" t="s">
        <v>144</v>
      </c>
      <c r="C1853" s="17">
        <v>42736</v>
      </c>
      <c r="D1853" s="14" t="s">
        <v>115</v>
      </c>
      <c r="E1853" s="14" t="s">
        <v>95</v>
      </c>
      <c r="F1853" s="15" t="s">
        <v>6</v>
      </c>
      <c r="G1853" s="14" t="s">
        <v>32</v>
      </c>
      <c r="H1853" s="14" t="e">
        <f>SUMIFS('Skills-Training Matrix.AUX'!$D$2:$D$1072,'Skills-Training Matrix.AUX'!$C$2:$C$1072,"="&amp;$G1853,'Skills-Training Matrix.AUX'!$A$2:$A$1072,"="&amp;$E1853)</f>
        <v>#N/A</v>
      </c>
      <c r="I1853" s="14">
        <v>0</v>
      </c>
      <c r="J1853" s="14" t="e">
        <f t="shared" si="116"/>
        <v>#N/A</v>
      </c>
      <c r="K1853" s="16" t="e">
        <f>IF($J1853="","",SUMIFS('Skills-Training Matrix.AUX'!$F$2:$F$1072,'Skills-Training Matrix.AUX'!$C$2:$C$1072,"="&amp;G1853,'Skills-Training Matrix.AUX'!$A$2:$A$1072,"="&amp;$E1853)*J1853)</f>
        <v>#N/A</v>
      </c>
      <c r="L1853" s="16" t="e">
        <f t="shared" si="117"/>
        <v>#N/A</v>
      </c>
      <c r="M1853" s="14" t="e">
        <f t="shared" si="118"/>
        <v>#N/A</v>
      </c>
      <c r="N1853" s="16" t="e">
        <f t="shared" si="119"/>
        <v>#N/A</v>
      </c>
    </row>
    <row r="1854" spans="1:14" x14ac:dyDescent="0.25">
      <c r="A1854" s="14">
        <v>2712</v>
      </c>
      <c r="B1854" s="14" t="s">
        <v>144</v>
      </c>
      <c r="C1854" s="17">
        <v>42736</v>
      </c>
      <c r="D1854" s="14" t="s">
        <v>115</v>
      </c>
      <c r="E1854" s="14" t="s">
        <v>95</v>
      </c>
      <c r="F1854" s="15" t="s">
        <v>7</v>
      </c>
      <c r="G1854" s="14" t="s">
        <v>33</v>
      </c>
      <c r="H1854" s="14" t="e">
        <f>SUMIFS('Skills-Training Matrix.AUX'!$D$2:$D$1072,'Skills-Training Matrix.AUX'!$C$2:$C$1072,"="&amp;$G1854,'Skills-Training Matrix.AUX'!$A$2:$A$1072,"="&amp;$E1854)</f>
        <v>#N/A</v>
      </c>
      <c r="I1854" s="14">
        <v>0</v>
      </c>
      <c r="J1854" s="14" t="e">
        <f t="shared" si="116"/>
        <v>#N/A</v>
      </c>
      <c r="K1854" s="16" t="e">
        <f>IF($J1854="","",SUMIFS('Skills-Training Matrix.AUX'!$F$2:$F$1072,'Skills-Training Matrix.AUX'!$C$2:$C$1072,"="&amp;G1854,'Skills-Training Matrix.AUX'!$A$2:$A$1072,"="&amp;$E1854)*J1854)</f>
        <v>#N/A</v>
      </c>
      <c r="L1854" s="16" t="e">
        <f t="shared" si="117"/>
        <v>#N/A</v>
      </c>
      <c r="M1854" s="14" t="e">
        <f t="shared" si="118"/>
        <v>#N/A</v>
      </c>
      <c r="N1854" s="16" t="e">
        <f t="shared" si="119"/>
        <v>#N/A</v>
      </c>
    </row>
    <row r="1855" spans="1:14" x14ac:dyDescent="0.25">
      <c r="A1855" s="14">
        <v>2712</v>
      </c>
      <c r="B1855" s="14" t="s">
        <v>144</v>
      </c>
      <c r="C1855" s="17">
        <v>42736</v>
      </c>
      <c r="D1855" s="14" t="s">
        <v>115</v>
      </c>
      <c r="E1855" s="14" t="s">
        <v>95</v>
      </c>
      <c r="F1855" s="15" t="s">
        <v>7</v>
      </c>
      <c r="G1855" s="14" t="s">
        <v>34</v>
      </c>
      <c r="H1855" s="14" t="e">
        <f>SUMIFS('Skills-Training Matrix.AUX'!$D$2:$D$1072,'Skills-Training Matrix.AUX'!$C$2:$C$1072,"="&amp;$G1855,'Skills-Training Matrix.AUX'!$A$2:$A$1072,"="&amp;$E1855)</f>
        <v>#REF!</v>
      </c>
      <c r="I1855" s="14">
        <v>0</v>
      </c>
      <c r="J1855" s="14" t="e">
        <f t="shared" si="116"/>
        <v>#REF!</v>
      </c>
      <c r="K1855" s="16" t="e">
        <f>IF($J1855="","",SUMIFS('Skills-Training Matrix.AUX'!$F$2:$F$1072,'Skills-Training Matrix.AUX'!$C$2:$C$1072,"="&amp;G1855,'Skills-Training Matrix.AUX'!$A$2:$A$1072,"="&amp;$E1855)*J1855)</f>
        <v>#REF!</v>
      </c>
      <c r="L1855" s="16" t="e">
        <f t="shared" si="117"/>
        <v>#REF!</v>
      </c>
      <c r="M1855" s="14" t="e">
        <f t="shared" si="118"/>
        <v>#REF!</v>
      </c>
      <c r="N1855" s="16" t="e">
        <f t="shared" si="119"/>
        <v>#REF!</v>
      </c>
    </row>
    <row r="1856" spans="1:14" x14ac:dyDescent="0.25">
      <c r="A1856" s="14">
        <v>2712</v>
      </c>
      <c r="B1856" s="14" t="s">
        <v>144</v>
      </c>
      <c r="C1856" s="17">
        <v>42736</v>
      </c>
      <c r="D1856" s="14" t="s">
        <v>115</v>
      </c>
      <c r="E1856" s="14" t="s">
        <v>95</v>
      </c>
      <c r="F1856" s="15" t="s">
        <v>7</v>
      </c>
      <c r="G1856" s="14" t="s">
        <v>35</v>
      </c>
      <c r="H1856" s="14" t="e">
        <f>SUMIFS('Skills-Training Matrix.AUX'!$D$2:$D$1072,'Skills-Training Matrix.AUX'!$C$2:$C$1072,"="&amp;$G1856,'Skills-Training Matrix.AUX'!$A$2:$A$1072,"="&amp;$E1856)</f>
        <v>#N/A</v>
      </c>
      <c r="I1856" s="14">
        <v>0</v>
      </c>
      <c r="J1856" s="14" t="e">
        <f t="shared" si="116"/>
        <v>#N/A</v>
      </c>
      <c r="K1856" s="16" t="e">
        <f>IF($J1856="","",SUMIFS('Skills-Training Matrix.AUX'!$F$2:$F$1072,'Skills-Training Matrix.AUX'!$C$2:$C$1072,"="&amp;G1856,'Skills-Training Matrix.AUX'!$A$2:$A$1072,"="&amp;$E1856)*J1856)</f>
        <v>#N/A</v>
      </c>
      <c r="L1856" s="16" t="e">
        <f t="shared" si="117"/>
        <v>#N/A</v>
      </c>
      <c r="M1856" s="14" t="e">
        <f t="shared" si="118"/>
        <v>#N/A</v>
      </c>
      <c r="N1856" s="16" t="e">
        <f t="shared" si="119"/>
        <v>#N/A</v>
      </c>
    </row>
    <row r="1857" spans="1:14" x14ac:dyDescent="0.25">
      <c r="A1857" s="14">
        <v>2712</v>
      </c>
      <c r="B1857" s="14" t="s">
        <v>144</v>
      </c>
      <c r="C1857" s="17">
        <v>42736</v>
      </c>
      <c r="D1857" s="14" t="s">
        <v>115</v>
      </c>
      <c r="E1857" s="14" t="s">
        <v>95</v>
      </c>
      <c r="F1857" s="15" t="s">
        <v>7</v>
      </c>
      <c r="G1857" s="14" t="s">
        <v>36</v>
      </c>
      <c r="H1857" s="14" t="e">
        <f>SUMIFS('Skills-Training Matrix.AUX'!$D$2:$D$1072,'Skills-Training Matrix.AUX'!$C$2:$C$1072,"="&amp;$G1857,'Skills-Training Matrix.AUX'!$A$2:$A$1072,"="&amp;$E1857)</f>
        <v>#N/A</v>
      </c>
      <c r="I1857" s="14">
        <v>0</v>
      </c>
      <c r="J1857" s="14" t="e">
        <f t="shared" si="116"/>
        <v>#N/A</v>
      </c>
      <c r="K1857" s="16" t="e">
        <f>IF($J1857="","",SUMIFS('Skills-Training Matrix.AUX'!$F$2:$F$1072,'Skills-Training Matrix.AUX'!$C$2:$C$1072,"="&amp;G1857,'Skills-Training Matrix.AUX'!$A$2:$A$1072,"="&amp;$E1857)*J1857)</f>
        <v>#N/A</v>
      </c>
      <c r="L1857" s="16" t="e">
        <f t="shared" si="117"/>
        <v>#N/A</v>
      </c>
      <c r="M1857" s="14" t="e">
        <f t="shared" si="118"/>
        <v>#N/A</v>
      </c>
      <c r="N1857" s="16" t="e">
        <f t="shared" si="119"/>
        <v>#N/A</v>
      </c>
    </row>
    <row r="1858" spans="1:14" x14ac:dyDescent="0.25">
      <c r="A1858" s="14">
        <v>2712</v>
      </c>
      <c r="B1858" s="14" t="s">
        <v>144</v>
      </c>
      <c r="C1858" s="17">
        <v>42736</v>
      </c>
      <c r="D1858" s="14" t="s">
        <v>115</v>
      </c>
      <c r="E1858" s="14" t="s">
        <v>95</v>
      </c>
      <c r="F1858" s="15" t="s">
        <v>7</v>
      </c>
      <c r="G1858" s="14" t="s">
        <v>37</v>
      </c>
      <c r="H1858" s="14" t="e">
        <f>SUMIFS('Skills-Training Matrix.AUX'!$D$2:$D$1072,'Skills-Training Matrix.AUX'!$C$2:$C$1072,"="&amp;$G1858,'Skills-Training Matrix.AUX'!$A$2:$A$1072,"="&amp;$E1858)</f>
        <v>#N/A</v>
      </c>
      <c r="I1858" s="14">
        <v>0</v>
      </c>
      <c r="J1858" s="14" t="e">
        <f t="shared" ref="J1858:J1921" si="120">IF(($H1858-$I1858)&gt;0,($H1858-$I1858),"")</f>
        <v>#N/A</v>
      </c>
      <c r="K1858" s="16" t="e">
        <f>IF($J1858="","",SUMIFS('Skills-Training Matrix.AUX'!$F$2:$F$1072,'Skills-Training Matrix.AUX'!$C$2:$C$1072,"="&amp;G1858,'Skills-Training Matrix.AUX'!$A$2:$A$1072,"="&amp;$E1858)*J1858)</f>
        <v>#N/A</v>
      </c>
      <c r="L1858" s="16" t="e">
        <f t="shared" si="117"/>
        <v>#N/A</v>
      </c>
      <c r="M1858" s="14" t="e">
        <f t="shared" si="118"/>
        <v>#N/A</v>
      </c>
      <c r="N1858" s="16" t="e">
        <f t="shared" si="119"/>
        <v>#N/A</v>
      </c>
    </row>
    <row r="1859" spans="1:14" x14ac:dyDescent="0.25">
      <c r="A1859" s="14">
        <v>2712</v>
      </c>
      <c r="B1859" s="14" t="s">
        <v>144</v>
      </c>
      <c r="C1859" s="17">
        <v>42736</v>
      </c>
      <c r="D1859" s="14" t="s">
        <v>115</v>
      </c>
      <c r="E1859" s="14" t="s">
        <v>95</v>
      </c>
      <c r="F1859" s="15" t="s">
        <v>7</v>
      </c>
      <c r="G1859" s="14" t="s">
        <v>38</v>
      </c>
      <c r="H1859" s="14" t="e">
        <f>SUMIFS('Skills-Training Matrix.AUX'!$D$2:$D$1072,'Skills-Training Matrix.AUX'!$C$2:$C$1072,"="&amp;$G1859,'Skills-Training Matrix.AUX'!$A$2:$A$1072,"="&amp;$E1859)</f>
        <v>#N/A</v>
      </c>
      <c r="I1859" s="14">
        <v>0</v>
      </c>
      <c r="J1859" s="14" t="e">
        <f t="shared" si="120"/>
        <v>#N/A</v>
      </c>
      <c r="K1859" s="16" t="e">
        <f>IF($J1859="","",SUMIFS('Skills-Training Matrix.AUX'!$F$2:$F$1072,'Skills-Training Matrix.AUX'!$C$2:$C$1072,"="&amp;G1859,'Skills-Training Matrix.AUX'!$A$2:$A$1072,"="&amp;$E1859)*J1859)</f>
        <v>#N/A</v>
      </c>
      <c r="L1859" s="16" t="e">
        <f t="shared" ref="L1859:L1922" si="121">IF(D1859="GEM",IF(B1859=B1858,IF(K1859="",L1858,K1859+L1858),IF(K1859="",0,K1859)),0)</f>
        <v>#N/A</v>
      </c>
      <c r="M1859" s="14" t="e">
        <f t="shared" ref="M1859:M1922" si="122">IF(D1859="GEM",IF(I1859&gt;H1859,I1859,IF(IF(L1859&lt;$O$1,0,L1859)=0,H1859,IF(I1859=0,IF(H1859=0,0,1),I1859))),I1859)</f>
        <v>#N/A</v>
      </c>
      <c r="N1859" s="16" t="e">
        <f t="shared" ref="N1859:N1922" si="123">IF(M1859&lt;H1859,K1859,"")</f>
        <v>#N/A</v>
      </c>
    </row>
    <row r="1860" spans="1:14" x14ac:dyDescent="0.25">
      <c r="A1860" s="14">
        <v>2712</v>
      </c>
      <c r="B1860" s="14" t="s">
        <v>144</v>
      </c>
      <c r="C1860" s="17">
        <v>42736</v>
      </c>
      <c r="D1860" s="14" t="s">
        <v>115</v>
      </c>
      <c r="E1860" s="14" t="s">
        <v>95</v>
      </c>
      <c r="F1860" s="15" t="s">
        <v>7</v>
      </c>
      <c r="G1860" s="14" t="s">
        <v>39</v>
      </c>
      <c r="H1860" s="14" t="e">
        <f>SUMIFS('Skills-Training Matrix.AUX'!$D$2:$D$1072,'Skills-Training Matrix.AUX'!$C$2:$C$1072,"="&amp;$G1860,'Skills-Training Matrix.AUX'!$A$2:$A$1072,"="&amp;$E1860)</f>
        <v>#N/A</v>
      </c>
      <c r="I1860" s="14">
        <v>0</v>
      </c>
      <c r="J1860" s="14" t="e">
        <f t="shared" si="120"/>
        <v>#N/A</v>
      </c>
      <c r="K1860" s="16" t="e">
        <f>IF($J1860="","",SUMIFS('Skills-Training Matrix.AUX'!$F$2:$F$1072,'Skills-Training Matrix.AUX'!$C$2:$C$1072,"="&amp;G1860,'Skills-Training Matrix.AUX'!$A$2:$A$1072,"="&amp;$E1860)*J1860)</f>
        <v>#N/A</v>
      </c>
      <c r="L1860" s="16" t="e">
        <f t="shared" si="121"/>
        <v>#N/A</v>
      </c>
      <c r="M1860" s="14" t="e">
        <f t="shared" si="122"/>
        <v>#N/A</v>
      </c>
      <c r="N1860" s="16" t="e">
        <f t="shared" si="123"/>
        <v>#N/A</v>
      </c>
    </row>
    <row r="1861" spans="1:14" x14ac:dyDescent="0.25">
      <c r="A1861" s="14">
        <v>2712</v>
      </c>
      <c r="B1861" s="14" t="s">
        <v>144</v>
      </c>
      <c r="C1861" s="17">
        <v>42736</v>
      </c>
      <c r="D1861" s="14" t="s">
        <v>115</v>
      </c>
      <c r="E1861" s="14" t="s">
        <v>95</v>
      </c>
      <c r="F1861" s="15" t="s">
        <v>7</v>
      </c>
      <c r="G1861" s="14" t="s">
        <v>40</v>
      </c>
      <c r="H1861" s="14" t="e">
        <f>SUMIFS('Skills-Training Matrix.AUX'!$D$2:$D$1072,'Skills-Training Matrix.AUX'!$C$2:$C$1072,"="&amp;$G1861,'Skills-Training Matrix.AUX'!$A$2:$A$1072,"="&amp;$E1861)</f>
        <v>#N/A</v>
      </c>
      <c r="I1861" s="14">
        <v>0</v>
      </c>
      <c r="J1861" s="14" t="e">
        <f t="shared" si="120"/>
        <v>#N/A</v>
      </c>
      <c r="K1861" s="16" t="e">
        <f>IF($J1861="","",SUMIFS('Skills-Training Matrix.AUX'!$F$2:$F$1072,'Skills-Training Matrix.AUX'!$C$2:$C$1072,"="&amp;G1861,'Skills-Training Matrix.AUX'!$A$2:$A$1072,"="&amp;$E1861)*J1861)</f>
        <v>#N/A</v>
      </c>
      <c r="L1861" s="16" t="e">
        <f t="shared" si="121"/>
        <v>#N/A</v>
      </c>
      <c r="M1861" s="14" t="e">
        <f t="shared" si="122"/>
        <v>#N/A</v>
      </c>
      <c r="N1861" s="16" t="e">
        <f t="shared" si="123"/>
        <v>#N/A</v>
      </c>
    </row>
    <row r="1862" spans="1:14" x14ac:dyDescent="0.25">
      <c r="A1862" s="14">
        <v>2712</v>
      </c>
      <c r="B1862" s="14" t="s">
        <v>144</v>
      </c>
      <c r="C1862" s="17">
        <v>42736</v>
      </c>
      <c r="D1862" s="14" t="s">
        <v>115</v>
      </c>
      <c r="E1862" s="14" t="s">
        <v>95</v>
      </c>
      <c r="F1862" s="15" t="s">
        <v>8</v>
      </c>
      <c r="G1862" s="14" t="s">
        <v>41</v>
      </c>
      <c r="H1862" s="14" t="e">
        <f>SUMIFS('Skills-Training Matrix.AUX'!$D$2:$D$1072,'Skills-Training Matrix.AUX'!$C$2:$C$1072,"="&amp;$G1862,'Skills-Training Matrix.AUX'!$A$2:$A$1072,"="&amp;$E1862)</f>
        <v>#N/A</v>
      </c>
      <c r="I1862" s="14">
        <v>0</v>
      </c>
      <c r="J1862" s="14" t="e">
        <f t="shared" si="120"/>
        <v>#N/A</v>
      </c>
      <c r="K1862" s="16" t="e">
        <f>IF($J1862="","",SUMIFS('Skills-Training Matrix.AUX'!$F$2:$F$1072,'Skills-Training Matrix.AUX'!$C$2:$C$1072,"="&amp;G1862,'Skills-Training Matrix.AUX'!$A$2:$A$1072,"="&amp;$E1862)*J1862)</f>
        <v>#N/A</v>
      </c>
      <c r="L1862" s="16" t="e">
        <f t="shared" si="121"/>
        <v>#N/A</v>
      </c>
      <c r="M1862" s="14" t="e">
        <f t="shared" si="122"/>
        <v>#N/A</v>
      </c>
      <c r="N1862" s="16" t="e">
        <f t="shared" si="123"/>
        <v>#N/A</v>
      </c>
    </row>
    <row r="1863" spans="1:14" x14ac:dyDescent="0.25">
      <c r="A1863" s="14">
        <v>2712</v>
      </c>
      <c r="B1863" s="14" t="s">
        <v>144</v>
      </c>
      <c r="C1863" s="17">
        <v>42736</v>
      </c>
      <c r="D1863" s="14" t="s">
        <v>115</v>
      </c>
      <c r="E1863" s="14" t="s">
        <v>95</v>
      </c>
      <c r="F1863" s="15" t="s">
        <v>8</v>
      </c>
      <c r="G1863" s="14" t="s">
        <v>42</v>
      </c>
      <c r="H1863" s="14" t="e">
        <f>SUMIFS('Skills-Training Matrix.AUX'!$D$2:$D$1072,'Skills-Training Matrix.AUX'!$C$2:$C$1072,"="&amp;$G1863,'Skills-Training Matrix.AUX'!$A$2:$A$1072,"="&amp;$E1863)</f>
        <v>#N/A</v>
      </c>
      <c r="I1863" s="14">
        <v>0</v>
      </c>
      <c r="J1863" s="14" t="e">
        <f t="shared" si="120"/>
        <v>#N/A</v>
      </c>
      <c r="K1863" s="16" t="e">
        <f>IF($J1863="","",SUMIFS('Skills-Training Matrix.AUX'!$F$2:$F$1072,'Skills-Training Matrix.AUX'!$C$2:$C$1072,"="&amp;G1863,'Skills-Training Matrix.AUX'!$A$2:$A$1072,"="&amp;$E1863)*J1863)</f>
        <v>#N/A</v>
      </c>
      <c r="L1863" s="16" t="e">
        <f t="shared" si="121"/>
        <v>#N/A</v>
      </c>
      <c r="M1863" s="14" t="e">
        <f t="shared" si="122"/>
        <v>#N/A</v>
      </c>
      <c r="N1863" s="16" t="e">
        <f t="shared" si="123"/>
        <v>#N/A</v>
      </c>
    </row>
    <row r="1864" spans="1:14" x14ac:dyDescent="0.25">
      <c r="A1864" s="14">
        <v>2712</v>
      </c>
      <c r="B1864" s="14" t="s">
        <v>144</v>
      </c>
      <c r="C1864" s="17">
        <v>42736</v>
      </c>
      <c r="D1864" s="14" t="s">
        <v>115</v>
      </c>
      <c r="E1864" s="14" t="s">
        <v>95</v>
      </c>
      <c r="F1864" s="15" t="s">
        <v>8</v>
      </c>
      <c r="G1864" s="14" t="s">
        <v>43</v>
      </c>
      <c r="H1864" s="14" t="e">
        <f>SUMIFS('Skills-Training Matrix.AUX'!$D$2:$D$1072,'Skills-Training Matrix.AUX'!$C$2:$C$1072,"="&amp;$G1864,'Skills-Training Matrix.AUX'!$A$2:$A$1072,"="&amp;$E1864)</f>
        <v>#N/A</v>
      </c>
      <c r="I1864" s="14">
        <v>0</v>
      </c>
      <c r="J1864" s="14" t="e">
        <f t="shared" si="120"/>
        <v>#N/A</v>
      </c>
      <c r="K1864" s="16" t="e">
        <f>IF($J1864="","",SUMIFS('Skills-Training Matrix.AUX'!$F$2:$F$1072,'Skills-Training Matrix.AUX'!$C$2:$C$1072,"="&amp;G1864,'Skills-Training Matrix.AUX'!$A$2:$A$1072,"="&amp;$E1864)*J1864)</f>
        <v>#N/A</v>
      </c>
      <c r="L1864" s="16" t="e">
        <f t="shared" si="121"/>
        <v>#N/A</v>
      </c>
      <c r="M1864" s="14" t="e">
        <f t="shared" si="122"/>
        <v>#N/A</v>
      </c>
      <c r="N1864" s="16" t="e">
        <f t="shared" si="123"/>
        <v>#N/A</v>
      </c>
    </row>
    <row r="1865" spans="1:14" x14ac:dyDescent="0.25">
      <c r="A1865" s="14">
        <v>2712</v>
      </c>
      <c r="B1865" s="14" t="s">
        <v>144</v>
      </c>
      <c r="C1865" s="17">
        <v>42736</v>
      </c>
      <c r="D1865" s="14" t="s">
        <v>115</v>
      </c>
      <c r="E1865" s="14" t="s">
        <v>95</v>
      </c>
      <c r="F1865" s="15" t="s">
        <v>8</v>
      </c>
      <c r="G1865" s="14" t="s">
        <v>44</v>
      </c>
      <c r="H1865" s="14" t="e">
        <f>SUMIFS('Skills-Training Matrix.AUX'!$D$2:$D$1072,'Skills-Training Matrix.AUX'!$C$2:$C$1072,"="&amp;$G1865,'Skills-Training Matrix.AUX'!$A$2:$A$1072,"="&amp;$E1865)</f>
        <v>#N/A</v>
      </c>
      <c r="I1865" s="14">
        <v>0</v>
      </c>
      <c r="J1865" s="14" t="e">
        <f t="shared" si="120"/>
        <v>#N/A</v>
      </c>
      <c r="K1865" s="16" t="e">
        <f>IF($J1865="","",SUMIFS('Skills-Training Matrix.AUX'!$F$2:$F$1072,'Skills-Training Matrix.AUX'!$C$2:$C$1072,"="&amp;G1865,'Skills-Training Matrix.AUX'!$A$2:$A$1072,"="&amp;$E1865)*J1865)</f>
        <v>#N/A</v>
      </c>
      <c r="L1865" s="16" t="e">
        <f t="shared" si="121"/>
        <v>#N/A</v>
      </c>
      <c r="M1865" s="14" t="e">
        <f t="shared" si="122"/>
        <v>#N/A</v>
      </c>
      <c r="N1865" s="16" t="e">
        <f t="shared" si="123"/>
        <v>#N/A</v>
      </c>
    </row>
    <row r="1866" spans="1:14" x14ac:dyDescent="0.25">
      <c r="A1866" s="14">
        <v>2712</v>
      </c>
      <c r="B1866" s="14" t="s">
        <v>144</v>
      </c>
      <c r="C1866" s="17">
        <v>42736</v>
      </c>
      <c r="D1866" s="14" t="s">
        <v>115</v>
      </c>
      <c r="E1866" s="14" t="s">
        <v>95</v>
      </c>
      <c r="F1866" s="15" t="s">
        <v>8</v>
      </c>
      <c r="G1866" s="14" t="s">
        <v>45</v>
      </c>
      <c r="H1866" s="14" t="e">
        <f>SUMIFS('Skills-Training Matrix.AUX'!$D$2:$D$1072,'Skills-Training Matrix.AUX'!$C$2:$C$1072,"="&amp;$G1866,'Skills-Training Matrix.AUX'!$A$2:$A$1072,"="&amp;$E1866)</f>
        <v>#N/A</v>
      </c>
      <c r="I1866" s="14">
        <v>0</v>
      </c>
      <c r="J1866" s="14" t="e">
        <f t="shared" si="120"/>
        <v>#N/A</v>
      </c>
      <c r="K1866" s="16" t="e">
        <f>IF($J1866="","",SUMIFS('Skills-Training Matrix.AUX'!$F$2:$F$1072,'Skills-Training Matrix.AUX'!$C$2:$C$1072,"="&amp;G1866,'Skills-Training Matrix.AUX'!$A$2:$A$1072,"="&amp;$E1866)*J1866)</f>
        <v>#N/A</v>
      </c>
      <c r="L1866" s="16" t="e">
        <f t="shared" si="121"/>
        <v>#N/A</v>
      </c>
      <c r="M1866" s="14" t="e">
        <f t="shared" si="122"/>
        <v>#N/A</v>
      </c>
      <c r="N1866" s="16" t="e">
        <f t="shared" si="123"/>
        <v>#N/A</v>
      </c>
    </row>
    <row r="1867" spans="1:14" x14ac:dyDescent="0.25">
      <c r="A1867" s="14">
        <v>2712</v>
      </c>
      <c r="B1867" s="14" t="s">
        <v>144</v>
      </c>
      <c r="C1867" s="17">
        <v>42736</v>
      </c>
      <c r="D1867" s="14" t="s">
        <v>115</v>
      </c>
      <c r="E1867" s="14" t="s">
        <v>95</v>
      </c>
      <c r="F1867" s="15" t="s">
        <v>2</v>
      </c>
      <c r="G1867" s="14" t="s">
        <v>46</v>
      </c>
      <c r="H1867" s="14" t="e">
        <f>SUMIFS('Skills-Training Matrix.AUX'!$D$2:$D$1072,'Skills-Training Matrix.AUX'!$C$2:$C$1072,"="&amp;$G1867,'Skills-Training Matrix.AUX'!$A$2:$A$1072,"="&amp;$E1867)</f>
        <v>#N/A</v>
      </c>
      <c r="I1867" s="14">
        <v>0</v>
      </c>
      <c r="J1867" s="14" t="e">
        <f t="shared" si="120"/>
        <v>#N/A</v>
      </c>
      <c r="K1867" s="16" t="e">
        <f>IF($J1867="","",SUMIFS('Skills-Training Matrix.AUX'!$F$2:$F$1072,'Skills-Training Matrix.AUX'!$C$2:$C$1072,"="&amp;G1867,'Skills-Training Matrix.AUX'!$A$2:$A$1072,"="&amp;$E1867)*J1867)</f>
        <v>#N/A</v>
      </c>
      <c r="L1867" s="16" t="e">
        <f t="shared" si="121"/>
        <v>#N/A</v>
      </c>
      <c r="M1867" s="14" t="e">
        <f t="shared" si="122"/>
        <v>#N/A</v>
      </c>
      <c r="N1867" s="16" t="e">
        <f t="shared" si="123"/>
        <v>#N/A</v>
      </c>
    </row>
    <row r="1868" spans="1:14" x14ac:dyDescent="0.25">
      <c r="A1868" s="14">
        <v>2712</v>
      </c>
      <c r="B1868" s="14" t="s">
        <v>144</v>
      </c>
      <c r="C1868" s="17">
        <v>42736</v>
      </c>
      <c r="D1868" s="14" t="s">
        <v>115</v>
      </c>
      <c r="E1868" s="14" t="s">
        <v>95</v>
      </c>
      <c r="F1868" s="15" t="s">
        <v>2</v>
      </c>
      <c r="G1868" s="14" t="s">
        <v>47</v>
      </c>
      <c r="H1868" s="14" t="e">
        <f>SUMIFS('Skills-Training Matrix.AUX'!$D$2:$D$1072,'Skills-Training Matrix.AUX'!$C$2:$C$1072,"="&amp;$G1868,'Skills-Training Matrix.AUX'!$A$2:$A$1072,"="&amp;$E1868)</f>
        <v>#N/A</v>
      </c>
      <c r="I1868" s="14">
        <v>0</v>
      </c>
      <c r="J1868" s="14" t="e">
        <f t="shared" si="120"/>
        <v>#N/A</v>
      </c>
      <c r="K1868" s="16" t="e">
        <f>IF($J1868="","",SUMIFS('Skills-Training Matrix.AUX'!$F$2:$F$1072,'Skills-Training Matrix.AUX'!$C$2:$C$1072,"="&amp;G1868,'Skills-Training Matrix.AUX'!$A$2:$A$1072,"="&amp;$E1868)*J1868)</f>
        <v>#N/A</v>
      </c>
      <c r="L1868" s="16" t="e">
        <f t="shared" si="121"/>
        <v>#N/A</v>
      </c>
      <c r="M1868" s="14" t="e">
        <f t="shared" si="122"/>
        <v>#N/A</v>
      </c>
      <c r="N1868" s="16" t="e">
        <f t="shared" si="123"/>
        <v>#N/A</v>
      </c>
    </row>
    <row r="1869" spans="1:14" x14ac:dyDescent="0.25">
      <c r="A1869" s="14">
        <v>2712</v>
      </c>
      <c r="B1869" s="14" t="s">
        <v>144</v>
      </c>
      <c r="C1869" s="17">
        <v>42736</v>
      </c>
      <c r="D1869" s="14" t="s">
        <v>115</v>
      </c>
      <c r="E1869" s="14" t="s">
        <v>95</v>
      </c>
      <c r="F1869" s="15" t="s">
        <v>2</v>
      </c>
      <c r="G1869" s="14" t="s">
        <v>48</v>
      </c>
      <c r="H1869" s="14" t="e">
        <f>SUMIFS('Skills-Training Matrix.AUX'!$D$2:$D$1072,'Skills-Training Matrix.AUX'!$C$2:$C$1072,"="&amp;$G1869,'Skills-Training Matrix.AUX'!$A$2:$A$1072,"="&amp;$E1869)</f>
        <v>#N/A</v>
      </c>
      <c r="I1869" s="14">
        <v>0</v>
      </c>
      <c r="J1869" s="14" t="e">
        <f t="shared" si="120"/>
        <v>#N/A</v>
      </c>
      <c r="K1869" s="16" t="e">
        <f>IF($J1869="","",SUMIFS('Skills-Training Matrix.AUX'!$F$2:$F$1072,'Skills-Training Matrix.AUX'!$C$2:$C$1072,"="&amp;G1869,'Skills-Training Matrix.AUX'!$A$2:$A$1072,"="&amp;$E1869)*J1869)</f>
        <v>#N/A</v>
      </c>
      <c r="L1869" s="16" t="e">
        <f t="shared" si="121"/>
        <v>#N/A</v>
      </c>
      <c r="M1869" s="14" t="e">
        <f t="shared" si="122"/>
        <v>#N/A</v>
      </c>
      <c r="N1869" s="16" t="e">
        <f t="shared" si="123"/>
        <v>#N/A</v>
      </c>
    </row>
    <row r="1870" spans="1:14" x14ac:dyDescent="0.25">
      <c r="A1870" s="14">
        <v>2712</v>
      </c>
      <c r="B1870" s="14" t="s">
        <v>144</v>
      </c>
      <c r="C1870" s="17">
        <v>42736</v>
      </c>
      <c r="D1870" s="14" t="s">
        <v>115</v>
      </c>
      <c r="E1870" s="14" t="s">
        <v>95</v>
      </c>
      <c r="F1870" s="15" t="s">
        <v>2</v>
      </c>
      <c r="G1870" s="14" t="s">
        <v>49</v>
      </c>
      <c r="H1870" s="14" t="e">
        <f>SUMIFS('Skills-Training Matrix.AUX'!$D$2:$D$1072,'Skills-Training Matrix.AUX'!$C$2:$C$1072,"="&amp;$G1870,'Skills-Training Matrix.AUX'!$A$2:$A$1072,"="&amp;$E1870)</f>
        <v>#N/A</v>
      </c>
      <c r="I1870" s="14">
        <v>0</v>
      </c>
      <c r="J1870" s="14" t="e">
        <f t="shared" si="120"/>
        <v>#N/A</v>
      </c>
      <c r="K1870" s="16" t="e">
        <f>IF($J1870="","",SUMIFS('Skills-Training Matrix.AUX'!$F$2:$F$1072,'Skills-Training Matrix.AUX'!$C$2:$C$1072,"="&amp;G1870,'Skills-Training Matrix.AUX'!$A$2:$A$1072,"="&amp;$E1870)*J1870)</f>
        <v>#N/A</v>
      </c>
      <c r="L1870" s="16" t="e">
        <f t="shared" si="121"/>
        <v>#N/A</v>
      </c>
      <c r="M1870" s="14" t="e">
        <f t="shared" si="122"/>
        <v>#N/A</v>
      </c>
      <c r="N1870" s="16" t="e">
        <f t="shared" si="123"/>
        <v>#N/A</v>
      </c>
    </row>
    <row r="1871" spans="1:14" x14ac:dyDescent="0.25">
      <c r="A1871" s="14">
        <v>2712</v>
      </c>
      <c r="B1871" s="14" t="s">
        <v>144</v>
      </c>
      <c r="C1871" s="17">
        <v>42736</v>
      </c>
      <c r="D1871" s="14" t="s">
        <v>115</v>
      </c>
      <c r="E1871" s="14" t="s">
        <v>95</v>
      </c>
      <c r="F1871" s="15" t="s">
        <v>2</v>
      </c>
      <c r="G1871" s="14" t="s">
        <v>50</v>
      </c>
      <c r="H1871" s="14" t="e">
        <f>SUMIFS('Skills-Training Matrix.AUX'!$D$2:$D$1072,'Skills-Training Matrix.AUX'!$C$2:$C$1072,"="&amp;$G1871,'Skills-Training Matrix.AUX'!$A$2:$A$1072,"="&amp;$E1871)</f>
        <v>#N/A</v>
      </c>
      <c r="I1871" s="14">
        <v>0</v>
      </c>
      <c r="J1871" s="14" t="e">
        <f t="shared" si="120"/>
        <v>#N/A</v>
      </c>
      <c r="K1871" s="16" t="e">
        <f>IF($J1871="","",SUMIFS('Skills-Training Matrix.AUX'!$F$2:$F$1072,'Skills-Training Matrix.AUX'!$C$2:$C$1072,"="&amp;G1871,'Skills-Training Matrix.AUX'!$A$2:$A$1072,"="&amp;$E1871)*J1871)</f>
        <v>#N/A</v>
      </c>
      <c r="L1871" s="16" t="e">
        <f t="shared" si="121"/>
        <v>#N/A</v>
      </c>
      <c r="M1871" s="14" t="e">
        <f t="shared" si="122"/>
        <v>#N/A</v>
      </c>
      <c r="N1871" s="16" t="e">
        <f t="shared" si="123"/>
        <v>#N/A</v>
      </c>
    </row>
    <row r="1872" spans="1:14" x14ac:dyDescent="0.25">
      <c r="A1872" s="14">
        <v>2712</v>
      </c>
      <c r="B1872" s="14" t="s">
        <v>144</v>
      </c>
      <c r="C1872" s="17">
        <v>42736</v>
      </c>
      <c r="D1872" s="14" t="s">
        <v>115</v>
      </c>
      <c r="E1872" s="14" t="s">
        <v>95</v>
      </c>
      <c r="F1872" s="15" t="s">
        <v>2</v>
      </c>
      <c r="G1872" s="14" t="s">
        <v>51</v>
      </c>
      <c r="H1872" s="14" t="e">
        <f>SUMIFS('Skills-Training Matrix.AUX'!$D$2:$D$1072,'Skills-Training Matrix.AUX'!$C$2:$C$1072,"="&amp;$G1872,'Skills-Training Matrix.AUX'!$A$2:$A$1072,"="&amp;$E1872)</f>
        <v>#N/A</v>
      </c>
      <c r="I1872" s="14">
        <v>0</v>
      </c>
      <c r="J1872" s="14" t="e">
        <f t="shared" si="120"/>
        <v>#N/A</v>
      </c>
      <c r="K1872" s="16" t="e">
        <f>IF($J1872="","",SUMIFS('Skills-Training Matrix.AUX'!$F$2:$F$1072,'Skills-Training Matrix.AUX'!$C$2:$C$1072,"="&amp;G1872,'Skills-Training Matrix.AUX'!$A$2:$A$1072,"="&amp;$E1872)*J1872)</f>
        <v>#N/A</v>
      </c>
      <c r="L1872" s="16" t="e">
        <f t="shared" si="121"/>
        <v>#N/A</v>
      </c>
      <c r="M1872" s="14" t="e">
        <f t="shared" si="122"/>
        <v>#N/A</v>
      </c>
      <c r="N1872" s="16" t="e">
        <f t="shared" si="123"/>
        <v>#N/A</v>
      </c>
    </row>
    <row r="1873" spans="1:14" x14ac:dyDescent="0.25">
      <c r="A1873" s="14">
        <v>2712</v>
      </c>
      <c r="B1873" s="14" t="s">
        <v>144</v>
      </c>
      <c r="C1873" s="17">
        <v>42736</v>
      </c>
      <c r="D1873" s="14" t="s">
        <v>115</v>
      </c>
      <c r="E1873" s="14" t="s">
        <v>95</v>
      </c>
      <c r="F1873" s="15" t="s">
        <v>2</v>
      </c>
      <c r="G1873" s="14" t="s">
        <v>52</v>
      </c>
      <c r="H1873" s="14" t="e">
        <f>SUMIFS('Skills-Training Matrix.AUX'!$D$2:$D$1072,'Skills-Training Matrix.AUX'!$C$2:$C$1072,"="&amp;$G1873,'Skills-Training Matrix.AUX'!$A$2:$A$1072,"="&amp;$E1873)</f>
        <v>#N/A</v>
      </c>
      <c r="I1873" s="14">
        <v>0</v>
      </c>
      <c r="J1873" s="14" t="e">
        <f t="shared" si="120"/>
        <v>#N/A</v>
      </c>
      <c r="K1873" s="16" t="e">
        <f>IF($J1873="","",SUMIFS('Skills-Training Matrix.AUX'!$F$2:$F$1072,'Skills-Training Matrix.AUX'!$C$2:$C$1072,"="&amp;G1873,'Skills-Training Matrix.AUX'!$A$2:$A$1072,"="&amp;$E1873)*J1873)</f>
        <v>#N/A</v>
      </c>
      <c r="L1873" s="16" t="e">
        <f t="shared" si="121"/>
        <v>#N/A</v>
      </c>
      <c r="M1873" s="14" t="e">
        <f t="shared" si="122"/>
        <v>#N/A</v>
      </c>
      <c r="N1873" s="16" t="e">
        <f t="shared" si="123"/>
        <v>#N/A</v>
      </c>
    </row>
    <row r="1874" spans="1:14" x14ac:dyDescent="0.25">
      <c r="A1874" s="14">
        <v>2712</v>
      </c>
      <c r="B1874" s="14" t="s">
        <v>144</v>
      </c>
      <c r="C1874" s="17">
        <v>42736</v>
      </c>
      <c r="D1874" s="14" t="s">
        <v>115</v>
      </c>
      <c r="E1874" s="14" t="s">
        <v>95</v>
      </c>
      <c r="F1874" s="15" t="s">
        <v>2</v>
      </c>
      <c r="G1874" s="14" t="s">
        <v>53</v>
      </c>
      <c r="H1874" s="14" t="e">
        <f>SUMIFS('Skills-Training Matrix.AUX'!$D$2:$D$1072,'Skills-Training Matrix.AUX'!$C$2:$C$1072,"="&amp;$G1874,'Skills-Training Matrix.AUX'!$A$2:$A$1072,"="&amp;$E1874)</f>
        <v>#N/A</v>
      </c>
      <c r="I1874" s="14">
        <v>0</v>
      </c>
      <c r="J1874" s="14" t="e">
        <f t="shared" si="120"/>
        <v>#N/A</v>
      </c>
      <c r="K1874" s="16" t="e">
        <f>IF($J1874="","",SUMIFS('Skills-Training Matrix.AUX'!$F$2:$F$1072,'Skills-Training Matrix.AUX'!$C$2:$C$1072,"="&amp;G1874,'Skills-Training Matrix.AUX'!$A$2:$A$1072,"="&amp;$E1874)*J1874)</f>
        <v>#N/A</v>
      </c>
      <c r="L1874" s="16" t="e">
        <f t="shared" si="121"/>
        <v>#N/A</v>
      </c>
      <c r="M1874" s="14" t="e">
        <f t="shared" si="122"/>
        <v>#N/A</v>
      </c>
      <c r="N1874" s="16" t="e">
        <f t="shared" si="123"/>
        <v>#N/A</v>
      </c>
    </row>
    <row r="1875" spans="1:14" x14ac:dyDescent="0.25">
      <c r="A1875" s="14">
        <v>2712</v>
      </c>
      <c r="B1875" s="14" t="s">
        <v>144</v>
      </c>
      <c r="C1875" s="17">
        <v>42736</v>
      </c>
      <c r="D1875" s="14" t="s">
        <v>115</v>
      </c>
      <c r="E1875" s="14" t="s">
        <v>95</v>
      </c>
      <c r="F1875" s="15" t="s">
        <v>2</v>
      </c>
      <c r="G1875" s="14" t="s">
        <v>54</v>
      </c>
      <c r="H1875" s="14" t="e">
        <f>SUMIFS('Skills-Training Matrix.AUX'!$D$2:$D$1072,'Skills-Training Matrix.AUX'!$C$2:$C$1072,"="&amp;$G1875,'Skills-Training Matrix.AUX'!$A$2:$A$1072,"="&amp;$E1875)</f>
        <v>#N/A</v>
      </c>
      <c r="I1875" s="14">
        <v>0</v>
      </c>
      <c r="J1875" s="14" t="e">
        <f t="shared" si="120"/>
        <v>#N/A</v>
      </c>
      <c r="K1875" s="16" t="e">
        <f>IF($J1875="","",SUMIFS('Skills-Training Matrix.AUX'!$F$2:$F$1072,'Skills-Training Matrix.AUX'!$C$2:$C$1072,"="&amp;G1875,'Skills-Training Matrix.AUX'!$A$2:$A$1072,"="&amp;$E1875)*J1875)</f>
        <v>#N/A</v>
      </c>
      <c r="L1875" s="16" t="e">
        <f t="shared" si="121"/>
        <v>#N/A</v>
      </c>
      <c r="M1875" s="14" t="e">
        <f t="shared" si="122"/>
        <v>#N/A</v>
      </c>
      <c r="N1875" s="16" t="e">
        <f t="shared" si="123"/>
        <v>#N/A</v>
      </c>
    </row>
    <row r="1876" spans="1:14" x14ac:dyDescent="0.25">
      <c r="A1876" s="14">
        <v>2712</v>
      </c>
      <c r="B1876" s="14" t="s">
        <v>144</v>
      </c>
      <c r="C1876" s="17">
        <v>42736</v>
      </c>
      <c r="D1876" s="14" t="s">
        <v>115</v>
      </c>
      <c r="E1876" s="14" t="s">
        <v>95</v>
      </c>
      <c r="F1876" s="15" t="s">
        <v>2</v>
      </c>
      <c r="G1876" s="14" t="s">
        <v>55</v>
      </c>
      <c r="H1876" s="14" t="e">
        <f>SUMIFS('Skills-Training Matrix.AUX'!$D$2:$D$1072,'Skills-Training Matrix.AUX'!$C$2:$C$1072,"="&amp;$G1876,'Skills-Training Matrix.AUX'!$A$2:$A$1072,"="&amp;$E1876)</f>
        <v>#REF!</v>
      </c>
      <c r="I1876" s="14">
        <v>0</v>
      </c>
      <c r="J1876" s="14" t="e">
        <f t="shared" si="120"/>
        <v>#REF!</v>
      </c>
      <c r="K1876" s="16" t="e">
        <f>IF($J1876="","",SUMIFS('Skills-Training Matrix.AUX'!$F$2:$F$1072,'Skills-Training Matrix.AUX'!$C$2:$C$1072,"="&amp;G1876,'Skills-Training Matrix.AUX'!$A$2:$A$1072,"="&amp;$E1876)*J1876)</f>
        <v>#REF!</v>
      </c>
      <c r="L1876" s="16" t="e">
        <f t="shared" si="121"/>
        <v>#REF!</v>
      </c>
      <c r="M1876" s="14" t="e">
        <f t="shared" si="122"/>
        <v>#REF!</v>
      </c>
      <c r="N1876" s="16" t="e">
        <f t="shared" si="123"/>
        <v>#REF!</v>
      </c>
    </row>
    <row r="1877" spans="1:14" x14ac:dyDescent="0.25">
      <c r="A1877" s="14">
        <v>2712</v>
      </c>
      <c r="B1877" s="14" t="s">
        <v>144</v>
      </c>
      <c r="C1877" s="17">
        <v>42736</v>
      </c>
      <c r="D1877" s="14" t="s">
        <v>115</v>
      </c>
      <c r="E1877" s="14" t="s">
        <v>95</v>
      </c>
      <c r="F1877" s="15" t="s">
        <v>2</v>
      </c>
      <c r="G1877" s="14" t="s">
        <v>56</v>
      </c>
      <c r="H1877" s="14" t="e">
        <f>SUMIFS('Skills-Training Matrix.AUX'!$D$2:$D$1072,'Skills-Training Matrix.AUX'!$C$2:$C$1072,"="&amp;$G1877,'Skills-Training Matrix.AUX'!$A$2:$A$1072,"="&amp;$E1877)</f>
        <v>#N/A</v>
      </c>
      <c r="I1877" s="14">
        <v>0</v>
      </c>
      <c r="J1877" s="14" t="e">
        <f t="shared" si="120"/>
        <v>#N/A</v>
      </c>
      <c r="K1877" s="16" t="e">
        <f>IF($J1877="","",SUMIFS('Skills-Training Matrix.AUX'!$F$2:$F$1072,'Skills-Training Matrix.AUX'!$C$2:$C$1072,"="&amp;G1877,'Skills-Training Matrix.AUX'!$A$2:$A$1072,"="&amp;$E1877)*J1877)</f>
        <v>#N/A</v>
      </c>
      <c r="L1877" s="16" t="e">
        <f t="shared" si="121"/>
        <v>#N/A</v>
      </c>
      <c r="M1877" s="14" t="e">
        <f t="shared" si="122"/>
        <v>#N/A</v>
      </c>
      <c r="N1877" s="16" t="e">
        <f t="shared" si="123"/>
        <v>#N/A</v>
      </c>
    </row>
    <row r="1878" spans="1:14" x14ac:dyDescent="0.25">
      <c r="A1878" s="14">
        <v>2712</v>
      </c>
      <c r="B1878" s="14" t="s">
        <v>144</v>
      </c>
      <c r="C1878" s="17">
        <v>42736</v>
      </c>
      <c r="D1878" s="14" t="s">
        <v>115</v>
      </c>
      <c r="E1878" s="14" t="s">
        <v>95</v>
      </c>
      <c r="F1878" s="15" t="s">
        <v>9</v>
      </c>
      <c r="G1878" s="14" t="s">
        <v>57</v>
      </c>
      <c r="H1878" s="14" t="e">
        <f>SUMIFS('Skills-Training Matrix.AUX'!$D$2:$D$1072,'Skills-Training Matrix.AUX'!$C$2:$C$1072,"="&amp;$G1878,'Skills-Training Matrix.AUX'!$A$2:$A$1072,"="&amp;$E1878)</f>
        <v>#N/A</v>
      </c>
      <c r="I1878" s="14">
        <v>0</v>
      </c>
      <c r="J1878" s="14" t="e">
        <f t="shared" si="120"/>
        <v>#N/A</v>
      </c>
      <c r="K1878" s="16" t="e">
        <f>IF($J1878="","",SUMIFS('Skills-Training Matrix.AUX'!$F$2:$F$1072,'Skills-Training Matrix.AUX'!$C$2:$C$1072,"="&amp;G1878,'Skills-Training Matrix.AUX'!$A$2:$A$1072,"="&amp;$E1878)*J1878)</f>
        <v>#N/A</v>
      </c>
      <c r="L1878" s="16" t="e">
        <f t="shared" si="121"/>
        <v>#N/A</v>
      </c>
      <c r="M1878" s="14" t="e">
        <f t="shared" si="122"/>
        <v>#N/A</v>
      </c>
      <c r="N1878" s="16" t="e">
        <f t="shared" si="123"/>
        <v>#N/A</v>
      </c>
    </row>
    <row r="1879" spans="1:14" x14ac:dyDescent="0.25">
      <c r="A1879" s="14">
        <v>2712</v>
      </c>
      <c r="B1879" s="14" t="s">
        <v>144</v>
      </c>
      <c r="C1879" s="17">
        <v>42736</v>
      </c>
      <c r="D1879" s="14" t="s">
        <v>115</v>
      </c>
      <c r="E1879" s="14" t="s">
        <v>95</v>
      </c>
      <c r="F1879" s="15" t="s">
        <v>9</v>
      </c>
      <c r="G1879" s="14" t="s">
        <v>58</v>
      </c>
      <c r="H1879" s="14" t="e">
        <f>SUMIFS('Skills-Training Matrix.AUX'!$D$2:$D$1072,'Skills-Training Matrix.AUX'!$C$2:$C$1072,"="&amp;$G1879,'Skills-Training Matrix.AUX'!$A$2:$A$1072,"="&amp;$E1879)</f>
        <v>#N/A</v>
      </c>
      <c r="I1879" s="14">
        <v>0</v>
      </c>
      <c r="J1879" s="14" t="e">
        <f t="shared" si="120"/>
        <v>#N/A</v>
      </c>
      <c r="K1879" s="16" t="e">
        <f>IF($J1879="","",SUMIFS('Skills-Training Matrix.AUX'!$F$2:$F$1072,'Skills-Training Matrix.AUX'!$C$2:$C$1072,"="&amp;G1879,'Skills-Training Matrix.AUX'!$A$2:$A$1072,"="&amp;$E1879)*J1879)</f>
        <v>#N/A</v>
      </c>
      <c r="L1879" s="16" t="e">
        <f t="shared" si="121"/>
        <v>#N/A</v>
      </c>
      <c r="M1879" s="14" t="e">
        <f t="shared" si="122"/>
        <v>#N/A</v>
      </c>
      <c r="N1879" s="16" t="e">
        <f t="shared" si="123"/>
        <v>#N/A</v>
      </c>
    </row>
    <row r="1880" spans="1:14" x14ac:dyDescent="0.25">
      <c r="A1880" s="14">
        <v>2712</v>
      </c>
      <c r="B1880" s="14" t="s">
        <v>144</v>
      </c>
      <c r="C1880" s="17">
        <v>42736</v>
      </c>
      <c r="D1880" s="14" t="s">
        <v>115</v>
      </c>
      <c r="E1880" s="14" t="s">
        <v>95</v>
      </c>
      <c r="F1880" s="15" t="s">
        <v>9</v>
      </c>
      <c r="G1880" s="14" t="s">
        <v>59</v>
      </c>
      <c r="H1880" s="14" t="e">
        <f>SUMIFS('Skills-Training Matrix.AUX'!$D$2:$D$1072,'Skills-Training Matrix.AUX'!$C$2:$C$1072,"="&amp;$G1880,'Skills-Training Matrix.AUX'!$A$2:$A$1072,"="&amp;$E1880)</f>
        <v>#N/A</v>
      </c>
      <c r="I1880" s="14">
        <v>0</v>
      </c>
      <c r="J1880" s="14" t="e">
        <f t="shared" si="120"/>
        <v>#N/A</v>
      </c>
      <c r="K1880" s="16" t="e">
        <f>IF($J1880="","",SUMIFS('Skills-Training Matrix.AUX'!$F$2:$F$1072,'Skills-Training Matrix.AUX'!$C$2:$C$1072,"="&amp;G1880,'Skills-Training Matrix.AUX'!$A$2:$A$1072,"="&amp;$E1880)*J1880)</f>
        <v>#N/A</v>
      </c>
      <c r="L1880" s="16" t="e">
        <f t="shared" si="121"/>
        <v>#N/A</v>
      </c>
      <c r="M1880" s="14" t="e">
        <f t="shared" si="122"/>
        <v>#N/A</v>
      </c>
      <c r="N1880" s="16" t="e">
        <f t="shared" si="123"/>
        <v>#N/A</v>
      </c>
    </row>
    <row r="1881" spans="1:14" x14ac:dyDescent="0.25">
      <c r="A1881" s="14">
        <v>2712</v>
      </c>
      <c r="B1881" s="14" t="s">
        <v>144</v>
      </c>
      <c r="C1881" s="17">
        <v>42736</v>
      </c>
      <c r="D1881" s="14" t="s">
        <v>115</v>
      </c>
      <c r="E1881" s="14" t="s">
        <v>95</v>
      </c>
      <c r="F1881" s="15" t="s">
        <v>9</v>
      </c>
      <c r="G1881" s="14" t="s">
        <v>60</v>
      </c>
      <c r="H1881" s="14" t="e">
        <f>SUMIFS('Skills-Training Matrix.AUX'!$D$2:$D$1072,'Skills-Training Matrix.AUX'!$C$2:$C$1072,"="&amp;$G1881,'Skills-Training Matrix.AUX'!$A$2:$A$1072,"="&amp;$E1881)</f>
        <v>#N/A</v>
      </c>
      <c r="I1881" s="14">
        <v>0</v>
      </c>
      <c r="J1881" s="14" t="e">
        <f t="shared" si="120"/>
        <v>#N/A</v>
      </c>
      <c r="K1881" s="16" t="e">
        <f>IF($J1881="","",SUMIFS('Skills-Training Matrix.AUX'!$F$2:$F$1072,'Skills-Training Matrix.AUX'!$C$2:$C$1072,"="&amp;G1881,'Skills-Training Matrix.AUX'!$A$2:$A$1072,"="&amp;$E1881)*J1881)</f>
        <v>#N/A</v>
      </c>
      <c r="L1881" s="16" t="e">
        <f t="shared" si="121"/>
        <v>#N/A</v>
      </c>
      <c r="M1881" s="14" t="e">
        <f t="shared" si="122"/>
        <v>#N/A</v>
      </c>
      <c r="N1881" s="16" t="e">
        <f t="shared" si="123"/>
        <v>#N/A</v>
      </c>
    </row>
    <row r="1882" spans="1:14" x14ac:dyDescent="0.25">
      <c r="A1882" s="14">
        <v>2712</v>
      </c>
      <c r="B1882" s="14" t="s">
        <v>144</v>
      </c>
      <c r="C1882" s="17">
        <v>42736</v>
      </c>
      <c r="D1882" s="14" t="s">
        <v>115</v>
      </c>
      <c r="E1882" s="14" t="s">
        <v>95</v>
      </c>
      <c r="F1882" s="15" t="s">
        <v>9</v>
      </c>
      <c r="G1882" s="14" t="s">
        <v>61</v>
      </c>
      <c r="H1882" s="14" t="e">
        <f>SUMIFS('Skills-Training Matrix.AUX'!$D$2:$D$1072,'Skills-Training Matrix.AUX'!$C$2:$C$1072,"="&amp;$G1882,'Skills-Training Matrix.AUX'!$A$2:$A$1072,"="&amp;$E1882)</f>
        <v>#N/A</v>
      </c>
      <c r="I1882" s="14">
        <v>0</v>
      </c>
      <c r="J1882" s="14" t="e">
        <f t="shared" si="120"/>
        <v>#N/A</v>
      </c>
      <c r="K1882" s="16" t="e">
        <f>IF($J1882="","",SUMIFS('Skills-Training Matrix.AUX'!$F$2:$F$1072,'Skills-Training Matrix.AUX'!$C$2:$C$1072,"="&amp;G1882,'Skills-Training Matrix.AUX'!$A$2:$A$1072,"="&amp;$E1882)*J1882)</f>
        <v>#N/A</v>
      </c>
      <c r="L1882" s="16" t="e">
        <f t="shared" si="121"/>
        <v>#N/A</v>
      </c>
      <c r="M1882" s="14" t="e">
        <f t="shared" si="122"/>
        <v>#N/A</v>
      </c>
      <c r="N1882" s="16" t="e">
        <f t="shared" si="123"/>
        <v>#N/A</v>
      </c>
    </row>
    <row r="1883" spans="1:14" x14ac:dyDescent="0.25">
      <c r="A1883" s="14">
        <v>2712</v>
      </c>
      <c r="B1883" s="14" t="s">
        <v>144</v>
      </c>
      <c r="C1883" s="17">
        <v>42736</v>
      </c>
      <c r="D1883" s="14" t="s">
        <v>115</v>
      </c>
      <c r="E1883" s="14" t="s">
        <v>95</v>
      </c>
      <c r="F1883" s="15" t="s">
        <v>0</v>
      </c>
      <c r="G1883" s="14" t="s">
        <v>62</v>
      </c>
      <c r="H1883" s="14" t="e">
        <f>SUMIFS('Skills-Training Matrix.AUX'!$D$2:$D$1072,'Skills-Training Matrix.AUX'!$C$2:$C$1072,"="&amp;$G1883,'Skills-Training Matrix.AUX'!$A$2:$A$1072,"="&amp;$E1883)</f>
        <v>#N/A</v>
      </c>
      <c r="I1883" s="14">
        <v>0</v>
      </c>
      <c r="J1883" s="14" t="e">
        <f t="shared" si="120"/>
        <v>#N/A</v>
      </c>
      <c r="K1883" s="16" t="e">
        <f>IF($J1883="","",SUMIFS('Skills-Training Matrix.AUX'!$F$2:$F$1072,'Skills-Training Matrix.AUX'!$C$2:$C$1072,"="&amp;G1883,'Skills-Training Matrix.AUX'!$A$2:$A$1072,"="&amp;$E1883)*J1883)</f>
        <v>#N/A</v>
      </c>
      <c r="L1883" s="16" t="e">
        <f t="shared" si="121"/>
        <v>#N/A</v>
      </c>
      <c r="M1883" s="14" t="e">
        <f t="shared" si="122"/>
        <v>#N/A</v>
      </c>
      <c r="N1883" s="16" t="e">
        <f t="shared" si="123"/>
        <v>#N/A</v>
      </c>
    </row>
    <row r="1884" spans="1:14" x14ac:dyDescent="0.25">
      <c r="A1884" s="14">
        <v>2712</v>
      </c>
      <c r="B1884" s="14" t="s">
        <v>144</v>
      </c>
      <c r="C1884" s="17">
        <v>42736</v>
      </c>
      <c r="D1884" s="14" t="s">
        <v>115</v>
      </c>
      <c r="E1884" s="14" t="s">
        <v>95</v>
      </c>
      <c r="F1884" s="15" t="s">
        <v>0</v>
      </c>
      <c r="G1884" s="14" t="s">
        <v>63</v>
      </c>
      <c r="H1884" s="14" t="e">
        <f>SUMIFS('Skills-Training Matrix.AUX'!$D$2:$D$1072,'Skills-Training Matrix.AUX'!$C$2:$C$1072,"="&amp;$G1884,'Skills-Training Matrix.AUX'!$A$2:$A$1072,"="&amp;$E1884)</f>
        <v>#REF!</v>
      </c>
      <c r="I1884" s="14">
        <v>0</v>
      </c>
      <c r="J1884" s="14" t="e">
        <f t="shared" si="120"/>
        <v>#REF!</v>
      </c>
      <c r="K1884" s="16" t="e">
        <f>IF($J1884="","",SUMIFS('Skills-Training Matrix.AUX'!$F$2:$F$1072,'Skills-Training Matrix.AUX'!$C$2:$C$1072,"="&amp;G1884,'Skills-Training Matrix.AUX'!$A$2:$A$1072,"="&amp;$E1884)*J1884)</f>
        <v>#REF!</v>
      </c>
      <c r="L1884" s="16" t="e">
        <f t="shared" si="121"/>
        <v>#REF!</v>
      </c>
      <c r="M1884" s="14" t="e">
        <f t="shared" si="122"/>
        <v>#REF!</v>
      </c>
      <c r="N1884" s="16" t="e">
        <f t="shared" si="123"/>
        <v>#REF!</v>
      </c>
    </row>
    <row r="1885" spans="1:14" x14ac:dyDescent="0.25">
      <c r="A1885" s="14">
        <v>2712</v>
      </c>
      <c r="B1885" s="14" t="s">
        <v>144</v>
      </c>
      <c r="C1885" s="17">
        <v>42736</v>
      </c>
      <c r="D1885" s="14" t="s">
        <v>115</v>
      </c>
      <c r="E1885" s="14" t="s">
        <v>95</v>
      </c>
      <c r="F1885" s="15" t="s">
        <v>0</v>
      </c>
      <c r="G1885" s="14" t="s">
        <v>64</v>
      </c>
      <c r="H1885" s="14" t="e">
        <f>SUMIFS('Skills-Training Matrix.AUX'!$D$2:$D$1072,'Skills-Training Matrix.AUX'!$C$2:$C$1072,"="&amp;$G1885,'Skills-Training Matrix.AUX'!$A$2:$A$1072,"="&amp;$E1885)</f>
        <v>#N/A</v>
      </c>
      <c r="I1885" s="14">
        <v>0</v>
      </c>
      <c r="J1885" s="14" t="e">
        <f t="shared" si="120"/>
        <v>#N/A</v>
      </c>
      <c r="K1885" s="16" t="e">
        <f>IF($J1885="","",SUMIFS('Skills-Training Matrix.AUX'!$F$2:$F$1072,'Skills-Training Matrix.AUX'!$C$2:$C$1072,"="&amp;G1885,'Skills-Training Matrix.AUX'!$A$2:$A$1072,"="&amp;$E1885)*J1885)</f>
        <v>#N/A</v>
      </c>
      <c r="L1885" s="16" t="e">
        <f t="shared" si="121"/>
        <v>#N/A</v>
      </c>
      <c r="M1885" s="14" t="e">
        <f t="shared" si="122"/>
        <v>#N/A</v>
      </c>
      <c r="N1885" s="16" t="e">
        <f t="shared" si="123"/>
        <v>#N/A</v>
      </c>
    </row>
    <row r="1886" spans="1:14" x14ac:dyDescent="0.25">
      <c r="A1886" s="14">
        <v>2712</v>
      </c>
      <c r="B1886" s="14" t="s">
        <v>144</v>
      </c>
      <c r="C1886" s="17">
        <v>42736</v>
      </c>
      <c r="D1886" s="14" t="s">
        <v>115</v>
      </c>
      <c r="E1886" s="14" t="s">
        <v>95</v>
      </c>
      <c r="F1886" s="15" t="s">
        <v>0</v>
      </c>
      <c r="G1886" s="14" t="s">
        <v>65</v>
      </c>
      <c r="H1886" s="14" t="e">
        <f>SUMIFS('Skills-Training Matrix.AUX'!$D$2:$D$1072,'Skills-Training Matrix.AUX'!$C$2:$C$1072,"="&amp;$G1886,'Skills-Training Matrix.AUX'!$A$2:$A$1072,"="&amp;$E1886)</f>
        <v>#REF!</v>
      </c>
      <c r="I1886" s="14">
        <v>0</v>
      </c>
      <c r="J1886" s="14" t="e">
        <f t="shared" si="120"/>
        <v>#REF!</v>
      </c>
      <c r="K1886" s="16" t="e">
        <f>IF($J1886="","",SUMIFS('Skills-Training Matrix.AUX'!$F$2:$F$1072,'Skills-Training Matrix.AUX'!$C$2:$C$1072,"="&amp;G1886,'Skills-Training Matrix.AUX'!$A$2:$A$1072,"="&amp;$E1886)*J1886)</f>
        <v>#REF!</v>
      </c>
      <c r="L1886" s="16" t="e">
        <f t="shared" si="121"/>
        <v>#REF!</v>
      </c>
      <c r="M1886" s="14" t="e">
        <f t="shared" si="122"/>
        <v>#REF!</v>
      </c>
      <c r="N1886" s="16" t="e">
        <f t="shared" si="123"/>
        <v>#REF!</v>
      </c>
    </row>
    <row r="1887" spans="1:14" x14ac:dyDescent="0.25">
      <c r="A1887" s="14">
        <v>2712</v>
      </c>
      <c r="B1887" s="14" t="s">
        <v>144</v>
      </c>
      <c r="C1887" s="17">
        <v>42736</v>
      </c>
      <c r="D1887" s="14" t="s">
        <v>115</v>
      </c>
      <c r="E1887" s="14" t="s">
        <v>95</v>
      </c>
      <c r="F1887" s="15" t="s">
        <v>0</v>
      </c>
      <c r="G1887" s="14" t="s">
        <v>66</v>
      </c>
      <c r="H1887" s="14" t="e">
        <f>SUMIFS('Skills-Training Matrix.AUX'!$D$2:$D$1072,'Skills-Training Matrix.AUX'!$C$2:$C$1072,"="&amp;$G1887,'Skills-Training Matrix.AUX'!$A$2:$A$1072,"="&amp;$E1887)</f>
        <v>#REF!</v>
      </c>
      <c r="I1887" s="14">
        <v>0</v>
      </c>
      <c r="J1887" s="14" t="e">
        <f t="shared" si="120"/>
        <v>#REF!</v>
      </c>
      <c r="K1887" s="16" t="e">
        <f>IF($J1887="","",SUMIFS('Skills-Training Matrix.AUX'!$F$2:$F$1072,'Skills-Training Matrix.AUX'!$C$2:$C$1072,"="&amp;G1887,'Skills-Training Matrix.AUX'!$A$2:$A$1072,"="&amp;$E1887)*J1887)</f>
        <v>#REF!</v>
      </c>
      <c r="L1887" s="16" t="e">
        <f t="shared" si="121"/>
        <v>#REF!</v>
      </c>
      <c r="M1887" s="14" t="e">
        <f t="shared" si="122"/>
        <v>#REF!</v>
      </c>
      <c r="N1887" s="16" t="e">
        <f t="shared" si="123"/>
        <v>#REF!</v>
      </c>
    </row>
    <row r="1888" spans="1:14" x14ac:dyDescent="0.25">
      <c r="A1888" s="14">
        <v>2712</v>
      </c>
      <c r="B1888" s="14" t="s">
        <v>144</v>
      </c>
      <c r="C1888" s="17">
        <v>42736</v>
      </c>
      <c r="D1888" s="14" t="s">
        <v>115</v>
      </c>
      <c r="E1888" s="14" t="s">
        <v>95</v>
      </c>
      <c r="F1888" s="15" t="s">
        <v>0</v>
      </c>
      <c r="G1888" s="14" t="s">
        <v>67</v>
      </c>
      <c r="H1888" s="14" t="e">
        <f>SUMIFS('Skills-Training Matrix.AUX'!$D$2:$D$1072,'Skills-Training Matrix.AUX'!$C$2:$C$1072,"="&amp;$G1888,'Skills-Training Matrix.AUX'!$A$2:$A$1072,"="&amp;$E1888)</f>
        <v>#N/A</v>
      </c>
      <c r="I1888" s="14">
        <v>0</v>
      </c>
      <c r="J1888" s="14" t="e">
        <f t="shared" si="120"/>
        <v>#N/A</v>
      </c>
      <c r="K1888" s="16" t="e">
        <f>IF($J1888="","",SUMIFS('Skills-Training Matrix.AUX'!$F$2:$F$1072,'Skills-Training Matrix.AUX'!$C$2:$C$1072,"="&amp;G1888,'Skills-Training Matrix.AUX'!$A$2:$A$1072,"="&amp;$E1888)*J1888)</f>
        <v>#N/A</v>
      </c>
      <c r="L1888" s="16" t="e">
        <f t="shared" si="121"/>
        <v>#N/A</v>
      </c>
      <c r="M1888" s="14" t="e">
        <f t="shared" si="122"/>
        <v>#N/A</v>
      </c>
      <c r="N1888" s="16" t="e">
        <f t="shared" si="123"/>
        <v>#N/A</v>
      </c>
    </row>
    <row r="1889" spans="1:14" x14ac:dyDescent="0.25">
      <c r="A1889" s="14">
        <v>2712</v>
      </c>
      <c r="B1889" s="14" t="s">
        <v>144</v>
      </c>
      <c r="C1889" s="17">
        <v>42736</v>
      </c>
      <c r="D1889" s="14" t="s">
        <v>115</v>
      </c>
      <c r="E1889" s="14" t="s">
        <v>95</v>
      </c>
      <c r="F1889" s="15" t="s">
        <v>0</v>
      </c>
      <c r="G1889" s="14" t="s">
        <v>68</v>
      </c>
      <c r="H1889" s="14" t="e">
        <f>SUMIFS('Skills-Training Matrix.AUX'!$D$2:$D$1072,'Skills-Training Matrix.AUX'!$C$2:$C$1072,"="&amp;$G1889,'Skills-Training Matrix.AUX'!$A$2:$A$1072,"="&amp;$E1889)</f>
        <v>#N/A</v>
      </c>
      <c r="I1889" s="14">
        <v>0</v>
      </c>
      <c r="J1889" s="14" t="e">
        <f t="shared" si="120"/>
        <v>#N/A</v>
      </c>
      <c r="K1889" s="16" t="e">
        <f>IF($J1889="","",SUMIFS('Skills-Training Matrix.AUX'!$F$2:$F$1072,'Skills-Training Matrix.AUX'!$C$2:$C$1072,"="&amp;G1889,'Skills-Training Matrix.AUX'!$A$2:$A$1072,"="&amp;$E1889)*J1889)</f>
        <v>#N/A</v>
      </c>
      <c r="L1889" s="16" t="e">
        <f t="shared" si="121"/>
        <v>#N/A</v>
      </c>
      <c r="M1889" s="14" t="e">
        <f t="shared" si="122"/>
        <v>#N/A</v>
      </c>
      <c r="N1889" s="16" t="e">
        <f t="shared" si="123"/>
        <v>#N/A</v>
      </c>
    </row>
    <row r="1890" spans="1:14" x14ac:dyDescent="0.25">
      <c r="A1890" s="14">
        <v>2712</v>
      </c>
      <c r="B1890" s="14" t="s">
        <v>144</v>
      </c>
      <c r="C1890" s="17">
        <v>42736</v>
      </c>
      <c r="D1890" s="14" t="s">
        <v>115</v>
      </c>
      <c r="E1890" s="14" t="s">
        <v>95</v>
      </c>
      <c r="F1890" s="15" t="s">
        <v>0</v>
      </c>
      <c r="G1890" s="14" t="s">
        <v>69</v>
      </c>
      <c r="H1890" s="14" t="e">
        <f>SUMIFS('Skills-Training Matrix.AUX'!$D$2:$D$1072,'Skills-Training Matrix.AUX'!$C$2:$C$1072,"="&amp;$G1890,'Skills-Training Matrix.AUX'!$A$2:$A$1072,"="&amp;$E1890)</f>
        <v>#N/A</v>
      </c>
      <c r="I1890" s="14">
        <v>0</v>
      </c>
      <c r="J1890" s="14" t="e">
        <f t="shared" si="120"/>
        <v>#N/A</v>
      </c>
      <c r="K1890" s="16" t="e">
        <f>IF($J1890="","",SUMIFS('Skills-Training Matrix.AUX'!$F$2:$F$1072,'Skills-Training Matrix.AUX'!$C$2:$C$1072,"="&amp;G1890,'Skills-Training Matrix.AUX'!$A$2:$A$1072,"="&amp;$E1890)*J1890)</f>
        <v>#N/A</v>
      </c>
      <c r="L1890" s="16" t="e">
        <f t="shared" si="121"/>
        <v>#N/A</v>
      </c>
      <c r="M1890" s="14" t="e">
        <f t="shared" si="122"/>
        <v>#N/A</v>
      </c>
      <c r="N1890" s="16" t="e">
        <f t="shared" si="123"/>
        <v>#N/A</v>
      </c>
    </row>
    <row r="1891" spans="1:14" x14ac:dyDescent="0.25">
      <c r="A1891" s="14">
        <v>2712</v>
      </c>
      <c r="B1891" s="14" t="s">
        <v>144</v>
      </c>
      <c r="C1891" s="17">
        <v>42736</v>
      </c>
      <c r="D1891" s="14" t="s">
        <v>115</v>
      </c>
      <c r="E1891" s="14" t="s">
        <v>95</v>
      </c>
      <c r="F1891" s="15" t="s">
        <v>0</v>
      </c>
      <c r="G1891" s="14" t="s">
        <v>70</v>
      </c>
      <c r="H1891" s="14" t="e">
        <f>SUMIFS('Skills-Training Matrix.AUX'!$D$2:$D$1072,'Skills-Training Matrix.AUX'!$C$2:$C$1072,"="&amp;$G1891,'Skills-Training Matrix.AUX'!$A$2:$A$1072,"="&amp;$E1891)</f>
        <v>#N/A</v>
      </c>
      <c r="I1891" s="14">
        <v>0</v>
      </c>
      <c r="J1891" s="14" t="e">
        <f t="shared" si="120"/>
        <v>#N/A</v>
      </c>
      <c r="K1891" s="16" t="e">
        <f>IF($J1891="","",SUMIFS('Skills-Training Matrix.AUX'!$F$2:$F$1072,'Skills-Training Matrix.AUX'!$C$2:$C$1072,"="&amp;G1891,'Skills-Training Matrix.AUX'!$A$2:$A$1072,"="&amp;$E1891)*J1891)</f>
        <v>#N/A</v>
      </c>
      <c r="L1891" s="16" t="e">
        <f t="shared" si="121"/>
        <v>#N/A</v>
      </c>
      <c r="M1891" s="14" t="e">
        <f t="shared" si="122"/>
        <v>#N/A</v>
      </c>
      <c r="N1891" s="16" t="e">
        <f t="shared" si="123"/>
        <v>#N/A</v>
      </c>
    </row>
    <row r="1892" spans="1:14" x14ac:dyDescent="0.25">
      <c r="A1892" s="14">
        <v>2713</v>
      </c>
      <c r="B1892" s="14" t="s">
        <v>145</v>
      </c>
      <c r="C1892" s="17">
        <v>42736</v>
      </c>
      <c r="D1892" s="14" t="s">
        <v>115</v>
      </c>
      <c r="E1892" s="14" t="s">
        <v>95</v>
      </c>
      <c r="F1892" s="15" t="s">
        <v>102</v>
      </c>
      <c r="G1892" s="14" t="s">
        <v>10</v>
      </c>
      <c r="H1892" s="14" t="e">
        <f>SUMIFS('Skills-Training Matrix.AUX'!$D$2:$D$1072,'Skills-Training Matrix.AUX'!$C$2:$C$1072,"="&amp;$G1892,'Skills-Training Matrix.AUX'!$A$2:$A$1072,"="&amp;$E1892)</f>
        <v>#N/A</v>
      </c>
      <c r="I1892" s="14">
        <v>0</v>
      </c>
      <c r="J1892" s="14" t="e">
        <f t="shared" si="120"/>
        <v>#N/A</v>
      </c>
      <c r="K1892" s="16" t="e">
        <f>IF($J1892="","",SUMIFS('Skills-Training Matrix.AUX'!$F$2:$F$1072,'Skills-Training Matrix.AUX'!$C$2:$C$1072,"="&amp;G1892,'Skills-Training Matrix.AUX'!$A$2:$A$1072,"="&amp;$E1892)*J1892)</f>
        <v>#N/A</v>
      </c>
      <c r="L1892" s="16" t="e">
        <f t="shared" si="121"/>
        <v>#N/A</v>
      </c>
      <c r="M1892" s="14" t="e">
        <f t="shared" si="122"/>
        <v>#N/A</v>
      </c>
      <c r="N1892" s="16" t="e">
        <f t="shared" si="123"/>
        <v>#N/A</v>
      </c>
    </row>
    <row r="1893" spans="1:14" x14ac:dyDescent="0.25">
      <c r="A1893" s="14">
        <v>2713</v>
      </c>
      <c r="B1893" s="14" t="s">
        <v>145</v>
      </c>
      <c r="C1893" s="17">
        <v>42736</v>
      </c>
      <c r="D1893" s="14" t="s">
        <v>115</v>
      </c>
      <c r="E1893" s="14" t="s">
        <v>95</v>
      </c>
      <c r="F1893" s="15" t="s">
        <v>102</v>
      </c>
      <c r="G1893" s="14" t="s">
        <v>11</v>
      </c>
      <c r="H1893" s="14" t="e">
        <f>SUMIFS('Skills-Training Matrix.AUX'!$D$2:$D$1072,'Skills-Training Matrix.AUX'!$C$2:$C$1072,"="&amp;$G1893,'Skills-Training Matrix.AUX'!$A$2:$A$1072,"="&amp;$E1893)</f>
        <v>#N/A</v>
      </c>
      <c r="I1893" s="14">
        <v>0</v>
      </c>
      <c r="J1893" s="14" t="e">
        <f t="shared" si="120"/>
        <v>#N/A</v>
      </c>
      <c r="K1893" s="16" t="e">
        <f>IF($J1893="","",SUMIFS('Skills-Training Matrix.AUX'!$F$2:$F$1072,'Skills-Training Matrix.AUX'!$C$2:$C$1072,"="&amp;G1893,'Skills-Training Matrix.AUX'!$A$2:$A$1072,"="&amp;$E1893)*J1893)</f>
        <v>#N/A</v>
      </c>
      <c r="L1893" s="16" t="e">
        <f t="shared" si="121"/>
        <v>#N/A</v>
      </c>
      <c r="M1893" s="14" t="e">
        <f t="shared" si="122"/>
        <v>#N/A</v>
      </c>
      <c r="N1893" s="16" t="e">
        <f t="shared" si="123"/>
        <v>#N/A</v>
      </c>
    </row>
    <row r="1894" spans="1:14" x14ac:dyDescent="0.25">
      <c r="A1894" s="14">
        <v>2713</v>
      </c>
      <c r="B1894" s="14" t="s">
        <v>145</v>
      </c>
      <c r="C1894" s="17">
        <v>42736</v>
      </c>
      <c r="D1894" s="14" t="s">
        <v>115</v>
      </c>
      <c r="E1894" s="14" t="s">
        <v>95</v>
      </c>
      <c r="F1894" s="15" t="s">
        <v>102</v>
      </c>
      <c r="G1894" s="14" t="s">
        <v>12</v>
      </c>
      <c r="H1894" s="14" t="e">
        <f>SUMIFS('Skills-Training Matrix.AUX'!$D$2:$D$1072,'Skills-Training Matrix.AUX'!$C$2:$C$1072,"="&amp;$G1894,'Skills-Training Matrix.AUX'!$A$2:$A$1072,"="&amp;$E1894)</f>
        <v>#N/A</v>
      </c>
      <c r="I1894" s="14">
        <v>0</v>
      </c>
      <c r="J1894" s="14" t="e">
        <f t="shared" si="120"/>
        <v>#N/A</v>
      </c>
      <c r="K1894" s="16" t="e">
        <f>IF($J1894="","",SUMIFS('Skills-Training Matrix.AUX'!$F$2:$F$1072,'Skills-Training Matrix.AUX'!$C$2:$C$1072,"="&amp;G1894,'Skills-Training Matrix.AUX'!$A$2:$A$1072,"="&amp;$E1894)*J1894)</f>
        <v>#N/A</v>
      </c>
      <c r="L1894" s="16" t="e">
        <f t="shared" si="121"/>
        <v>#N/A</v>
      </c>
      <c r="M1894" s="14" t="e">
        <f t="shared" si="122"/>
        <v>#N/A</v>
      </c>
      <c r="N1894" s="16" t="e">
        <f t="shared" si="123"/>
        <v>#N/A</v>
      </c>
    </row>
    <row r="1895" spans="1:14" x14ac:dyDescent="0.25">
      <c r="A1895" s="14">
        <v>2713</v>
      </c>
      <c r="B1895" s="14" t="s">
        <v>145</v>
      </c>
      <c r="C1895" s="17">
        <v>42736</v>
      </c>
      <c r="D1895" s="14" t="s">
        <v>115</v>
      </c>
      <c r="E1895" s="14" t="s">
        <v>95</v>
      </c>
      <c r="F1895" s="15" t="s">
        <v>102</v>
      </c>
      <c r="G1895" s="14" t="s">
        <v>13</v>
      </c>
      <c r="H1895" s="14" t="e">
        <f>SUMIFS('Skills-Training Matrix.AUX'!$D$2:$D$1072,'Skills-Training Matrix.AUX'!$C$2:$C$1072,"="&amp;$G1895,'Skills-Training Matrix.AUX'!$A$2:$A$1072,"="&amp;$E1895)</f>
        <v>#N/A</v>
      </c>
      <c r="I1895" s="14">
        <v>0</v>
      </c>
      <c r="J1895" s="14" t="e">
        <f t="shared" si="120"/>
        <v>#N/A</v>
      </c>
      <c r="K1895" s="16" t="e">
        <f>IF($J1895="","",SUMIFS('Skills-Training Matrix.AUX'!$F$2:$F$1072,'Skills-Training Matrix.AUX'!$C$2:$C$1072,"="&amp;G1895,'Skills-Training Matrix.AUX'!$A$2:$A$1072,"="&amp;$E1895)*J1895)</f>
        <v>#N/A</v>
      </c>
      <c r="L1895" s="16" t="e">
        <f t="shared" si="121"/>
        <v>#N/A</v>
      </c>
      <c r="M1895" s="14" t="e">
        <f t="shared" si="122"/>
        <v>#N/A</v>
      </c>
      <c r="N1895" s="16" t="e">
        <f t="shared" si="123"/>
        <v>#N/A</v>
      </c>
    </row>
    <row r="1896" spans="1:14" x14ac:dyDescent="0.25">
      <c r="A1896" s="14">
        <v>2713</v>
      </c>
      <c r="B1896" s="14" t="s">
        <v>145</v>
      </c>
      <c r="C1896" s="17">
        <v>42736</v>
      </c>
      <c r="D1896" s="14" t="s">
        <v>115</v>
      </c>
      <c r="E1896" s="14" t="s">
        <v>95</v>
      </c>
      <c r="F1896" s="15" t="s">
        <v>102</v>
      </c>
      <c r="G1896" s="14" t="s">
        <v>14</v>
      </c>
      <c r="H1896" s="14" t="e">
        <f>SUMIFS('Skills-Training Matrix.AUX'!$D$2:$D$1072,'Skills-Training Matrix.AUX'!$C$2:$C$1072,"="&amp;$G1896,'Skills-Training Matrix.AUX'!$A$2:$A$1072,"="&amp;$E1896)</f>
        <v>#N/A</v>
      </c>
      <c r="I1896" s="14">
        <v>0</v>
      </c>
      <c r="J1896" s="14" t="e">
        <f t="shared" si="120"/>
        <v>#N/A</v>
      </c>
      <c r="K1896" s="16" t="e">
        <f>IF($J1896="","",SUMIFS('Skills-Training Matrix.AUX'!$F$2:$F$1072,'Skills-Training Matrix.AUX'!$C$2:$C$1072,"="&amp;G1896,'Skills-Training Matrix.AUX'!$A$2:$A$1072,"="&amp;$E1896)*J1896)</f>
        <v>#N/A</v>
      </c>
      <c r="L1896" s="16" t="e">
        <f t="shared" si="121"/>
        <v>#N/A</v>
      </c>
      <c r="M1896" s="14" t="e">
        <f t="shared" si="122"/>
        <v>#N/A</v>
      </c>
      <c r="N1896" s="16" t="e">
        <f t="shared" si="123"/>
        <v>#N/A</v>
      </c>
    </row>
    <row r="1897" spans="1:14" x14ac:dyDescent="0.25">
      <c r="A1897" s="14">
        <v>2713</v>
      </c>
      <c r="B1897" s="14" t="s">
        <v>145</v>
      </c>
      <c r="C1897" s="17">
        <v>42736</v>
      </c>
      <c r="D1897" s="14" t="s">
        <v>115</v>
      </c>
      <c r="E1897" s="14" t="s">
        <v>95</v>
      </c>
      <c r="F1897" s="15" t="s">
        <v>102</v>
      </c>
      <c r="G1897" s="14" t="s">
        <v>15</v>
      </c>
      <c r="H1897" s="14" t="e">
        <f>SUMIFS('Skills-Training Matrix.AUX'!$D$2:$D$1072,'Skills-Training Matrix.AUX'!$C$2:$C$1072,"="&amp;$G1897,'Skills-Training Matrix.AUX'!$A$2:$A$1072,"="&amp;$E1897)</f>
        <v>#N/A</v>
      </c>
      <c r="I1897" s="14">
        <v>0</v>
      </c>
      <c r="J1897" s="14" t="e">
        <f t="shared" si="120"/>
        <v>#N/A</v>
      </c>
      <c r="K1897" s="16" t="e">
        <f>IF($J1897="","",SUMIFS('Skills-Training Matrix.AUX'!$F$2:$F$1072,'Skills-Training Matrix.AUX'!$C$2:$C$1072,"="&amp;G1897,'Skills-Training Matrix.AUX'!$A$2:$A$1072,"="&amp;$E1897)*J1897)</f>
        <v>#N/A</v>
      </c>
      <c r="L1897" s="16" t="e">
        <f t="shared" si="121"/>
        <v>#N/A</v>
      </c>
      <c r="M1897" s="14" t="e">
        <f t="shared" si="122"/>
        <v>#N/A</v>
      </c>
      <c r="N1897" s="16" t="e">
        <f t="shared" si="123"/>
        <v>#N/A</v>
      </c>
    </row>
    <row r="1898" spans="1:14" x14ac:dyDescent="0.25">
      <c r="A1898" s="14">
        <v>2713</v>
      </c>
      <c r="B1898" s="14" t="s">
        <v>145</v>
      </c>
      <c r="C1898" s="17">
        <v>42736</v>
      </c>
      <c r="D1898" s="14" t="s">
        <v>115</v>
      </c>
      <c r="E1898" s="14" t="s">
        <v>95</v>
      </c>
      <c r="F1898" s="15" t="s">
        <v>5</v>
      </c>
      <c r="G1898" s="14" t="s">
        <v>16</v>
      </c>
      <c r="H1898" s="14" t="e">
        <f>SUMIFS('Skills-Training Matrix.AUX'!$D$2:$D$1072,'Skills-Training Matrix.AUX'!$C$2:$C$1072,"="&amp;$G1898,'Skills-Training Matrix.AUX'!$A$2:$A$1072,"="&amp;$E1898)</f>
        <v>#N/A</v>
      </c>
      <c r="I1898" s="14">
        <v>0</v>
      </c>
      <c r="J1898" s="14" t="e">
        <f t="shared" si="120"/>
        <v>#N/A</v>
      </c>
      <c r="K1898" s="16" t="e">
        <f>IF($J1898="","",SUMIFS('Skills-Training Matrix.AUX'!$F$2:$F$1072,'Skills-Training Matrix.AUX'!$C$2:$C$1072,"="&amp;G1898,'Skills-Training Matrix.AUX'!$A$2:$A$1072,"="&amp;$E1898)*J1898)</f>
        <v>#N/A</v>
      </c>
      <c r="L1898" s="16" t="e">
        <f t="shared" si="121"/>
        <v>#N/A</v>
      </c>
      <c r="M1898" s="14" t="e">
        <f t="shared" si="122"/>
        <v>#N/A</v>
      </c>
      <c r="N1898" s="16" t="e">
        <f t="shared" si="123"/>
        <v>#N/A</v>
      </c>
    </row>
    <row r="1899" spans="1:14" x14ac:dyDescent="0.25">
      <c r="A1899" s="14">
        <v>2713</v>
      </c>
      <c r="B1899" s="14" t="s">
        <v>145</v>
      </c>
      <c r="C1899" s="17">
        <v>42736</v>
      </c>
      <c r="D1899" s="14" t="s">
        <v>115</v>
      </c>
      <c r="E1899" s="14" t="s">
        <v>95</v>
      </c>
      <c r="F1899" s="15" t="s">
        <v>5</v>
      </c>
      <c r="G1899" s="14" t="s">
        <v>17</v>
      </c>
      <c r="H1899" s="14" t="e">
        <f>SUMIFS('Skills-Training Matrix.AUX'!$D$2:$D$1072,'Skills-Training Matrix.AUX'!$C$2:$C$1072,"="&amp;$G1899,'Skills-Training Matrix.AUX'!$A$2:$A$1072,"="&amp;$E1899)</f>
        <v>#N/A</v>
      </c>
      <c r="I1899" s="14">
        <v>0</v>
      </c>
      <c r="J1899" s="14" t="e">
        <f t="shared" si="120"/>
        <v>#N/A</v>
      </c>
      <c r="K1899" s="16" t="e">
        <f>IF($J1899="","",SUMIFS('Skills-Training Matrix.AUX'!$F$2:$F$1072,'Skills-Training Matrix.AUX'!$C$2:$C$1072,"="&amp;G1899,'Skills-Training Matrix.AUX'!$A$2:$A$1072,"="&amp;$E1899)*J1899)</f>
        <v>#N/A</v>
      </c>
      <c r="L1899" s="16" t="e">
        <f t="shared" si="121"/>
        <v>#N/A</v>
      </c>
      <c r="M1899" s="14" t="e">
        <f t="shared" si="122"/>
        <v>#N/A</v>
      </c>
      <c r="N1899" s="16" t="e">
        <f t="shared" si="123"/>
        <v>#N/A</v>
      </c>
    </row>
    <row r="1900" spans="1:14" x14ac:dyDescent="0.25">
      <c r="A1900" s="14">
        <v>2713</v>
      </c>
      <c r="B1900" s="14" t="s">
        <v>145</v>
      </c>
      <c r="C1900" s="17">
        <v>42736</v>
      </c>
      <c r="D1900" s="14" t="s">
        <v>115</v>
      </c>
      <c r="E1900" s="14" t="s">
        <v>95</v>
      </c>
      <c r="F1900" s="15" t="s">
        <v>5</v>
      </c>
      <c r="G1900" s="14" t="s">
        <v>18</v>
      </c>
      <c r="H1900" s="14" t="e">
        <f>SUMIFS('Skills-Training Matrix.AUX'!$D$2:$D$1072,'Skills-Training Matrix.AUX'!$C$2:$C$1072,"="&amp;$G1900,'Skills-Training Matrix.AUX'!$A$2:$A$1072,"="&amp;$E1900)</f>
        <v>#N/A</v>
      </c>
      <c r="I1900" s="14">
        <v>0</v>
      </c>
      <c r="J1900" s="14" t="e">
        <f t="shared" si="120"/>
        <v>#N/A</v>
      </c>
      <c r="K1900" s="16" t="e">
        <f>IF($J1900="","",SUMIFS('Skills-Training Matrix.AUX'!$F$2:$F$1072,'Skills-Training Matrix.AUX'!$C$2:$C$1072,"="&amp;G1900,'Skills-Training Matrix.AUX'!$A$2:$A$1072,"="&amp;$E1900)*J1900)</f>
        <v>#N/A</v>
      </c>
      <c r="L1900" s="16" t="e">
        <f t="shared" si="121"/>
        <v>#N/A</v>
      </c>
      <c r="M1900" s="14" t="e">
        <f t="shared" si="122"/>
        <v>#N/A</v>
      </c>
      <c r="N1900" s="16" t="e">
        <f t="shared" si="123"/>
        <v>#N/A</v>
      </c>
    </row>
    <row r="1901" spans="1:14" x14ac:dyDescent="0.25">
      <c r="A1901" s="14">
        <v>2713</v>
      </c>
      <c r="B1901" s="14" t="s">
        <v>145</v>
      </c>
      <c r="C1901" s="17">
        <v>42736</v>
      </c>
      <c r="D1901" s="14" t="s">
        <v>115</v>
      </c>
      <c r="E1901" s="14" t="s">
        <v>95</v>
      </c>
      <c r="F1901" s="15" t="s">
        <v>5</v>
      </c>
      <c r="G1901" s="14" t="s">
        <v>3</v>
      </c>
      <c r="H1901" s="14" t="e">
        <f>SUMIFS('Skills-Training Matrix.AUX'!$D$2:$D$1072,'Skills-Training Matrix.AUX'!$C$2:$C$1072,"="&amp;$G1901,'Skills-Training Matrix.AUX'!$A$2:$A$1072,"="&amp;$E1901)</f>
        <v>#N/A</v>
      </c>
      <c r="I1901" s="14">
        <v>0</v>
      </c>
      <c r="J1901" s="14" t="e">
        <f t="shared" si="120"/>
        <v>#N/A</v>
      </c>
      <c r="K1901" s="16" t="e">
        <f>IF($J1901="","",SUMIFS('Skills-Training Matrix.AUX'!$F$2:$F$1072,'Skills-Training Matrix.AUX'!$C$2:$C$1072,"="&amp;G1901,'Skills-Training Matrix.AUX'!$A$2:$A$1072,"="&amp;$E1901)*J1901)</f>
        <v>#N/A</v>
      </c>
      <c r="L1901" s="16" t="e">
        <f t="shared" si="121"/>
        <v>#N/A</v>
      </c>
      <c r="M1901" s="14" t="e">
        <f t="shared" si="122"/>
        <v>#N/A</v>
      </c>
      <c r="N1901" s="16" t="e">
        <f t="shared" si="123"/>
        <v>#N/A</v>
      </c>
    </row>
    <row r="1902" spans="1:14" x14ac:dyDescent="0.25">
      <c r="A1902" s="14">
        <v>2713</v>
      </c>
      <c r="B1902" s="14" t="s">
        <v>145</v>
      </c>
      <c r="C1902" s="17">
        <v>42736</v>
      </c>
      <c r="D1902" s="14" t="s">
        <v>115</v>
      </c>
      <c r="E1902" s="14" t="s">
        <v>95</v>
      </c>
      <c r="F1902" s="15" t="s">
        <v>5</v>
      </c>
      <c r="G1902" s="14" t="s">
        <v>19</v>
      </c>
      <c r="H1902" s="14" t="e">
        <f>SUMIFS('Skills-Training Matrix.AUX'!$D$2:$D$1072,'Skills-Training Matrix.AUX'!$C$2:$C$1072,"="&amp;$G1902,'Skills-Training Matrix.AUX'!$A$2:$A$1072,"="&amp;$E1902)</f>
        <v>#N/A</v>
      </c>
      <c r="I1902" s="14">
        <v>0</v>
      </c>
      <c r="J1902" s="14" t="e">
        <f t="shared" si="120"/>
        <v>#N/A</v>
      </c>
      <c r="K1902" s="16" t="e">
        <f>IF($J1902="","",SUMIFS('Skills-Training Matrix.AUX'!$F$2:$F$1072,'Skills-Training Matrix.AUX'!$C$2:$C$1072,"="&amp;G1902,'Skills-Training Matrix.AUX'!$A$2:$A$1072,"="&amp;$E1902)*J1902)</f>
        <v>#N/A</v>
      </c>
      <c r="L1902" s="16" t="e">
        <f t="shared" si="121"/>
        <v>#N/A</v>
      </c>
      <c r="M1902" s="14" t="e">
        <f t="shared" si="122"/>
        <v>#N/A</v>
      </c>
      <c r="N1902" s="16" t="e">
        <f t="shared" si="123"/>
        <v>#N/A</v>
      </c>
    </row>
    <row r="1903" spans="1:14" x14ac:dyDescent="0.25">
      <c r="A1903" s="14">
        <v>2713</v>
      </c>
      <c r="B1903" s="14" t="s">
        <v>145</v>
      </c>
      <c r="C1903" s="17">
        <v>42736</v>
      </c>
      <c r="D1903" s="14" t="s">
        <v>115</v>
      </c>
      <c r="E1903" s="14" t="s">
        <v>95</v>
      </c>
      <c r="F1903" s="15" t="s">
        <v>5</v>
      </c>
      <c r="G1903" s="14" t="s">
        <v>20</v>
      </c>
      <c r="H1903" s="14" t="e">
        <f>SUMIFS('Skills-Training Matrix.AUX'!$D$2:$D$1072,'Skills-Training Matrix.AUX'!$C$2:$C$1072,"="&amp;$G1903,'Skills-Training Matrix.AUX'!$A$2:$A$1072,"="&amp;$E1903)</f>
        <v>#N/A</v>
      </c>
      <c r="I1903" s="14">
        <v>0</v>
      </c>
      <c r="J1903" s="14" t="e">
        <f t="shared" si="120"/>
        <v>#N/A</v>
      </c>
      <c r="K1903" s="16" t="e">
        <f>IF($J1903="","",SUMIFS('Skills-Training Matrix.AUX'!$F$2:$F$1072,'Skills-Training Matrix.AUX'!$C$2:$C$1072,"="&amp;G1903,'Skills-Training Matrix.AUX'!$A$2:$A$1072,"="&amp;$E1903)*J1903)</f>
        <v>#N/A</v>
      </c>
      <c r="L1903" s="16" t="e">
        <f t="shared" si="121"/>
        <v>#N/A</v>
      </c>
      <c r="M1903" s="14" t="e">
        <f t="shared" si="122"/>
        <v>#N/A</v>
      </c>
      <c r="N1903" s="16" t="e">
        <f t="shared" si="123"/>
        <v>#N/A</v>
      </c>
    </row>
    <row r="1904" spans="1:14" x14ac:dyDescent="0.25">
      <c r="A1904" s="14">
        <v>2713</v>
      </c>
      <c r="B1904" s="14" t="s">
        <v>145</v>
      </c>
      <c r="C1904" s="17">
        <v>42736</v>
      </c>
      <c r="D1904" s="14" t="s">
        <v>115</v>
      </c>
      <c r="E1904" s="14" t="s">
        <v>95</v>
      </c>
      <c r="F1904" s="15" t="s">
        <v>6</v>
      </c>
      <c r="G1904" s="14" t="s">
        <v>21</v>
      </c>
      <c r="H1904" s="14" t="e">
        <f>SUMIFS('Skills-Training Matrix.AUX'!$D$2:$D$1072,'Skills-Training Matrix.AUX'!$C$2:$C$1072,"="&amp;$G1904,'Skills-Training Matrix.AUX'!$A$2:$A$1072,"="&amp;$E1904)</f>
        <v>#REF!</v>
      </c>
      <c r="I1904" s="14">
        <v>0</v>
      </c>
      <c r="J1904" s="14" t="e">
        <f t="shared" si="120"/>
        <v>#REF!</v>
      </c>
      <c r="K1904" s="16" t="e">
        <f>IF($J1904="","",SUMIFS('Skills-Training Matrix.AUX'!$F$2:$F$1072,'Skills-Training Matrix.AUX'!$C$2:$C$1072,"="&amp;G1904,'Skills-Training Matrix.AUX'!$A$2:$A$1072,"="&amp;$E1904)*J1904)</f>
        <v>#REF!</v>
      </c>
      <c r="L1904" s="16" t="e">
        <f t="shared" si="121"/>
        <v>#REF!</v>
      </c>
      <c r="M1904" s="14" t="e">
        <f t="shared" si="122"/>
        <v>#REF!</v>
      </c>
      <c r="N1904" s="16" t="e">
        <f t="shared" si="123"/>
        <v>#REF!</v>
      </c>
    </row>
    <row r="1905" spans="1:14" x14ac:dyDescent="0.25">
      <c r="A1905" s="14">
        <v>2713</v>
      </c>
      <c r="B1905" s="14" t="s">
        <v>145</v>
      </c>
      <c r="C1905" s="17">
        <v>42736</v>
      </c>
      <c r="D1905" s="14" t="s">
        <v>115</v>
      </c>
      <c r="E1905" s="14" t="s">
        <v>95</v>
      </c>
      <c r="F1905" s="15" t="s">
        <v>6</v>
      </c>
      <c r="G1905" s="14" t="s">
        <v>22</v>
      </c>
      <c r="H1905" s="14" t="e">
        <f>SUMIFS('Skills-Training Matrix.AUX'!$D$2:$D$1072,'Skills-Training Matrix.AUX'!$C$2:$C$1072,"="&amp;$G1905,'Skills-Training Matrix.AUX'!$A$2:$A$1072,"="&amp;$E1905)</f>
        <v>#REF!</v>
      </c>
      <c r="I1905" s="14">
        <v>0</v>
      </c>
      <c r="J1905" s="14" t="e">
        <f t="shared" si="120"/>
        <v>#REF!</v>
      </c>
      <c r="K1905" s="16" t="e">
        <f>IF($J1905="","",SUMIFS('Skills-Training Matrix.AUX'!$F$2:$F$1072,'Skills-Training Matrix.AUX'!$C$2:$C$1072,"="&amp;G1905,'Skills-Training Matrix.AUX'!$A$2:$A$1072,"="&amp;$E1905)*J1905)</f>
        <v>#REF!</v>
      </c>
      <c r="L1905" s="16" t="e">
        <f t="shared" si="121"/>
        <v>#REF!</v>
      </c>
      <c r="M1905" s="14" t="e">
        <f t="shared" si="122"/>
        <v>#REF!</v>
      </c>
      <c r="N1905" s="16" t="e">
        <f t="shared" si="123"/>
        <v>#REF!</v>
      </c>
    </row>
    <row r="1906" spans="1:14" x14ac:dyDescent="0.25">
      <c r="A1906" s="14">
        <v>2713</v>
      </c>
      <c r="B1906" s="14" t="s">
        <v>145</v>
      </c>
      <c r="C1906" s="17">
        <v>42736</v>
      </c>
      <c r="D1906" s="14" t="s">
        <v>115</v>
      </c>
      <c r="E1906" s="14" t="s">
        <v>95</v>
      </c>
      <c r="F1906" s="15" t="s">
        <v>6</v>
      </c>
      <c r="G1906" s="14" t="s">
        <v>23</v>
      </c>
      <c r="H1906" s="14" t="e">
        <f>SUMIFS('Skills-Training Matrix.AUX'!$D$2:$D$1072,'Skills-Training Matrix.AUX'!$C$2:$C$1072,"="&amp;$G1906,'Skills-Training Matrix.AUX'!$A$2:$A$1072,"="&amp;$E1906)</f>
        <v>#REF!</v>
      </c>
      <c r="I1906" s="14">
        <v>0</v>
      </c>
      <c r="J1906" s="14" t="e">
        <f t="shared" si="120"/>
        <v>#REF!</v>
      </c>
      <c r="K1906" s="16" t="e">
        <f>IF($J1906="","",SUMIFS('Skills-Training Matrix.AUX'!$F$2:$F$1072,'Skills-Training Matrix.AUX'!$C$2:$C$1072,"="&amp;G1906,'Skills-Training Matrix.AUX'!$A$2:$A$1072,"="&amp;$E1906)*J1906)</f>
        <v>#REF!</v>
      </c>
      <c r="L1906" s="16" t="e">
        <f t="shared" si="121"/>
        <v>#REF!</v>
      </c>
      <c r="M1906" s="14" t="e">
        <f t="shared" si="122"/>
        <v>#REF!</v>
      </c>
      <c r="N1906" s="16" t="e">
        <f t="shared" si="123"/>
        <v>#REF!</v>
      </c>
    </row>
    <row r="1907" spans="1:14" x14ac:dyDescent="0.25">
      <c r="A1907" s="14">
        <v>2713</v>
      </c>
      <c r="B1907" s="14" t="s">
        <v>145</v>
      </c>
      <c r="C1907" s="17">
        <v>42736</v>
      </c>
      <c r="D1907" s="14" t="s">
        <v>115</v>
      </c>
      <c r="E1907" s="14" t="s">
        <v>95</v>
      </c>
      <c r="F1907" s="15" t="s">
        <v>6</v>
      </c>
      <c r="G1907" s="14" t="s">
        <v>24</v>
      </c>
      <c r="H1907" s="14" t="e">
        <f>SUMIFS('Skills-Training Matrix.AUX'!$D$2:$D$1072,'Skills-Training Matrix.AUX'!$C$2:$C$1072,"="&amp;$G1907,'Skills-Training Matrix.AUX'!$A$2:$A$1072,"="&amp;$E1907)</f>
        <v>#REF!</v>
      </c>
      <c r="I1907" s="14">
        <v>0</v>
      </c>
      <c r="J1907" s="14" t="e">
        <f t="shared" si="120"/>
        <v>#REF!</v>
      </c>
      <c r="K1907" s="16" t="e">
        <f>IF($J1907="","",SUMIFS('Skills-Training Matrix.AUX'!$F$2:$F$1072,'Skills-Training Matrix.AUX'!$C$2:$C$1072,"="&amp;G1907,'Skills-Training Matrix.AUX'!$A$2:$A$1072,"="&amp;$E1907)*J1907)</f>
        <v>#REF!</v>
      </c>
      <c r="L1907" s="16" t="e">
        <f t="shared" si="121"/>
        <v>#REF!</v>
      </c>
      <c r="M1907" s="14" t="e">
        <f t="shared" si="122"/>
        <v>#REF!</v>
      </c>
      <c r="N1907" s="16" t="e">
        <f t="shared" si="123"/>
        <v>#REF!</v>
      </c>
    </row>
    <row r="1908" spans="1:14" x14ac:dyDescent="0.25">
      <c r="A1908" s="14">
        <v>2713</v>
      </c>
      <c r="B1908" s="14" t="s">
        <v>145</v>
      </c>
      <c r="C1908" s="17">
        <v>42736</v>
      </c>
      <c r="D1908" s="14" t="s">
        <v>115</v>
      </c>
      <c r="E1908" s="14" t="s">
        <v>95</v>
      </c>
      <c r="F1908" s="15" t="s">
        <v>6</v>
      </c>
      <c r="G1908" s="14" t="s">
        <v>25</v>
      </c>
      <c r="H1908" s="14" t="e">
        <f>SUMIFS('Skills-Training Matrix.AUX'!$D$2:$D$1072,'Skills-Training Matrix.AUX'!$C$2:$C$1072,"="&amp;$G1908,'Skills-Training Matrix.AUX'!$A$2:$A$1072,"="&amp;$E1908)</f>
        <v>#REF!</v>
      </c>
      <c r="I1908" s="14">
        <v>0</v>
      </c>
      <c r="J1908" s="14" t="e">
        <f t="shared" si="120"/>
        <v>#REF!</v>
      </c>
      <c r="K1908" s="16" t="e">
        <f>IF($J1908="","",SUMIFS('Skills-Training Matrix.AUX'!$F$2:$F$1072,'Skills-Training Matrix.AUX'!$C$2:$C$1072,"="&amp;G1908,'Skills-Training Matrix.AUX'!$A$2:$A$1072,"="&amp;$E1908)*J1908)</f>
        <v>#REF!</v>
      </c>
      <c r="L1908" s="16" t="e">
        <f t="shared" si="121"/>
        <v>#REF!</v>
      </c>
      <c r="M1908" s="14" t="e">
        <f t="shared" si="122"/>
        <v>#REF!</v>
      </c>
      <c r="N1908" s="16" t="e">
        <f t="shared" si="123"/>
        <v>#REF!</v>
      </c>
    </row>
    <row r="1909" spans="1:14" x14ac:dyDescent="0.25">
      <c r="A1909" s="14">
        <v>2713</v>
      </c>
      <c r="B1909" s="14" t="s">
        <v>145</v>
      </c>
      <c r="C1909" s="17">
        <v>42736</v>
      </c>
      <c r="D1909" s="14" t="s">
        <v>115</v>
      </c>
      <c r="E1909" s="14" t="s">
        <v>95</v>
      </c>
      <c r="F1909" s="15" t="s">
        <v>6</v>
      </c>
      <c r="G1909" s="14" t="s">
        <v>26</v>
      </c>
      <c r="H1909" s="14" t="e">
        <f>SUMIFS('Skills-Training Matrix.AUX'!$D$2:$D$1072,'Skills-Training Matrix.AUX'!$C$2:$C$1072,"="&amp;$G1909,'Skills-Training Matrix.AUX'!$A$2:$A$1072,"="&amp;$E1909)</f>
        <v>#REF!</v>
      </c>
      <c r="I1909" s="14">
        <v>0</v>
      </c>
      <c r="J1909" s="14" t="e">
        <f t="shared" si="120"/>
        <v>#REF!</v>
      </c>
      <c r="K1909" s="16" t="e">
        <f>IF($J1909="","",SUMIFS('Skills-Training Matrix.AUX'!$F$2:$F$1072,'Skills-Training Matrix.AUX'!$C$2:$C$1072,"="&amp;G1909,'Skills-Training Matrix.AUX'!$A$2:$A$1072,"="&amp;$E1909)*J1909)</f>
        <v>#REF!</v>
      </c>
      <c r="L1909" s="16" t="e">
        <f t="shared" si="121"/>
        <v>#REF!</v>
      </c>
      <c r="M1909" s="14" t="e">
        <f t="shared" si="122"/>
        <v>#REF!</v>
      </c>
      <c r="N1909" s="16" t="e">
        <f t="shared" si="123"/>
        <v>#REF!</v>
      </c>
    </row>
    <row r="1910" spans="1:14" x14ac:dyDescent="0.25">
      <c r="A1910" s="14">
        <v>2713</v>
      </c>
      <c r="B1910" s="14" t="s">
        <v>145</v>
      </c>
      <c r="C1910" s="17">
        <v>42736</v>
      </c>
      <c r="D1910" s="14" t="s">
        <v>115</v>
      </c>
      <c r="E1910" s="14" t="s">
        <v>95</v>
      </c>
      <c r="F1910" s="15" t="s">
        <v>6</v>
      </c>
      <c r="G1910" s="14" t="s">
        <v>27</v>
      </c>
      <c r="H1910" s="14" t="e">
        <f>SUMIFS('Skills-Training Matrix.AUX'!$D$2:$D$1072,'Skills-Training Matrix.AUX'!$C$2:$C$1072,"="&amp;$G1910,'Skills-Training Matrix.AUX'!$A$2:$A$1072,"="&amp;$E1910)</f>
        <v>#REF!</v>
      </c>
      <c r="I1910" s="14">
        <v>0</v>
      </c>
      <c r="J1910" s="14" t="e">
        <f t="shared" si="120"/>
        <v>#REF!</v>
      </c>
      <c r="K1910" s="16" t="e">
        <f>IF($J1910="","",SUMIFS('Skills-Training Matrix.AUX'!$F$2:$F$1072,'Skills-Training Matrix.AUX'!$C$2:$C$1072,"="&amp;G1910,'Skills-Training Matrix.AUX'!$A$2:$A$1072,"="&amp;$E1910)*J1910)</f>
        <v>#REF!</v>
      </c>
      <c r="L1910" s="16" t="e">
        <f t="shared" si="121"/>
        <v>#REF!</v>
      </c>
      <c r="M1910" s="14" t="e">
        <f t="shared" si="122"/>
        <v>#REF!</v>
      </c>
      <c r="N1910" s="16" t="e">
        <f t="shared" si="123"/>
        <v>#REF!</v>
      </c>
    </row>
    <row r="1911" spans="1:14" x14ac:dyDescent="0.25">
      <c r="A1911" s="14">
        <v>2713</v>
      </c>
      <c r="B1911" s="14" t="s">
        <v>145</v>
      </c>
      <c r="C1911" s="17">
        <v>42736</v>
      </c>
      <c r="D1911" s="14" t="s">
        <v>115</v>
      </c>
      <c r="E1911" s="14" t="s">
        <v>95</v>
      </c>
      <c r="F1911" s="15" t="s">
        <v>6</v>
      </c>
      <c r="G1911" s="14" t="s">
        <v>28</v>
      </c>
      <c r="H1911" s="14" t="e">
        <f>SUMIFS('Skills-Training Matrix.AUX'!$D$2:$D$1072,'Skills-Training Matrix.AUX'!$C$2:$C$1072,"="&amp;$G1911,'Skills-Training Matrix.AUX'!$A$2:$A$1072,"="&amp;$E1911)</f>
        <v>#N/A</v>
      </c>
      <c r="I1911" s="14">
        <v>0</v>
      </c>
      <c r="J1911" s="14" t="e">
        <f t="shared" si="120"/>
        <v>#N/A</v>
      </c>
      <c r="K1911" s="16" t="e">
        <f>IF($J1911="","",SUMIFS('Skills-Training Matrix.AUX'!$F$2:$F$1072,'Skills-Training Matrix.AUX'!$C$2:$C$1072,"="&amp;G1911,'Skills-Training Matrix.AUX'!$A$2:$A$1072,"="&amp;$E1911)*J1911)</f>
        <v>#N/A</v>
      </c>
      <c r="L1911" s="16" t="e">
        <f t="shared" si="121"/>
        <v>#N/A</v>
      </c>
      <c r="M1911" s="14" t="e">
        <f t="shared" si="122"/>
        <v>#N/A</v>
      </c>
      <c r="N1911" s="16" t="e">
        <f t="shared" si="123"/>
        <v>#N/A</v>
      </c>
    </row>
    <row r="1912" spans="1:14" x14ac:dyDescent="0.25">
      <c r="A1912" s="14">
        <v>2713</v>
      </c>
      <c r="B1912" s="14" t="s">
        <v>145</v>
      </c>
      <c r="C1912" s="17">
        <v>42736</v>
      </c>
      <c r="D1912" s="14" t="s">
        <v>115</v>
      </c>
      <c r="E1912" s="14" t="s">
        <v>95</v>
      </c>
      <c r="F1912" s="15" t="s">
        <v>6</v>
      </c>
      <c r="G1912" s="14" t="s">
        <v>29</v>
      </c>
      <c r="H1912" s="14" t="e">
        <f>SUMIFS('Skills-Training Matrix.AUX'!$D$2:$D$1072,'Skills-Training Matrix.AUX'!$C$2:$C$1072,"="&amp;$G1912,'Skills-Training Matrix.AUX'!$A$2:$A$1072,"="&amp;$E1912)</f>
        <v>#REF!</v>
      </c>
      <c r="I1912" s="14">
        <v>0</v>
      </c>
      <c r="J1912" s="14" t="e">
        <f t="shared" si="120"/>
        <v>#REF!</v>
      </c>
      <c r="K1912" s="16" t="e">
        <f>IF($J1912="","",SUMIFS('Skills-Training Matrix.AUX'!$F$2:$F$1072,'Skills-Training Matrix.AUX'!$C$2:$C$1072,"="&amp;G1912,'Skills-Training Matrix.AUX'!$A$2:$A$1072,"="&amp;$E1912)*J1912)</f>
        <v>#REF!</v>
      </c>
      <c r="L1912" s="16" t="e">
        <f t="shared" si="121"/>
        <v>#REF!</v>
      </c>
      <c r="M1912" s="14" t="e">
        <f t="shared" si="122"/>
        <v>#REF!</v>
      </c>
      <c r="N1912" s="16" t="e">
        <f t="shared" si="123"/>
        <v>#REF!</v>
      </c>
    </row>
    <row r="1913" spans="1:14" x14ac:dyDescent="0.25">
      <c r="A1913" s="14">
        <v>2713</v>
      </c>
      <c r="B1913" s="14" t="s">
        <v>145</v>
      </c>
      <c r="C1913" s="17">
        <v>42736</v>
      </c>
      <c r="D1913" s="14" t="s">
        <v>115</v>
      </c>
      <c r="E1913" s="14" t="s">
        <v>95</v>
      </c>
      <c r="F1913" s="15" t="s">
        <v>6</v>
      </c>
      <c r="G1913" s="14" t="s">
        <v>30</v>
      </c>
      <c r="H1913" s="14" t="e">
        <f>SUMIFS('Skills-Training Matrix.AUX'!$D$2:$D$1072,'Skills-Training Matrix.AUX'!$C$2:$C$1072,"="&amp;$G1913,'Skills-Training Matrix.AUX'!$A$2:$A$1072,"="&amp;$E1913)</f>
        <v>#REF!</v>
      </c>
      <c r="I1913" s="14">
        <v>0</v>
      </c>
      <c r="J1913" s="14" t="e">
        <f t="shared" si="120"/>
        <v>#REF!</v>
      </c>
      <c r="K1913" s="16" t="e">
        <f>IF($J1913="","",SUMIFS('Skills-Training Matrix.AUX'!$F$2:$F$1072,'Skills-Training Matrix.AUX'!$C$2:$C$1072,"="&amp;G1913,'Skills-Training Matrix.AUX'!$A$2:$A$1072,"="&amp;$E1913)*J1913)</f>
        <v>#REF!</v>
      </c>
      <c r="L1913" s="16" t="e">
        <f t="shared" si="121"/>
        <v>#REF!</v>
      </c>
      <c r="M1913" s="14" t="e">
        <f t="shared" si="122"/>
        <v>#REF!</v>
      </c>
      <c r="N1913" s="16" t="e">
        <f t="shared" si="123"/>
        <v>#REF!</v>
      </c>
    </row>
    <row r="1914" spans="1:14" x14ac:dyDescent="0.25">
      <c r="A1914" s="14">
        <v>2713</v>
      </c>
      <c r="B1914" s="14" t="s">
        <v>145</v>
      </c>
      <c r="C1914" s="17">
        <v>42736</v>
      </c>
      <c r="D1914" s="14" t="s">
        <v>115</v>
      </c>
      <c r="E1914" s="14" t="s">
        <v>95</v>
      </c>
      <c r="F1914" s="15" t="s">
        <v>6</v>
      </c>
      <c r="G1914" s="14" t="s">
        <v>31</v>
      </c>
      <c r="H1914" s="14" t="e">
        <f>SUMIFS('Skills-Training Matrix.AUX'!$D$2:$D$1072,'Skills-Training Matrix.AUX'!$C$2:$C$1072,"="&amp;$G1914,'Skills-Training Matrix.AUX'!$A$2:$A$1072,"="&amp;$E1914)</f>
        <v>#REF!</v>
      </c>
      <c r="I1914" s="14">
        <v>0</v>
      </c>
      <c r="J1914" s="14" t="e">
        <f t="shared" si="120"/>
        <v>#REF!</v>
      </c>
      <c r="K1914" s="16" t="e">
        <f>IF($J1914="","",SUMIFS('Skills-Training Matrix.AUX'!$F$2:$F$1072,'Skills-Training Matrix.AUX'!$C$2:$C$1072,"="&amp;G1914,'Skills-Training Matrix.AUX'!$A$2:$A$1072,"="&amp;$E1914)*J1914)</f>
        <v>#REF!</v>
      </c>
      <c r="L1914" s="16" t="e">
        <f t="shared" si="121"/>
        <v>#REF!</v>
      </c>
      <c r="M1914" s="14" t="e">
        <f t="shared" si="122"/>
        <v>#REF!</v>
      </c>
      <c r="N1914" s="16" t="e">
        <f t="shared" si="123"/>
        <v>#REF!</v>
      </c>
    </row>
    <row r="1915" spans="1:14" x14ac:dyDescent="0.25">
      <c r="A1915" s="14">
        <v>2713</v>
      </c>
      <c r="B1915" s="14" t="s">
        <v>145</v>
      </c>
      <c r="C1915" s="17">
        <v>42736</v>
      </c>
      <c r="D1915" s="14" t="s">
        <v>115</v>
      </c>
      <c r="E1915" s="14" t="s">
        <v>95</v>
      </c>
      <c r="F1915" s="15" t="s">
        <v>6</v>
      </c>
      <c r="G1915" s="14" t="s">
        <v>1</v>
      </c>
      <c r="H1915" s="14" t="e">
        <f>SUMIFS('Skills-Training Matrix.AUX'!$D$2:$D$1072,'Skills-Training Matrix.AUX'!$C$2:$C$1072,"="&amp;$G1915,'Skills-Training Matrix.AUX'!$A$2:$A$1072,"="&amp;$E1915)</f>
        <v>#REF!</v>
      </c>
      <c r="I1915" s="14">
        <v>0</v>
      </c>
      <c r="J1915" s="14" t="e">
        <f t="shared" si="120"/>
        <v>#REF!</v>
      </c>
      <c r="K1915" s="16" t="e">
        <f>IF($J1915="","",SUMIFS('Skills-Training Matrix.AUX'!$F$2:$F$1072,'Skills-Training Matrix.AUX'!$C$2:$C$1072,"="&amp;G1915,'Skills-Training Matrix.AUX'!$A$2:$A$1072,"="&amp;$E1915)*J1915)</f>
        <v>#REF!</v>
      </c>
      <c r="L1915" s="16" t="e">
        <f t="shared" si="121"/>
        <v>#REF!</v>
      </c>
      <c r="M1915" s="14" t="e">
        <f t="shared" si="122"/>
        <v>#REF!</v>
      </c>
      <c r="N1915" s="16" t="e">
        <f t="shared" si="123"/>
        <v>#REF!</v>
      </c>
    </row>
    <row r="1916" spans="1:14" x14ac:dyDescent="0.25">
      <c r="A1916" s="14">
        <v>2713</v>
      </c>
      <c r="B1916" s="14" t="s">
        <v>145</v>
      </c>
      <c r="C1916" s="17">
        <v>42736</v>
      </c>
      <c r="D1916" s="14" t="s">
        <v>115</v>
      </c>
      <c r="E1916" s="14" t="s">
        <v>95</v>
      </c>
      <c r="F1916" s="15" t="s">
        <v>6</v>
      </c>
      <c r="G1916" s="14" t="s">
        <v>32</v>
      </c>
      <c r="H1916" s="14" t="e">
        <f>SUMIFS('Skills-Training Matrix.AUX'!$D$2:$D$1072,'Skills-Training Matrix.AUX'!$C$2:$C$1072,"="&amp;$G1916,'Skills-Training Matrix.AUX'!$A$2:$A$1072,"="&amp;$E1916)</f>
        <v>#N/A</v>
      </c>
      <c r="I1916" s="14">
        <v>0</v>
      </c>
      <c r="J1916" s="14" t="e">
        <f t="shared" si="120"/>
        <v>#N/A</v>
      </c>
      <c r="K1916" s="16" t="e">
        <f>IF($J1916="","",SUMIFS('Skills-Training Matrix.AUX'!$F$2:$F$1072,'Skills-Training Matrix.AUX'!$C$2:$C$1072,"="&amp;G1916,'Skills-Training Matrix.AUX'!$A$2:$A$1072,"="&amp;$E1916)*J1916)</f>
        <v>#N/A</v>
      </c>
      <c r="L1916" s="16" t="e">
        <f t="shared" si="121"/>
        <v>#N/A</v>
      </c>
      <c r="M1916" s="14" t="e">
        <f t="shared" si="122"/>
        <v>#N/A</v>
      </c>
      <c r="N1916" s="16" t="e">
        <f t="shared" si="123"/>
        <v>#N/A</v>
      </c>
    </row>
    <row r="1917" spans="1:14" x14ac:dyDescent="0.25">
      <c r="A1917" s="14">
        <v>2713</v>
      </c>
      <c r="B1917" s="14" t="s">
        <v>145</v>
      </c>
      <c r="C1917" s="17">
        <v>42736</v>
      </c>
      <c r="D1917" s="14" t="s">
        <v>115</v>
      </c>
      <c r="E1917" s="14" t="s">
        <v>95</v>
      </c>
      <c r="F1917" s="15" t="s">
        <v>7</v>
      </c>
      <c r="G1917" s="14" t="s">
        <v>33</v>
      </c>
      <c r="H1917" s="14" t="e">
        <f>SUMIFS('Skills-Training Matrix.AUX'!$D$2:$D$1072,'Skills-Training Matrix.AUX'!$C$2:$C$1072,"="&amp;$G1917,'Skills-Training Matrix.AUX'!$A$2:$A$1072,"="&amp;$E1917)</f>
        <v>#N/A</v>
      </c>
      <c r="I1917" s="14">
        <v>0</v>
      </c>
      <c r="J1917" s="14" t="e">
        <f t="shared" si="120"/>
        <v>#N/A</v>
      </c>
      <c r="K1917" s="16" t="e">
        <f>IF($J1917="","",SUMIFS('Skills-Training Matrix.AUX'!$F$2:$F$1072,'Skills-Training Matrix.AUX'!$C$2:$C$1072,"="&amp;G1917,'Skills-Training Matrix.AUX'!$A$2:$A$1072,"="&amp;$E1917)*J1917)</f>
        <v>#N/A</v>
      </c>
      <c r="L1917" s="16" t="e">
        <f t="shared" si="121"/>
        <v>#N/A</v>
      </c>
      <c r="M1917" s="14" t="e">
        <f t="shared" si="122"/>
        <v>#N/A</v>
      </c>
      <c r="N1917" s="16" t="e">
        <f t="shared" si="123"/>
        <v>#N/A</v>
      </c>
    </row>
    <row r="1918" spans="1:14" x14ac:dyDescent="0.25">
      <c r="A1918" s="14">
        <v>2713</v>
      </c>
      <c r="B1918" s="14" t="s">
        <v>145</v>
      </c>
      <c r="C1918" s="17">
        <v>42736</v>
      </c>
      <c r="D1918" s="14" t="s">
        <v>115</v>
      </c>
      <c r="E1918" s="14" t="s">
        <v>95</v>
      </c>
      <c r="F1918" s="15" t="s">
        <v>7</v>
      </c>
      <c r="G1918" s="14" t="s">
        <v>34</v>
      </c>
      <c r="H1918" s="14" t="e">
        <f>SUMIFS('Skills-Training Matrix.AUX'!$D$2:$D$1072,'Skills-Training Matrix.AUX'!$C$2:$C$1072,"="&amp;$G1918,'Skills-Training Matrix.AUX'!$A$2:$A$1072,"="&amp;$E1918)</f>
        <v>#REF!</v>
      </c>
      <c r="I1918" s="14">
        <v>0</v>
      </c>
      <c r="J1918" s="14" t="e">
        <f t="shared" si="120"/>
        <v>#REF!</v>
      </c>
      <c r="K1918" s="16" t="e">
        <f>IF($J1918="","",SUMIFS('Skills-Training Matrix.AUX'!$F$2:$F$1072,'Skills-Training Matrix.AUX'!$C$2:$C$1072,"="&amp;G1918,'Skills-Training Matrix.AUX'!$A$2:$A$1072,"="&amp;$E1918)*J1918)</f>
        <v>#REF!</v>
      </c>
      <c r="L1918" s="16" t="e">
        <f t="shared" si="121"/>
        <v>#REF!</v>
      </c>
      <c r="M1918" s="14" t="e">
        <f t="shared" si="122"/>
        <v>#REF!</v>
      </c>
      <c r="N1918" s="16" t="e">
        <f t="shared" si="123"/>
        <v>#REF!</v>
      </c>
    </row>
    <row r="1919" spans="1:14" x14ac:dyDescent="0.25">
      <c r="A1919" s="14">
        <v>2713</v>
      </c>
      <c r="B1919" s="14" t="s">
        <v>145</v>
      </c>
      <c r="C1919" s="17">
        <v>42736</v>
      </c>
      <c r="D1919" s="14" t="s">
        <v>115</v>
      </c>
      <c r="E1919" s="14" t="s">
        <v>95</v>
      </c>
      <c r="F1919" s="15" t="s">
        <v>7</v>
      </c>
      <c r="G1919" s="14" t="s">
        <v>35</v>
      </c>
      <c r="H1919" s="14" t="e">
        <f>SUMIFS('Skills-Training Matrix.AUX'!$D$2:$D$1072,'Skills-Training Matrix.AUX'!$C$2:$C$1072,"="&amp;$G1919,'Skills-Training Matrix.AUX'!$A$2:$A$1072,"="&amp;$E1919)</f>
        <v>#N/A</v>
      </c>
      <c r="I1919" s="14">
        <v>0</v>
      </c>
      <c r="J1919" s="14" t="e">
        <f t="shared" si="120"/>
        <v>#N/A</v>
      </c>
      <c r="K1919" s="16" t="e">
        <f>IF($J1919="","",SUMIFS('Skills-Training Matrix.AUX'!$F$2:$F$1072,'Skills-Training Matrix.AUX'!$C$2:$C$1072,"="&amp;G1919,'Skills-Training Matrix.AUX'!$A$2:$A$1072,"="&amp;$E1919)*J1919)</f>
        <v>#N/A</v>
      </c>
      <c r="L1919" s="16" t="e">
        <f t="shared" si="121"/>
        <v>#N/A</v>
      </c>
      <c r="M1919" s="14" t="e">
        <f t="shared" si="122"/>
        <v>#N/A</v>
      </c>
      <c r="N1919" s="16" t="e">
        <f t="shared" si="123"/>
        <v>#N/A</v>
      </c>
    </row>
    <row r="1920" spans="1:14" x14ac:dyDescent="0.25">
      <c r="A1920" s="14">
        <v>2713</v>
      </c>
      <c r="B1920" s="14" t="s">
        <v>145</v>
      </c>
      <c r="C1920" s="17">
        <v>42736</v>
      </c>
      <c r="D1920" s="14" t="s">
        <v>115</v>
      </c>
      <c r="E1920" s="14" t="s">
        <v>95</v>
      </c>
      <c r="F1920" s="15" t="s">
        <v>7</v>
      </c>
      <c r="G1920" s="14" t="s">
        <v>36</v>
      </c>
      <c r="H1920" s="14" t="e">
        <f>SUMIFS('Skills-Training Matrix.AUX'!$D$2:$D$1072,'Skills-Training Matrix.AUX'!$C$2:$C$1072,"="&amp;$G1920,'Skills-Training Matrix.AUX'!$A$2:$A$1072,"="&amp;$E1920)</f>
        <v>#N/A</v>
      </c>
      <c r="I1920" s="14">
        <v>0</v>
      </c>
      <c r="J1920" s="14" t="e">
        <f t="shared" si="120"/>
        <v>#N/A</v>
      </c>
      <c r="K1920" s="16" t="e">
        <f>IF($J1920="","",SUMIFS('Skills-Training Matrix.AUX'!$F$2:$F$1072,'Skills-Training Matrix.AUX'!$C$2:$C$1072,"="&amp;G1920,'Skills-Training Matrix.AUX'!$A$2:$A$1072,"="&amp;$E1920)*J1920)</f>
        <v>#N/A</v>
      </c>
      <c r="L1920" s="16" t="e">
        <f t="shared" si="121"/>
        <v>#N/A</v>
      </c>
      <c r="M1920" s="14" t="e">
        <f t="shared" si="122"/>
        <v>#N/A</v>
      </c>
      <c r="N1920" s="16" t="e">
        <f t="shared" si="123"/>
        <v>#N/A</v>
      </c>
    </row>
    <row r="1921" spans="1:14" x14ac:dyDescent="0.25">
      <c r="A1921" s="14">
        <v>2713</v>
      </c>
      <c r="B1921" s="14" t="s">
        <v>145</v>
      </c>
      <c r="C1921" s="17">
        <v>42736</v>
      </c>
      <c r="D1921" s="14" t="s">
        <v>115</v>
      </c>
      <c r="E1921" s="14" t="s">
        <v>95</v>
      </c>
      <c r="F1921" s="15" t="s">
        <v>7</v>
      </c>
      <c r="G1921" s="14" t="s">
        <v>37</v>
      </c>
      <c r="H1921" s="14" t="e">
        <f>SUMIFS('Skills-Training Matrix.AUX'!$D$2:$D$1072,'Skills-Training Matrix.AUX'!$C$2:$C$1072,"="&amp;$G1921,'Skills-Training Matrix.AUX'!$A$2:$A$1072,"="&amp;$E1921)</f>
        <v>#N/A</v>
      </c>
      <c r="I1921" s="14">
        <v>0</v>
      </c>
      <c r="J1921" s="14" t="e">
        <f t="shared" si="120"/>
        <v>#N/A</v>
      </c>
      <c r="K1921" s="16" t="e">
        <f>IF($J1921="","",SUMIFS('Skills-Training Matrix.AUX'!$F$2:$F$1072,'Skills-Training Matrix.AUX'!$C$2:$C$1072,"="&amp;G1921,'Skills-Training Matrix.AUX'!$A$2:$A$1072,"="&amp;$E1921)*J1921)</f>
        <v>#N/A</v>
      </c>
      <c r="L1921" s="16" t="e">
        <f t="shared" si="121"/>
        <v>#N/A</v>
      </c>
      <c r="M1921" s="14" t="e">
        <f t="shared" si="122"/>
        <v>#N/A</v>
      </c>
      <c r="N1921" s="16" t="e">
        <f t="shared" si="123"/>
        <v>#N/A</v>
      </c>
    </row>
    <row r="1922" spans="1:14" x14ac:dyDescent="0.25">
      <c r="A1922" s="14">
        <v>2713</v>
      </c>
      <c r="B1922" s="14" t="s">
        <v>145</v>
      </c>
      <c r="C1922" s="17">
        <v>42736</v>
      </c>
      <c r="D1922" s="14" t="s">
        <v>115</v>
      </c>
      <c r="E1922" s="14" t="s">
        <v>95</v>
      </c>
      <c r="F1922" s="15" t="s">
        <v>7</v>
      </c>
      <c r="G1922" s="14" t="s">
        <v>38</v>
      </c>
      <c r="H1922" s="14" t="e">
        <f>SUMIFS('Skills-Training Matrix.AUX'!$D$2:$D$1072,'Skills-Training Matrix.AUX'!$C$2:$C$1072,"="&amp;$G1922,'Skills-Training Matrix.AUX'!$A$2:$A$1072,"="&amp;$E1922)</f>
        <v>#N/A</v>
      </c>
      <c r="I1922" s="14">
        <v>0</v>
      </c>
      <c r="J1922" s="14" t="e">
        <f t="shared" ref="J1922:J1985" si="124">IF(($H1922-$I1922)&gt;0,($H1922-$I1922),"")</f>
        <v>#N/A</v>
      </c>
      <c r="K1922" s="16" t="e">
        <f>IF($J1922="","",SUMIFS('Skills-Training Matrix.AUX'!$F$2:$F$1072,'Skills-Training Matrix.AUX'!$C$2:$C$1072,"="&amp;G1922,'Skills-Training Matrix.AUX'!$A$2:$A$1072,"="&amp;$E1922)*J1922)</f>
        <v>#N/A</v>
      </c>
      <c r="L1922" s="16" t="e">
        <f t="shared" si="121"/>
        <v>#N/A</v>
      </c>
      <c r="M1922" s="14" t="e">
        <f t="shared" si="122"/>
        <v>#N/A</v>
      </c>
      <c r="N1922" s="16" t="e">
        <f t="shared" si="123"/>
        <v>#N/A</v>
      </c>
    </row>
    <row r="1923" spans="1:14" x14ac:dyDescent="0.25">
      <c r="A1923" s="14">
        <v>2713</v>
      </c>
      <c r="B1923" s="14" t="s">
        <v>145</v>
      </c>
      <c r="C1923" s="17">
        <v>42736</v>
      </c>
      <c r="D1923" s="14" t="s">
        <v>115</v>
      </c>
      <c r="E1923" s="14" t="s">
        <v>95</v>
      </c>
      <c r="F1923" s="15" t="s">
        <v>7</v>
      </c>
      <c r="G1923" s="14" t="s">
        <v>39</v>
      </c>
      <c r="H1923" s="14" t="e">
        <f>SUMIFS('Skills-Training Matrix.AUX'!$D$2:$D$1072,'Skills-Training Matrix.AUX'!$C$2:$C$1072,"="&amp;$G1923,'Skills-Training Matrix.AUX'!$A$2:$A$1072,"="&amp;$E1923)</f>
        <v>#N/A</v>
      </c>
      <c r="I1923" s="14">
        <v>0</v>
      </c>
      <c r="J1923" s="14" t="e">
        <f t="shared" si="124"/>
        <v>#N/A</v>
      </c>
      <c r="K1923" s="16" t="e">
        <f>IF($J1923="","",SUMIFS('Skills-Training Matrix.AUX'!$F$2:$F$1072,'Skills-Training Matrix.AUX'!$C$2:$C$1072,"="&amp;G1923,'Skills-Training Matrix.AUX'!$A$2:$A$1072,"="&amp;$E1923)*J1923)</f>
        <v>#N/A</v>
      </c>
      <c r="L1923" s="16" t="e">
        <f t="shared" ref="L1923:L1986" si="125">IF(D1923="GEM",IF(B1923=B1922,IF(K1923="",L1922,K1923+L1922),IF(K1923="",0,K1923)),0)</f>
        <v>#N/A</v>
      </c>
      <c r="M1923" s="14" t="e">
        <f t="shared" ref="M1923:M1986" si="126">IF(D1923="GEM",IF(I1923&gt;H1923,I1923,IF(IF(L1923&lt;$O$1,0,L1923)=0,H1923,IF(I1923=0,IF(H1923=0,0,1),I1923))),I1923)</f>
        <v>#N/A</v>
      </c>
      <c r="N1923" s="16" t="e">
        <f t="shared" ref="N1923:N1986" si="127">IF(M1923&lt;H1923,K1923,"")</f>
        <v>#N/A</v>
      </c>
    </row>
    <row r="1924" spans="1:14" x14ac:dyDescent="0.25">
      <c r="A1924" s="14">
        <v>2713</v>
      </c>
      <c r="B1924" s="14" t="s">
        <v>145</v>
      </c>
      <c r="C1924" s="17">
        <v>42736</v>
      </c>
      <c r="D1924" s="14" t="s">
        <v>115</v>
      </c>
      <c r="E1924" s="14" t="s">
        <v>95</v>
      </c>
      <c r="F1924" s="15" t="s">
        <v>7</v>
      </c>
      <c r="G1924" s="14" t="s">
        <v>40</v>
      </c>
      <c r="H1924" s="14" t="e">
        <f>SUMIFS('Skills-Training Matrix.AUX'!$D$2:$D$1072,'Skills-Training Matrix.AUX'!$C$2:$C$1072,"="&amp;$G1924,'Skills-Training Matrix.AUX'!$A$2:$A$1072,"="&amp;$E1924)</f>
        <v>#N/A</v>
      </c>
      <c r="I1924" s="14">
        <v>0</v>
      </c>
      <c r="J1924" s="14" t="e">
        <f t="shared" si="124"/>
        <v>#N/A</v>
      </c>
      <c r="K1924" s="16" t="e">
        <f>IF($J1924="","",SUMIFS('Skills-Training Matrix.AUX'!$F$2:$F$1072,'Skills-Training Matrix.AUX'!$C$2:$C$1072,"="&amp;G1924,'Skills-Training Matrix.AUX'!$A$2:$A$1072,"="&amp;$E1924)*J1924)</f>
        <v>#N/A</v>
      </c>
      <c r="L1924" s="16" t="e">
        <f t="shared" si="125"/>
        <v>#N/A</v>
      </c>
      <c r="M1924" s="14" t="e">
        <f t="shared" si="126"/>
        <v>#N/A</v>
      </c>
      <c r="N1924" s="16" t="e">
        <f t="shared" si="127"/>
        <v>#N/A</v>
      </c>
    </row>
    <row r="1925" spans="1:14" x14ac:dyDescent="0.25">
      <c r="A1925" s="14">
        <v>2713</v>
      </c>
      <c r="B1925" s="14" t="s">
        <v>145</v>
      </c>
      <c r="C1925" s="17">
        <v>42736</v>
      </c>
      <c r="D1925" s="14" t="s">
        <v>115</v>
      </c>
      <c r="E1925" s="14" t="s">
        <v>95</v>
      </c>
      <c r="F1925" s="15" t="s">
        <v>8</v>
      </c>
      <c r="G1925" s="14" t="s">
        <v>41</v>
      </c>
      <c r="H1925" s="14" t="e">
        <f>SUMIFS('Skills-Training Matrix.AUX'!$D$2:$D$1072,'Skills-Training Matrix.AUX'!$C$2:$C$1072,"="&amp;$G1925,'Skills-Training Matrix.AUX'!$A$2:$A$1072,"="&amp;$E1925)</f>
        <v>#N/A</v>
      </c>
      <c r="I1925" s="14">
        <v>0</v>
      </c>
      <c r="J1925" s="14" t="e">
        <f t="shared" si="124"/>
        <v>#N/A</v>
      </c>
      <c r="K1925" s="16" t="e">
        <f>IF($J1925="","",SUMIFS('Skills-Training Matrix.AUX'!$F$2:$F$1072,'Skills-Training Matrix.AUX'!$C$2:$C$1072,"="&amp;G1925,'Skills-Training Matrix.AUX'!$A$2:$A$1072,"="&amp;$E1925)*J1925)</f>
        <v>#N/A</v>
      </c>
      <c r="L1925" s="16" t="e">
        <f t="shared" si="125"/>
        <v>#N/A</v>
      </c>
      <c r="M1925" s="14" t="e">
        <f t="shared" si="126"/>
        <v>#N/A</v>
      </c>
      <c r="N1925" s="16" t="e">
        <f t="shared" si="127"/>
        <v>#N/A</v>
      </c>
    </row>
    <row r="1926" spans="1:14" x14ac:dyDescent="0.25">
      <c r="A1926" s="14">
        <v>2713</v>
      </c>
      <c r="B1926" s="14" t="s">
        <v>145</v>
      </c>
      <c r="C1926" s="17">
        <v>42736</v>
      </c>
      <c r="D1926" s="14" t="s">
        <v>115</v>
      </c>
      <c r="E1926" s="14" t="s">
        <v>95</v>
      </c>
      <c r="F1926" s="15" t="s">
        <v>8</v>
      </c>
      <c r="G1926" s="14" t="s">
        <v>42</v>
      </c>
      <c r="H1926" s="14" t="e">
        <f>SUMIFS('Skills-Training Matrix.AUX'!$D$2:$D$1072,'Skills-Training Matrix.AUX'!$C$2:$C$1072,"="&amp;$G1926,'Skills-Training Matrix.AUX'!$A$2:$A$1072,"="&amp;$E1926)</f>
        <v>#N/A</v>
      </c>
      <c r="I1926" s="14">
        <v>0</v>
      </c>
      <c r="J1926" s="14" t="e">
        <f t="shared" si="124"/>
        <v>#N/A</v>
      </c>
      <c r="K1926" s="16" t="e">
        <f>IF($J1926="","",SUMIFS('Skills-Training Matrix.AUX'!$F$2:$F$1072,'Skills-Training Matrix.AUX'!$C$2:$C$1072,"="&amp;G1926,'Skills-Training Matrix.AUX'!$A$2:$A$1072,"="&amp;$E1926)*J1926)</f>
        <v>#N/A</v>
      </c>
      <c r="L1926" s="16" t="e">
        <f t="shared" si="125"/>
        <v>#N/A</v>
      </c>
      <c r="M1926" s="14" t="e">
        <f t="shared" si="126"/>
        <v>#N/A</v>
      </c>
      <c r="N1926" s="16" t="e">
        <f t="shared" si="127"/>
        <v>#N/A</v>
      </c>
    </row>
    <row r="1927" spans="1:14" x14ac:dyDescent="0.25">
      <c r="A1927" s="14">
        <v>2713</v>
      </c>
      <c r="B1927" s="14" t="s">
        <v>145</v>
      </c>
      <c r="C1927" s="17">
        <v>42736</v>
      </c>
      <c r="D1927" s="14" t="s">
        <v>115</v>
      </c>
      <c r="E1927" s="14" t="s">
        <v>95</v>
      </c>
      <c r="F1927" s="15" t="s">
        <v>8</v>
      </c>
      <c r="G1927" s="14" t="s">
        <v>43</v>
      </c>
      <c r="H1927" s="14" t="e">
        <f>SUMIFS('Skills-Training Matrix.AUX'!$D$2:$D$1072,'Skills-Training Matrix.AUX'!$C$2:$C$1072,"="&amp;$G1927,'Skills-Training Matrix.AUX'!$A$2:$A$1072,"="&amp;$E1927)</f>
        <v>#N/A</v>
      </c>
      <c r="I1927" s="14">
        <v>0</v>
      </c>
      <c r="J1927" s="14" t="e">
        <f t="shared" si="124"/>
        <v>#N/A</v>
      </c>
      <c r="K1927" s="16" t="e">
        <f>IF($J1927="","",SUMIFS('Skills-Training Matrix.AUX'!$F$2:$F$1072,'Skills-Training Matrix.AUX'!$C$2:$C$1072,"="&amp;G1927,'Skills-Training Matrix.AUX'!$A$2:$A$1072,"="&amp;$E1927)*J1927)</f>
        <v>#N/A</v>
      </c>
      <c r="L1927" s="16" t="e">
        <f t="shared" si="125"/>
        <v>#N/A</v>
      </c>
      <c r="M1927" s="14" t="e">
        <f t="shared" si="126"/>
        <v>#N/A</v>
      </c>
      <c r="N1927" s="16" t="e">
        <f t="shared" si="127"/>
        <v>#N/A</v>
      </c>
    </row>
    <row r="1928" spans="1:14" x14ac:dyDescent="0.25">
      <c r="A1928" s="14">
        <v>2713</v>
      </c>
      <c r="B1928" s="14" t="s">
        <v>145</v>
      </c>
      <c r="C1928" s="17">
        <v>42736</v>
      </c>
      <c r="D1928" s="14" t="s">
        <v>115</v>
      </c>
      <c r="E1928" s="14" t="s">
        <v>95</v>
      </c>
      <c r="F1928" s="15" t="s">
        <v>8</v>
      </c>
      <c r="G1928" s="14" t="s">
        <v>44</v>
      </c>
      <c r="H1928" s="14" t="e">
        <f>SUMIFS('Skills-Training Matrix.AUX'!$D$2:$D$1072,'Skills-Training Matrix.AUX'!$C$2:$C$1072,"="&amp;$G1928,'Skills-Training Matrix.AUX'!$A$2:$A$1072,"="&amp;$E1928)</f>
        <v>#N/A</v>
      </c>
      <c r="I1928" s="14">
        <v>0</v>
      </c>
      <c r="J1928" s="14" t="e">
        <f t="shared" si="124"/>
        <v>#N/A</v>
      </c>
      <c r="K1928" s="16" t="e">
        <f>IF($J1928="","",SUMIFS('Skills-Training Matrix.AUX'!$F$2:$F$1072,'Skills-Training Matrix.AUX'!$C$2:$C$1072,"="&amp;G1928,'Skills-Training Matrix.AUX'!$A$2:$A$1072,"="&amp;$E1928)*J1928)</f>
        <v>#N/A</v>
      </c>
      <c r="L1928" s="16" t="e">
        <f t="shared" si="125"/>
        <v>#N/A</v>
      </c>
      <c r="M1928" s="14" t="e">
        <f t="shared" si="126"/>
        <v>#N/A</v>
      </c>
      <c r="N1928" s="16" t="e">
        <f t="shared" si="127"/>
        <v>#N/A</v>
      </c>
    </row>
    <row r="1929" spans="1:14" x14ac:dyDescent="0.25">
      <c r="A1929" s="14">
        <v>2713</v>
      </c>
      <c r="B1929" s="14" t="s">
        <v>145</v>
      </c>
      <c r="C1929" s="17">
        <v>42736</v>
      </c>
      <c r="D1929" s="14" t="s">
        <v>115</v>
      </c>
      <c r="E1929" s="14" t="s">
        <v>95</v>
      </c>
      <c r="F1929" s="15" t="s">
        <v>8</v>
      </c>
      <c r="G1929" s="14" t="s">
        <v>45</v>
      </c>
      <c r="H1929" s="14" t="e">
        <f>SUMIFS('Skills-Training Matrix.AUX'!$D$2:$D$1072,'Skills-Training Matrix.AUX'!$C$2:$C$1072,"="&amp;$G1929,'Skills-Training Matrix.AUX'!$A$2:$A$1072,"="&amp;$E1929)</f>
        <v>#N/A</v>
      </c>
      <c r="I1929" s="14">
        <v>0</v>
      </c>
      <c r="J1929" s="14" t="e">
        <f t="shared" si="124"/>
        <v>#N/A</v>
      </c>
      <c r="K1929" s="16" t="e">
        <f>IF($J1929="","",SUMIFS('Skills-Training Matrix.AUX'!$F$2:$F$1072,'Skills-Training Matrix.AUX'!$C$2:$C$1072,"="&amp;G1929,'Skills-Training Matrix.AUX'!$A$2:$A$1072,"="&amp;$E1929)*J1929)</f>
        <v>#N/A</v>
      </c>
      <c r="L1929" s="16" t="e">
        <f t="shared" si="125"/>
        <v>#N/A</v>
      </c>
      <c r="M1929" s="14" t="e">
        <f t="shared" si="126"/>
        <v>#N/A</v>
      </c>
      <c r="N1929" s="16" t="e">
        <f t="shared" si="127"/>
        <v>#N/A</v>
      </c>
    </row>
    <row r="1930" spans="1:14" x14ac:dyDescent="0.25">
      <c r="A1930" s="14">
        <v>2713</v>
      </c>
      <c r="B1930" s="14" t="s">
        <v>145</v>
      </c>
      <c r="C1930" s="17">
        <v>42736</v>
      </c>
      <c r="D1930" s="14" t="s">
        <v>115</v>
      </c>
      <c r="E1930" s="14" t="s">
        <v>95</v>
      </c>
      <c r="F1930" s="15" t="s">
        <v>2</v>
      </c>
      <c r="G1930" s="14" t="s">
        <v>46</v>
      </c>
      <c r="H1930" s="14" t="e">
        <f>SUMIFS('Skills-Training Matrix.AUX'!$D$2:$D$1072,'Skills-Training Matrix.AUX'!$C$2:$C$1072,"="&amp;$G1930,'Skills-Training Matrix.AUX'!$A$2:$A$1072,"="&amp;$E1930)</f>
        <v>#N/A</v>
      </c>
      <c r="I1930" s="14">
        <v>0</v>
      </c>
      <c r="J1930" s="14" t="e">
        <f t="shared" si="124"/>
        <v>#N/A</v>
      </c>
      <c r="K1930" s="16" t="e">
        <f>IF($J1930="","",SUMIFS('Skills-Training Matrix.AUX'!$F$2:$F$1072,'Skills-Training Matrix.AUX'!$C$2:$C$1072,"="&amp;G1930,'Skills-Training Matrix.AUX'!$A$2:$A$1072,"="&amp;$E1930)*J1930)</f>
        <v>#N/A</v>
      </c>
      <c r="L1930" s="16" t="e">
        <f t="shared" si="125"/>
        <v>#N/A</v>
      </c>
      <c r="M1930" s="14" t="e">
        <f t="shared" si="126"/>
        <v>#N/A</v>
      </c>
      <c r="N1930" s="16" t="e">
        <f t="shared" si="127"/>
        <v>#N/A</v>
      </c>
    </row>
    <row r="1931" spans="1:14" x14ac:dyDescent="0.25">
      <c r="A1931" s="14">
        <v>2713</v>
      </c>
      <c r="B1931" s="14" t="s">
        <v>145</v>
      </c>
      <c r="C1931" s="17">
        <v>42736</v>
      </c>
      <c r="D1931" s="14" t="s">
        <v>115</v>
      </c>
      <c r="E1931" s="14" t="s">
        <v>95</v>
      </c>
      <c r="F1931" s="15" t="s">
        <v>2</v>
      </c>
      <c r="G1931" s="14" t="s">
        <v>47</v>
      </c>
      <c r="H1931" s="14" t="e">
        <f>SUMIFS('Skills-Training Matrix.AUX'!$D$2:$D$1072,'Skills-Training Matrix.AUX'!$C$2:$C$1072,"="&amp;$G1931,'Skills-Training Matrix.AUX'!$A$2:$A$1072,"="&amp;$E1931)</f>
        <v>#N/A</v>
      </c>
      <c r="I1931" s="14">
        <v>0</v>
      </c>
      <c r="J1931" s="14" t="e">
        <f t="shared" si="124"/>
        <v>#N/A</v>
      </c>
      <c r="K1931" s="16" t="e">
        <f>IF($J1931="","",SUMIFS('Skills-Training Matrix.AUX'!$F$2:$F$1072,'Skills-Training Matrix.AUX'!$C$2:$C$1072,"="&amp;G1931,'Skills-Training Matrix.AUX'!$A$2:$A$1072,"="&amp;$E1931)*J1931)</f>
        <v>#N/A</v>
      </c>
      <c r="L1931" s="16" t="e">
        <f t="shared" si="125"/>
        <v>#N/A</v>
      </c>
      <c r="M1931" s="14" t="e">
        <f t="shared" si="126"/>
        <v>#N/A</v>
      </c>
      <c r="N1931" s="16" t="e">
        <f t="shared" si="127"/>
        <v>#N/A</v>
      </c>
    </row>
    <row r="1932" spans="1:14" x14ac:dyDescent="0.25">
      <c r="A1932" s="14">
        <v>2713</v>
      </c>
      <c r="B1932" s="14" t="s">
        <v>145</v>
      </c>
      <c r="C1932" s="17">
        <v>42736</v>
      </c>
      <c r="D1932" s="14" t="s">
        <v>115</v>
      </c>
      <c r="E1932" s="14" t="s">
        <v>95</v>
      </c>
      <c r="F1932" s="15" t="s">
        <v>2</v>
      </c>
      <c r="G1932" s="14" t="s">
        <v>48</v>
      </c>
      <c r="H1932" s="14" t="e">
        <f>SUMIFS('Skills-Training Matrix.AUX'!$D$2:$D$1072,'Skills-Training Matrix.AUX'!$C$2:$C$1072,"="&amp;$G1932,'Skills-Training Matrix.AUX'!$A$2:$A$1072,"="&amp;$E1932)</f>
        <v>#N/A</v>
      </c>
      <c r="I1932" s="14">
        <v>0</v>
      </c>
      <c r="J1932" s="14" t="e">
        <f t="shared" si="124"/>
        <v>#N/A</v>
      </c>
      <c r="K1932" s="16" t="e">
        <f>IF($J1932="","",SUMIFS('Skills-Training Matrix.AUX'!$F$2:$F$1072,'Skills-Training Matrix.AUX'!$C$2:$C$1072,"="&amp;G1932,'Skills-Training Matrix.AUX'!$A$2:$A$1072,"="&amp;$E1932)*J1932)</f>
        <v>#N/A</v>
      </c>
      <c r="L1932" s="16" t="e">
        <f t="shared" si="125"/>
        <v>#N/A</v>
      </c>
      <c r="M1932" s="14" t="e">
        <f t="shared" si="126"/>
        <v>#N/A</v>
      </c>
      <c r="N1932" s="16" t="e">
        <f t="shared" si="127"/>
        <v>#N/A</v>
      </c>
    </row>
    <row r="1933" spans="1:14" x14ac:dyDescent="0.25">
      <c r="A1933" s="14">
        <v>2713</v>
      </c>
      <c r="B1933" s="14" t="s">
        <v>145</v>
      </c>
      <c r="C1933" s="17">
        <v>42736</v>
      </c>
      <c r="D1933" s="14" t="s">
        <v>115</v>
      </c>
      <c r="E1933" s="14" t="s">
        <v>95</v>
      </c>
      <c r="F1933" s="15" t="s">
        <v>2</v>
      </c>
      <c r="G1933" s="14" t="s">
        <v>49</v>
      </c>
      <c r="H1933" s="14" t="e">
        <f>SUMIFS('Skills-Training Matrix.AUX'!$D$2:$D$1072,'Skills-Training Matrix.AUX'!$C$2:$C$1072,"="&amp;$G1933,'Skills-Training Matrix.AUX'!$A$2:$A$1072,"="&amp;$E1933)</f>
        <v>#N/A</v>
      </c>
      <c r="I1933" s="14">
        <v>0</v>
      </c>
      <c r="J1933" s="14" t="e">
        <f t="shared" si="124"/>
        <v>#N/A</v>
      </c>
      <c r="K1933" s="16" t="e">
        <f>IF($J1933="","",SUMIFS('Skills-Training Matrix.AUX'!$F$2:$F$1072,'Skills-Training Matrix.AUX'!$C$2:$C$1072,"="&amp;G1933,'Skills-Training Matrix.AUX'!$A$2:$A$1072,"="&amp;$E1933)*J1933)</f>
        <v>#N/A</v>
      </c>
      <c r="L1933" s="16" t="e">
        <f t="shared" si="125"/>
        <v>#N/A</v>
      </c>
      <c r="M1933" s="14" t="e">
        <f t="shared" si="126"/>
        <v>#N/A</v>
      </c>
      <c r="N1933" s="16" t="e">
        <f t="shared" si="127"/>
        <v>#N/A</v>
      </c>
    </row>
    <row r="1934" spans="1:14" x14ac:dyDescent="0.25">
      <c r="A1934" s="14">
        <v>2713</v>
      </c>
      <c r="B1934" s="14" t="s">
        <v>145</v>
      </c>
      <c r="C1934" s="17">
        <v>42736</v>
      </c>
      <c r="D1934" s="14" t="s">
        <v>115</v>
      </c>
      <c r="E1934" s="14" t="s">
        <v>95</v>
      </c>
      <c r="F1934" s="15" t="s">
        <v>2</v>
      </c>
      <c r="G1934" s="14" t="s">
        <v>50</v>
      </c>
      <c r="H1934" s="14" t="e">
        <f>SUMIFS('Skills-Training Matrix.AUX'!$D$2:$D$1072,'Skills-Training Matrix.AUX'!$C$2:$C$1072,"="&amp;$G1934,'Skills-Training Matrix.AUX'!$A$2:$A$1072,"="&amp;$E1934)</f>
        <v>#N/A</v>
      </c>
      <c r="I1934" s="14">
        <v>0</v>
      </c>
      <c r="J1934" s="14" t="e">
        <f t="shared" si="124"/>
        <v>#N/A</v>
      </c>
      <c r="K1934" s="16" t="e">
        <f>IF($J1934="","",SUMIFS('Skills-Training Matrix.AUX'!$F$2:$F$1072,'Skills-Training Matrix.AUX'!$C$2:$C$1072,"="&amp;G1934,'Skills-Training Matrix.AUX'!$A$2:$A$1072,"="&amp;$E1934)*J1934)</f>
        <v>#N/A</v>
      </c>
      <c r="L1934" s="16" t="e">
        <f t="shared" si="125"/>
        <v>#N/A</v>
      </c>
      <c r="M1934" s="14" t="e">
        <f t="shared" si="126"/>
        <v>#N/A</v>
      </c>
      <c r="N1934" s="16" t="e">
        <f t="shared" si="127"/>
        <v>#N/A</v>
      </c>
    </row>
    <row r="1935" spans="1:14" x14ac:dyDescent="0.25">
      <c r="A1935" s="14">
        <v>2713</v>
      </c>
      <c r="B1935" s="14" t="s">
        <v>145</v>
      </c>
      <c r="C1935" s="17">
        <v>42736</v>
      </c>
      <c r="D1935" s="14" t="s">
        <v>115</v>
      </c>
      <c r="E1935" s="14" t="s">
        <v>95</v>
      </c>
      <c r="F1935" s="15" t="s">
        <v>2</v>
      </c>
      <c r="G1935" s="14" t="s">
        <v>51</v>
      </c>
      <c r="H1935" s="14" t="e">
        <f>SUMIFS('Skills-Training Matrix.AUX'!$D$2:$D$1072,'Skills-Training Matrix.AUX'!$C$2:$C$1072,"="&amp;$G1935,'Skills-Training Matrix.AUX'!$A$2:$A$1072,"="&amp;$E1935)</f>
        <v>#N/A</v>
      </c>
      <c r="I1935" s="14">
        <v>0</v>
      </c>
      <c r="J1935" s="14" t="e">
        <f t="shared" si="124"/>
        <v>#N/A</v>
      </c>
      <c r="K1935" s="16" t="e">
        <f>IF($J1935="","",SUMIFS('Skills-Training Matrix.AUX'!$F$2:$F$1072,'Skills-Training Matrix.AUX'!$C$2:$C$1072,"="&amp;G1935,'Skills-Training Matrix.AUX'!$A$2:$A$1072,"="&amp;$E1935)*J1935)</f>
        <v>#N/A</v>
      </c>
      <c r="L1935" s="16" t="e">
        <f t="shared" si="125"/>
        <v>#N/A</v>
      </c>
      <c r="M1935" s="14" t="e">
        <f t="shared" si="126"/>
        <v>#N/A</v>
      </c>
      <c r="N1935" s="16" t="e">
        <f t="shared" si="127"/>
        <v>#N/A</v>
      </c>
    </row>
    <row r="1936" spans="1:14" x14ac:dyDescent="0.25">
      <c r="A1936" s="14">
        <v>2713</v>
      </c>
      <c r="B1936" s="14" t="s">
        <v>145</v>
      </c>
      <c r="C1936" s="17">
        <v>42736</v>
      </c>
      <c r="D1936" s="14" t="s">
        <v>115</v>
      </c>
      <c r="E1936" s="14" t="s">
        <v>95</v>
      </c>
      <c r="F1936" s="15" t="s">
        <v>2</v>
      </c>
      <c r="G1936" s="14" t="s">
        <v>52</v>
      </c>
      <c r="H1936" s="14" t="e">
        <f>SUMIFS('Skills-Training Matrix.AUX'!$D$2:$D$1072,'Skills-Training Matrix.AUX'!$C$2:$C$1072,"="&amp;$G1936,'Skills-Training Matrix.AUX'!$A$2:$A$1072,"="&amp;$E1936)</f>
        <v>#N/A</v>
      </c>
      <c r="I1936" s="14">
        <v>0</v>
      </c>
      <c r="J1936" s="14" t="e">
        <f t="shared" si="124"/>
        <v>#N/A</v>
      </c>
      <c r="K1936" s="16" t="e">
        <f>IF($J1936="","",SUMIFS('Skills-Training Matrix.AUX'!$F$2:$F$1072,'Skills-Training Matrix.AUX'!$C$2:$C$1072,"="&amp;G1936,'Skills-Training Matrix.AUX'!$A$2:$A$1072,"="&amp;$E1936)*J1936)</f>
        <v>#N/A</v>
      </c>
      <c r="L1936" s="16" t="e">
        <f t="shared" si="125"/>
        <v>#N/A</v>
      </c>
      <c r="M1936" s="14" t="e">
        <f t="shared" si="126"/>
        <v>#N/A</v>
      </c>
      <c r="N1936" s="16" t="e">
        <f t="shared" si="127"/>
        <v>#N/A</v>
      </c>
    </row>
    <row r="1937" spans="1:14" x14ac:dyDescent="0.25">
      <c r="A1937" s="14">
        <v>2713</v>
      </c>
      <c r="B1937" s="14" t="s">
        <v>145</v>
      </c>
      <c r="C1937" s="17">
        <v>42736</v>
      </c>
      <c r="D1937" s="14" t="s">
        <v>115</v>
      </c>
      <c r="E1937" s="14" t="s">
        <v>95</v>
      </c>
      <c r="F1937" s="15" t="s">
        <v>2</v>
      </c>
      <c r="G1937" s="14" t="s">
        <v>53</v>
      </c>
      <c r="H1937" s="14" t="e">
        <f>SUMIFS('Skills-Training Matrix.AUX'!$D$2:$D$1072,'Skills-Training Matrix.AUX'!$C$2:$C$1072,"="&amp;$G1937,'Skills-Training Matrix.AUX'!$A$2:$A$1072,"="&amp;$E1937)</f>
        <v>#N/A</v>
      </c>
      <c r="I1937" s="14">
        <v>0</v>
      </c>
      <c r="J1937" s="14" t="e">
        <f t="shared" si="124"/>
        <v>#N/A</v>
      </c>
      <c r="K1937" s="16" t="e">
        <f>IF($J1937="","",SUMIFS('Skills-Training Matrix.AUX'!$F$2:$F$1072,'Skills-Training Matrix.AUX'!$C$2:$C$1072,"="&amp;G1937,'Skills-Training Matrix.AUX'!$A$2:$A$1072,"="&amp;$E1937)*J1937)</f>
        <v>#N/A</v>
      </c>
      <c r="L1937" s="16" t="e">
        <f t="shared" si="125"/>
        <v>#N/A</v>
      </c>
      <c r="M1937" s="14" t="e">
        <f t="shared" si="126"/>
        <v>#N/A</v>
      </c>
      <c r="N1937" s="16" t="e">
        <f t="shared" si="127"/>
        <v>#N/A</v>
      </c>
    </row>
    <row r="1938" spans="1:14" x14ac:dyDescent="0.25">
      <c r="A1938" s="14">
        <v>2713</v>
      </c>
      <c r="B1938" s="14" t="s">
        <v>145</v>
      </c>
      <c r="C1938" s="17">
        <v>42736</v>
      </c>
      <c r="D1938" s="14" t="s">
        <v>115</v>
      </c>
      <c r="E1938" s="14" t="s">
        <v>95</v>
      </c>
      <c r="F1938" s="15" t="s">
        <v>2</v>
      </c>
      <c r="G1938" s="14" t="s">
        <v>54</v>
      </c>
      <c r="H1938" s="14" t="e">
        <f>SUMIFS('Skills-Training Matrix.AUX'!$D$2:$D$1072,'Skills-Training Matrix.AUX'!$C$2:$C$1072,"="&amp;$G1938,'Skills-Training Matrix.AUX'!$A$2:$A$1072,"="&amp;$E1938)</f>
        <v>#N/A</v>
      </c>
      <c r="I1938" s="14">
        <v>0</v>
      </c>
      <c r="J1938" s="14" t="e">
        <f t="shared" si="124"/>
        <v>#N/A</v>
      </c>
      <c r="K1938" s="16" t="e">
        <f>IF($J1938="","",SUMIFS('Skills-Training Matrix.AUX'!$F$2:$F$1072,'Skills-Training Matrix.AUX'!$C$2:$C$1072,"="&amp;G1938,'Skills-Training Matrix.AUX'!$A$2:$A$1072,"="&amp;$E1938)*J1938)</f>
        <v>#N/A</v>
      </c>
      <c r="L1938" s="16" t="e">
        <f t="shared" si="125"/>
        <v>#N/A</v>
      </c>
      <c r="M1938" s="14" t="e">
        <f t="shared" si="126"/>
        <v>#N/A</v>
      </c>
      <c r="N1938" s="16" t="e">
        <f t="shared" si="127"/>
        <v>#N/A</v>
      </c>
    </row>
    <row r="1939" spans="1:14" x14ac:dyDescent="0.25">
      <c r="A1939" s="14">
        <v>2713</v>
      </c>
      <c r="B1939" s="14" t="s">
        <v>145</v>
      </c>
      <c r="C1939" s="17">
        <v>42736</v>
      </c>
      <c r="D1939" s="14" t="s">
        <v>115</v>
      </c>
      <c r="E1939" s="14" t="s">
        <v>95</v>
      </c>
      <c r="F1939" s="15" t="s">
        <v>2</v>
      </c>
      <c r="G1939" s="14" t="s">
        <v>55</v>
      </c>
      <c r="H1939" s="14" t="e">
        <f>SUMIFS('Skills-Training Matrix.AUX'!$D$2:$D$1072,'Skills-Training Matrix.AUX'!$C$2:$C$1072,"="&amp;$G1939,'Skills-Training Matrix.AUX'!$A$2:$A$1072,"="&amp;$E1939)</f>
        <v>#REF!</v>
      </c>
      <c r="I1939" s="14">
        <v>0</v>
      </c>
      <c r="J1939" s="14" t="e">
        <f t="shared" si="124"/>
        <v>#REF!</v>
      </c>
      <c r="K1939" s="16" t="e">
        <f>IF($J1939="","",SUMIFS('Skills-Training Matrix.AUX'!$F$2:$F$1072,'Skills-Training Matrix.AUX'!$C$2:$C$1072,"="&amp;G1939,'Skills-Training Matrix.AUX'!$A$2:$A$1072,"="&amp;$E1939)*J1939)</f>
        <v>#REF!</v>
      </c>
      <c r="L1939" s="16" t="e">
        <f t="shared" si="125"/>
        <v>#REF!</v>
      </c>
      <c r="M1939" s="14" t="e">
        <f t="shared" si="126"/>
        <v>#REF!</v>
      </c>
      <c r="N1939" s="16" t="e">
        <f t="shared" si="127"/>
        <v>#REF!</v>
      </c>
    </row>
    <row r="1940" spans="1:14" x14ac:dyDescent="0.25">
      <c r="A1940" s="14">
        <v>2713</v>
      </c>
      <c r="B1940" s="14" t="s">
        <v>145</v>
      </c>
      <c r="C1940" s="17">
        <v>42736</v>
      </c>
      <c r="D1940" s="14" t="s">
        <v>115</v>
      </c>
      <c r="E1940" s="14" t="s">
        <v>95</v>
      </c>
      <c r="F1940" s="15" t="s">
        <v>2</v>
      </c>
      <c r="G1940" s="14" t="s">
        <v>56</v>
      </c>
      <c r="H1940" s="14" t="e">
        <f>SUMIFS('Skills-Training Matrix.AUX'!$D$2:$D$1072,'Skills-Training Matrix.AUX'!$C$2:$C$1072,"="&amp;$G1940,'Skills-Training Matrix.AUX'!$A$2:$A$1072,"="&amp;$E1940)</f>
        <v>#N/A</v>
      </c>
      <c r="I1940" s="14">
        <v>0</v>
      </c>
      <c r="J1940" s="14" t="e">
        <f t="shared" si="124"/>
        <v>#N/A</v>
      </c>
      <c r="K1940" s="16" t="e">
        <f>IF($J1940="","",SUMIFS('Skills-Training Matrix.AUX'!$F$2:$F$1072,'Skills-Training Matrix.AUX'!$C$2:$C$1072,"="&amp;G1940,'Skills-Training Matrix.AUX'!$A$2:$A$1072,"="&amp;$E1940)*J1940)</f>
        <v>#N/A</v>
      </c>
      <c r="L1940" s="16" t="e">
        <f t="shared" si="125"/>
        <v>#N/A</v>
      </c>
      <c r="M1940" s="14" t="e">
        <f t="shared" si="126"/>
        <v>#N/A</v>
      </c>
      <c r="N1940" s="16" t="e">
        <f t="shared" si="127"/>
        <v>#N/A</v>
      </c>
    </row>
    <row r="1941" spans="1:14" x14ac:dyDescent="0.25">
      <c r="A1941" s="14">
        <v>2713</v>
      </c>
      <c r="B1941" s="14" t="s">
        <v>145</v>
      </c>
      <c r="C1941" s="17">
        <v>42736</v>
      </c>
      <c r="D1941" s="14" t="s">
        <v>115</v>
      </c>
      <c r="E1941" s="14" t="s">
        <v>95</v>
      </c>
      <c r="F1941" s="15" t="s">
        <v>9</v>
      </c>
      <c r="G1941" s="14" t="s">
        <v>57</v>
      </c>
      <c r="H1941" s="14" t="e">
        <f>SUMIFS('Skills-Training Matrix.AUX'!$D$2:$D$1072,'Skills-Training Matrix.AUX'!$C$2:$C$1072,"="&amp;$G1941,'Skills-Training Matrix.AUX'!$A$2:$A$1072,"="&amp;$E1941)</f>
        <v>#N/A</v>
      </c>
      <c r="I1941" s="14">
        <v>0</v>
      </c>
      <c r="J1941" s="14" t="e">
        <f t="shared" si="124"/>
        <v>#N/A</v>
      </c>
      <c r="K1941" s="16" t="e">
        <f>IF($J1941="","",SUMIFS('Skills-Training Matrix.AUX'!$F$2:$F$1072,'Skills-Training Matrix.AUX'!$C$2:$C$1072,"="&amp;G1941,'Skills-Training Matrix.AUX'!$A$2:$A$1072,"="&amp;$E1941)*J1941)</f>
        <v>#N/A</v>
      </c>
      <c r="L1941" s="16" t="e">
        <f t="shared" si="125"/>
        <v>#N/A</v>
      </c>
      <c r="M1941" s="14" t="e">
        <f t="shared" si="126"/>
        <v>#N/A</v>
      </c>
      <c r="N1941" s="16" t="e">
        <f t="shared" si="127"/>
        <v>#N/A</v>
      </c>
    </row>
    <row r="1942" spans="1:14" x14ac:dyDescent="0.25">
      <c r="A1942" s="14">
        <v>2713</v>
      </c>
      <c r="B1942" s="14" t="s">
        <v>145</v>
      </c>
      <c r="C1942" s="17">
        <v>42736</v>
      </c>
      <c r="D1942" s="14" t="s">
        <v>115</v>
      </c>
      <c r="E1942" s="14" t="s">
        <v>95</v>
      </c>
      <c r="F1942" s="15" t="s">
        <v>9</v>
      </c>
      <c r="G1942" s="14" t="s">
        <v>58</v>
      </c>
      <c r="H1942" s="14" t="e">
        <f>SUMIFS('Skills-Training Matrix.AUX'!$D$2:$D$1072,'Skills-Training Matrix.AUX'!$C$2:$C$1072,"="&amp;$G1942,'Skills-Training Matrix.AUX'!$A$2:$A$1072,"="&amp;$E1942)</f>
        <v>#N/A</v>
      </c>
      <c r="I1942" s="14">
        <v>0</v>
      </c>
      <c r="J1942" s="14" t="e">
        <f t="shared" si="124"/>
        <v>#N/A</v>
      </c>
      <c r="K1942" s="16" t="e">
        <f>IF($J1942="","",SUMIFS('Skills-Training Matrix.AUX'!$F$2:$F$1072,'Skills-Training Matrix.AUX'!$C$2:$C$1072,"="&amp;G1942,'Skills-Training Matrix.AUX'!$A$2:$A$1072,"="&amp;$E1942)*J1942)</f>
        <v>#N/A</v>
      </c>
      <c r="L1942" s="16" t="e">
        <f t="shared" si="125"/>
        <v>#N/A</v>
      </c>
      <c r="M1942" s="14" t="e">
        <f t="shared" si="126"/>
        <v>#N/A</v>
      </c>
      <c r="N1942" s="16" t="e">
        <f t="shared" si="127"/>
        <v>#N/A</v>
      </c>
    </row>
    <row r="1943" spans="1:14" x14ac:dyDescent="0.25">
      <c r="A1943" s="14">
        <v>2713</v>
      </c>
      <c r="B1943" s="14" t="s">
        <v>145</v>
      </c>
      <c r="C1943" s="17">
        <v>42736</v>
      </c>
      <c r="D1943" s="14" t="s">
        <v>115</v>
      </c>
      <c r="E1943" s="14" t="s">
        <v>95</v>
      </c>
      <c r="F1943" s="15" t="s">
        <v>9</v>
      </c>
      <c r="G1943" s="14" t="s">
        <v>59</v>
      </c>
      <c r="H1943" s="14" t="e">
        <f>SUMIFS('Skills-Training Matrix.AUX'!$D$2:$D$1072,'Skills-Training Matrix.AUX'!$C$2:$C$1072,"="&amp;$G1943,'Skills-Training Matrix.AUX'!$A$2:$A$1072,"="&amp;$E1943)</f>
        <v>#N/A</v>
      </c>
      <c r="I1943" s="14">
        <v>0</v>
      </c>
      <c r="J1943" s="14" t="e">
        <f t="shared" si="124"/>
        <v>#N/A</v>
      </c>
      <c r="K1943" s="16" t="e">
        <f>IF($J1943="","",SUMIFS('Skills-Training Matrix.AUX'!$F$2:$F$1072,'Skills-Training Matrix.AUX'!$C$2:$C$1072,"="&amp;G1943,'Skills-Training Matrix.AUX'!$A$2:$A$1072,"="&amp;$E1943)*J1943)</f>
        <v>#N/A</v>
      </c>
      <c r="L1943" s="16" t="e">
        <f t="shared" si="125"/>
        <v>#N/A</v>
      </c>
      <c r="M1943" s="14" t="e">
        <f t="shared" si="126"/>
        <v>#N/A</v>
      </c>
      <c r="N1943" s="16" t="e">
        <f t="shared" si="127"/>
        <v>#N/A</v>
      </c>
    </row>
    <row r="1944" spans="1:14" x14ac:dyDescent="0.25">
      <c r="A1944" s="14">
        <v>2713</v>
      </c>
      <c r="B1944" s="14" t="s">
        <v>145</v>
      </c>
      <c r="C1944" s="17">
        <v>42736</v>
      </c>
      <c r="D1944" s="14" t="s">
        <v>115</v>
      </c>
      <c r="E1944" s="14" t="s">
        <v>95</v>
      </c>
      <c r="F1944" s="15" t="s">
        <v>9</v>
      </c>
      <c r="G1944" s="14" t="s">
        <v>60</v>
      </c>
      <c r="H1944" s="14" t="e">
        <f>SUMIFS('Skills-Training Matrix.AUX'!$D$2:$D$1072,'Skills-Training Matrix.AUX'!$C$2:$C$1072,"="&amp;$G1944,'Skills-Training Matrix.AUX'!$A$2:$A$1072,"="&amp;$E1944)</f>
        <v>#N/A</v>
      </c>
      <c r="I1944" s="14">
        <v>0</v>
      </c>
      <c r="J1944" s="14" t="e">
        <f t="shared" si="124"/>
        <v>#N/A</v>
      </c>
      <c r="K1944" s="16" t="e">
        <f>IF($J1944="","",SUMIFS('Skills-Training Matrix.AUX'!$F$2:$F$1072,'Skills-Training Matrix.AUX'!$C$2:$C$1072,"="&amp;G1944,'Skills-Training Matrix.AUX'!$A$2:$A$1072,"="&amp;$E1944)*J1944)</f>
        <v>#N/A</v>
      </c>
      <c r="L1944" s="16" t="e">
        <f t="shared" si="125"/>
        <v>#N/A</v>
      </c>
      <c r="M1944" s="14" t="e">
        <f t="shared" si="126"/>
        <v>#N/A</v>
      </c>
      <c r="N1944" s="16" t="e">
        <f t="shared" si="127"/>
        <v>#N/A</v>
      </c>
    </row>
    <row r="1945" spans="1:14" x14ac:dyDescent="0.25">
      <c r="A1945" s="14">
        <v>2713</v>
      </c>
      <c r="B1945" s="14" t="s">
        <v>145</v>
      </c>
      <c r="C1945" s="17">
        <v>42736</v>
      </c>
      <c r="D1945" s="14" t="s">
        <v>115</v>
      </c>
      <c r="E1945" s="14" t="s">
        <v>95</v>
      </c>
      <c r="F1945" s="15" t="s">
        <v>9</v>
      </c>
      <c r="G1945" s="14" t="s">
        <v>61</v>
      </c>
      <c r="H1945" s="14" t="e">
        <f>SUMIFS('Skills-Training Matrix.AUX'!$D$2:$D$1072,'Skills-Training Matrix.AUX'!$C$2:$C$1072,"="&amp;$G1945,'Skills-Training Matrix.AUX'!$A$2:$A$1072,"="&amp;$E1945)</f>
        <v>#N/A</v>
      </c>
      <c r="I1945" s="14">
        <v>0</v>
      </c>
      <c r="J1945" s="14" t="e">
        <f t="shared" si="124"/>
        <v>#N/A</v>
      </c>
      <c r="K1945" s="16" t="e">
        <f>IF($J1945="","",SUMIFS('Skills-Training Matrix.AUX'!$F$2:$F$1072,'Skills-Training Matrix.AUX'!$C$2:$C$1072,"="&amp;G1945,'Skills-Training Matrix.AUX'!$A$2:$A$1072,"="&amp;$E1945)*J1945)</f>
        <v>#N/A</v>
      </c>
      <c r="L1945" s="16" t="e">
        <f t="shared" si="125"/>
        <v>#N/A</v>
      </c>
      <c r="M1945" s="14" t="e">
        <f t="shared" si="126"/>
        <v>#N/A</v>
      </c>
      <c r="N1945" s="16" t="e">
        <f t="shared" si="127"/>
        <v>#N/A</v>
      </c>
    </row>
    <row r="1946" spans="1:14" x14ac:dyDescent="0.25">
      <c r="A1946" s="14">
        <v>2713</v>
      </c>
      <c r="B1946" s="14" t="s">
        <v>145</v>
      </c>
      <c r="C1946" s="17">
        <v>42736</v>
      </c>
      <c r="D1946" s="14" t="s">
        <v>115</v>
      </c>
      <c r="E1946" s="14" t="s">
        <v>95</v>
      </c>
      <c r="F1946" s="15" t="s">
        <v>0</v>
      </c>
      <c r="G1946" s="14" t="s">
        <v>62</v>
      </c>
      <c r="H1946" s="14" t="e">
        <f>SUMIFS('Skills-Training Matrix.AUX'!$D$2:$D$1072,'Skills-Training Matrix.AUX'!$C$2:$C$1072,"="&amp;$G1946,'Skills-Training Matrix.AUX'!$A$2:$A$1072,"="&amp;$E1946)</f>
        <v>#N/A</v>
      </c>
      <c r="I1946" s="14">
        <v>0</v>
      </c>
      <c r="J1946" s="14" t="e">
        <f t="shared" si="124"/>
        <v>#N/A</v>
      </c>
      <c r="K1946" s="16" t="e">
        <f>IF($J1946="","",SUMIFS('Skills-Training Matrix.AUX'!$F$2:$F$1072,'Skills-Training Matrix.AUX'!$C$2:$C$1072,"="&amp;G1946,'Skills-Training Matrix.AUX'!$A$2:$A$1072,"="&amp;$E1946)*J1946)</f>
        <v>#N/A</v>
      </c>
      <c r="L1946" s="16" t="e">
        <f t="shared" si="125"/>
        <v>#N/A</v>
      </c>
      <c r="M1946" s="14" t="e">
        <f t="shared" si="126"/>
        <v>#N/A</v>
      </c>
      <c r="N1946" s="16" t="e">
        <f t="shared" si="127"/>
        <v>#N/A</v>
      </c>
    </row>
    <row r="1947" spans="1:14" x14ac:dyDescent="0.25">
      <c r="A1947" s="14">
        <v>2713</v>
      </c>
      <c r="B1947" s="14" t="s">
        <v>145</v>
      </c>
      <c r="C1947" s="17">
        <v>42736</v>
      </c>
      <c r="D1947" s="14" t="s">
        <v>115</v>
      </c>
      <c r="E1947" s="14" t="s">
        <v>95</v>
      </c>
      <c r="F1947" s="15" t="s">
        <v>0</v>
      </c>
      <c r="G1947" s="14" t="s">
        <v>63</v>
      </c>
      <c r="H1947" s="14" t="e">
        <f>SUMIFS('Skills-Training Matrix.AUX'!$D$2:$D$1072,'Skills-Training Matrix.AUX'!$C$2:$C$1072,"="&amp;$G1947,'Skills-Training Matrix.AUX'!$A$2:$A$1072,"="&amp;$E1947)</f>
        <v>#REF!</v>
      </c>
      <c r="I1947" s="14">
        <v>0</v>
      </c>
      <c r="J1947" s="14" t="e">
        <f t="shared" si="124"/>
        <v>#REF!</v>
      </c>
      <c r="K1947" s="16" t="e">
        <f>IF($J1947="","",SUMIFS('Skills-Training Matrix.AUX'!$F$2:$F$1072,'Skills-Training Matrix.AUX'!$C$2:$C$1072,"="&amp;G1947,'Skills-Training Matrix.AUX'!$A$2:$A$1072,"="&amp;$E1947)*J1947)</f>
        <v>#REF!</v>
      </c>
      <c r="L1947" s="16" t="e">
        <f t="shared" si="125"/>
        <v>#REF!</v>
      </c>
      <c r="M1947" s="14" t="e">
        <f t="shared" si="126"/>
        <v>#REF!</v>
      </c>
      <c r="N1947" s="16" t="e">
        <f t="shared" si="127"/>
        <v>#REF!</v>
      </c>
    </row>
    <row r="1948" spans="1:14" x14ac:dyDescent="0.25">
      <c r="A1948" s="14">
        <v>2713</v>
      </c>
      <c r="B1948" s="14" t="s">
        <v>145</v>
      </c>
      <c r="C1948" s="17">
        <v>42736</v>
      </c>
      <c r="D1948" s="14" t="s">
        <v>115</v>
      </c>
      <c r="E1948" s="14" t="s">
        <v>95</v>
      </c>
      <c r="F1948" s="15" t="s">
        <v>0</v>
      </c>
      <c r="G1948" s="14" t="s">
        <v>64</v>
      </c>
      <c r="H1948" s="14" t="e">
        <f>SUMIFS('Skills-Training Matrix.AUX'!$D$2:$D$1072,'Skills-Training Matrix.AUX'!$C$2:$C$1072,"="&amp;$G1948,'Skills-Training Matrix.AUX'!$A$2:$A$1072,"="&amp;$E1948)</f>
        <v>#N/A</v>
      </c>
      <c r="I1948" s="14">
        <v>0</v>
      </c>
      <c r="J1948" s="14" t="e">
        <f t="shared" si="124"/>
        <v>#N/A</v>
      </c>
      <c r="K1948" s="16" t="e">
        <f>IF($J1948="","",SUMIFS('Skills-Training Matrix.AUX'!$F$2:$F$1072,'Skills-Training Matrix.AUX'!$C$2:$C$1072,"="&amp;G1948,'Skills-Training Matrix.AUX'!$A$2:$A$1072,"="&amp;$E1948)*J1948)</f>
        <v>#N/A</v>
      </c>
      <c r="L1948" s="16" t="e">
        <f t="shared" si="125"/>
        <v>#N/A</v>
      </c>
      <c r="M1948" s="14" t="e">
        <f t="shared" si="126"/>
        <v>#N/A</v>
      </c>
      <c r="N1948" s="16" t="e">
        <f t="shared" si="127"/>
        <v>#N/A</v>
      </c>
    </row>
    <row r="1949" spans="1:14" x14ac:dyDescent="0.25">
      <c r="A1949" s="14">
        <v>2713</v>
      </c>
      <c r="B1949" s="14" t="s">
        <v>145</v>
      </c>
      <c r="C1949" s="17">
        <v>42736</v>
      </c>
      <c r="D1949" s="14" t="s">
        <v>115</v>
      </c>
      <c r="E1949" s="14" t="s">
        <v>95</v>
      </c>
      <c r="F1949" s="15" t="s">
        <v>0</v>
      </c>
      <c r="G1949" s="14" t="s">
        <v>65</v>
      </c>
      <c r="H1949" s="14" t="e">
        <f>SUMIFS('Skills-Training Matrix.AUX'!$D$2:$D$1072,'Skills-Training Matrix.AUX'!$C$2:$C$1072,"="&amp;$G1949,'Skills-Training Matrix.AUX'!$A$2:$A$1072,"="&amp;$E1949)</f>
        <v>#REF!</v>
      </c>
      <c r="I1949" s="14">
        <v>0</v>
      </c>
      <c r="J1949" s="14" t="e">
        <f t="shared" si="124"/>
        <v>#REF!</v>
      </c>
      <c r="K1949" s="16" t="e">
        <f>IF($J1949="","",SUMIFS('Skills-Training Matrix.AUX'!$F$2:$F$1072,'Skills-Training Matrix.AUX'!$C$2:$C$1072,"="&amp;G1949,'Skills-Training Matrix.AUX'!$A$2:$A$1072,"="&amp;$E1949)*J1949)</f>
        <v>#REF!</v>
      </c>
      <c r="L1949" s="16" t="e">
        <f t="shared" si="125"/>
        <v>#REF!</v>
      </c>
      <c r="M1949" s="14" t="e">
        <f t="shared" si="126"/>
        <v>#REF!</v>
      </c>
      <c r="N1949" s="16" t="e">
        <f t="shared" si="127"/>
        <v>#REF!</v>
      </c>
    </row>
    <row r="1950" spans="1:14" x14ac:dyDescent="0.25">
      <c r="A1950" s="14">
        <v>2713</v>
      </c>
      <c r="B1950" s="14" t="s">
        <v>145</v>
      </c>
      <c r="C1950" s="17">
        <v>42736</v>
      </c>
      <c r="D1950" s="14" t="s">
        <v>115</v>
      </c>
      <c r="E1950" s="14" t="s">
        <v>95</v>
      </c>
      <c r="F1950" s="15" t="s">
        <v>0</v>
      </c>
      <c r="G1950" s="14" t="s">
        <v>66</v>
      </c>
      <c r="H1950" s="14" t="e">
        <f>SUMIFS('Skills-Training Matrix.AUX'!$D$2:$D$1072,'Skills-Training Matrix.AUX'!$C$2:$C$1072,"="&amp;$G1950,'Skills-Training Matrix.AUX'!$A$2:$A$1072,"="&amp;$E1950)</f>
        <v>#REF!</v>
      </c>
      <c r="I1950" s="14">
        <v>0</v>
      </c>
      <c r="J1950" s="14" t="e">
        <f t="shared" si="124"/>
        <v>#REF!</v>
      </c>
      <c r="K1950" s="16" t="e">
        <f>IF($J1950="","",SUMIFS('Skills-Training Matrix.AUX'!$F$2:$F$1072,'Skills-Training Matrix.AUX'!$C$2:$C$1072,"="&amp;G1950,'Skills-Training Matrix.AUX'!$A$2:$A$1072,"="&amp;$E1950)*J1950)</f>
        <v>#REF!</v>
      </c>
      <c r="L1950" s="16" t="e">
        <f t="shared" si="125"/>
        <v>#REF!</v>
      </c>
      <c r="M1950" s="14" t="e">
        <f t="shared" si="126"/>
        <v>#REF!</v>
      </c>
      <c r="N1950" s="16" t="e">
        <f t="shared" si="127"/>
        <v>#REF!</v>
      </c>
    </row>
    <row r="1951" spans="1:14" x14ac:dyDescent="0.25">
      <c r="A1951" s="14">
        <v>2713</v>
      </c>
      <c r="B1951" s="14" t="s">
        <v>145</v>
      </c>
      <c r="C1951" s="17">
        <v>42736</v>
      </c>
      <c r="D1951" s="14" t="s">
        <v>115</v>
      </c>
      <c r="E1951" s="14" t="s">
        <v>95</v>
      </c>
      <c r="F1951" s="15" t="s">
        <v>0</v>
      </c>
      <c r="G1951" s="14" t="s">
        <v>67</v>
      </c>
      <c r="H1951" s="14" t="e">
        <f>SUMIFS('Skills-Training Matrix.AUX'!$D$2:$D$1072,'Skills-Training Matrix.AUX'!$C$2:$C$1072,"="&amp;$G1951,'Skills-Training Matrix.AUX'!$A$2:$A$1072,"="&amp;$E1951)</f>
        <v>#N/A</v>
      </c>
      <c r="I1951" s="14">
        <v>0</v>
      </c>
      <c r="J1951" s="14" t="e">
        <f t="shared" si="124"/>
        <v>#N/A</v>
      </c>
      <c r="K1951" s="16" t="e">
        <f>IF($J1951="","",SUMIFS('Skills-Training Matrix.AUX'!$F$2:$F$1072,'Skills-Training Matrix.AUX'!$C$2:$C$1072,"="&amp;G1951,'Skills-Training Matrix.AUX'!$A$2:$A$1072,"="&amp;$E1951)*J1951)</f>
        <v>#N/A</v>
      </c>
      <c r="L1951" s="16" t="e">
        <f t="shared" si="125"/>
        <v>#N/A</v>
      </c>
      <c r="M1951" s="14" t="e">
        <f t="shared" si="126"/>
        <v>#N/A</v>
      </c>
      <c r="N1951" s="16" t="e">
        <f t="shared" si="127"/>
        <v>#N/A</v>
      </c>
    </row>
    <row r="1952" spans="1:14" x14ac:dyDescent="0.25">
      <c r="A1952" s="14">
        <v>2713</v>
      </c>
      <c r="B1952" s="14" t="s">
        <v>145</v>
      </c>
      <c r="C1952" s="17">
        <v>42736</v>
      </c>
      <c r="D1952" s="14" t="s">
        <v>115</v>
      </c>
      <c r="E1952" s="14" t="s">
        <v>95</v>
      </c>
      <c r="F1952" s="15" t="s">
        <v>0</v>
      </c>
      <c r="G1952" s="14" t="s">
        <v>68</v>
      </c>
      <c r="H1952" s="14" t="e">
        <f>SUMIFS('Skills-Training Matrix.AUX'!$D$2:$D$1072,'Skills-Training Matrix.AUX'!$C$2:$C$1072,"="&amp;$G1952,'Skills-Training Matrix.AUX'!$A$2:$A$1072,"="&amp;$E1952)</f>
        <v>#N/A</v>
      </c>
      <c r="I1952" s="14">
        <v>0</v>
      </c>
      <c r="J1952" s="14" t="e">
        <f t="shared" si="124"/>
        <v>#N/A</v>
      </c>
      <c r="K1952" s="16" t="e">
        <f>IF($J1952="","",SUMIFS('Skills-Training Matrix.AUX'!$F$2:$F$1072,'Skills-Training Matrix.AUX'!$C$2:$C$1072,"="&amp;G1952,'Skills-Training Matrix.AUX'!$A$2:$A$1072,"="&amp;$E1952)*J1952)</f>
        <v>#N/A</v>
      </c>
      <c r="L1952" s="16" t="e">
        <f t="shared" si="125"/>
        <v>#N/A</v>
      </c>
      <c r="M1952" s="14" t="e">
        <f t="shared" si="126"/>
        <v>#N/A</v>
      </c>
      <c r="N1952" s="16" t="e">
        <f t="shared" si="127"/>
        <v>#N/A</v>
      </c>
    </row>
    <row r="1953" spans="1:14" x14ac:dyDescent="0.25">
      <c r="A1953" s="14">
        <v>2713</v>
      </c>
      <c r="B1953" s="14" t="s">
        <v>145</v>
      </c>
      <c r="C1953" s="17">
        <v>42736</v>
      </c>
      <c r="D1953" s="14" t="s">
        <v>115</v>
      </c>
      <c r="E1953" s="14" t="s">
        <v>95</v>
      </c>
      <c r="F1953" s="15" t="s">
        <v>0</v>
      </c>
      <c r="G1953" s="14" t="s">
        <v>69</v>
      </c>
      <c r="H1953" s="14" t="e">
        <f>SUMIFS('Skills-Training Matrix.AUX'!$D$2:$D$1072,'Skills-Training Matrix.AUX'!$C$2:$C$1072,"="&amp;$G1953,'Skills-Training Matrix.AUX'!$A$2:$A$1072,"="&amp;$E1953)</f>
        <v>#N/A</v>
      </c>
      <c r="I1953" s="14">
        <v>0</v>
      </c>
      <c r="J1953" s="14" t="e">
        <f t="shared" si="124"/>
        <v>#N/A</v>
      </c>
      <c r="K1953" s="16" t="e">
        <f>IF($J1953="","",SUMIFS('Skills-Training Matrix.AUX'!$F$2:$F$1072,'Skills-Training Matrix.AUX'!$C$2:$C$1072,"="&amp;G1953,'Skills-Training Matrix.AUX'!$A$2:$A$1072,"="&amp;$E1953)*J1953)</f>
        <v>#N/A</v>
      </c>
      <c r="L1953" s="16" t="e">
        <f t="shared" si="125"/>
        <v>#N/A</v>
      </c>
      <c r="M1953" s="14" t="e">
        <f t="shared" si="126"/>
        <v>#N/A</v>
      </c>
      <c r="N1953" s="16" t="e">
        <f t="shared" si="127"/>
        <v>#N/A</v>
      </c>
    </row>
    <row r="1954" spans="1:14" x14ac:dyDescent="0.25">
      <c r="A1954" s="14">
        <v>2713</v>
      </c>
      <c r="B1954" s="14" t="s">
        <v>145</v>
      </c>
      <c r="C1954" s="17">
        <v>42736</v>
      </c>
      <c r="D1954" s="14" t="s">
        <v>115</v>
      </c>
      <c r="E1954" s="14" t="s">
        <v>95</v>
      </c>
      <c r="F1954" s="15" t="s">
        <v>0</v>
      </c>
      <c r="G1954" s="14" t="s">
        <v>70</v>
      </c>
      <c r="H1954" s="14" t="e">
        <f>SUMIFS('Skills-Training Matrix.AUX'!$D$2:$D$1072,'Skills-Training Matrix.AUX'!$C$2:$C$1072,"="&amp;$G1954,'Skills-Training Matrix.AUX'!$A$2:$A$1072,"="&amp;$E1954)</f>
        <v>#N/A</v>
      </c>
      <c r="I1954" s="14">
        <v>0</v>
      </c>
      <c r="J1954" s="14" t="e">
        <f t="shared" si="124"/>
        <v>#N/A</v>
      </c>
      <c r="K1954" s="16" t="e">
        <f>IF($J1954="","",SUMIFS('Skills-Training Matrix.AUX'!$F$2:$F$1072,'Skills-Training Matrix.AUX'!$C$2:$C$1072,"="&amp;G1954,'Skills-Training Matrix.AUX'!$A$2:$A$1072,"="&amp;$E1954)*J1954)</f>
        <v>#N/A</v>
      </c>
      <c r="L1954" s="16" t="e">
        <f t="shared" si="125"/>
        <v>#N/A</v>
      </c>
      <c r="M1954" s="14" t="e">
        <f t="shared" si="126"/>
        <v>#N/A</v>
      </c>
      <c r="N1954" s="16" t="e">
        <f t="shared" si="127"/>
        <v>#N/A</v>
      </c>
    </row>
    <row r="1955" spans="1:14" x14ac:dyDescent="0.25">
      <c r="A1955" s="14">
        <v>2714</v>
      </c>
      <c r="B1955" s="14" t="s">
        <v>146</v>
      </c>
      <c r="C1955" s="17">
        <v>42736</v>
      </c>
      <c r="D1955" s="14" t="s">
        <v>115</v>
      </c>
      <c r="E1955" s="14" t="s">
        <v>95</v>
      </c>
      <c r="F1955" s="15" t="s">
        <v>102</v>
      </c>
      <c r="G1955" s="14" t="s">
        <v>10</v>
      </c>
      <c r="H1955" s="14" t="e">
        <f>SUMIFS('Skills-Training Matrix.AUX'!$D$2:$D$1072,'Skills-Training Matrix.AUX'!$C$2:$C$1072,"="&amp;$G1955,'Skills-Training Matrix.AUX'!$A$2:$A$1072,"="&amp;$E1955)</f>
        <v>#N/A</v>
      </c>
      <c r="I1955" s="14">
        <v>0</v>
      </c>
      <c r="J1955" s="14" t="e">
        <f t="shared" si="124"/>
        <v>#N/A</v>
      </c>
      <c r="K1955" s="16" t="e">
        <f>IF($J1955="","",SUMIFS('Skills-Training Matrix.AUX'!$F$2:$F$1072,'Skills-Training Matrix.AUX'!$C$2:$C$1072,"="&amp;G1955,'Skills-Training Matrix.AUX'!$A$2:$A$1072,"="&amp;$E1955)*J1955)</f>
        <v>#N/A</v>
      </c>
      <c r="L1955" s="16" t="e">
        <f t="shared" si="125"/>
        <v>#N/A</v>
      </c>
      <c r="M1955" s="14" t="e">
        <f t="shared" si="126"/>
        <v>#N/A</v>
      </c>
      <c r="N1955" s="16" t="e">
        <f t="shared" si="127"/>
        <v>#N/A</v>
      </c>
    </row>
    <row r="1956" spans="1:14" x14ac:dyDescent="0.25">
      <c r="A1956" s="14">
        <v>2714</v>
      </c>
      <c r="B1956" s="14" t="s">
        <v>146</v>
      </c>
      <c r="C1956" s="17">
        <v>42736</v>
      </c>
      <c r="D1956" s="14" t="s">
        <v>115</v>
      </c>
      <c r="E1956" s="14" t="s">
        <v>95</v>
      </c>
      <c r="F1956" s="15" t="s">
        <v>102</v>
      </c>
      <c r="G1956" s="14" t="s">
        <v>11</v>
      </c>
      <c r="H1956" s="14" t="e">
        <f>SUMIFS('Skills-Training Matrix.AUX'!$D$2:$D$1072,'Skills-Training Matrix.AUX'!$C$2:$C$1072,"="&amp;$G1956,'Skills-Training Matrix.AUX'!$A$2:$A$1072,"="&amp;$E1956)</f>
        <v>#N/A</v>
      </c>
      <c r="I1956" s="14">
        <v>0</v>
      </c>
      <c r="J1956" s="14" t="e">
        <f t="shared" si="124"/>
        <v>#N/A</v>
      </c>
      <c r="K1956" s="16" t="e">
        <f>IF($J1956="","",SUMIFS('Skills-Training Matrix.AUX'!$F$2:$F$1072,'Skills-Training Matrix.AUX'!$C$2:$C$1072,"="&amp;G1956,'Skills-Training Matrix.AUX'!$A$2:$A$1072,"="&amp;$E1956)*J1956)</f>
        <v>#N/A</v>
      </c>
      <c r="L1956" s="16" t="e">
        <f t="shared" si="125"/>
        <v>#N/A</v>
      </c>
      <c r="M1956" s="14" t="e">
        <f t="shared" si="126"/>
        <v>#N/A</v>
      </c>
      <c r="N1956" s="16" t="e">
        <f t="shared" si="127"/>
        <v>#N/A</v>
      </c>
    </row>
    <row r="1957" spans="1:14" x14ac:dyDescent="0.25">
      <c r="A1957" s="14">
        <v>2714</v>
      </c>
      <c r="B1957" s="14" t="s">
        <v>146</v>
      </c>
      <c r="C1957" s="17">
        <v>42736</v>
      </c>
      <c r="D1957" s="14" t="s">
        <v>115</v>
      </c>
      <c r="E1957" s="14" t="s">
        <v>95</v>
      </c>
      <c r="F1957" s="15" t="s">
        <v>102</v>
      </c>
      <c r="G1957" s="14" t="s">
        <v>12</v>
      </c>
      <c r="H1957" s="14" t="e">
        <f>SUMIFS('Skills-Training Matrix.AUX'!$D$2:$D$1072,'Skills-Training Matrix.AUX'!$C$2:$C$1072,"="&amp;$G1957,'Skills-Training Matrix.AUX'!$A$2:$A$1072,"="&amp;$E1957)</f>
        <v>#N/A</v>
      </c>
      <c r="I1957" s="14">
        <v>0</v>
      </c>
      <c r="J1957" s="14" t="e">
        <f t="shared" si="124"/>
        <v>#N/A</v>
      </c>
      <c r="K1957" s="16" t="e">
        <f>IF($J1957="","",SUMIFS('Skills-Training Matrix.AUX'!$F$2:$F$1072,'Skills-Training Matrix.AUX'!$C$2:$C$1072,"="&amp;G1957,'Skills-Training Matrix.AUX'!$A$2:$A$1072,"="&amp;$E1957)*J1957)</f>
        <v>#N/A</v>
      </c>
      <c r="L1957" s="16" t="e">
        <f t="shared" si="125"/>
        <v>#N/A</v>
      </c>
      <c r="M1957" s="14" t="e">
        <f t="shared" si="126"/>
        <v>#N/A</v>
      </c>
      <c r="N1957" s="16" t="e">
        <f t="shared" si="127"/>
        <v>#N/A</v>
      </c>
    </row>
    <row r="1958" spans="1:14" x14ac:dyDescent="0.25">
      <c r="A1958" s="14">
        <v>2714</v>
      </c>
      <c r="B1958" s="14" t="s">
        <v>146</v>
      </c>
      <c r="C1958" s="17">
        <v>42736</v>
      </c>
      <c r="D1958" s="14" t="s">
        <v>115</v>
      </c>
      <c r="E1958" s="14" t="s">
        <v>95</v>
      </c>
      <c r="F1958" s="15" t="s">
        <v>102</v>
      </c>
      <c r="G1958" s="14" t="s">
        <v>13</v>
      </c>
      <c r="H1958" s="14" t="e">
        <f>SUMIFS('Skills-Training Matrix.AUX'!$D$2:$D$1072,'Skills-Training Matrix.AUX'!$C$2:$C$1072,"="&amp;$G1958,'Skills-Training Matrix.AUX'!$A$2:$A$1072,"="&amp;$E1958)</f>
        <v>#N/A</v>
      </c>
      <c r="I1958" s="14">
        <v>0</v>
      </c>
      <c r="J1958" s="14" t="e">
        <f t="shared" si="124"/>
        <v>#N/A</v>
      </c>
      <c r="K1958" s="16" t="e">
        <f>IF($J1958="","",SUMIFS('Skills-Training Matrix.AUX'!$F$2:$F$1072,'Skills-Training Matrix.AUX'!$C$2:$C$1072,"="&amp;G1958,'Skills-Training Matrix.AUX'!$A$2:$A$1072,"="&amp;$E1958)*J1958)</f>
        <v>#N/A</v>
      </c>
      <c r="L1958" s="16" t="e">
        <f t="shared" si="125"/>
        <v>#N/A</v>
      </c>
      <c r="M1958" s="14" t="e">
        <f t="shared" si="126"/>
        <v>#N/A</v>
      </c>
      <c r="N1958" s="16" t="e">
        <f t="shared" si="127"/>
        <v>#N/A</v>
      </c>
    </row>
    <row r="1959" spans="1:14" x14ac:dyDescent="0.25">
      <c r="A1959" s="14">
        <v>2714</v>
      </c>
      <c r="B1959" s="14" t="s">
        <v>146</v>
      </c>
      <c r="C1959" s="17">
        <v>42736</v>
      </c>
      <c r="D1959" s="14" t="s">
        <v>115</v>
      </c>
      <c r="E1959" s="14" t="s">
        <v>95</v>
      </c>
      <c r="F1959" s="15" t="s">
        <v>102</v>
      </c>
      <c r="G1959" s="14" t="s">
        <v>14</v>
      </c>
      <c r="H1959" s="14" t="e">
        <f>SUMIFS('Skills-Training Matrix.AUX'!$D$2:$D$1072,'Skills-Training Matrix.AUX'!$C$2:$C$1072,"="&amp;$G1959,'Skills-Training Matrix.AUX'!$A$2:$A$1072,"="&amp;$E1959)</f>
        <v>#N/A</v>
      </c>
      <c r="I1959" s="14">
        <v>0</v>
      </c>
      <c r="J1959" s="14" t="e">
        <f t="shared" si="124"/>
        <v>#N/A</v>
      </c>
      <c r="K1959" s="16" t="e">
        <f>IF($J1959="","",SUMIFS('Skills-Training Matrix.AUX'!$F$2:$F$1072,'Skills-Training Matrix.AUX'!$C$2:$C$1072,"="&amp;G1959,'Skills-Training Matrix.AUX'!$A$2:$A$1072,"="&amp;$E1959)*J1959)</f>
        <v>#N/A</v>
      </c>
      <c r="L1959" s="16" t="e">
        <f t="shared" si="125"/>
        <v>#N/A</v>
      </c>
      <c r="M1959" s="14" t="e">
        <f t="shared" si="126"/>
        <v>#N/A</v>
      </c>
      <c r="N1959" s="16" t="e">
        <f t="shared" si="127"/>
        <v>#N/A</v>
      </c>
    </row>
    <row r="1960" spans="1:14" x14ac:dyDescent="0.25">
      <c r="A1960" s="14">
        <v>2714</v>
      </c>
      <c r="B1960" s="14" t="s">
        <v>146</v>
      </c>
      <c r="C1960" s="17">
        <v>42736</v>
      </c>
      <c r="D1960" s="14" t="s">
        <v>115</v>
      </c>
      <c r="E1960" s="14" t="s">
        <v>95</v>
      </c>
      <c r="F1960" s="15" t="s">
        <v>102</v>
      </c>
      <c r="G1960" s="14" t="s">
        <v>15</v>
      </c>
      <c r="H1960" s="14" t="e">
        <f>SUMIFS('Skills-Training Matrix.AUX'!$D$2:$D$1072,'Skills-Training Matrix.AUX'!$C$2:$C$1072,"="&amp;$G1960,'Skills-Training Matrix.AUX'!$A$2:$A$1072,"="&amp;$E1960)</f>
        <v>#N/A</v>
      </c>
      <c r="I1960" s="14">
        <v>0</v>
      </c>
      <c r="J1960" s="14" t="e">
        <f t="shared" si="124"/>
        <v>#N/A</v>
      </c>
      <c r="K1960" s="16" t="e">
        <f>IF($J1960="","",SUMIFS('Skills-Training Matrix.AUX'!$F$2:$F$1072,'Skills-Training Matrix.AUX'!$C$2:$C$1072,"="&amp;G1960,'Skills-Training Matrix.AUX'!$A$2:$A$1072,"="&amp;$E1960)*J1960)</f>
        <v>#N/A</v>
      </c>
      <c r="L1960" s="16" t="e">
        <f t="shared" si="125"/>
        <v>#N/A</v>
      </c>
      <c r="M1960" s="14" t="e">
        <f t="shared" si="126"/>
        <v>#N/A</v>
      </c>
      <c r="N1960" s="16" t="e">
        <f t="shared" si="127"/>
        <v>#N/A</v>
      </c>
    </row>
    <row r="1961" spans="1:14" x14ac:dyDescent="0.25">
      <c r="A1961" s="14">
        <v>2714</v>
      </c>
      <c r="B1961" s="14" t="s">
        <v>146</v>
      </c>
      <c r="C1961" s="17">
        <v>42736</v>
      </c>
      <c r="D1961" s="14" t="s">
        <v>115</v>
      </c>
      <c r="E1961" s="14" t="s">
        <v>95</v>
      </c>
      <c r="F1961" s="15" t="s">
        <v>5</v>
      </c>
      <c r="G1961" s="14" t="s">
        <v>16</v>
      </c>
      <c r="H1961" s="14" t="e">
        <f>SUMIFS('Skills-Training Matrix.AUX'!$D$2:$D$1072,'Skills-Training Matrix.AUX'!$C$2:$C$1072,"="&amp;$G1961,'Skills-Training Matrix.AUX'!$A$2:$A$1072,"="&amp;$E1961)</f>
        <v>#N/A</v>
      </c>
      <c r="I1961" s="14">
        <v>0</v>
      </c>
      <c r="J1961" s="14" t="e">
        <f t="shared" si="124"/>
        <v>#N/A</v>
      </c>
      <c r="K1961" s="16" t="e">
        <f>IF($J1961="","",SUMIFS('Skills-Training Matrix.AUX'!$F$2:$F$1072,'Skills-Training Matrix.AUX'!$C$2:$C$1072,"="&amp;G1961,'Skills-Training Matrix.AUX'!$A$2:$A$1072,"="&amp;$E1961)*J1961)</f>
        <v>#N/A</v>
      </c>
      <c r="L1961" s="16" t="e">
        <f t="shared" si="125"/>
        <v>#N/A</v>
      </c>
      <c r="M1961" s="14" t="e">
        <f t="shared" si="126"/>
        <v>#N/A</v>
      </c>
      <c r="N1961" s="16" t="e">
        <f t="shared" si="127"/>
        <v>#N/A</v>
      </c>
    </row>
    <row r="1962" spans="1:14" x14ac:dyDescent="0.25">
      <c r="A1962" s="14">
        <v>2714</v>
      </c>
      <c r="B1962" s="14" t="s">
        <v>146</v>
      </c>
      <c r="C1962" s="17">
        <v>42736</v>
      </c>
      <c r="D1962" s="14" t="s">
        <v>115</v>
      </c>
      <c r="E1962" s="14" t="s">
        <v>95</v>
      </c>
      <c r="F1962" s="15" t="s">
        <v>5</v>
      </c>
      <c r="G1962" s="14" t="s">
        <v>17</v>
      </c>
      <c r="H1962" s="14" t="e">
        <f>SUMIFS('Skills-Training Matrix.AUX'!$D$2:$D$1072,'Skills-Training Matrix.AUX'!$C$2:$C$1072,"="&amp;$G1962,'Skills-Training Matrix.AUX'!$A$2:$A$1072,"="&amp;$E1962)</f>
        <v>#N/A</v>
      </c>
      <c r="I1962" s="14">
        <v>0</v>
      </c>
      <c r="J1962" s="14" t="e">
        <f t="shared" si="124"/>
        <v>#N/A</v>
      </c>
      <c r="K1962" s="16" t="e">
        <f>IF($J1962="","",SUMIFS('Skills-Training Matrix.AUX'!$F$2:$F$1072,'Skills-Training Matrix.AUX'!$C$2:$C$1072,"="&amp;G1962,'Skills-Training Matrix.AUX'!$A$2:$A$1072,"="&amp;$E1962)*J1962)</f>
        <v>#N/A</v>
      </c>
      <c r="L1962" s="16" t="e">
        <f t="shared" si="125"/>
        <v>#N/A</v>
      </c>
      <c r="M1962" s="14" t="e">
        <f t="shared" si="126"/>
        <v>#N/A</v>
      </c>
      <c r="N1962" s="16" t="e">
        <f t="shared" si="127"/>
        <v>#N/A</v>
      </c>
    </row>
    <row r="1963" spans="1:14" x14ac:dyDescent="0.25">
      <c r="A1963" s="14">
        <v>2714</v>
      </c>
      <c r="B1963" s="14" t="s">
        <v>146</v>
      </c>
      <c r="C1963" s="17">
        <v>42736</v>
      </c>
      <c r="D1963" s="14" t="s">
        <v>115</v>
      </c>
      <c r="E1963" s="14" t="s">
        <v>95</v>
      </c>
      <c r="F1963" s="15" t="s">
        <v>5</v>
      </c>
      <c r="G1963" s="14" t="s">
        <v>18</v>
      </c>
      <c r="H1963" s="14" t="e">
        <f>SUMIFS('Skills-Training Matrix.AUX'!$D$2:$D$1072,'Skills-Training Matrix.AUX'!$C$2:$C$1072,"="&amp;$G1963,'Skills-Training Matrix.AUX'!$A$2:$A$1072,"="&amp;$E1963)</f>
        <v>#N/A</v>
      </c>
      <c r="I1963" s="14">
        <v>0</v>
      </c>
      <c r="J1963" s="14" t="e">
        <f t="shared" si="124"/>
        <v>#N/A</v>
      </c>
      <c r="K1963" s="16" t="e">
        <f>IF($J1963="","",SUMIFS('Skills-Training Matrix.AUX'!$F$2:$F$1072,'Skills-Training Matrix.AUX'!$C$2:$C$1072,"="&amp;G1963,'Skills-Training Matrix.AUX'!$A$2:$A$1072,"="&amp;$E1963)*J1963)</f>
        <v>#N/A</v>
      </c>
      <c r="L1963" s="16" t="e">
        <f t="shared" si="125"/>
        <v>#N/A</v>
      </c>
      <c r="M1963" s="14" t="e">
        <f t="shared" si="126"/>
        <v>#N/A</v>
      </c>
      <c r="N1963" s="16" t="e">
        <f t="shared" si="127"/>
        <v>#N/A</v>
      </c>
    </row>
    <row r="1964" spans="1:14" x14ac:dyDescent="0.25">
      <c r="A1964" s="14">
        <v>2714</v>
      </c>
      <c r="B1964" s="14" t="s">
        <v>146</v>
      </c>
      <c r="C1964" s="17">
        <v>42736</v>
      </c>
      <c r="D1964" s="14" t="s">
        <v>115</v>
      </c>
      <c r="E1964" s="14" t="s">
        <v>95</v>
      </c>
      <c r="F1964" s="15" t="s">
        <v>5</v>
      </c>
      <c r="G1964" s="14" t="s">
        <v>3</v>
      </c>
      <c r="H1964" s="14" t="e">
        <f>SUMIFS('Skills-Training Matrix.AUX'!$D$2:$D$1072,'Skills-Training Matrix.AUX'!$C$2:$C$1072,"="&amp;$G1964,'Skills-Training Matrix.AUX'!$A$2:$A$1072,"="&amp;$E1964)</f>
        <v>#N/A</v>
      </c>
      <c r="I1964" s="14">
        <v>0</v>
      </c>
      <c r="J1964" s="14" t="e">
        <f t="shared" si="124"/>
        <v>#N/A</v>
      </c>
      <c r="K1964" s="16" t="e">
        <f>IF($J1964="","",SUMIFS('Skills-Training Matrix.AUX'!$F$2:$F$1072,'Skills-Training Matrix.AUX'!$C$2:$C$1072,"="&amp;G1964,'Skills-Training Matrix.AUX'!$A$2:$A$1072,"="&amp;$E1964)*J1964)</f>
        <v>#N/A</v>
      </c>
      <c r="L1964" s="16" t="e">
        <f t="shared" si="125"/>
        <v>#N/A</v>
      </c>
      <c r="M1964" s="14" t="e">
        <f t="shared" si="126"/>
        <v>#N/A</v>
      </c>
      <c r="N1964" s="16" t="e">
        <f t="shared" si="127"/>
        <v>#N/A</v>
      </c>
    </row>
    <row r="1965" spans="1:14" x14ac:dyDescent="0.25">
      <c r="A1965" s="14">
        <v>2714</v>
      </c>
      <c r="B1965" s="14" t="s">
        <v>146</v>
      </c>
      <c r="C1965" s="17">
        <v>42736</v>
      </c>
      <c r="D1965" s="14" t="s">
        <v>115</v>
      </c>
      <c r="E1965" s="14" t="s">
        <v>95</v>
      </c>
      <c r="F1965" s="15" t="s">
        <v>5</v>
      </c>
      <c r="G1965" s="14" t="s">
        <v>19</v>
      </c>
      <c r="H1965" s="14" t="e">
        <f>SUMIFS('Skills-Training Matrix.AUX'!$D$2:$D$1072,'Skills-Training Matrix.AUX'!$C$2:$C$1072,"="&amp;$G1965,'Skills-Training Matrix.AUX'!$A$2:$A$1072,"="&amp;$E1965)</f>
        <v>#N/A</v>
      </c>
      <c r="I1965" s="14">
        <v>0</v>
      </c>
      <c r="J1965" s="14" t="e">
        <f t="shared" si="124"/>
        <v>#N/A</v>
      </c>
      <c r="K1965" s="16" t="e">
        <f>IF($J1965="","",SUMIFS('Skills-Training Matrix.AUX'!$F$2:$F$1072,'Skills-Training Matrix.AUX'!$C$2:$C$1072,"="&amp;G1965,'Skills-Training Matrix.AUX'!$A$2:$A$1072,"="&amp;$E1965)*J1965)</f>
        <v>#N/A</v>
      </c>
      <c r="L1965" s="16" t="e">
        <f t="shared" si="125"/>
        <v>#N/A</v>
      </c>
      <c r="M1965" s="14" t="e">
        <f t="shared" si="126"/>
        <v>#N/A</v>
      </c>
      <c r="N1965" s="16" t="e">
        <f t="shared" si="127"/>
        <v>#N/A</v>
      </c>
    </row>
    <row r="1966" spans="1:14" x14ac:dyDescent="0.25">
      <c r="A1966" s="14">
        <v>2714</v>
      </c>
      <c r="B1966" s="14" t="s">
        <v>146</v>
      </c>
      <c r="C1966" s="17">
        <v>42736</v>
      </c>
      <c r="D1966" s="14" t="s">
        <v>115</v>
      </c>
      <c r="E1966" s="14" t="s">
        <v>95</v>
      </c>
      <c r="F1966" s="15" t="s">
        <v>5</v>
      </c>
      <c r="G1966" s="14" t="s">
        <v>20</v>
      </c>
      <c r="H1966" s="14" t="e">
        <f>SUMIFS('Skills-Training Matrix.AUX'!$D$2:$D$1072,'Skills-Training Matrix.AUX'!$C$2:$C$1072,"="&amp;$G1966,'Skills-Training Matrix.AUX'!$A$2:$A$1072,"="&amp;$E1966)</f>
        <v>#N/A</v>
      </c>
      <c r="I1966" s="14">
        <v>0</v>
      </c>
      <c r="J1966" s="14" t="e">
        <f t="shared" si="124"/>
        <v>#N/A</v>
      </c>
      <c r="K1966" s="16" t="e">
        <f>IF($J1966="","",SUMIFS('Skills-Training Matrix.AUX'!$F$2:$F$1072,'Skills-Training Matrix.AUX'!$C$2:$C$1072,"="&amp;G1966,'Skills-Training Matrix.AUX'!$A$2:$A$1072,"="&amp;$E1966)*J1966)</f>
        <v>#N/A</v>
      </c>
      <c r="L1966" s="16" t="e">
        <f t="shared" si="125"/>
        <v>#N/A</v>
      </c>
      <c r="M1966" s="14" t="e">
        <f t="shared" si="126"/>
        <v>#N/A</v>
      </c>
      <c r="N1966" s="16" t="e">
        <f t="shared" si="127"/>
        <v>#N/A</v>
      </c>
    </row>
    <row r="1967" spans="1:14" x14ac:dyDescent="0.25">
      <c r="A1967" s="14">
        <v>2714</v>
      </c>
      <c r="B1967" s="14" t="s">
        <v>146</v>
      </c>
      <c r="C1967" s="17">
        <v>42736</v>
      </c>
      <c r="D1967" s="14" t="s">
        <v>115</v>
      </c>
      <c r="E1967" s="14" t="s">
        <v>95</v>
      </c>
      <c r="F1967" s="15" t="s">
        <v>6</v>
      </c>
      <c r="G1967" s="14" t="s">
        <v>21</v>
      </c>
      <c r="H1967" s="14" t="e">
        <f>SUMIFS('Skills-Training Matrix.AUX'!$D$2:$D$1072,'Skills-Training Matrix.AUX'!$C$2:$C$1072,"="&amp;$G1967,'Skills-Training Matrix.AUX'!$A$2:$A$1072,"="&amp;$E1967)</f>
        <v>#REF!</v>
      </c>
      <c r="I1967" s="14">
        <v>0</v>
      </c>
      <c r="J1967" s="14" t="e">
        <f t="shared" si="124"/>
        <v>#REF!</v>
      </c>
      <c r="K1967" s="16" t="e">
        <f>IF($J1967="","",SUMIFS('Skills-Training Matrix.AUX'!$F$2:$F$1072,'Skills-Training Matrix.AUX'!$C$2:$C$1072,"="&amp;G1967,'Skills-Training Matrix.AUX'!$A$2:$A$1072,"="&amp;$E1967)*J1967)</f>
        <v>#REF!</v>
      </c>
      <c r="L1967" s="16" t="e">
        <f t="shared" si="125"/>
        <v>#REF!</v>
      </c>
      <c r="M1967" s="14" t="e">
        <f t="shared" si="126"/>
        <v>#REF!</v>
      </c>
      <c r="N1967" s="16" t="e">
        <f t="shared" si="127"/>
        <v>#REF!</v>
      </c>
    </row>
    <row r="1968" spans="1:14" x14ac:dyDescent="0.25">
      <c r="A1968" s="14">
        <v>2714</v>
      </c>
      <c r="B1968" s="14" t="s">
        <v>146</v>
      </c>
      <c r="C1968" s="17">
        <v>42736</v>
      </c>
      <c r="D1968" s="14" t="s">
        <v>115</v>
      </c>
      <c r="E1968" s="14" t="s">
        <v>95</v>
      </c>
      <c r="F1968" s="15" t="s">
        <v>6</v>
      </c>
      <c r="G1968" s="14" t="s">
        <v>22</v>
      </c>
      <c r="H1968" s="14" t="e">
        <f>SUMIFS('Skills-Training Matrix.AUX'!$D$2:$D$1072,'Skills-Training Matrix.AUX'!$C$2:$C$1072,"="&amp;$G1968,'Skills-Training Matrix.AUX'!$A$2:$A$1072,"="&amp;$E1968)</f>
        <v>#REF!</v>
      </c>
      <c r="I1968" s="14">
        <v>0</v>
      </c>
      <c r="J1968" s="14" t="e">
        <f t="shared" si="124"/>
        <v>#REF!</v>
      </c>
      <c r="K1968" s="16" t="e">
        <f>IF($J1968="","",SUMIFS('Skills-Training Matrix.AUX'!$F$2:$F$1072,'Skills-Training Matrix.AUX'!$C$2:$C$1072,"="&amp;G1968,'Skills-Training Matrix.AUX'!$A$2:$A$1072,"="&amp;$E1968)*J1968)</f>
        <v>#REF!</v>
      </c>
      <c r="L1968" s="16" t="e">
        <f t="shared" si="125"/>
        <v>#REF!</v>
      </c>
      <c r="M1968" s="14" t="e">
        <f t="shared" si="126"/>
        <v>#REF!</v>
      </c>
      <c r="N1968" s="16" t="e">
        <f t="shared" si="127"/>
        <v>#REF!</v>
      </c>
    </row>
    <row r="1969" spans="1:14" x14ac:dyDescent="0.25">
      <c r="A1969" s="14">
        <v>2714</v>
      </c>
      <c r="B1969" s="14" t="s">
        <v>146</v>
      </c>
      <c r="C1969" s="17">
        <v>42736</v>
      </c>
      <c r="D1969" s="14" t="s">
        <v>115</v>
      </c>
      <c r="E1969" s="14" t="s">
        <v>95</v>
      </c>
      <c r="F1969" s="15" t="s">
        <v>6</v>
      </c>
      <c r="G1969" s="14" t="s">
        <v>23</v>
      </c>
      <c r="H1969" s="14" t="e">
        <f>SUMIFS('Skills-Training Matrix.AUX'!$D$2:$D$1072,'Skills-Training Matrix.AUX'!$C$2:$C$1072,"="&amp;$G1969,'Skills-Training Matrix.AUX'!$A$2:$A$1072,"="&amp;$E1969)</f>
        <v>#REF!</v>
      </c>
      <c r="I1969" s="14">
        <v>0</v>
      </c>
      <c r="J1969" s="14" t="e">
        <f t="shared" si="124"/>
        <v>#REF!</v>
      </c>
      <c r="K1969" s="16" t="e">
        <f>IF($J1969="","",SUMIFS('Skills-Training Matrix.AUX'!$F$2:$F$1072,'Skills-Training Matrix.AUX'!$C$2:$C$1072,"="&amp;G1969,'Skills-Training Matrix.AUX'!$A$2:$A$1072,"="&amp;$E1969)*J1969)</f>
        <v>#REF!</v>
      </c>
      <c r="L1969" s="16" t="e">
        <f t="shared" si="125"/>
        <v>#REF!</v>
      </c>
      <c r="M1969" s="14" t="e">
        <f t="shared" si="126"/>
        <v>#REF!</v>
      </c>
      <c r="N1969" s="16" t="e">
        <f t="shared" si="127"/>
        <v>#REF!</v>
      </c>
    </row>
    <row r="1970" spans="1:14" x14ac:dyDescent="0.25">
      <c r="A1970" s="14">
        <v>2714</v>
      </c>
      <c r="B1970" s="14" t="s">
        <v>146</v>
      </c>
      <c r="C1970" s="17">
        <v>42736</v>
      </c>
      <c r="D1970" s="14" t="s">
        <v>115</v>
      </c>
      <c r="E1970" s="14" t="s">
        <v>95</v>
      </c>
      <c r="F1970" s="15" t="s">
        <v>6</v>
      </c>
      <c r="G1970" s="14" t="s">
        <v>24</v>
      </c>
      <c r="H1970" s="14" t="e">
        <f>SUMIFS('Skills-Training Matrix.AUX'!$D$2:$D$1072,'Skills-Training Matrix.AUX'!$C$2:$C$1072,"="&amp;$G1970,'Skills-Training Matrix.AUX'!$A$2:$A$1072,"="&amp;$E1970)</f>
        <v>#REF!</v>
      </c>
      <c r="I1970" s="14">
        <v>0</v>
      </c>
      <c r="J1970" s="14" t="e">
        <f t="shared" si="124"/>
        <v>#REF!</v>
      </c>
      <c r="K1970" s="16" t="e">
        <f>IF($J1970="","",SUMIFS('Skills-Training Matrix.AUX'!$F$2:$F$1072,'Skills-Training Matrix.AUX'!$C$2:$C$1072,"="&amp;G1970,'Skills-Training Matrix.AUX'!$A$2:$A$1072,"="&amp;$E1970)*J1970)</f>
        <v>#REF!</v>
      </c>
      <c r="L1970" s="16" t="e">
        <f t="shared" si="125"/>
        <v>#REF!</v>
      </c>
      <c r="M1970" s="14" t="e">
        <f t="shared" si="126"/>
        <v>#REF!</v>
      </c>
      <c r="N1970" s="16" t="e">
        <f t="shared" si="127"/>
        <v>#REF!</v>
      </c>
    </row>
    <row r="1971" spans="1:14" x14ac:dyDescent="0.25">
      <c r="A1971" s="14">
        <v>2714</v>
      </c>
      <c r="B1971" s="14" t="s">
        <v>146</v>
      </c>
      <c r="C1971" s="17">
        <v>42736</v>
      </c>
      <c r="D1971" s="14" t="s">
        <v>115</v>
      </c>
      <c r="E1971" s="14" t="s">
        <v>95</v>
      </c>
      <c r="F1971" s="15" t="s">
        <v>6</v>
      </c>
      <c r="G1971" s="14" t="s">
        <v>25</v>
      </c>
      <c r="H1971" s="14" t="e">
        <f>SUMIFS('Skills-Training Matrix.AUX'!$D$2:$D$1072,'Skills-Training Matrix.AUX'!$C$2:$C$1072,"="&amp;$G1971,'Skills-Training Matrix.AUX'!$A$2:$A$1072,"="&amp;$E1971)</f>
        <v>#REF!</v>
      </c>
      <c r="I1971" s="14">
        <v>0</v>
      </c>
      <c r="J1971" s="14" t="e">
        <f t="shared" si="124"/>
        <v>#REF!</v>
      </c>
      <c r="K1971" s="16" t="e">
        <f>IF($J1971="","",SUMIFS('Skills-Training Matrix.AUX'!$F$2:$F$1072,'Skills-Training Matrix.AUX'!$C$2:$C$1072,"="&amp;G1971,'Skills-Training Matrix.AUX'!$A$2:$A$1072,"="&amp;$E1971)*J1971)</f>
        <v>#REF!</v>
      </c>
      <c r="L1971" s="16" t="e">
        <f t="shared" si="125"/>
        <v>#REF!</v>
      </c>
      <c r="M1971" s="14" t="e">
        <f t="shared" si="126"/>
        <v>#REF!</v>
      </c>
      <c r="N1971" s="16" t="e">
        <f t="shared" si="127"/>
        <v>#REF!</v>
      </c>
    </row>
    <row r="1972" spans="1:14" x14ac:dyDescent="0.25">
      <c r="A1972" s="14">
        <v>2714</v>
      </c>
      <c r="B1972" s="14" t="s">
        <v>146</v>
      </c>
      <c r="C1972" s="17">
        <v>42736</v>
      </c>
      <c r="D1972" s="14" t="s">
        <v>115</v>
      </c>
      <c r="E1972" s="14" t="s">
        <v>95</v>
      </c>
      <c r="F1972" s="15" t="s">
        <v>6</v>
      </c>
      <c r="G1972" s="14" t="s">
        <v>26</v>
      </c>
      <c r="H1972" s="14" t="e">
        <f>SUMIFS('Skills-Training Matrix.AUX'!$D$2:$D$1072,'Skills-Training Matrix.AUX'!$C$2:$C$1072,"="&amp;$G1972,'Skills-Training Matrix.AUX'!$A$2:$A$1072,"="&amp;$E1972)</f>
        <v>#REF!</v>
      </c>
      <c r="I1972" s="14">
        <v>0</v>
      </c>
      <c r="J1972" s="14" t="e">
        <f t="shared" si="124"/>
        <v>#REF!</v>
      </c>
      <c r="K1972" s="16" t="e">
        <f>IF($J1972="","",SUMIFS('Skills-Training Matrix.AUX'!$F$2:$F$1072,'Skills-Training Matrix.AUX'!$C$2:$C$1072,"="&amp;G1972,'Skills-Training Matrix.AUX'!$A$2:$A$1072,"="&amp;$E1972)*J1972)</f>
        <v>#REF!</v>
      </c>
      <c r="L1972" s="16" t="e">
        <f t="shared" si="125"/>
        <v>#REF!</v>
      </c>
      <c r="M1972" s="14" t="e">
        <f t="shared" si="126"/>
        <v>#REF!</v>
      </c>
      <c r="N1972" s="16" t="e">
        <f t="shared" si="127"/>
        <v>#REF!</v>
      </c>
    </row>
    <row r="1973" spans="1:14" x14ac:dyDescent="0.25">
      <c r="A1973" s="14">
        <v>2714</v>
      </c>
      <c r="B1973" s="14" t="s">
        <v>146</v>
      </c>
      <c r="C1973" s="17">
        <v>42736</v>
      </c>
      <c r="D1973" s="14" t="s">
        <v>115</v>
      </c>
      <c r="E1973" s="14" t="s">
        <v>95</v>
      </c>
      <c r="F1973" s="15" t="s">
        <v>6</v>
      </c>
      <c r="G1973" s="14" t="s">
        <v>27</v>
      </c>
      <c r="H1973" s="14" t="e">
        <f>SUMIFS('Skills-Training Matrix.AUX'!$D$2:$D$1072,'Skills-Training Matrix.AUX'!$C$2:$C$1072,"="&amp;$G1973,'Skills-Training Matrix.AUX'!$A$2:$A$1072,"="&amp;$E1973)</f>
        <v>#REF!</v>
      </c>
      <c r="I1973" s="14">
        <v>0</v>
      </c>
      <c r="J1973" s="14" t="e">
        <f t="shared" si="124"/>
        <v>#REF!</v>
      </c>
      <c r="K1973" s="16" t="e">
        <f>IF($J1973="","",SUMIFS('Skills-Training Matrix.AUX'!$F$2:$F$1072,'Skills-Training Matrix.AUX'!$C$2:$C$1072,"="&amp;G1973,'Skills-Training Matrix.AUX'!$A$2:$A$1072,"="&amp;$E1973)*J1973)</f>
        <v>#REF!</v>
      </c>
      <c r="L1973" s="16" t="e">
        <f t="shared" si="125"/>
        <v>#REF!</v>
      </c>
      <c r="M1973" s="14" t="e">
        <f t="shared" si="126"/>
        <v>#REF!</v>
      </c>
      <c r="N1973" s="16" t="e">
        <f t="shared" si="127"/>
        <v>#REF!</v>
      </c>
    </row>
    <row r="1974" spans="1:14" x14ac:dyDescent="0.25">
      <c r="A1974" s="14">
        <v>2714</v>
      </c>
      <c r="B1974" s="14" t="s">
        <v>146</v>
      </c>
      <c r="C1974" s="17">
        <v>42736</v>
      </c>
      <c r="D1974" s="14" t="s">
        <v>115</v>
      </c>
      <c r="E1974" s="14" t="s">
        <v>95</v>
      </c>
      <c r="F1974" s="15" t="s">
        <v>6</v>
      </c>
      <c r="G1974" s="14" t="s">
        <v>28</v>
      </c>
      <c r="H1974" s="14" t="e">
        <f>SUMIFS('Skills-Training Matrix.AUX'!$D$2:$D$1072,'Skills-Training Matrix.AUX'!$C$2:$C$1072,"="&amp;$G1974,'Skills-Training Matrix.AUX'!$A$2:$A$1072,"="&amp;$E1974)</f>
        <v>#N/A</v>
      </c>
      <c r="I1974" s="14">
        <v>0</v>
      </c>
      <c r="J1974" s="14" t="e">
        <f t="shared" si="124"/>
        <v>#N/A</v>
      </c>
      <c r="K1974" s="16" t="e">
        <f>IF($J1974="","",SUMIFS('Skills-Training Matrix.AUX'!$F$2:$F$1072,'Skills-Training Matrix.AUX'!$C$2:$C$1072,"="&amp;G1974,'Skills-Training Matrix.AUX'!$A$2:$A$1072,"="&amp;$E1974)*J1974)</f>
        <v>#N/A</v>
      </c>
      <c r="L1974" s="16" t="e">
        <f t="shared" si="125"/>
        <v>#N/A</v>
      </c>
      <c r="M1974" s="14" t="e">
        <f t="shared" si="126"/>
        <v>#N/A</v>
      </c>
      <c r="N1974" s="16" t="e">
        <f t="shared" si="127"/>
        <v>#N/A</v>
      </c>
    </row>
    <row r="1975" spans="1:14" x14ac:dyDescent="0.25">
      <c r="A1975" s="14">
        <v>2714</v>
      </c>
      <c r="B1975" s="14" t="s">
        <v>146</v>
      </c>
      <c r="C1975" s="17">
        <v>42736</v>
      </c>
      <c r="D1975" s="14" t="s">
        <v>115</v>
      </c>
      <c r="E1975" s="14" t="s">
        <v>95</v>
      </c>
      <c r="F1975" s="15" t="s">
        <v>6</v>
      </c>
      <c r="G1975" s="14" t="s">
        <v>29</v>
      </c>
      <c r="H1975" s="14" t="e">
        <f>SUMIFS('Skills-Training Matrix.AUX'!$D$2:$D$1072,'Skills-Training Matrix.AUX'!$C$2:$C$1072,"="&amp;$G1975,'Skills-Training Matrix.AUX'!$A$2:$A$1072,"="&amp;$E1975)</f>
        <v>#REF!</v>
      </c>
      <c r="I1975" s="14">
        <v>0</v>
      </c>
      <c r="J1975" s="14" t="e">
        <f t="shared" si="124"/>
        <v>#REF!</v>
      </c>
      <c r="K1975" s="16" t="e">
        <f>IF($J1975="","",SUMIFS('Skills-Training Matrix.AUX'!$F$2:$F$1072,'Skills-Training Matrix.AUX'!$C$2:$C$1072,"="&amp;G1975,'Skills-Training Matrix.AUX'!$A$2:$A$1072,"="&amp;$E1975)*J1975)</f>
        <v>#REF!</v>
      </c>
      <c r="L1975" s="16" t="e">
        <f t="shared" si="125"/>
        <v>#REF!</v>
      </c>
      <c r="M1975" s="14" t="e">
        <f t="shared" si="126"/>
        <v>#REF!</v>
      </c>
      <c r="N1975" s="16" t="e">
        <f t="shared" si="127"/>
        <v>#REF!</v>
      </c>
    </row>
    <row r="1976" spans="1:14" x14ac:dyDescent="0.25">
      <c r="A1976" s="14">
        <v>2714</v>
      </c>
      <c r="B1976" s="14" t="s">
        <v>146</v>
      </c>
      <c r="C1976" s="17">
        <v>42736</v>
      </c>
      <c r="D1976" s="14" t="s">
        <v>115</v>
      </c>
      <c r="E1976" s="14" t="s">
        <v>95</v>
      </c>
      <c r="F1976" s="15" t="s">
        <v>6</v>
      </c>
      <c r="G1976" s="14" t="s">
        <v>30</v>
      </c>
      <c r="H1976" s="14" t="e">
        <f>SUMIFS('Skills-Training Matrix.AUX'!$D$2:$D$1072,'Skills-Training Matrix.AUX'!$C$2:$C$1072,"="&amp;$G1976,'Skills-Training Matrix.AUX'!$A$2:$A$1072,"="&amp;$E1976)</f>
        <v>#REF!</v>
      </c>
      <c r="I1976" s="14">
        <v>0</v>
      </c>
      <c r="J1976" s="14" t="e">
        <f t="shared" si="124"/>
        <v>#REF!</v>
      </c>
      <c r="K1976" s="16" t="e">
        <f>IF($J1976="","",SUMIFS('Skills-Training Matrix.AUX'!$F$2:$F$1072,'Skills-Training Matrix.AUX'!$C$2:$C$1072,"="&amp;G1976,'Skills-Training Matrix.AUX'!$A$2:$A$1072,"="&amp;$E1976)*J1976)</f>
        <v>#REF!</v>
      </c>
      <c r="L1976" s="16" t="e">
        <f t="shared" si="125"/>
        <v>#REF!</v>
      </c>
      <c r="M1976" s="14" t="e">
        <f t="shared" si="126"/>
        <v>#REF!</v>
      </c>
      <c r="N1976" s="16" t="e">
        <f t="shared" si="127"/>
        <v>#REF!</v>
      </c>
    </row>
    <row r="1977" spans="1:14" x14ac:dyDescent="0.25">
      <c r="A1977" s="14">
        <v>2714</v>
      </c>
      <c r="B1977" s="14" t="s">
        <v>146</v>
      </c>
      <c r="C1977" s="17">
        <v>42736</v>
      </c>
      <c r="D1977" s="14" t="s">
        <v>115</v>
      </c>
      <c r="E1977" s="14" t="s">
        <v>95</v>
      </c>
      <c r="F1977" s="15" t="s">
        <v>6</v>
      </c>
      <c r="G1977" s="14" t="s">
        <v>31</v>
      </c>
      <c r="H1977" s="14" t="e">
        <f>SUMIFS('Skills-Training Matrix.AUX'!$D$2:$D$1072,'Skills-Training Matrix.AUX'!$C$2:$C$1072,"="&amp;$G1977,'Skills-Training Matrix.AUX'!$A$2:$A$1072,"="&amp;$E1977)</f>
        <v>#REF!</v>
      </c>
      <c r="I1977" s="14">
        <v>0</v>
      </c>
      <c r="J1977" s="14" t="e">
        <f t="shared" si="124"/>
        <v>#REF!</v>
      </c>
      <c r="K1977" s="16" t="e">
        <f>IF($J1977="","",SUMIFS('Skills-Training Matrix.AUX'!$F$2:$F$1072,'Skills-Training Matrix.AUX'!$C$2:$C$1072,"="&amp;G1977,'Skills-Training Matrix.AUX'!$A$2:$A$1072,"="&amp;$E1977)*J1977)</f>
        <v>#REF!</v>
      </c>
      <c r="L1977" s="16" t="e">
        <f t="shared" si="125"/>
        <v>#REF!</v>
      </c>
      <c r="M1977" s="14" t="e">
        <f t="shared" si="126"/>
        <v>#REF!</v>
      </c>
      <c r="N1977" s="16" t="e">
        <f t="shared" si="127"/>
        <v>#REF!</v>
      </c>
    </row>
    <row r="1978" spans="1:14" x14ac:dyDescent="0.25">
      <c r="A1978" s="14">
        <v>2714</v>
      </c>
      <c r="B1978" s="14" t="s">
        <v>146</v>
      </c>
      <c r="C1978" s="17">
        <v>42736</v>
      </c>
      <c r="D1978" s="14" t="s">
        <v>115</v>
      </c>
      <c r="E1978" s="14" t="s">
        <v>95</v>
      </c>
      <c r="F1978" s="15" t="s">
        <v>6</v>
      </c>
      <c r="G1978" s="14" t="s">
        <v>1</v>
      </c>
      <c r="H1978" s="14" t="e">
        <f>SUMIFS('Skills-Training Matrix.AUX'!$D$2:$D$1072,'Skills-Training Matrix.AUX'!$C$2:$C$1072,"="&amp;$G1978,'Skills-Training Matrix.AUX'!$A$2:$A$1072,"="&amp;$E1978)</f>
        <v>#REF!</v>
      </c>
      <c r="I1978" s="14">
        <v>0</v>
      </c>
      <c r="J1978" s="14" t="e">
        <f t="shared" si="124"/>
        <v>#REF!</v>
      </c>
      <c r="K1978" s="16" t="e">
        <f>IF($J1978="","",SUMIFS('Skills-Training Matrix.AUX'!$F$2:$F$1072,'Skills-Training Matrix.AUX'!$C$2:$C$1072,"="&amp;G1978,'Skills-Training Matrix.AUX'!$A$2:$A$1072,"="&amp;$E1978)*J1978)</f>
        <v>#REF!</v>
      </c>
      <c r="L1978" s="16" t="e">
        <f t="shared" si="125"/>
        <v>#REF!</v>
      </c>
      <c r="M1978" s="14" t="e">
        <f t="shared" si="126"/>
        <v>#REF!</v>
      </c>
      <c r="N1978" s="16" t="e">
        <f t="shared" si="127"/>
        <v>#REF!</v>
      </c>
    </row>
    <row r="1979" spans="1:14" x14ac:dyDescent="0.25">
      <c r="A1979" s="14">
        <v>2714</v>
      </c>
      <c r="B1979" s="14" t="s">
        <v>146</v>
      </c>
      <c r="C1979" s="17">
        <v>42736</v>
      </c>
      <c r="D1979" s="14" t="s">
        <v>115</v>
      </c>
      <c r="E1979" s="14" t="s">
        <v>95</v>
      </c>
      <c r="F1979" s="15" t="s">
        <v>6</v>
      </c>
      <c r="G1979" s="14" t="s">
        <v>32</v>
      </c>
      <c r="H1979" s="14" t="e">
        <f>SUMIFS('Skills-Training Matrix.AUX'!$D$2:$D$1072,'Skills-Training Matrix.AUX'!$C$2:$C$1072,"="&amp;$G1979,'Skills-Training Matrix.AUX'!$A$2:$A$1072,"="&amp;$E1979)</f>
        <v>#N/A</v>
      </c>
      <c r="I1979" s="14">
        <v>0</v>
      </c>
      <c r="J1979" s="14" t="e">
        <f t="shared" si="124"/>
        <v>#N/A</v>
      </c>
      <c r="K1979" s="16" t="e">
        <f>IF($J1979="","",SUMIFS('Skills-Training Matrix.AUX'!$F$2:$F$1072,'Skills-Training Matrix.AUX'!$C$2:$C$1072,"="&amp;G1979,'Skills-Training Matrix.AUX'!$A$2:$A$1072,"="&amp;$E1979)*J1979)</f>
        <v>#N/A</v>
      </c>
      <c r="L1979" s="16" t="e">
        <f t="shared" si="125"/>
        <v>#N/A</v>
      </c>
      <c r="M1979" s="14" t="e">
        <f t="shared" si="126"/>
        <v>#N/A</v>
      </c>
      <c r="N1979" s="16" t="e">
        <f t="shared" si="127"/>
        <v>#N/A</v>
      </c>
    </row>
    <row r="1980" spans="1:14" x14ac:dyDescent="0.25">
      <c r="A1980" s="14">
        <v>2714</v>
      </c>
      <c r="B1980" s="14" t="s">
        <v>146</v>
      </c>
      <c r="C1980" s="17">
        <v>42736</v>
      </c>
      <c r="D1980" s="14" t="s">
        <v>115</v>
      </c>
      <c r="E1980" s="14" t="s">
        <v>95</v>
      </c>
      <c r="F1980" s="15" t="s">
        <v>7</v>
      </c>
      <c r="G1980" s="14" t="s">
        <v>33</v>
      </c>
      <c r="H1980" s="14" t="e">
        <f>SUMIFS('Skills-Training Matrix.AUX'!$D$2:$D$1072,'Skills-Training Matrix.AUX'!$C$2:$C$1072,"="&amp;$G1980,'Skills-Training Matrix.AUX'!$A$2:$A$1072,"="&amp;$E1980)</f>
        <v>#N/A</v>
      </c>
      <c r="I1980" s="14">
        <v>0</v>
      </c>
      <c r="J1980" s="14" t="e">
        <f t="shared" si="124"/>
        <v>#N/A</v>
      </c>
      <c r="K1980" s="16" t="e">
        <f>IF($J1980="","",SUMIFS('Skills-Training Matrix.AUX'!$F$2:$F$1072,'Skills-Training Matrix.AUX'!$C$2:$C$1072,"="&amp;G1980,'Skills-Training Matrix.AUX'!$A$2:$A$1072,"="&amp;$E1980)*J1980)</f>
        <v>#N/A</v>
      </c>
      <c r="L1980" s="16" t="e">
        <f t="shared" si="125"/>
        <v>#N/A</v>
      </c>
      <c r="M1980" s="14" t="e">
        <f t="shared" si="126"/>
        <v>#N/A</v>
      </c>
      <c r="N1980" s="16" t="e">
        <f t="shared" si="127"/>
        <v>#N/A</v>
      </c>
    </row>
    <row r="1981" spans="1:14" x14ac:dyDescent="0.25">
      <c r="A1981" s="14">
        <v>2714</v>
      </c>
      <c r="B1981" s="14" t="s">
        <v>146</v>
      </c>
      <c r="C1981" s="17">
        <v>42736</v>
      </c>
      <c r="D1981" s="14" t="s">
        <v>115</v>
      </c>
      <c r="E1981" s="14" t="s">
        <v>95</v>
      </c>
      <c r="F1981" s="15" t="s">
        <v>7</v>
      </c>
      <c r="G1981" s="14" t="s">
        <v>34</v>
      </c>
      <c r="H1981" s="14" t="e">
        <f>SUMIFS('Skills-Training Matrix.AUX'!$D$2:$D$1072,'Skills-Training Matrix.AUX'!$C$2:$C$1072,"="&amp;$G1981,'Skills-Training Matrix.AUX'!$A$2:$A$1072,"="&amp;$E1981)</f>
        <v>#REF!</v>
      </c>
      <c r="I1981" s="14">
        <v>0</v>
      </c>
      <c r="J1981" s="14" t="e">
        <f t="shared" si="124"/>
        <v>#REF!</v>
      </c>
      <c r="K1981" s="16" t="e">
        <f>IF($J1981="","",SUMIFS('Skills-Training Matrix.AUX'!$F$2:$F$1072,'Skills-Training Matrix.AUX'!$C$2:$C$1072,"="&amp;G1981,'Skills-Training Matrix.AUX'!$A$2:$A$1072,"="&amp;$E1981)*J1981)</f>
        <v>#REF!</v>
      </c>
      <c r="L1981" s="16" t="e">
        <f t="shared" si="125"/>
        <v>#REF!</v>
      </c>
      <c r="M1981" s="14" t="e">
        <f t="shared" si="126"/>
        <v>#REF!</v>
      </c>
      <c r="N1981" s="16" t="e">
        <f t="shared" si="127"/>
        <v>#REF!</v>
      </c>
    </row>
    <row r="1982" spans="1:14" x14ac:dyDescent="0.25">
      <c r="A1982" s="14">
        <v>2714</v>
      </c>
      <c r="B1982" s="14" t="s">
        <v>146</v>
      </c>
      <c r="C1982" s="17">
        <v>42736</v>
      </c>
      <c r="D1982" s="14" t="s">
        <v>115</v>
      </c>
      <c r="E1982" s="14" t="s">
        <v>95</v>
      </c>
      <c r="F1982" s="15" t="s">
        <v>7</v>
      </c>
      <c r="G1982" s="14" t="s">
        <v>35</v>
      </c>
      <c r="H1982" s="14" t="e">
        <f>SUMIFS('Skills-Training Matrix.AUX'!$D$2:$D$1072,'Skills-Training Matrix.AUX'!$C$2:$C$1072,"="&amp;$G1982,'Skills-Training Matrix.AUX'!$A$2:$A$1072,"="&amp;$E1982)</f>
        <v>#N/A</v>
      </c>
      <c r="I1982" s="14">
        <v>0</v>
      </c>
      <c r="J1982" s="14" t="e">
        <f t="shared" si="124"/>
        <v>#N/A</v>
      </c>
      <c r="K1982" s="16" t="e">
        <f>IF($J1982="","",SUMIFS('Skills-Training Matrix.AUX'!$F$2:$F$1072,'Skills-Training Matrix.AUX'!$C$2:$C$1072,"="&amp;G1982,'Skills-Training Matrix.AUX'!$A$2:$A$1072,"="&amp;$E1982)*J1982)</f>
        <v>#N/A</v>
      </c>
      <c r="L1982" s="16" t="e">
        <f t="shared" si="125"/>
        <v>#N/A</v>
      </c>
      <c r="M1982" s="14" t="e">
        <f t="shared" si="126"/>
        <v>#N/A</v>
      </c>
      <c r="N1982" s="16" t="e">
        <f t="shared" si="127"/>
        <v>#N/A</v>
      </c>
    </row>
    <row r="1983" spans="1:14" x14ac:dyDescent="0.25">
      <c r="A1983" s="14">
        <v>2714</v>
      </c>
      <c r="B1983" s="14" t="s">
        <v>146</v>
      </c>
      <c r="C1983" s="17">
        <v>42736</v>
      </c>
      <c r="D1983" s="14" t="s">
        <v>115</v>
      </c>
      <c r="E1983" s="14" t="s">
        <v>95</v>
      </c>
      <c r="F1983" s="15" t="s">
        <v>7</v>
      </c>
      <c r="G1983" s="14" t="s">
        <v>36</v>
      </c>
      <c r="H1983" s="14" t="e">
        <f>SUMIFS('Skills-Training Matrix.AUX'!$D$2:$D$1072,'Skills-Training Matrix.AUX'!$C$2:$C$1072,"="&amp;$G1983,'Skills-Training Matrix.AUX'!$A$2:$A$1072,"="&amp;$E1983)</f>
        <v>#N/A</v>
      </c>
      <c r="I1983" s="14">
        <v>0</v>
      </c>
      <c r="J1983" s="14" t="e">
        <f t="shared" si="124"/>
        <v>#N/A</v>
      </c>
      <c r="K1983" s="16" t="e">
        <f>IF($J1983="","",SUMIFS('Skills-Training Matrix.AUX'!$F$2:$F$1072,'Skills-Training Matrix.AUX'!$C$2:$C$1072,"="&amp;G1983,'Skills-Training Matrix.AUX'!$A$2:$A$1072,"="&amp;$E1983)*J1983)</f>
        <v>#N/A</v>
      </c>
      <c r="L1983" s="16" t="e">
        <f t="shared" si="125"/>
        <v>#N/A</v>
      </c>
      <c r="M1983" s="14" t="e">
        <f t="shared" si="126"/>
        <v>#N/A</v>
      </c>
      <c r="N1983" s="16" t="e">
        <f t="shared" si="127"/>
        <v>#N/A</v>
      </c>
    </row>
    <row r="1984" spans="1:14" x14ac:dyDescent="0.25">
      <c r="A1984" s="14">
        <v>2714</v>
      </c>
      <c r="B1984" s="14" t="s">
        <v>146</v>
      </c>
      <c r="C1984" s="17">
        <v>42736</v>
      </c>
      <c r="D1984" s="14" t="s">
        <v>115</v>
      </c>
      <c r="E1984" s="14" t="s">
        <v>95</v>
      </c>
      <c r="F1984" s="15" t="s">
        <v>7</v>
      </c>
      <c r="G1984" s="14" t="s">
        <v>37</v>
      </c>
      <c r="H1984" s="14" t="e">
        <f>SUMIFS('Skills-Training Matrix.AUX'!$D$2:$D$1072,'Skills-Training Matrix.AUX'!$C$2:$C$1072,"="&amp;$G1984,'Skills-Training Matrix.AUX'!$A$2:$A$1072,"="&amp;$E1984)</f>
        <v>#N/A</v>
      </c>
      <c r="I1984" s="14">
        <v>0</v>
      </c>
      <c r="J1984" s="14" t="e">
        <f t="shared" si="124"/>
        <v>#N/A</v>
      </c>
      <c r="K1984" s="16" t="e">
        <f>IF($J1984="","",SUMIFS('Skills-Training Matrix.AUX'!$F$2:$F$1072,'Skills-Training Matrix.AUX'!$C$2:$C$1072,"="&amp;G1984,'Skills-Training Matrix.AUX'!$A$2:$A$1072,"="&amp;$E1984)*J1984)</f>
        <v>#N/A</v>
      </c>
      <c r="L1984" s="16" t="e">
        <f t="shared" si="125"/>
        <v>#N/A</v>
      </c>
      <c r="M1984" s="14" t="e">
        <f t="shared" si="126"/>
        <v>#N/A</v>
      </c>
      <c r="N1984" s="16" t="e">
        <f t="shared" si="127"/>
        <v>#N/A</v>
      </c>
    </row>
    <row r="1985" spans="1:14" x14ac:dyDescent="0.25">
      <c r="A1985" s="14">
        <v>2714</v>
      </c>
      <c r="B1985" s="14" t="s">
        <v>146</v>
      </c>
      <c r="C1985" s="17">
        <v>42736</v>
      </c>
      <c r="D1985" s="14" t="s">
        <v>115</v>
      </c>
      <c r="E1985" s="14" t="s">
        <v>95</v>
      </c>
      <c r="F1985" s="15" t="s">
        <v>7</v>
      </c>
      <c r="G1985" s="14" t="s">
        <v>38</v>
      </c>
      <c r="H1985" s="14" t="e">
        <f>SUMIFS('Skills-Training Matrix.AUX'!$D$2:$D$1072,'Skills-Training Matrix.AUX'!$C$2:$C$1072,"="&amp;$G1985,'Skills-Training Matrix.AUX'!$A$2:$A$1072,"="&amp;$E1985)</f>
        <v>#N/A</v>
      </c>
      <c r="I1985" s="14">
        <v>0</v>
      </c>
      <c r="J1985" s="14" t="e">
        <f t="shared" si="124"/>
        <v>#N/A</v>
      </c>
      <c r="K1985" s="16" t="e">
        <f>IF($J1985="","",SUMIFS('Skills-Training Matrix.AUX'!$F$2:$F$1072,'Skills-Training Matrix.AUX'!$C$2:$C$1072,"="&amp;G1985,'Skills-Training Matrix.AUX'!$A$2:$A$1072,"="&amp;$E1985)*J1985)</f>
        <v>#N/A</v>
      </c>
      <c r="L1985" s="16" t="e">
        <f t="shared" si="125"/>
        <v>#N/A</v>
      </c>
      <c r="M1985" s="14" t="e">
        <f t="shared" si="126"/>
        <v>#N/A</v>
      </c>
      <c r="N1985" s="16" t="e">
        <f t="shared" si="127"/>
        <v>#N/A</v>
      </c>
    </row>
    <row r="1986" spans="1:14" x14ac:dyDescent="0.25">
      <c r="A1986" s="14">
        <v>2714</v>
      </c>
      <c r="B1986" s="14" t="s">
        <v>146</v>
      </c>
      <c r="C1986" s="17">
        <v>42736</v>
      </c>
      <c r="D1986" s="14" t="s">
        <v>115</v>
      </c>
      <c r="E1986" s="14" t="s">
        <v>95</v>
      </c>
      <c r="F1986" s="15" t="s">
        <v>7</v>
      </c>
      <c r="G1986" s="14" t="s">
        <v>39</v>
      </c>
      <c r="H1986" s="14" t="e">
        <f>SUMIFS('Skills-Training Matrix.AUX'!$D$2:$D$1072,'Skills-Training Matrix.AUX'!$C$2:$C$1072,"="&amp;$G1986,'Skills-Training Matrix.AUX'!$A$2:$A$1072,"="&amp;$E1986)</f>
        <v>#N/A</v>
      </c>
      <c r="I1986" s="14">
        <v>0</v>
      </c>
      <c r="J1986" s="14" t="e">
        <f t="shared" ref="J1986:J2049" si="128">IF(($H1986-$I1986)&gt;0,($H1986-$I1986),"")</f>
        <v>#N/A</v>
      </c>
      <c r="K1986" s="16" t="e">
        <f>IF($J1986="","",SUMIFS('Skills-Training Matrix.AUX'!$F$2:$F$1072,'Skills-Training Matrix.AUX'!$C$2:$C$1072,"="&amp;G1986,'Skills-Training Matrix.AUX'!$A$2:$A$1072,"="&amp;$E1986)*J1986)</f>
        <v>#N/A</v>
      </c>
      <c r="L1986" s="16" t="e">
        <f t="shared" si="125"/>
        <v>#N/A</v>
      </c>
      <c r="M1986" s="14" t="e">
        <f t="shared" si="126"/>
        <v>#N/A</v>
      </c>
      <c r="N1986" s="16" t="e">
        <f t="shared" si="127"/>
        <v>#N/A</v>
      </c>
    </row>
    <row r="1987" spans="1:14" x14ac:dyDescent="0.25">
      <c r="A1987" s="14">
        <v>2714</v>
      </c>
      <c r="B1987" s="14" t="s">
        <v>146</v>
      </c>
      <c r="C1987" s="17">
        <v>42736</v>
      </c>
      <c r="D1987" s="14" t="s">
        <v>115</v>
      </c>
      <c r="E1987" s="14" t="s">
        <v>95</v>
      </c>
      <c r="F1987" s="15" t="s">
        <v>7</v>
      </c>
      <c r="G1987" s="14" t="s">
        <v>40</v>
      </c>
      <c r="H1987" s="14" t="e">
        <f>SUMIFS('Skills-Training Matrix.AUX'!$D$2:$D$1072,'Skills-Training Matrix.AUX'!$C$2:$C$1072,"="&amp;$G1987,'Skills-Training Matrix.AUX'!$A$2:$A$1072,"="&amp;$E1987)</f>
        <v>#N/A</v>
      </c>
      <c r="I1987" s="14">
        <v>0</v>
      </c>
      <c r="J1987" s="14" t="e">
        <f t="shared" si="128"/>
        <v>#N/A</v>
      </c>
      <c r="K1987" s="16" t="e">
        <f>IF($J1987="","",SUMIFS('Skills-Training Matrix.AUX'!$F$2:$F$1072,'Skills-Training Matrix.AUX'!$C$2:$C$1072,"="&amp;G1987,'Skills-Training Matrix.AUX'!$A$2:$A$1072,"="&amp;$E1987)*J1987)</f>
        <v>#N/A</v>
      </c>
      <c r="L1987" s="16" t="e">
        <f t="shared" ref="L1987:L2050" si="129">IF(D1987="GEM",IF(B1987=B1986,IF(K1987="",L1986,K1987+L1986),IF(K1987="",0,K1987)),0)</f>
        <v>#N/A</v>
      </c>
      <c r="M1987" s="14" t="e">
        <f t="shared" ref="M1987:M2050" si="130">IF(D1987="GEM",IF(I1987&gt;H1987,I1987,IF(IF(L1987&lt;$O$1,0,L1987)=0,H1987,IF(I1987=0,IF(H1987=0,0,1),I1987))),I1987)</f>
        <v>#N/A</v>
      </c>
      <c r="N1987" s="16" t="e">
        <f t="shared" ref="N1987:N2050" si="131">IF(M1987&lt;H1987,K1987,"")</f>
        <v>#N/A</v>
      </c>
    </row>
    <row r="1988" spans="1:14" x14ac:dyDescent="0.25">
      <c r="A1988" s="14">
        <v>2714</v>
      </c>
      <c r="B1988" s="14" t="s">
        <v>146</v>
      </c>
      <c r="C1988" s="17">
        <v>42736</v>
      </c>
      <c r="D1988" s="14" t="s">
        <v>115</v>
      </c>
      <c r="E1988" s="14" t="s">
        <v>95</v>
      </c>
      <c r="F1988" s="15" t="s">
        <v>8</v>
      </c>
      <c r="G1988" s="14" t="s">
        <v>41</v>
      </c>
      <c r="H1988" s="14" t="e">
        <f>SUMIFS('Skills-Training Matrix.AUX'!$D$2:$D$1072,'Skills-Training Matrix.AUX'!$C$2:$C$1072,"="&amp;$G1988,'Skills-Training Matrix.AUX'!$A$2:$A$1072,"="&amp;$E1988)</f>
        <v>#N/A</v>
      </c>
      <c r="I1988" s="14">
        <v>0</v>
      </c>
      <c r="J1988" s="14" t="e">
        <f t="shared" si="128"/>
        <v>#N/A</v>
      </c>
      <c r="K1988" s="16" t="e">
        <f>IF($J1988="","",SUMIFS('Skills-Training Matrix.AUX'!$F$2:$F$1072,'Skills-Training Matrix.AUX'!$C$2:$C$1072,"="&amp;G1988,'Skills-Training Matrix.AUX'!$A$2:$A$1072,"="&amp;$E1988)*J1988)</f>
        <v>#N/A</v>
      </c>
      <c r="L1988" s="16" t="e">
        <f t="shared" si="129"/>
        <v>#N/A</v>
      </c>
      <c r="M1988" s="14" t="e">
        <f t="shared" si="130"/>
        <v>#N/A</v>
      </c>
      <c r="N1988" s="16" t="e">
        <f t="shared" si="131"/>
        <v>#N/A</v>
      </c>
    </row>
    <row r="1989" spans="1:14" x14ac:dyDescent="0.25">
      <c r="A1989" s="14">
        <v>2714</v>
      </c>
      <c r="B1989" s="14" t="s">
        <v>146</v>
      </c>
      <c r="C1989" s="17">
        <v>42736</v>
      </c>
      <c r="D1989" s="14" t="s">
        <v>115</v>
      </c>
      <c r="E1989" s="14" t="s">
        <v>95</v>
      </c>
      <c r="F1989" s="15" t="s">
        <v>8</v>
      </c>
      <c r="G1989" s="14" t="s">
        <v>42</v>
      </c>
      <c r="H1989" s="14" t="e">
        <f>SUMIFS('Skills-Training Matrix.AUX'!$D$2:$D$1072,'Skills-Training Matrix.AUX'!$C$2:$C$1072,"="&amp;$G1989,'Skills-Training Matrix.AUX'!$A$2:$A$1072,"="&amp;$E1989)</f>
        <v>#N/A</v>
      </c>
      <c r="I1989" s="14">
        <v>0</v>
      </c>
      <c r="J1989" s="14" t="e">
        <f t="shared" si="128"/>
        <v>#N/A</v>
      </c>
      <c r="K1989" s="16" t="e">
        <f>IF($J1989="","",SUMIFS('Skills-Training Matrix.AUX'!$F$2:$F$1072,'Skills-Training Matrix.AUX'!$C$2:$C$1072,"="&amp;G1989,'Skills-Training Matrix.AUX'!$A$2:$A$1072,"="&amp;$E1989)*J1989)</f>
        <v>#N/A</v>
      </c>
      <c r="L1989" s="16" t="e">
        <f t="shared" si="129"/>
        <v>#N/A</v>
      </c>
      <c r="M1989" s="14" t="e">
        <f t="shared" si="130"/>
        <v>#N/A</v>
      </c>
      <c r="N1989" s="16" t="e">
        <f t="shared" si="131"/>
        <v>#N/A</v>
      </c>
    </row>
    <row r="1990" spans="1:14" x14ac:dyDescent="0.25">
      <c r="A1990" s="14">
        <v>2714</v>
      </c>
      <c r="B1990" s="14" t="s">
        <v>146</v>
      </c>
      <c r="C1990" s="17">
        <v>42736</v>
      </c>
      <c r="D1990" s="14" t="s">
        <v>115</v>
      </c>
      <c r="E1990" s="14" t="s">
        <v>95</v>
      </c>
      <c r="F1990" s="15" t="s">
        <v>8</v>
      </c>
      <c r="G1990" s="14" t="s">
        <v>43</v>
      </c>
      <c r="H1990" s="14" t="e">
        <f>SUMIFS('Skills-Training Matrix.AUX'!$D$2:$D$1072,'Skills-Training Matrix.AUX'!$C$2:$C$1072,"="&amp;$G1990,'Skills-Training Matrix.AUX'!$A$2:$A$1072,"="&amp;$E1990)</f>
        <v>#N/A</v>
      </c>
      <c r="I1990" s="14">
        <v>0</v>
      </c>
      <c r="J1990" s="14" t="e">
        <f t="shared" si="128"/>
        <v>#N/A</v>
      </c>
      <c r="K1990" s="16" t="e">
        <f>IF($J1990="","",SUMIFS('Skills-Training Matrix.AUX'!$F$2:$F$1072,'Skills-Training Matrix.AUX'!$C$2:$C$1072,"="&amp;G1990,'Skills-Training Matrix.AUX'!$A$2:$A$1072,"="&amp;$E1990)*J1990)</f>
        <v>#N/A</v>
      </c>
      <c r="L1990" s="16" t="e">
        <f t="shared" si="129"/>
        <v>#N/A</v>
      </c>
      <c r="M1990" s="14" t="e">
        <f t="shared" si="130"/>
        <v>#N/A</v>
      </c>
      <c r="N1990" s="16" t="e">
        <f t="shared" si="131"/>
        <v>#N/A</v>
      </c>
    </row>
    <row r="1991" spans="1:14" x14ac:dyDescent="0.25">
      <c r="A1991" s="14">
        <v>2714</v>
      </c>
      <c r="B1991" s="14" t="s">
        <v>146</v>
      </c>
      <c r="C1991" s="17">
        <v>42736</v>
      </c>
      <c r="D1991" s="14" t="s">
        <v>115</v>
      </c>
      <c r="E1991" s="14" t="s">
        <v>95</v>
      </c>
      <c r="F1991" s="15" t="s">
        <v>8</v>
      </c>
      <c r="G1991" s="14" t="s">
        <v>44</v>
      </c>
      <c r="H1991" s="14" t="e">
        <f>SUMIFS('Skills-Training Matrix.AUX'!$D$2:$D$1072,'Skills-Training Matrix.AUX'!$C$2:$C$1072,"="&amp;$G1991,'Skills-Training Matrix.AUX'!$A$2:$A$1072,"="&amp;$E1991)</f>
        <v>#N/A</v>
      </c>
      <c r="I1991" s="14">
        <v>0</v>
      </c>
      <c r="J1991" s="14" t="e">
        <f t="shared" si="128"/>
        <v>#N/A</v>
      </c>
      <c r="K1991" s="16" t="e">
        <f>IF($J1991="","",SUMIFS('Skills-Training Matrix.AUX'!$F$2:$F$1072,'Skills-Training Matrix.AUX'!$C$2:$C$1072,"="&amp;G1991,'Skills-Training Matrix.AUX'!$A$2:$A$1072,"="&amp;$E1991)*J1991)</f>
        <v>#N/A</v>
      </c>
      <c r="L1991" s="16" t="e">
        <f t="shared" si="129"/>
        <v>#N/A</v>
      </c>
      <c r="M1991" s="14" t="e">
        <f t="shared" si="130"/>
        <v>#N/A</v>
      </c>
      <c r="N1991" s="16" t="e">
        <f t="shared" si="131"/>
        <v>#N/A</v>
      </c>
    </row>
    <row r="1992" spans="1:14" x14ac:dyDescent="0.25">
      <c r="A1992" s="14">
        <v>2714</v>
      </c>
      <c r="B1992" s="14" t="s">
        <v>146</v>
      </c>
      <c r="C1992" s="17">
        <v>42736</v>
      </c>
      <c r="D1992" s="14" t="s">
        <v>115</v>
      </c>
      <c r="E1992" s="14" t="s">
        <v>95</v>
      </c>
      <c r="F1992" s="15" t="s">
        <v>8</v>
      </c>
      <c r="G1992" s="14" t="s">
        <v>45</v>
      </c>
      <c r="H1992" s="14" t="e">
        <f>SUMIFS('Skills-Training Matrix.AUX'!$D$2:$D$1072,'Skills-Training Matrix.AUX'!$C$2:$C$1072,"="&amp;$G1992,'Skills-Training Matrix.AUX'!$A$2:$A$1072,"="&amp;$E1992)</f>
        <v>#N/A</v>
      </c>
      <c r="I1992" s="14">
        <v>0</v>
      </c>
      <c r="J1992" s="14" t="e">
        <f t="shared" si="128"/>
        <v>#N/A</v>
      </c>
      <c r="K1992" s="16" t="e">
        <f>IF($J1992="","",SUMIFS('Skills-Training Matrix.AUX'!$F$2:$F$1072,'Skills-Training Matrix.AUX'!$C$2:$C$1072,"="&amp;G1992,'Skills-Training Matrix.AUX'!$A$2:$A$1072,"="&amp;$E1992)*J1992)</f>
        <v>#N/A</v>
      </c>
      <c r="L1992" s="16" t="e">
        <f t="shared" si="129"/>
        <v>#N/A</v>
      </c>
      <c r="M1992" s="14" t="e">
        <f t="shared" si="130"/>
        <v>#N/A</v>
      </c>
      <c r="N1992" s="16" t="e">
        <f t="shared" si="131"/>
        <v>#N/A</v>
      </c>
    </row>
    <row r="1993" spans="1:14" x14ac:dyDescent="0.25">
      <c r="A1993" s="14">
        <v>2714</v>
      </c>
      <c r="B1993" s="14" t="s">
        <v>146</v>
      </c>
      <c r="C1993" s="17">
        <v>42736</v>
      </c>
      <c r="D1993" s="14" t="s">
        <v>115</v>
      </c>
      <c r="E1993" s="14" t="s">
        <v>95</v>
      </c>
      <c r="F1993" s="15" t="s">
        <v>2</v>
      </c>
      <c r="G1993" s="14" t="s">
        <v>46</v>
      </c>
      <c r="H1993" s="14" t="e">
        <f>SUMIFS('Skills-Training Matrix.AUX'!$D$2:$D$1072,'Skills-Training Matrix.AUX'!$C$2:$C$1072,"="&amp;$G1993,'Skills-Training Matrix.AUX'!$A$2:$A$1072,"="&amp;$E1993)</f>
        <v>#N/A</v>
      </c>
      <c r="I1993" s="14">
        <v>0</v>
      </c>
      <c r="J1993" s="14" t="e">
        <f t="shared" si="128"/>
        <v>#N/A</v>
      </c>
      <c r="K1993" s="16" t="e">
        <f>IF($J1993="","",SUMIFS('Skills-Training Matrix.AUX'!$F$2:$F$1072,'Skills-Training Matrix.AUX'!$C$2:$C$1072,"="&amp;G1993,'Skills-Training Matrix.AUX'!$A$2:$A$1072,"="&amp;$E1993)*J1993)</f>
        <v>#N/A</v>
      </c>
      <c r="L1993" s="16" t="e">
        <f t="shared" si="129"/>
        <v>#N/A</v>
      </c>
      <c r="M1993" s="14" t="e">
        <f t="shared" si="130"/>
        <v>#N/A</v>
      </c>
      <c r="N1993" s="16" t="e">
        <f t="shared" si="131"/>
        <v>#N/A</v>
      </c>
    </row>
    <row r="1994" spans="1:14" x14ac:dyDescent="0.25">
      <c r="A1994" s="14">
        <v>2714</v>
      </c>
      <c r="B1994" s="14" t="s">
        <v>146</v>
      </c>
      <c r="C1994" s="17">
        <v>42736</v>
      </c>
      <c r="D1994" s="14" t="s">
        <v>115</v>
      </c>
      <c r="E1994" s="14" t="s">
        <v>95</v>
      </c>
      <c r="F1994" s="15" t="s">
        <v>2</v>
      </c>
      <c r="G1994" s="14" t="s">
        <v>47</v>
      </c>
      <c r="H1994" s="14" t="e">
        <f>SUMIFS('Skills-Training Matrix.AUX'!$D$2:$D$1072,'Skills-Training Matrix.AUX'!$C$2:$C$1072,"="&amp;$G1994,'Skills-Training Matrix.AUX'!$A$2:$A$1072,"="&amp;$E1994)</f>
        <v>#N/A</v>
      </c>
      <c r="I1994" s="14">
        <v>0</v>
      </c>
      <c r="J1994" s="14" t="e">
        <f t="shared" si="128"/>
        <v>#N/A</v>
      </c>
      <c r="K1994" s="16" t="e">
        <f>IF($J1994="","",SUMIFS('Skills-Training Matrix.AUX'!$F$2:$F$1072,'Skills-Training Matrix.AUX'!$C$2:$C$1072,"="&amp;G1994,'Skills-Training Matrix.AUX'!$A$2:$A$1072,"="&amp;$E1994)*J1994)</f>
        <v>#N/A</v>
      </c>
      <c r="L1994" s="16" t="e">
        <f t="shared" si="129"/>
        <v>#N/A</v>
      </c>
      <c r="M1994" s="14" t="e">
        <f t="shared" si="130"/>
        <v>#N/A</v>
      </c>
      <c r="N1994" s="16" t="e">
        <f t="shared" si="131"/>
        <v>#N/A</v>
      </c>
    </row>
    <row r="1995" spans="1:14" x14ac:dyDescent="0.25">
      <c r="A1995" s="14">
        <v>2714</v>
      </c>
      <c r="B1995" s="14" t="s">
        <v>146</v>
      </c>
      <c r="C1995" s="17">
        <v>42736</v>
      </c>
      <c r="D1995" s="14" t="s">
        <v>115</v>
      </c>
      <c r="E1995" s="14" t="s">
        <v>95</v>
      </c>
      <c r="F1995" s="15" t="s">
        <v>2</v>
      </c>
      <c r="G1995" s="14" t="s">
        <v>48</v>
      </c>
      <c r="H1995" s="14" t="e">
        <f>SUMIFS('Skills-Training Matrix.AUX'!$D$2:$D$1072,'Skills-Training Matrix.AUX'!$C$2:$C$1072,"="&amp;$G1995,'Skills-Training Matrix.AUX'!$A$2:$A$1072,"="&amp;$E1995)</f>
        <v>#N/A</v>
      </c>
      <c r="I1995" s="14">
        <v>0</v>
      </c>
      <c r="J1995" s="14" t="e">
        <f t="shared" si="128"/>
        <v>#N/A</v>
      </c>
      <c r="K1995" s="16" t="e">
        <f>IF($J1995="","",SUMIFS('Skills-Training Matrix.AUX'!$F$2:$F$1072,'Skills-Training Matrix.AUX'!$C$2:$C$1072,"="&amp;G1995,'Skills-Training Matrix.AUX'!$A$2:$A$1072,"="&amp;$E1995)*J1995)</f>
        <v>#N/A</v>
      </c>
      <c r="L1995" s="16" t="e">
        <f t="shared" si="129"/>
        <v>#N/A</v>
      </c>
      <c r="M1995" s="14" t="e">
        <f t="shared" si="130"/>
        <v>#N/A</v>
      </c>
      <c r="N1995" s="16" t="e">
        <f t="shared" si="131"/>
        <v>#N/A</v>
      </c>
    </row>
    <row r="1996" spans="1:14" x14ac:dyDescent="0.25">
      <c r="A1996" s="14">
        <v>2714</v>
      </c>
      <c r="B1996" s="14" t="s">
        <v>146</v>
      </c>
      <c r="C1996" s="17">
        <v>42736</v>
      </c>
      <c r="D1996" s="14" t="s">
        <v>115</v>
      </c>
      <c r="E1996" s="14" t="s">
        <v>95</v>
      </c>
      <c r="F1996" s="15" t="s">
        <v>2</v>
      </c>
      <c r="G1996" s="14" t="s">
        <v>49</v>
      </c>
      <c r="H1996" s="14" t="e">
        <f>SUMIFS('Skills-Training Matrix.AUX'!$D$2:$D$1072,'Skills-Training Matrix.AUX'!$C$2:$C$1072,"="&amp;$G1996,'Skills-Training Matrix.AUX'!$A$2:$A$1072,"="&amp;$E1996)</f>
        <v>#N/A</v>
      </c>
      <c r="I1996" s="14">
        <v>0</v>
      </c>
      <c r="J1996" s="14" t="e">
        <f t="shared" si="128"/>
        <v>#N/A</v>
      </c>
      <c r="K1996" s="16" t="e">
        <f>IF($J1996="","",SUMIFS('Skills-Training Matrix.AUX'!$F$2:$F$1072,'Skills-Training Matrix.AUX'!$C$2:$C$1072,"="&amp;G1996,'Skills-Training Matrix.AUX'!$A$2:$A$1072,"="&amp;$E1996)*J1996)</f>
        <v>#N/A</v>
      </c>
      <c r="L1996" s="16" t="e">
        <f t="shared" si="129"/>
        <v>#N/A</v>
      </c>
      <c r="M1996" s="14" t="e">
        <f t="shared" si="130"/>
        <v>#N/A</v>
      </c>
      <c r="N1996" s="16" t="e">
        <f t="shared" si="131"/>
        <v>#N/A</v>
      </c>
    </row>
    <row r="1997" spans="1:14" x14ac:dyDescent="0.25">
      <c r="A1997" s="14">
        <v>2714</v>
      </c>
      <c r="B1997" s="14" t="s">
        <v>146</v>
      </c>
      <c r="C1997" s="17">
        <v>42736</v>
      </c>
      <c r="D1997" s="14" t="s">
        <v>115</v>
      </c>
      <c r="E1997" s="14" t="s">
        <v>95</v>
      </c>
      <c r="F1997" s="15" t="s">
        <v>2</v>
      </c>
      <c r="G1997" s="14" t="s">
        <v>50</v>
      </c>
      <c r="H1997" s="14" t="e">
        <f>SUMIFS('Skills-Training Matrix.AUX'!$D$2:$D$1072,'Skills-Training Matrix.AUX'!$C$2:$C$1072,"="&amp;$G1997,'Skills-Training Matrix.AUX'!$A$2:$A$1072,"="&amp;$E1997)</f>
        <v>#N/A</v>
      </c>
      <c r="I1997" s="14">
        <v>0</v>
      </c>
      <c r="J1997" s="14" t="e">
        <f t="shared" si="128"/>
        <v>#N/A</v>
      </c>
      <c r="K1997" s="16" t="e">
        <f>IF($J1997="","",SUMIFS('Skills-Training Matrix.AUX'!$F$2:$F$1072,'Skills-Training Matrix.AUX'!$C$2:$C$1072,"="&amp;G1997,'Skills-Training Matrix.AUX'!$A$2:$A$1072,"="&amp;$E1997)*J1997)</f>
        <v>#N/A</v>
      </c>
      <c r="L1997" s="16" t="e">
        <f t="shared" si="129"/>
        <v>#N/A</v>
      </c>
      <c r="M1997" s="14" t="e">
        <f t="shared" si="130"/>
        <v>#N/A</v>
      </c>
      <c r="N1997" s="16" t="e">
        <f t="shared" si="131"/>
        <v>#N/A</v>
      </c>
    </row>
    <row r="1998" spans="1:14" x14ac:dyDescent="0.25">
      <c r="A1998" s="14">
        <v>2714</v>
      </c>
      <c r="B1998" s="14" t="s">
        <v>146</v>
      </c>
      <c r="C1998" s="17">
        <v>42736</v>
      </c>
      <c r="D1998" s="14" t="s">
        <v>115</v>
      </c>
      <c r="E1998" s="14" t="s">
        <v>95</v>
      </c>
      <c r="F1998" s="15" t="s">
        <v>2</v>
      </c>
      <c r="G1998" s="14" t="s">
        <v>51</v>
      </c>
      <c r="H1998" s="14" t="e">
        <f>SUMIFS('Skills-Training Matrix.AUX'!$D$2:$D$1072,'Skills-Training Matrix.AUX'!$C$2:$C$1072,"="&amp;$G1998,'Skills-Training Matrix.AUX'!$A$2:$A$1072,"="&amp;$E1998)</f>
        <v>#N/A</v>
      </c>
      <c r="I1998" s="14">
        <v>0</v>
      </c>
      <c r="J1998" s="14" t="e">
        <f t="shared" si="128"/>
        <v>#N/A</v>
      </c>
      <c r="K1998" s="16" t="e">
        <f>IF($J1998="","",SUMIFS('Skills-Training Matrix.AUX'!$F$2:$F$1072,'Skills-Training Matrix.AUX'!$C$2:$C$1072,"="&amp;G1998,'Skills-Training Matrix.AUX'!$A$2:$A$1072,"="&amp;$E1998)*J1998)</f>
        <v>#N/A</v>
      </c>
      <c r="L1998" s="16" t="e">
        <f t="shared" si="129"/>
        <v>#N/A</v>
      </c>
      <c r="M1998" s="14" t="e">
        <f t="shared" si="130"/>
        <v>#N/A</v>
      </c>
      <c r="N1998" s="16" t="e">
        <f t="shared" si="131"/>
        <v>#N/A</v>
      </c>
    </row>
    <row r="1999" spans="1:14" x14ac:dyDescent="0.25">
      <c r="A1999" s="14">
        <v>2714</v>
      </c>
      <c r="B1999" s="14" t="s">
        <v>146</v>
      </c>
      <c r="C1999" s="17">
        <v>42736</v>
      </c>
      <c r="D1999" s="14" t="s">
        <v>115</v>
      </c>
      <c r="E1999" s="14" t="s">
        <v>95</v>
      </c>
      <c r="F1999" s="15" t="s">
        <v>2</v>
      </c>
      <c r="G1999" s="14" t="s">
        <v>52</v>
      </c>
      <c r="H1999" s="14" t="e">
        <f>SUMIFS('Skills-Training Matrix.AUX'!$D$2:$D$1072,'Skills-Training Matrix.AUX'!$C$2:$C$1072,"="&amp;$G1999,'Skills-Training Matrix.AUX'!$A$2:$A$1072,"="&amp;$E1999)</f>
        <v>#N/A</v>
      </c>
      <c r="I1999" s="14">
        <v>0</v>
      </c>
      <c r="J1999" s="14" t="e">
        <f t="shared" si="128"/>
        <v>#N/A</v>
      </c>
      <c r="K1999" s="16" t="e">
        <f>IF($J1999="","",SUMIFS('Skills-Training Matrix.AUX'!$F$2:$F$1072,'Skills-Training Matrix.AUX'!$C$2:$C$1072,"="&amp;G1999,'Skills-Training Matrix.AUX'!$A$2:$A$1072,"="&amp;$E1999)*J1999)</f>
        <v>#N/A</v>
      </c>
      <c r="L1999" s="16" t="e">
        <f t="shared" si="129"/>
        <v>#N/A</v>
      </c>
      <c r="M1999" s="14" t="e">
        <f t="shared" si="130"/>
        <v>#N/A</v>
      </c>
      <c r="N1999" s="16" t="e">
        <f t="shared" si="131"/>
        <v>#N/A</v>
      </c>
    </row>
    <row r="2000" spans="1:14" x14ac:dyDescent="0.25">
      <c r="A2000" s="14">
        <v>2714</v>
      </c>
      <c r="B2000" s="14" t="s">
        <v>146</v>
      </c>
      <c r="C2000" s="17">
        <v>42736</v>
      </c>
      <c r="D2000" s="14" t="s">
        <v>115</v>
      </c>
      <c r="E2000" s="14" t="s">
        <v>95</v>
      </c>
      <c r="F2000" s="15" t="s">
        <v>2</v>
      </c>
      <c r="G2000" s="14" t="s">
        <v>53</v>
      </c>
      <c r="H2000" s="14" t="e">
        <f>SUMIFS('Skills-Training Matrix.AUX'!$D$2:$D$1072,'Skills-Training Matrix.AUX'!$C$2:$C$1072,"="&amp;$G2000,'Skills-Training Matrix.AUX'!$A$2:$A$1072,"="&amp;$E2000)</f>
        <v>#N/A</v>
      </c>
      <c r="I2000" s="14">
        <v>0</v>
      </c>
      <c r="J2000" s="14" t="e">
        <f t="shared" si="128"/>
        <v>#N/A</v>
      </c>
      <c r="K2000" s="16" t="e">
        <f>IF($J2000="","",SUMIFS('Skills-Training Matrix.AUX'!$F$2:$F$1072,'Skills-Training Matrix.AUX'!$C$2:$C$1072,"="&amp;G2000,'Skills-Training Matrix.AUX'!$A$2:$A$1072,"="&amp;$E2000)*J2000)</f>
        <v>#N/A</v>
      </c>
      <c r="L2000" s="16" t="e">
        <f t="shared" si="129"/>
        <v>#N/A</v>
      </c>
      <c r="M2000" s="14" t="e">
        <f t="shared" si="130"/>
        <v>#N/A</v>
      </c>
      <c r="N2000" s="16" t="e">
        <f t="shared" si="131"/>
        <v>#N/A</v>
      </c>
    </row>
    <row r="2001" spans="1:14" x14ac:dyDescent="0.25">
      <c r="A2001" s="14">
        <v>2714</v>
      </c>
      <c r="B2001" s="14" t="s">
        <v>146</v>
      </c>
      <c r="C2001" s="17">
        <v>42736</v>
      </c>
      <c r="D2001" s="14" t="s">
        <v>115</v>
      </c>
      <c r="E2001" s="14" t="s">
        <v>95</v>
      </c>
      <c r="F2001" s="15" t="s">
        <v>2</v>
      </c>
      <c r="G2001" s="14" t="s">
        <v>54</v>
      </c>
      <c r="H2001" s="14" t="e">
        <f>SUMIFS('Skills-Training Matrix.AUX'!$D$2:$D$1072,'Skills-Training Matrix.AUX'!$C$2:$C$1072,"="&amp;$G2001,'Skills-Training Matrix.AUX'!$A$2:$A$1072,"="&amp;$E2001)</f>
        <v>#N/A</v>
      </c>
      <c r="I2001" s="14">
        <v>0</v>
      </c>
      <c r="J2001" s="14" t="e">
        <f t="shared" si="128"/>
        <v>#N/A</v>
      </c>
      <c r="K2001" s="16" t="e">
        <f>IF($J2001="","",SUMIFS('Skills-Training Matrix.AUX'!$F$2:$F$1072,'Skills-Training Matrix.AUX'!$C$2:$C$1072,"="&amp;G2001,'Skills-Training Matrix.AUX'!$A$2:$A$1072,"="&amp;$E2001)*J2001)</f>
        <v>#N/A</v>
      </c>
      <c r="L2001" s="16" t="e">
        <f t="shared" si="129"/>
        <v>#N/A</v>
      </c>
      <c r="M2001" s="14" t="e">
        <f t="shared" si="130"/>
        <v>#N/A</v>
      </c>
      <c r="N2001" s="16" t="e">
        <f t="shared" si="131"/>
        <v>#N/A</v>
      </c>
    </row>
    <row r="2002" spans="1:14" x14ac:dyDescent="0.25">
      <c r="A2002" s="14">
        <v>2714</v>
      </c>
      <c r="B2002" s="14" t="s">
        <v>146</v>
      </c>
      <c r="C2002" s="17">
        <v>42736</v>
      </c>
      <c r="D2002" s="14" t="s">
        <v>115</v>
      </c>
      <c r="E2002" s="14" t="s">
        <v>95</v>
      </c>
      <c r="F2002" s="15" t="s">
        <v>2</v>
      </c>
      <c r="G2002" s="14" t="s">
        <v>55</v>
      </c>
      <c r="H2002" s="14" t="e">
        <f>SUMIFS('Skills-Training Matrix.AUX'!$D$2:$D$1072,'Skills-Training Matrix.AUX'!$C$2:$C$1072,"="&amp;$G2002,'Skills-Training Matrix.AUX'!$A$2:$A$1072,"="&amp;$E2002)</f>
        <v>#REF!</v>
      </c>
      <c r="I2002" s="14">
        <v>0</v>
      </c>
      <c r="J2002" s="14" t="e">
        <f t="shared" si="128"/>
        <v>#REF!</v>
      </c>
      <c r="K2002" s="16" t="e">
        <f>IF($J2002="","",SUMIFS('Skills-Training Matrix.AUX'!$F$2:$F$1072,'Skills-Training Matrix.AUX'!$C$2:$C$1072,"="&amp;G2002,'Skills-Training Matrix.AUX'!$A$2:$A$1072,"="&amp;$E2002)*J2002)</f>
        <v>#REF!</v>
      </c>
      <c r="L2002" s="16" t="e">
        <f t="shared" si="129"/>
        <v>#REF!</v>
      </c>
      <c r="M2002" s="14" t="e">
        <f t="shared" si="130"/>
        <v>#REF!</v>
      </c>
      <c r="N2002" s="16" t="e">
        <f t="shared" si="131"/>
        <v>#REF!</v>
      </c>
    </row>
    <row r="2003" spans="1:14" x14ac:dyDescent="0.25">
      <c r="A2003" s="14">
        <v>2714</v>
      </c>
      <c r="B2003" s="14" t="s">
        <v>146</v>
      </c>
      <c r="C2003" s="17">
        <v>42736</v>
      </c>
      <c r="D2003" s="14" t="s">
        <v>115</v>
      </c>
      <c r="E2003" s="14" t="s">
        <v>95</v>
      </c>
      <c r="F2003" s="15" t="s">
        <v>2</v>
      </c>
      <c r="G2003" s="14" t="s">
        <v>56</v>
      </c>
      <c r="H2003" s="14" t="e">
        <f>SUMIFS('Skills-Training Matrix.AUX'!$D$2:$D$1072,'Skills-Training Matrix.AUX'!$C$2:$C$1072,"="&amp;$G2003,'Skills-Training Matrix.AUX'!$A$2:$A$1072,"="&amp;$E2003)</f>
        <v>#N/A</v>
      </c>
      <c r="I2003" s="14">
        <v>0</v>
      </c>
      <c r="J2003" s="14" t="e">
        <f t="shared" si="128"/>
        <v>#N/A</v>
      </c>
      <c r="K2003" s="16" t="e">
        <f>IF($J2003="","",SUMIFS('Skills-Training Matrix.AUX'!$F$2:$F$1072,'Skills-Training Matrix.AUX'!$C$2:$C$1072,"="&amp;G2003,'Skills-Training Matrix.AUX'!$A$2:$A$1072,"="&amp;$E2003)*J2003)</f>
        <v>#N/A</v>
      </c>
      <c r="L2003" s="16" t="e">
        <f t="shared" si="129"/>
        <v>#N/A</v>
      </c>
      <c r="M2003" s="14" t="e">
        <f t="shared" si="130"/>
        <v>#N/A</v>
      </c>
      <c r="N2003" s="16" t="e">
        <f t="shared" si="131"/>
        <v>#N/A</v>
      </c>
    </row>
    <row r="2004" spans="1:14" x14ac:dyDescent="0.25">
      <c r="A2004" s="14">
        <v>2714</v>
      </c>
      <c r="B2004" s="14" t="s">
        <v>146</v>
      </c>
      <c r="C2004" s="17">
        <v>42736</v>
      </c>
      <c r="D2004" s="14" t="s">
        <v>115</v>
      </c>
      <c r="E2004" s="14" t="s">
        <v>95</v>
      </c>
      <c r="F2004" s="15" t="s">
        <v>9</v>
      </c>
      <c r="G2004" s="14" t="s">
        <v>57</v>
      </c>
      <c r="H2004" s="14" t="e">
        <f>SUMIFS('Skills-Training Matrix.AUX'!$D$2:$D$1072,'Skills-Training Matrix.AUX'!$C$2:$C$1072,"="&amp;$G2004,'Skills-Training Matrix.AUX'!$A$2:$A$1072,"="&amp;$E2004)</f>
        <v>#N/A</v>
      </c>
      <c r="I2004" s="14">
        <v>0</v>
      </c>
      <c r="J2004" s="14" t="e">
        <f t="shared" si="128"/>
        <v>#N/A</v>
      </c>
      <c r="K2004" s="16" t="e">
        <f>IF($J2004="","",SUMIFS('Skills-Training Matrix.AUX'!$F$2:$F$1072,'Skills-Training Matrix.AUX'!$C$2:$C$1072,"="&amp;G2004,'Skills-Training Matrix.AUX'!$A$2:$A$1072,"="&amp;$E2004)*J2004)</f>
        <v>#N/A</v>
      </c>
      <c r="L2004" s="16" t="e">
        <f t="shared" si="129"/>
        <v>#N/A</v>
      </c>
      <c r="M2004" s="14" t="e">
        <f t="shared" si="130"/>
        <v>#N/A</v>
      </c>
      <c r="N2004" s="16" t="e">
        <f t="shared" si="131"/>
        <v>#N/A</v>
      </c>
    </row>
    <row r="2005" spans="1:14" x14ac:dyDescent="0.25">
      <c r="A2005" s="14">
        <v>2714</v>
      </c>
      <c r="B2005" s="14" t="s">
        <v>146</v>
      </c>
      <c r="C2005" s="17">
        <v>42736</v>
      </c>
      <c r="D2005" s="14" t="s">
        <v>115</v>
      </c>
      <c r="E2005" s="14" t="s">
        <v>95</v>
      </c>
      <c r="F2005" s="15" t="s">
        <v>9</v>
      </c>
      <c r="G2005" s="14" t="s">
        <v>58</v>
      </c>
      <c r="H2005" s="14" t="e">
        <f>SUMIFS('Skills-Training Matrix.AUX'!$D$2:$D$1072,'Skills-Training Matrix.AUX'!$C$2:$C$1072,"="&amp;$G2005,'Skills-Training Matrix.AUX'!$A$2:$A$1072,"="&amp;$E2005)</f>
        <v>#N/A</v>
      </c>
      <c r="I2005" s="14">
        <v>0</v>
      </c>
      <c r="J2005" s="14" t="e">
        <f t="shared" si="128"/>
        <v>#N/A</v>
      </c>
      <c r="K2005" s="16" t="e">
        <f>IF($J2005="","",SUMIFS('Skills-Training Matrix.AUX'!$F$2:$F$1072,'Skills-Training Matrix.AUX'!$C$2:$C$1072,"="&amp;G2005,'Skills-Training Matrix.AUX'!$A$2:$A$1072,"="&amp;$E2005)*J2005)</f>
        <v>#N/A</v>
      </c>
      <c r="L2005" s="16" t="e">
        <f t="shared" si="129"/>
        <v>#N/A</v>
      </c>
      <c r="M2005" s="14" t="e">
        <f t="shared" si="130"/>
        <v>#N/A</v>
      </c>
      <c r="N2005" s="16" t="e">
        <f t="shared" si="131"/>
        <v>#N/A</v>
      </c>
    </row>
    <row r="2006" spans="1:14" x14ac:dyDescent="0.25">
      <c r="A2006" s="14">
        <v>2714</v>
      </c>
      <c r="B2006" s="14" t="s">
        <v>146</v>
      </c>
      <c r="C2006" s="17">
        <v>42736</v>
      </c>
      <c r="D2006" s="14" t="s">
        <v>115</v>
      </c>
      <c r="E2006" s="14" t="s">
        <v>95</v>
      </c>
      <c r="F2006" s="15" t="s">
        <v>9</v>
      </c>
      <c r="G2006" s="14" t="s">
        <v>59</v>
      </c>
      <c r="H2006" s="14" t="e">
        <f>SUMIFS('Skills-Training Matrix.AUX'!$D$2:$D$1072,'Skills-Training Matrix.AUX'!$C$2:$C$1072,"="&amp;$G2006,'Skills-Training Matrix.AUX'!$A$2:$A$1072,"="&amp;$E2006)</f>
        <v>#N/A</v>
      </c>
      <c r="I2006" s="14">
        <v>0</v>
      </c>
      <c r="J2006" s="14" t="e">
        <f t="shared" si="128"/>
        <v>#N/A</v>
      </c>
      <c r="K2006" s="16" t="e">
        <f>IF($J2006="","",SUMIFS('Skills-Training Matrix.AUX'!$F$2:$F$1072,'Skills-Training Matrix.AUX'!$C$2:$C$1072,"="&amp;G2006,'Skills-Training Matrix.AUX'!$A$2:$A$1072,"="&amp;$E2006)*J2006)</f>
        <v>#N/A</v>
      </c>
      <c r="L2006" s="16" t="e">
        <f t="shared" si="129"/>
        <v>#N/A</v>
      </c>
      <c r="M2006" s="14" t="e">
        <f t="shared" si="130"/>
        <v>#N/A</v>
      </c>
      <c r="N2006" s="16" t="e">
        <f t="shared" si="131"/>
        <v>#N/A</v>
      </c>
    </row>
    <row r="2007" spans="1:14" x14ac:dyDescent="0.25">
      <c r="A2007" s="14">
        <v>2714</v>
      </c>
      <c r="B2007" s="14" t="s">
        <v>146</v>
      </c>
      <c r="C2007" s="17">
        <v>42736</v>
      </c>
      <c r="D2007" s="14" t="s">
        <v>115</v>
      </c>
      <c r="E2007" s="14" t="s">
        <v>95</v>
      </c>
      <c r="F2007" s="15" t="s">
        <v>9</v>
      </c>
      <c r="G2007" s="14" t="s">
        <v>60</v>
      </c>
      <c r="H2007" s="14" t="e">
        <f>SUMIFS('Skills-Training Matrix.AUX'!$D$2:$D$1072,'Skills-Training Matrix.AUX'!$C$2:$C$1072,"="&amp;$G2007,'Skills-Training Matrix.AUX'!$A$2:$A$1072,"="&amp;$E2007)</f>
        <v>#N/A</v>
      </c>
      <c r="I2007" s="14">
        <v>0</v>
      </c>
      <c r="J2007" s="14" t="e">
        <f t="shared" si="128"/>
        <v>#N/A</v>
      </c>
      <c r="K2007" s="16" t="e">
        <f>IF($J2007="","",SUMIFS('Skills-Training Matrix.AUX'!$F$2:$F$1072,'Skills-Training Matrix.AUX'!$C$2:$C$1072,"="&amp;G2007,'Skills-Training Matrix.AUX'!$A$2:$A$1072,"="&amp;$E2007)*J2007)</f>
        <v>#N/A</v>
      </c>
      <c r="L2007" s="16" t="e">
        <f t="shared" si="129"/>
        <v>#N/A</v>
      </c>
      <c r="M2007" s="14" t="e">
        <f t="shared" si="130"/>
        <v>#N/A</v>
      </c>
      <c r="N2007" s="16" t="e">
        <f t="shared" si="131"/>
        <v>#N/A</v>
      </c>
    </row>
    <row r="2008" spans="1:14" x14ac:dyDescent="0.25">
      <c r="A2008" s="14">
        <v>2714</v>
      </c>
      <c r="B2008" s="14" t="s">
        <v>146</v>
      </c>
      <c r="C2008" s="17">
        <v>42736</v>
      </c>
      <c r="D2008" s="14" t="s">
        <v>115</v>
      </c>
      <c r="E2008" s="14" t="s">
        <v>95</v>
      </c>
      <c r="F2008" s="15" t="s">
        <v>9</v>
      </c>
      <c r="G2008" s="14" t="s">
        <v>61</v>
      </c>
      <c r="H2008" s="14" t="e">
        <f>SUMIFS('Skills-Training Matrix.AUX'!$D$2:$D$1072,'Skills-Training Matrix.AUX'!$C$2:$C$1072,"="&amp;$G2008,'Skills-Training Matrix.AUX'!$A$2:$A$1072,"="&amp;$E2008)</f>
        <v>#N/A</v>
      </c>
      <c r="I2008" s="14">
        <v>0</v>
      </c>
      <c r="J2008" s="14" t="e">
        <f t="shared" si="128"/>
        <v>#N/A</v>
      </c>
      <c r="K2008" s="16" t="e">
        <f>IF($J2008="","",SUMIFS('Skills-Training Matrix.AUX'!$F$2:$F$1072,'Skills-Training Matrix.AUX'!$C$2:$C$1072,"="&amp;G2008,'Skills-Training Matrix.AUX'!$A$2:$A$1072,"="&amp;$E2008)*J2008)</f>
        <v>#N/A</v>
      </c>
      <c r="L2008" s="16" t="e">
        <f t="shared" si="129"/>
        <v>#N/A</v>
      </c>
      <c r="M2008" s="14" t="e">
        <f t="shared" si="130"/>
        <v>#N/A</v>
      </c>
      <c r="N2008" s="16" t="e">
        <f t="shared" si="131"/>
        <v>#N/A</v>
      </c>
    </row>
    <row r="2009" spans="1:14" x14ac:dyDescent="0.25">
      <c r="A2009" s="14">
        <v>2714</v>
      </c>
      <c r="B2009" s="14" t="s">
        <v>146</v>
      </c>
      <c r="C2009" s="17">
        <v>42736</v>
      </c>
      <c r="D2009" s="14" t="s">
        <v>115</v>
      </c>
      <c r="E2009" s="14" t="s">
        <v>95</v>
      </c>
      <c r="F2009" s="15" t="s">
        <v>0</v>
      </c>
      <c r="G2009" s="14" t="s">
        <v>62</v>
      </c>
      <c r="H2009" s="14" t="e">
        <f>SUMIFS('Skills-Training Matrix.AUX'!$D$2:$D$1072,'Skills-Training Matrix.AUX'!$C$2:$C$1072,"="&amp;$G2009,'Skills-Training Matrix.AUX'!$A$2:$A$1072,"="&amp;$E2009)</f>
        <v>#N/A</v>
      </c>
      <c r="I2009" s="14">
        <v>0</v>
      </c>
      <c r="J2009" s="14" t="e">
        <f t="shared" si="128"/>
        <v>#N/A</v>
      </c>
      <c r="K2009" s="16" t="e">
        <f>IF($J2009="","",SUMIFS('Skills-Training Matrix.AUX'!$F$2:$F$1072,'Skills-Training Matrix.AUX'!$C$2:$C$1072,"="&amp;G2009,'Skills-Training Matrix.AUX'!$A$2:$A$1072,"="&amp;$E2009)*J2009)</f>
        <v>#N/A</v>
      </c>
      <c r="L2009" s="16" t="e">
        <f t="shared" si="129"/>
        <v>#N/A</v>
      </c>
      <c r="M2009" s="14" t="e">
        <f t="shared" si="130"/>
        <v>#N/A</v>
      </c>
      <c r="N2009" s="16" t="e">
        <f t="shared" si="131"/>
        <v>#N/A</v>
      </c>
    </row>
    <row r="2010" spans="1:14" x14ac:dyDescent="0.25">
      <c r="A2010" s="14">
        <v>2714</v>
      </c>
      <c r="B2010" s="14" t="s">
        <v>146</v>
      </c>
      <c r="C2010" s="17">
        <v>42736</v>
      </c>
      <c r="D2010" s="14" t="s">
        <v>115</v>
      </c>
      <c r="E2010" s="14" t="s">
        <v>95</v>
      </c>
      <c r="F2010" s="15" t="s">
        <v>0</v>
      </c>
      <c r="G2010" s="14" t="s">
        <v>63</v>
      </c>
      <c r="H2010" s="14" t="e">
        <f>SUMIFS('Skills-Training Matrix.AUX'!$D$2:$D$1072,'Skills-Training Matrix.AUX'!$C$2:$C$1072,"="&amp;$G2010,'Skills-Training Matrix.AUX'!$A$2:$A$1072,"="&amp;$E2010)</f>
        <v>#REF!</v>
      </c>
      <c r="I2010" s="14">
        <v>0</v>
      </c>
      <c r="J2010" s="14" t="e">
        <f t="shared" si="128"/>
        <v>#REF!</v>
      </c>
      <c r="K2010" s="16" t="e">
        <f>IF($J2010="","",SUMIFS('Skills-Training Matrix.AUX'!$F$2:$F$1072,'Skills-Training Matrix.AUX'!$C$2:$C$1072,"="&amp;G2010,'Skills-Training Matrix.AUX'!$A$2:$A$1072,"="&amp;$E2010)*J2010)</f>
        <v>#REF!</v>
      </c>
      <c r="L2010" s="16" t="e">
        <f t="shared" si="129"/>
        <v>#REF!</v>
      </c>
      <c r="M2010" s="14" t="e">
        <f t="shared" si="130"/>
        <v>#REF!</v>
      </c>
      <c r="N2010" s="16" t="e">
        <f t="shared" si="131"/>
        <v>#REF!</v>
      </c>
    </row>
    <row r="2011" spans="1:14" x14ac:dyDescent="0.25">
      <c r="A2011" s="14">
        <v>2714</v>
      </c>
      <c r="B2011" s="14" t="s">
        <v>146</v>
      </c>
      <c r="C2011" s="17">
        <v>42736</v>
      </c>
      <c r="D2011" s="14" t="s">
        <v>115</v>
      </c>
      <c r="E2011" s="14" t="s">
        <v>95</v>
      </c>
      <c r="F2011" s="15" t="s">
        <v>0</v>
      </c>
      <c r="G2011" s="14" t="s">
        <v>64</v>
      </c>
      <c r="H2011" s="14" t="e">
        <f>SUMIFS('Skills-Training Matrix.AUX'!$D$2:$D$1072,'Skills-Training Matrix.AUX'!$C$2:$C$1072,"="&amp;$G2011,'Skills-Training Matrix.AUX'!$A$2:$A$1072,"="&amp;$E2011)</f>
        <v>#N/A</v>
      </c>
      <c r="I2011" s="14">
        <v>0</v>
      </c>
      <c r="J2011" s="14" t="e">
        <f t="shared" si="128"/>
        <v>#N/A</v>
      </c>
      <c r="K2011" s="16" t="e">
        <f>IF($J2011="","",SUMIFS('Skills-Training Matrix.AUX'!$F$2:$F$1072,'Skills-Training Matrix.AUX'!$C$2:$C$1072,"="&amp;G2011,'Skills-Training Matrix.AUX'!$A$2:$A$1072,"="&amp;$E2011)*J2011)</f>
        <v>#N/A</v>
      </c>
      <c r="L2011" s="16" t="e">
        <f t="shared" si="129"/>
        <v>#N/A</v>
      </c>
      <c r="M2011" s="14" t="e">
        <f t="shared" si="130"/>
        <v>#N/A</v>
      </c>
      <c r="N2011" s="16" t="e">
        <f t="shared" si="131"/>
        <v>#N/A</v>
      </c>
    </row>
    <row r="2012" spans="1:14" x14ac:dyDescent="0.25">
      <c r="A2012" s="14">
        <v>2714</v>
      </c>
      <c r="B2012" s="14" t="s">
        <v>146</v>
      </c>
      <c r="C2012" s="17">
        <v>42736</v>
      </c>
      <c r="D2012" s="14" t="s">
        <v>115</v>
      </c>
      <c r="E2012" s="14" t="s">
        <v>95</v>
      </c>
      <c r="F2012" s="15" t="s">
        <v>0</v>
      </c>
      <c r="G2012" s="14" t="s">
        <v>65</v>
      </c>
      <c r="H2012" s="14" t="e">
        <f>SUMIFS('Skills-Training Matrix.AUX'!$D$2:$D$1072,'Skills-Training Matrix.AUX'!$C$2:$C$1072,"="&amp;$G2012,'Skills-Training Matrix.AUX'!$A$2:$A$1072,"="&amp;$E2012)</f>
        <v>#REF!</v>
      </c>
      <c r="I2012" s="14">
        <v>0</v>
      </c>
      <c r="J2012" s="14" t="e">
        <f t="shared" si="128"/>
        <v>#REF!</v>
      </c>
      <c r="K2012" s="16" t="e">
        <f>IF($J2012="","",SUMIFS('Skills-Training Matrix.AUX'!$F$2:$F$1072,'Skills-Training Matrix.AUX'!$C$2:$C$1072,"="&amp;G2012,'Skills-Training Matrix.AUX'!$A$2:$A$1072,"="&amp;$E2012)*J2012)</f>
        <v>#REF!</v>
      </c>
      <c r="L2012" s="16" t="e">
        <f t="shared" si="129"/>
        <v>#REF!</v>
      </c>
      <c r="M2012" s="14" t="e">
        <f t="shared" si="130"/>
        <v>#REF!</v>
      </c>
      <c r="N2012" s="16" t="e">
        <f t="shared" si="131"/>
        <v>#REF!</v>
      </c>
    </row>
    <row r="2013" spans="1:14" x14ac:dyDescent="0.25">
      <c r="A2013" s="14">
        <v>2714</v>
      </c>
      <c r="B2013" s="14" t="s">
        <v>146</v>
      </c>
      <c r="C2013" s="17">
        <v>42736</v>
      </c>
      <c r="D2013" s="14" t="s">
        <v>115</v>
      </c>
      <c r="E2013" s="14" t="s">
        <v>95</v>
      </c>
      <c r="F2013" s="15" t="s">
        <v>0</v>
      </c>
      <c r="G2013" s="14" t="s">
        <v>66</v>
      </c>
      <c r="H2013" s="14" t="e">
        <f>SUMIFS('Skills-Training Matrix.AUX'!$D$2:$D$1072,'Skills-Training Matrix.AUX'!$C$2:$C$1072,"="&amp;$G2013,'Skills-Training Matrix.AUX'!$A$2:$A$1072,"="&amp;$E2013)</f>
        <v>#REF!</v>
      </c>
      <c r="I2013" s="14">
        <v>0</v>
      </c>
      <c r="J2013" s="14" t="e">
        <f t="shared" si="128"/>
        <v>#REF!</v>
      </c>
      <c r="K2013" s="16" t="e">
        <f>IF($J2013="","",SUMIFS('Skills-Training Matrix.AUX'!$F$2:$F$1072,'Skills-Training Matrix.AUX'!$C$2:$C$1072,"="&amp;G2013,'Skills-Training Matrix.AUX'!$A$2:$A$1072,"="&amp;$E2013)*J2013)</f>
        <v>#REF!</v>
      </c>
      <c r="L2013" s="16" t="e">
        <f t="shared" si="129"/>
        <v>#REF!</v>
      </c>
      <c r="M2013" s="14" t="e">
        <f t="shared" si="130"/>
        <v>#REF!</v>
      </c>
      <c r="N2013" s="16" t="e">
        <f t="shared" si="131"/>
        <v>#REF!</v>
      </c>
    </row>
    <row r="2014" spans="1:14" x14ac:dyDescent="0.25">
      <c r="A2014" s="14">
        <v>2714</v>
      </c>
      <c r="B2014" s="14" t="s">
        <v>146</v>
      </c>
      <c r="C2014" s="17">
        <v>42736</v>
      </c>
      <c r="D2014" s="14" t="s">
        <v>115</v>
      </c>
      <c r="E2014" s="14" t="s">
        <v>95</v>
      </c>
      <c r="F2014" s="15" t="s">
        <v>0</v>
      </c>
      <c r="G2014" s="14" t="s">
        <v>67</v>
      </c>
      <c r="H2014" s="14" t="e">
        <f>SUMIFS('Skills-Training Matrix.AUX'!$D$2:$D$1072,'Skills-Training Matrix.AUX'!$C$2:$C$1072,"="&amp;$G2014,'Skills-Training Matrix.AUX'!$A$2:$A$1072,"="&amp;$E2014)</f>
        <v>#N/A</v>
      </c>
      <c r="I2014" s="14">
        <v>0</v>
      </c>
      <c r="J2014" s="14" t="e">
        <f t="shared" si="128"/>
        <v>#N/A</v>
      </c>
      <c r="K2014" s="16" t="e">
        <f>IF($J2014="","",SUMIFS('Skills-Training Matrix.AUX'!$F$2:$F$1072,'Skills-Training Matrix.AUX'!$C$2:$C$1072,"="&amp;G2014,'Skills-Training Matrix.AUX'!$A$2:$A$1072,"="&amp;$E2014)*J2014)</f>
        <v>#N/A</v>
      </c>
      <c r="L2014" s="16" t="e">
        <f t="shared" si="129"/>
        <v>#N/A</v>
      </c>
      <c r="M2014" s="14" t="e">
        <f t="shared" si="130"/>
        <v>#N/A</v>
      </c>
      <c r="N2014" s="16" t="e">
        <f t="shared" si="131"/>
        <v>#N/A</v>
      </c>
    </row>
    <row r="2015" spans="1:14" x14ac:dyDescent="0.25">
      <c r="A2015" s="14">
        <v>2714</v>
      </c>
      <c r="B2015" s="14" t="s">
        <v>146</v>
      </c>
      <c r="C2015" s="17">
        <v>42736</v>
      </c>
      <c r="D2015" s="14" t="s">
        <v>115</v>
      </c>
      <c r="E2015" s="14" t="s">
        <v>95</v>
      </c>
      <c r="F2015" s="15" t="s">
        <v>0</v>
      </c>
      <c r="G2015" s="14" t="s">
        <v>68</v>
      </c>
      <c r="H2015" s="14" t="e">
        <f>SUMIFS('Skills-Training Matrix.AUX'!$D$2:$D$1072,'Skills-Training Matrix.AUX'!$C$2:$C$1072,"="&amp;$G2015,'Skills-Training Matrix.AUX'!$A$2:$A$1072,"="&amp;$E2015)</f>
        <v>#N/A</v>
      </c>
      <c r="I2015" s="14">
        <v>0</v>
      </c>
      <c r="J2015" s="14" t="e">
        <f t="shared" si="128"/>
        <v>#N/A</v>
      </c>
      <c r="K2015" s="16" t="e">
        <f>IF($J2015="","",SUMIFS('Skills-Training Matrix.AUX'!$F$2:$F$1072,'Skills-Training Matrix.AUX'!$C$2:$C$1072,"="&amp;G2015,'Skills-Training Matrix.AUX'!$A$2:$A$1072,"="&amp;$E2015)*J2015)</f>
        <v>#N/A</v>
      </c>
      <c r="L2015" s="16" t="e">
        <f t="shared" si="129"/>
        <v>#N/A</v>
      </c>
      <c r="M2015" s="14" t="e">
        <f t="shared" si="130"/>
        <v>#N/A</v>
      </c>
      <c r="N2015" s="16" t="e">
        <f t="shared" si="131"/>
        <v>#N/A</v>
      </c>
    </row>
    <row r="2016" spans="1:14" x14ac:dyDescent="0.25">
      <c r="A2016" s="14">
        <v>2714</v>
      </c>
      <c r="B2016" s="14" t="s">
        <v>146</v>
      </c>
      <c r="C2016" s="17">
        <v>42736</v>
      </c>
      <c r="D2016" s="14" t="s">
        <v>115</v>
      </c>
      <c r="E2016" s="14" t="s">
        <v>95</v>
      </c>
      <c r="F2016" s="15" t="s">
        <v>0</v>
      </c>
      <c r="G2016" s="14" t="s">
        <v>69</v>
      </c>
      <c r="H2016" s="14" t="e">
        <f>SUMIFS('Skills-Training Matrix.AUX'!$D$2:$D$1072,'Skills-Training Matrix.AUX'!$C$2:$C$1072,"="&amp;$G2016,'Skills-Training Matrix.AUX'!$A$2:$A$1072,"="&amp;$E2016)</f>
        <v>#N/A</v>
      </c>
      <c r="I2016" s="14">
        <v>0</v>
      </c>
      <c r="J2016" s="14" t="e">
        <f t="shared" si="128"/>
        <v>#N/A</v>
      </c>
      <c r="K2016" s="16" t="e">
        <f>IF($J2016="","",SUMIFS('Skills-Training Matrix.AUX'!$F$2:$F$1072,'Skills-Training Matrix.AUX'!$C$2:$C$1072,"="&amp;G2016,'Skills-Training Matrix.AUX'!$A$2:$A$1072,"="&amp;$E2016)*J2016)</f>
        <v>#N/A</v>
      </c>
      <c r="L2016" s="16" t="e">
        <f t="shared" si="129"/>
        <v>#N/A</v>
      </c>
      <c r="M2016" s="14" t="e">
        <f t="shared" si="130"/>
        <v>#N/A</v>
      </c>
      <c r="N2016" s="16" t="e">
        <f t="shared" si="131"/>
        <v>#N/A</v>
      </c>
    </row>
    <row r="2017" spans="1:14" x14ac:dyDescent="0.25">
      <c r="A2017" s="14">
        <v>2714</v>
      </c>
      <c r="B2017" s="14" t="s">
        <v>146</v>
      </c>
      <c r="C2017" s="17">
        <v>42736</v>
      </c>
      <c r="D2017" s="14" t="s">
        <v>115</v>
      </c>
      <c r="E2017" s="14" t="s">
        <v>95</v>
      </c>
      <c r="F2017" s="15" t="s">
        <v>0</v>
      </c>
      <c r="G2017" s="14" t="s">
        <v>70</v>
      </c>
      <c r="H2017" s="14" t="e">
        <f>SUMIFS('Skills-Training Matrix.AUX'!$D$2:$D$1072,'Skills-Training Matrix.AUX'!$C$2:$C$1072,"="&amp;$G2017,'Skills-Training Matrix.AUX'!$A$2:$A$1072,"="&amp;$E2017)</f>
        <v>#N/A</v>
      </c>
      <c r="I2017" s="14">
        <v>0</v>
      </c>
      <c r="J2017" s="14" t="e">
        <f t="shared" si="128"/>
        <v>#N/A</v>
      </c>
      <c r="K2017" s="16" t="e">
        <f>IF($J2017="","",SUMIFS('Skills-Training Matrix.AUX'!$F$2:$F$1072,'Skills-Training Matrix.AUX'!$C$2:$C$1072,"="&amp;G2017,'Skills-Training Matrix.AUX'!$A$2:$A$1072,"="&amp;$E2017)*J2017)</f>
        <v>#N/A</v>
      </c>
      <c r="L2017" s="16" t="e">
        <f t="shared" si="129"/>
        <v>#N/A</v>
      </c>
      <c r="M2017" s="14" t="e">
        <f t="shared" si="130"/>
        <v>#N/A</v>
      </c>
      <c r="N2017" s="16" t="e">
        <f t="shared" si="131"/>
        <v>#N/A</v>
      </c>
    </row>
    <row r="2018" spans="1:14" x14ac:dyDescent="0.25">
      <c r="A2018" s="14">
        <v>2715</v>
      </c>
      <c r="B2018" s="14" t="s">
        <v>147</v>
      </c>
      <c r="C2018" s="17">
        <v>42736</v>
      </c>
      <c r="D2018" s="14" t="s">
        <v>115</v>
      </c>
      <c r="E2018" s="14" t="s">
        <v>4</v>
      </c>
      <c r="F2018" s="15" t="s">
        <v>102</v>
      </c>
      <c r="G2018" s="14" t="s">
        <v>10</v>
      </c>
      <c r="H2018" s="14" t="e">
        <f>SUMIFS('Skills-Training Matrix.AUX'!$D$2:$D$1072,'Skills-Training Matrix.AUX'!$C$2:$C$1072,"="&amp;$G2018,'Skills-Training Matrix.AUX'!$A$2:$A$1072,"="&amp;$E2018)</f>
        <v>#N/A</v>
      </c>
      <c r="I2018" s="14">
        <v>0</v>
      </c>
      <c r="J2018" s="14" t="e">
        <f t="shared" si="128"/>
        <v>#N/A</v>
      </c>
      <c r="K2018" s="16" t="e">
        <f>IF($J2018="","",SUMIFS('Skills-Training Matrix.AUX'!$F$2:$F$1072,'Skills-Training Matrix.AUX'!$C$2:$C$1072,"="&amp;G2018,'Skills-Training Matrix.AUX'!$A$2:$A$1072,"="&amp;$E2018)*J2018)</f>
        <v>#N/A</v>
      </c>
      <c r="L2018" s="16" t="e">
        <f t="shared" si="129"/>
        <v>#N/A</v>
      </c>
      <c r="M2018" s="14" t="e">
        <f t="shared" si="130"/>
        <v>#N/A</v>
      </c>
      <c r="N2018" s="16" t="e">
        <f t="shared" si="131"/>
        <v>#N/A</v>
      </c>
    </row>
    <row r="2019" spans="1:14" x14ac:dyDescent="0.25">
      <c r="A2019" s="14">
        <v>2715</v>
      </c>
      <c r="B2019" s="14" t="s">
        <v>147</v>
      </c>
      <c r="C2019" s="17">
        <v>42736</v>
      </c>
      <c r="D2019" s="14" t="s">
        <v>115</v>
      </c>
      <c r="E2019" s="14" t="s">
        <v>4</v>
      </c>
      <c r="F2019" s="15" t="s">
        <v>102</v>
      </c>
      <c r="G2019" s="14" t="s">
        <v>11</v>
      </c>
      <c r="H2019" s="14" t="e">
        <f>SUMIFS('Skills-Training Matrix.AUX'!$D$2:$D$1072,'Skills-Training Matrix.AUX'!$C$2:$C$1072,"="&amp;$G2019,'Skills-Training Matrix.AUX'!$A$2:$A$1072,"="&amp;$E2019)</f>
        <v>#N/A</v>
      </c>
      <c r="I2019" s="14">
        <v>0</v>
      </c>
      <c r="J2019" s="14" t="e">
        <f t="shared" si="128"/>
        <v>#N/A</v>
      </c>
      <c r="K2019" s="16" t="e">
        <f>IF($J2019="","",SUMIFS('Skills-Training Matrix.AUX'!$F$2:$F$1072,'Skills-Training Matrix.AUX'!$C$2:$C$1072,"="&amp;G2019,'Skills-Training Matrix.AUX'!$A$2:$A$1072,"="&amp;$E2019)*J2019)</f>
        <v>#N/A</v>
      </c>
      <c r="L2019" s="16" t="e">
        <f t="shared" si="129"/>
        <v>#N/A</v>
      </c>
      <c r="M2019" s="14" t="e">
        <f t="shared" si="130"/>
        <v>#N/A</v>
      </c>
      <c r="N2019" s="16" t="e">
        <f t="shared" si="131"/>
        <v>#N/A</v>
      </c>
    </row>
    <row r="2020" spans="1:14" x14ac:dyDescent="0.25">
      <c r="A2020" s="14">
        <v>2715</v>
      </c>
      <c r="B2020" s="14" t="s">
        <v>147</v>
      </c>
      <c r="C2020" s="17">
        <v>42736</v>
      </c>
      <c r="D2020" s="14" t="s">
        <v>115</v>
      </c>
      <c r="E2020" s="14" t="s">
        <v>4</v>
      </c>
      <c r="F2020" s="15" t="s">
        <v>102</v>
      </c>
      <c r="G2020" s="14" t="s">
        <v>12</v>
      </c>
      <c r="H2020" s="14" t="e">
        <f>SUMIFS('Skills-Training Matrix.AUX'!$D$2:$D$1072,'Skills-Training Matrix.AUX'!$C$2:$C$1072,"="&amp;$G2020,'Skills-Training Matrix.AUX'!$A$2:$A$1072,"="&amp;$E2020)</f>
        <v>#N/A</v>
      </c>
      <c r="I2020" s="14">
        <v>0</v>
      </c>
      <c r="J2020" s="14" t="e">
        <f t="shared" si="128"/>
        <v>#N/A</v>
      </c>
      <c r="K2020" s="16" t="e">
        <f>IF($J2020="","",SUMIFS('Skills-Training Matrix.AUX'!$F$2:$F$1072,'Skills-Training Matrix.AUX'!$C$2:$C$1072,"="&amp;G2020,'Skills-Training Matrix.AUX'!$A$2:$A$1072,"="&amp;$E2020)*J2020)</f>
        <v>#N/A</v>
      </c>
      <c r="L2020" s="16" t="e">
        <f t="shared" si="129"/>
        <v>#N/A</v>
      </c>
      <c r="M2020" s="14" t="e">
        <f t="shared" si="130"/>
        <v>#N/A</v>
      </c>
      <c r="N2020" s="16" t="e">
        <f t="shared" si="131"/>
        <v>#N/A</v>
      </c>
    </row>
    <row r="2021" spans="1:14" x14ac:dyDescent="0.25">
      <c r="A2021" s="14">
        <v>2715</v>
      </c>
      <c r="B2021" s="14" t="s">
        <v>147</v>
      </c>
      <c r="C2021" s="17">
        <v>42736</v>
      </c>
      <c r="D2021" s="14" t="s">
        <v>115</v>
      </c>
      <c r="E2021" s="14" t="s">
        <v>4</v>
      </c>
      <c r="F2021" s="15" t="s">
        <v>102</v>
      </c>
      <c r="G2021" s="14" t="s">
        <v>13</v>
      </c>
      <c r="H2021" s="14" t="e">
        <f>SUMIFS('Skills-Training Matrix.AUX'!$D$2:$D$1072,'Skills-Training Matrix.AUX'!$C$2:$C$1072,"="&amp;$G2021,'Skills-Training Matrix.AUX'!$A$2:$A$1072,"="&amp;$E2021)</f>
        <v>#N/A</v>
      </c>
      <c r="I2021" s="14">
        <v>0</v>
      </c>
      <c r="J2021" s="14" t="e">
        <f t="shared" si="128"/>
        <v>#N/A</v>
      </c>
      <c r="K2021" s="16" t="e">
        <f>IF($J2021="","",SUMIFS('Skills-Training Matrix.AUX'!$F$2:$F$1072,'Skills-Training Matrix.AUX'!$C$2:$C$1072,"="&amp;G2021,'Skills-Training Matrix.AUX'!$A$2:$A$1072,"="&amp;$E2021)*J2021)</f>
        <v>#N/A</v>
      </c>
      <c r="L2021" s="16" t="e">
        <f t="shared" si="129"/>
        <v>#N/A</v>
      </c>
      <c r="M2021" s="14" t="e">
        <f t="shared" si="130"/>
        <v>#N/A</v>
      </c>
      <c r="N2021" s="16" t="e">
        <f t="shared" si="131"/>
        <v>#N/A</v>
      </c>
    </row>
    <row r="2022" spans="1:14" x14ac:dyDescent="0.25">
      <c r="A2022" s="14">
        <v>2715</v>
      </c>
      <c r="B2022" s="14" t="s">
        <v>147</v>
      </c>
      <c r="C2022" s="17">
        <v>42736</v>
      </c>
      <c r="D2022" s="14" t="s">
        <v>115</v>
      </c>
      <c r="E2022" s="14" t="s">
        <v>4</v>
      </c>
      <c r="F2022" s="15" t="s">
        <v>102</v>
      </c>
      <c r="G2022" s="14" t="s">
        <v>14</v>
      </c>
      <c r="H2022" s="14" t="e">
        <f>SUMIFS('Skills-Training Matrix.AUX'!$D$2:$D$1072,'Skills-Training Matrix.AUX'!$C$2:$C$1072,"="&amp;$G2022,'Skills-Training Matrix.AUX'!$A$2:$A$1072,"="&amp;$E2022)</f>
        <v>#N/A</v>
      </c>
      <c r="I2022" s="14">
        <v>0</v>
      </c>
      <c r="J2022" s="14" t="e">
        <f t="shared" si="128"/>
        <v>#N/A</v>
      </c>
      <c r="K2022" s="16" t="e">
        <f>IF($J2022="","",SUMIFS('Skills-Training Matrix.AUX'!$F$2:$F$1072,'Skills-Training Matrix.AUX'!$C$2:$C$1072,"="&amp;G2022,'Skills-Training Matrix.AUX'!$A$2:$A$1072,"="&amp;$E2022)*J2022)</f>
        <v>#N/A</v>
      </c>
      <c r="L2022" s="16" t="e">
        <f t="shared" si="129"/>
        <v>#N/A</v>
      </c>
      <c r="M2022" s="14" t="e">
        <f t="shared" si="130"/>
        <v>#N/A</v>
      </c>
      <c r="N2022" s="16" t="e">
        <f t="shared" si="131"/>
        <v>#N/A</v>
      </c>
    </row>
    <row r="2023" spans="1:14" x14ac:dyDescent="0.25">
      <c r="A2023" s="14">
        <v>2715</v>
      </c>
      <c r="B2023" s="14" t="s">
        <v>147</v>
      </c>
      <c r="C2023" s="17">
        <v>42736</v>
      </c>
      <c r="D2023" s="14" t="s">
        <v>115</v>
      </c>
      <c r="E2023" s="14" t="s">
        <v>4</v>
      </c>
      <c r="F2023" s="15" t="s">
        <v>102</v>
      </c>
      <c r="G2023" s="14" t="s">
        <v>15</v>
      </c>
      <c r="H2023" s="14" t="e">
        <f>SUMIFS('Skills-Training Matrix.AUX'!$D$2:$D$1072,'Skills-Training Matrix.AUX'!$C$2:$C$1072,"="&amp;$G2023,'Skills-Training Matrix.AUX'!$A$2:$A$1072,"="&amp;$E2023)</f>
        <v>#N/A</v>
      </c>
      <c r="I2023" s="14">
        <v>0</v>
      </c>
      <c r="J2023" s="14" t="e">
        <f t="shared" si="128"/>
        <v>#N/A</v>
      </c>
      <c r="K2023" s="16" t="e">
        <f>IF($J2023="","",SUMIFS('Skills-Training Matrix.AUX'!$F$2:$F$1072,'Skills-Training Matrix.AUX'!$C$2:$C$1072,"="&amp;G2023,'Skills-Training Matrix.AUX'!$A$2:$A$1072,"="&amp;$E2023)*J2023)</f>
        <v>#N/A</v>
      </c>
      <c r="L2023" s="16" t="e">
        <f t="shared" si="129"/>
        <v>#N/A</v>
      </c>
      <c r="M2023" s="14" t="e">
        <f t="shared" si="130"/>
        <v>#N/A</v>
      </c>
      <c r="N2023" s="16" t="e">
        <f t="shared" si="131"/>
        <v>#N/A</v>
      </c>
    </row>
    <row r="2024" spans="1:14" x14ac:dyDescent="0.25">
      <c r="A2024" s="14">
        <v>2715</v>
      </c>
      <c r="B2024" s="14" t="s">
        <v>147</v>
      </c>
      <c r="C2024" s="17">
        <v>42736</v>
      </c>
      <c r="D2024" s="14" t="s">
        <v>115</v>
      </c>
      <c r="E2024" s="14" t="s">
        <v>4</v>
      </c>
      <c r="F2024" s="15" t="s">
        <v>5</v>
      </c>
      <c r="G2024" s="14" t="s">
        <v>16</v>
      </c>
      <c r="H2024" s="14" t="e">
        <f>SUMIFS('Skills-Training Matrix.AUX'!$D$2:$D$1072,'Skills-Training Matrix.AUX'!$C$2:$C$1072,"="&amp;$G2024,'Skills-Training Matrix.AUX'!$A$2:$A$1072,"="&amp;$E2024)</f>
        <v>#N/A</v>
      </c>
      <c r="I2024" s="14">
        <v>1</v>
      </c>
      <c r="J2024" s="14" t="e">
        <f t="shared" si="128"/>
        <v>#N/A</v>
      </c>
      <c r="K2024" s="16" t="e">
        <f>IF($J2024="","",SUMIFS('Skills-Training Matrix.AUX'!$F$2:$F$1072,'Skills-Training Matrix.AUX'!$C$2:$C$1072,"="&amp;G2024,'Skills-Training Matrix.AUX'!$A$2:$A$1072,"="&amp;$E2024)*J2024)</f>
        <v>#N/A</v>
      </c>
      <c r="L2024" s="16" t="e">
        <f t="shared" si="129"/>
        <v>#N/A</v>
      </c>
      <c r="M2024" s="14" t="e">
        <f t="shared" si="130"/>
        <v>#N/A</v>
      </c>
      <c r="N2024" s="16" t="e">
        <f t="shared" si="131"/>
        <v>#N/A</v>
      </c>
    </row>
    <row r="2025" spans="1:14" x14ac:dyDescent="0.25">
      <c r="A2025" s="14">
        <v>2715</v>
      </c>
      <c r="B2025" s="14" t="s">
        <v>147</v>
      </c>
      <c r="C2025" s="17">
        <v>42736</v>
      </c>
      <c r="D2025" s="14" t="s">
        <v>115</v>
      </c>
      <c r="E2025" s="14" t="s">
        <v>4</v>
      </c>
      <c r="F2025" s="15" t="s">
        <v>5</v>
      </c>
      <c r="G2025" s="14" t="s">
        <v>17</v>
      </c>
      <c r="H2025" s="14" t="e">
        <f>SUMIFS('Skills-Training Matrix.AUX'!$D$2:$D$1072,'Skills-Training Matrix.AUX'!$C$2:$C$1072,"="&amp;$G2025,'Skills-Training Matrix.AUX'!$A$2:$A$1072,"="&amp;$E2025)</f>
        <v>#N/A</v>
      </c>
      <c r="I2025" s="14">
        <v>1</v>
      </c>
      <c r="J2025" s="14" t="e">
        <f t="shared" si="128"/>
        <v>#N/A</v>
      </c>
      <c r="K2025" s="16" t="e">
        <f>IF($J2025="","",SUMIFS('Skills-Training Matrix.AUX'!$F$2:$F$1072,'Skills-Training Matrix.AUX'!$C$2:$C$1072,"="&amp;G2025,'Skills-Training Matrix.AUX'!$A$2:$A$1072,"="&amp;$E2025)*J2025)</f>
        <v>#N/A</v>
      </c>
      <c r="L2025" s="16" t="e">
        <f t="shared" si="129"/>
        <v>#N/A</v>
      </c>
      <c r="M2025" s="14" t="e">
        <f t="shared" si="130"/>
        <v>#N/A</v>
      </c>
      <c r="N2025" s="16" t="e">
        <f t="shared" si="131"/>
        <v>#N/A</v>
      </c>
    </row>
    <row r="2026" spans="1:14" x14ac:dyDescent="0.25">
      <c r="A2026" s="14">
        <v>2715</v>
      </c>
      <c r="B2026" s="14" t="s">
        <v>147</v>
      </c>
      <c r="C2026" s="17">
        <v>42736</v>
      </c>
      <c r="D2026" s="14" t="s">
        <v>115</v>
      </c>
      <c r="E2026" s="14" t="s">
        <v>4</v>
      </c>
      <c r="F2026" s="15" t="s">
        <v>5</v>
      </c>
      <c r="G2026" s="14" t="s">
        <v>18</v>
      </c>
      <c r="H2026" s="14" t="e">
        <f>SUMIFS('Skills-Training Matrix.AUX'!$D$2:$D$1072,'Skills-Training Matrix.AUX'!$C$2:$C$1072,"="&amp;$G2026,'Skills-Training Matrix.AUX'!$A$2:$A$1072,"="&amp;$E2026)</f>
        <v>#N/A</v>
      </c>
      <c r="I2026" s="14">
        <v>1</v>
      </c>
      <c r="J2026" s="14" t="e">
        <f t="shared" si="128"/>
        <v>#N/A</v>
      </c>
      <c r="K2026" s="16" t="e">
        <f>IF($J2026="","",SUMIFS('Skills-Training Matrix.AUX'!$F$2:$F$1072,'Skills-Training Matrix.AUX'!$C$2:$C$1072,"="&amp;G2026,'Skills-Training Matrix.AUX'!$A$2:$A$1072,"="&amp;$E2026)*J2026)</f>
        <v>#N/A</v>
      </c>
      <c r="L2026" s="16" t="e">
        <f t="shared" si="129"/>
        <v>#N/A</v>
      </c>
      <c r="M2026" s="14" t="e">
        <f t="shared" si="130"/>
        <v>#N/A</v>
      </c>
      <c r="N2026" s="16" t="e">
        <f t="shared" si="131"/>
        <v>#N/A</v>
      </c>
    </row>
    <row r="2027" spans="1:14" x14ac:dyDescent="0.25">
      <c r="A2027" s="14">
        <v>2715</v>
      </c>
      <c r="B2027" s="14" t="s">
        <v>147</v>
      </c>
      <c r="C2027" s="17">
        <v>42736</v>
      </c>
      <c r="D2027" s="14" t="s">
        <v>115</v>
      </c>
      <c r="E2027" s="14" t="s">
        <v>4</v>
      </c>
      <c r="F2027" s="15" t="s">
        <v>5</v>
      </c>
      <c r="G2027" s="14" t="s">
        <v>3</v>
      </c>
      <c r="H2027" s="14" t="e">
        <f>SUMIFS('Skills-Training Matrix.AUX'!$D$2:$D$1072,'Skills-Training Matrix.AUX'!$C$2:$C$1072,"="&amp;$G2027,'Skills-Training Matrix.AUX'!$A$2:$A$1072,"="&amp;$E2027)</f>
        <v>#N/A</v>
      </c>
      <c r="I2027" s="14">
        <v>1</v>
      </c>
      <c r="J2027" s="14" t="e">
        <f t="shared" si="128"/>
        <v>#N/A</v>
      </c>
      <c r="K2027" s="16" t="e">
        <f>IF($J2027="","",SUMIFS('Skills-Training Matrix.AUX'!$F$2:$F$1072,'Skills-Training Matrix.AUX'!$C$2:$C$1072,"="&amp;G2027,'Skills-Training Matrix.AUX'!$A$2:$A$1072,"="&amp;$E2027)*J2027)</f>
        <v>#N/A</v>
      </c>
      <c r="L2027" s="16" t="e">
        <f t="shared" si="129"/>
        <v>#N/A</v>
      </c>
      <c r="M2027" s="14" t="e">
        <f t="shared" si="130"/>
        <v>#N/A</v>
      </c>
      <c r="N2027" s="16" t="e">
        <f t="shared" si="131"/>
        <v>#N/A</v>
      </c>
    </row>
    <row r="2028" spans="1:14" x14ac:dyDescent="0.25">
      <c r="A2028" s="14">
        <v>2715</v>
      </c>
      <c r="B2028" s="14" t="s">
        <v>147</v>
      </c>
      <c r="C2028" s="17">
        <v>42736</v>
      </c>
      <c r="D2028" s="14" t="s">
        <v>115</v>
      </c>
      <c r="E2028" s="14" t="s">
        <v>4</v>
      </c>
      <c r="F2028" s="15" t="s">
        <v>5</v>
      </c>
      <c r="G2028" s="14" t="s">
        <v>19</v>
      </c>
      <c r="H2028" s="14" t="e">
        <f>SUMIFS('Skills-Training Matrix.AUX'!$D$2:$D$1072,'Skills-Training Matrix.AUX'!$C$2:$C$1072,"="&amp;$G2028,'Skills-Training Matrix.AUX'!$A$2:$A$1072,"="&amp;$E2028)</f>
        <v>#N/A</v>
      </c>
      <c r="I2028" s="14">
        <v>1</v>
      </c>
      <c r="J2028" s="14" t="e">
        <f t="shared" si="128"/>
        <v>#N/A</v>
      </c>
      <c r="K2028" s="16" t="e">
        <f>IF($J2028="","",SUMIFS('Skills-Training Matrix.AUX'!$F$2:$F$1072,'Skills-Training Matrix.AUX'!$C$2:$C$1072,"="&amp;G2028,'Skills-Training Matrix.AUX'!$A$2:$A$1072,"="&amp;$E2028)*J2028)</f>
        <v>#N/A</v>
      </c>
      <c r="L2028" s="16" t="e">
        <f t="shared" si="129"/>
        <v>#N/A</v>
      </c>
      <c r="M2028" s="14" t="e">
        <f t="shared" si="130"/>
        <v>#N/A</v>
      </c>
      <c r="N2028" s="16" t="e">
        <f t="shared" si="131"/>
        <v>#N/A</v>
      </c>
    </row>
    <row r="2029" spans="1:14" x14ac:dyDescent="0.25">
      <c r="A2029" s="14">
        <v>2715</v>
      </c>
      <c r="B2029" s="14" t="s">
        <v>147</v>
      </c>
      <c r="C2029" s="17">
        <v>42736</v>
      </c>
      <c r="D2029" s="14" t="s">
        <v>115</v>
      </c>
      <c r="E2029" s="14" t="s">
        <v>4</v>
      </c>
      <c r="F2029" s="15" t="s">
        <v>5</v>
      </c>
      <c r="G2029" s="14" t="s">
        <v>20</v>
      </c>
      <c r="H2029" s="14" t="e">
        <f>SUMIFS('Skills-Training Matrix.AUX'!$D$2:$D$1072,'Skills-Training Matrix.AUX'!$C$2:$C$1072,"="&amp;$G2029,'Skills-Training Matrix.AUX'!$A$2:$A$1072,"="&amp;$E2029)</f>
        <v>#N/A</v>
      </c>
      <c r="I2029" s="14">
        <v>0</v>
      </c>
      <c r="J2029" s="14" t="e">
        <f t="shared" si="128"/>
        <v>#N/A</v>
      </c>
      <c r="K2029" s="16" t="e">
        <f>IF($J2029="","",SUMIFS('Skills-Training Matrix.AUX'!$F$2:$F$1072,'Skills-Training Matrix.AUX'!$C$2:$C$1072,"="&amp;G2029,'Skills-Training Matrix.AUX'!$A$2:$A$1072,"="&amp;$E2029)*J2029)</f>
        <v>#N/A</v>
      </c>
      <c r="L2029" s="16" t="e">
        <f t="shared" si="129"/>
        <v>#N/A</v>
      </c>
      <c r="M2029" s="14" t="e">
        <f t="shared" si="130"/>
        <v>#N/A</v>
      </c>
      <c r="N2029" s="16" t="e">
        <f t="shared" si="131"/>
        <v>#N/A</v>
      </c>
    </row>
    <row r="2030" spans="1:14" x14ac:dyDescent="0.25">
      <c r="A2030" s="14">
        <v>2715</v>
      </c>
      <c r="B2030" s="14" t="s">
        <v>147</v>
      </c>
      <c r="C2030" s="17">
        <v>42736</v>
      </c>
      <c r="D2030" s="14" t="s">
        <v>115</v>
      </c>
      <c r="E2030" s="14" t="s">
        <v>4</v>
      </c>
      <c r="F2030" s="15" t="s">
        <v>6</v>
      </c>
      <c r="G2030" s="14" t="s">
        <v>21</v>
      </c>
      <c r="H2030" s="14" t="e">
        <f>SUMIFS('Skills-Training Matrix.AUX'!$D$2:$D$1072,'Skills-Training Matrix.AUX'!$C$2:$C$1072,"="&amp;$G2030,'Skills-Training Matrix.AUX'!$A$2:$A$1072,"="&amp;$E2030)</f>
        <v>#REF!</v>
      </c>
      <c r="I2030" s="14">
        <v>1</v>
      </c>
      <c r="J2030" s="14" t="e">
        <f t="shared" si="128"/>
        <v>#REF!</v>
      </c>
      <c r="K2030" s="16" t="e">
        <f>IF($J2030="","",SUMIFS('Skills-Training Matrix.AUX'!$F$2:$F$1072,'Skills-Training Matrix.AUX'!$C$2:$C$1072,"="&amp;G2030,'Skills-Training Matrix.AUX'!$A$2:$A$1072,"="&amp;$E2030)*J2030)</f>
        <v>#REF!</v>
      </c>
      <c r="L2030" s="16" t="e">
        <f t="shared" si="129"/>
        <v>#REF!</v>
      </c>
      <c r="M2030" s="14" t="e">
        <f t="shared" si="130"/>
        <v>#REF!</v>
      </c>
      <c r="N2030" s="16" t="e">
        <f t="shared" si="131"/>
        <v>#REF!</v>
      </c>
    </row>
    <row r="2031" spans="1:14" x14ac:dyDescent="0.25">
      <c r="A2031" s="14">
        <v>2715</v>
      </c>
      <c r="B2031" s="14" t="s">
        <v>147</v>
      </c>
      <c r="C2031" s="17">
        <v>42736</v>
      </c>
      <c r="D2031" s="14" t="s">
        <v>115</v>
      </c>
      <c r="E2031" s="14" t="s">
        <v>4</v>
      </c>
      <c r="F2031" s="15" t="s">
        <v>6</v>
      </c>
      <c r="G2031" s="14" t="s">
        <v>22</v>
      </c>
      <c r="H2031" s="14" t="e">
        <f>SUMIFS('Skills-Training Matrix.AUX'!$D$2:$D$1072,'Skills-Training Matrix.AUX'!$C$2:$C$1072,"="&amp;$G2031,'Skills-Training Matrix.AUX'!$A$2:$A$1072,"="&amp;$E2031)</f>
        <v>#REF!</v>
      </c>
      <c r="I2031" s="14">
        <v>0</v>
      </c>
      <c r="J2031" s="14" t="e">
        <f t="shared" si="128"/>
        <v>#REF!</v>
      </c>
      <c r="K2031" s="16" t="e">
        <f>IF($J2031="","",SUMIFS('Skills-Training Matrix.AUX'!$F$2:$F$1072,'Skills-Training Matrix.AUX'!$C$2:$C$1072,"="&amp;G2031,'Skills-Training Matrix.AUX'!$A$2:$A$1072,"="&amp;$E2031)*J2031)</f>
        <v>#REF!</v>
      </c>
      <c r="L2031" s="16" t="e">
        <f t="shared" si="129"/>
        <v>#REF!</v>
      </c>
      <c r="M2031" s="14" t="e">
        <f t="shared" si="130"/>
        <v>#REF!</v>
      </c>
      <c r="N2031" s="16" t="e">
        <f t="shared" si="131"/>
        <v>#REF!</v>
      </c>
    </row>
    <row r="2032" spans="1:14" x14ac:dyDescent="0.25">
      <c r="A2032" s="14">
        <v>2715</v>
      </c>
      <c r="B2032" s="14" t="s">
        <v>147</v>
      </c>
      <c r="C2032" s="17">
        <v>42736</v>
      </c>
      <c r="D2032" s="14" t="s">
        <v>115</v>
      </c>
      <c r="E2032" s="14" t="s">
        <v>4</v>
      </c>
      <c r="F2032" s="15" t="s">
        <v>6</v>
      </c>
      <c r="G2032" s="14" t="s">
        <v>23</v>
      </c>
      <c r="H2032" s="14" t="e">
        <f>SUMIFS('Skills-Training Matrix.AUX'!$D$2:$D$1072,'Skills-Training Matrix.AUX'!$C$2:$C$1072,"="&amp;$G2032,'Skills-Training Matrix.AUX'!$A$2:$A$1072,"="&amp;$E2032)</f>
        <v>#REF!</v>
      </c>
      <c r="I2032" s="14">
        <v>1</v>
      </c>
      <c r="J2032" s="14" t="e">
        <f t="shared" si="128"/>
        <v>#REF!</v>
      </c>
      <c r="K2032" s="16" t="e">
        <f>IF($J2032="","",SUMIFS('Skills-Training Matrix.AUX'!$F$2:$F$1072,'Skills-Training Matrix.AUX'!$C$2:$C$1072,"="&amp;G2032,'Skills-Training Matrix.AUX'!$A$2:$A$1072,"="&amp;$E2032)*J2032)</f>
        <v>#REF!</v>
      </c>
      <c r="L2032" s="16" t="e">
        <f t="shared" si="129"/>
        <v>#REF!</v>
      </c>
      <c r="M2032" s="14" t="e">
        <f t="shared" si="130"/>
        <v>#REF!</v>
      </c>
      <c r="N2032" s="16" t="e">
        <f t="shared" si="131"/>
        <v>#REF!</v>
      </c>
    </row>
    <row r="2033" spans="1:14" x14ac:dyDescent="0.25">
      <c r="A2033" s="14">
        <v>2715</v>
      </c>
      <c r="B2033" s="14" t="s">
        <v>147</v>
      </c>
      <c r="C2033" s="17">
        <v>42736</v>
      </c>
      <c r="D2033" s="14" t="s">
        <v>115</v>
      </c>
      <c r="E2033" s="14" t="s">
        <v>4</v>
      </c>
      <c r="F2033" s="15" t="s">
        <v>6</v>
      </c>
      <c r="G2033" s="14" t="s">
        <v>24</v>
      </c>
      <c r="H2033" s="14" t="e">
        <f>SUMIFS('Skills-Training Matrix.AUX'!$D$2:$D$1072,'Skills-Training Matrix.AUX'!$C$2:$C$1072,"="&amp;$G2033,'Skills-Training Matrix.AUX'!$A$2:$A$1072,"="&amp;$E2033)</f>
        <v>#REF!</v>
      </c>
      <c r="I2033" s="14">
        <v>1</v>
      </c>
      <c r="J2033" s="14" t="e">
        <f t="shared" si="128"/>
        <v>#REF!</v>
      </c>
      <c r="K2033" s="16" t="e">
        <f>IF($J2033="","",SUMIFS('Skills-Training Matrix.AUX'!$F$2:$F$1072,'Skills-Training Matrix.AUX'!$C$2:$C$1072,"="&amp;G2033,'Skills-Training Matrix.AUX'!$A$2:$A$1072,"="&amp;$E2033)*J2033)</f>
        <v>#REF!</v>
      </c>
      <c r="L2033" s="16" t="e">
        <f t="shared" si="129"/>
        <v>#REF!</v>
      </c>
      <c r="M2033" s="14" t="e">
        <f t="shared" si="130"/>
        <v>#REF!</v>
      </c>
      <c r="N2033" s="16" t="e">
        <f t="shared" si="131"/>
        <v>#REF!</v>
      </c>
    </row>
    <row r="2034" spans="1:14" x14ac:dyDescent="0.25">
      <c r="A2034" s="14">
        <v>2715</v>
      </c>
      <c r="B2034" s="14" t="s">
        <v>147</v>
      </c>
      <c r="C2034" s="17">
        <v>42736</v>
      </c>
      <c r="D2034" s="14" t="s">
        <v>115</v>
      </c>
      <c r="E2034" s="14" t="s">
        <v>4</v>
      </c>
      <c r="F2034" s="15" t="s">
        <v>6</v>
      </c>
      <c r="G2034" s="14" t="s">
        <v>25</v>
      </c>
      <c r="H2034" s="14" t="e">
        <f>SUMIFS('Skills-Training Matrix.AUX'!$D$2:$D$1072,'Skills-Training Matrix.AUX'!$C$2:$C$1072,"="&amp;$G2034,'Skills-Training Matrix.AUX'!$A$2:$A$1072,"="&amp;$E2034)</f>
        <v>#REF!</v>
      </c>
      <c r="I2034" s="14">
        <v>1</v>
      </c>
      <c r="J2034" s="14" t="e">
        <f t="shared" si="128"/>
        <v>#REF!</v>
      </c>
      <c r="K2034" s="16" t="e">
        <f>IF($J2034="","",SUMIFS('Skills-Training Matrix.AUX'!$F$2:$F$1072,'Skills-Training Matrix.AUX'!$C$2:$C$1072,"="&amp;G2034,'Skills-Training Matrix.AUX'!$A$2:$A$1072,"="&amp;$E2034)*J2034)</f>
        <v>#REF!</v>
      </c>
      <c r="L2034" s="16" t="e">
        <f t="shared" si="129"/>
        <v>#REF!</v>
      </c>
      <c r="M2034" s="14" t="e">
        <f t="shared" si="130"/>
        <v>#REF!</v>
      </c>
      <c r="N2034" s="16" t="e">
        <f t="shared" si="131"/>
        <v>#REF!</v>
      </c>
    </row>
    <row r="2035" spans="1:14" x14ac:dyDescent="0.25">
      <c r="A2035" s="14">
        <v>2715</v>
      </c>
      <c r="B2035" s="14" t="s">
        <v>147</v>
      </c>
      <c r="C2035" s="17">
        <v>42736</v>
      </c>
      <c r="D2035" s="14" t="s">
        <v>115</v>
      </c>
      <c r="E2035" s="14" t="s">
        <v>4</v>
      </c>
      <c r="F2035" s="15" t="s">
        <v>6</v>
      </c>
      <c r="G2035" s="14" t="s">
        <v>26</v>
      </c>
      <c r="H2035" s="14" t="e">
        <f>SUMIFS('Skills-Training Matrix.AUX'!$D$2:$D$1072,'Skills-Training Matrix.AUX'!$C$2:$C$1072,"="&amp;$G2035,'Skills-Training Matrix.AUX'!$A$2:$A$1072,"="&amp;$E2035)</f>
        <v>#REF!</v>
      </c>
      <c r="I2035" s="14">
        <v>1</v>
      </c>
      <c r="J2035" s="14" t="e">
        <f t="shared" si="128"/>
        <v>#REF!</v>
      </c>
      <c r="K2035" s="16" t="e">
        <f>IF($J2035="","",SUMIFS('Skills-Training Matrix.AUX'!$F$2:$F$1072,'Skills-Training Matrix.AUX'!$C$2:$C$1072,"="&amp;G2035,'Skills-Training Matrix.AUX'!$A$2:$A$1072,"="&amp;$E2035)*J2035)</f>
        <v>#REF!</v>
      </c>
      <c r="L2035" s="16" t="e">
        <f t="shared" si="129"/>
        <v>#REF!</v>
      </c>
      <c r="M2035" s="14" t="e">
        <f t="shared" si="130"/>
        <v>#REF!</v>
      </c>
      <c r="N2035" s="16" t="e">
        <f t="shared" si="131"/>
        <v>#REF!</v>
      </c>
    </row>
    <row r="2036" spans="1:14" x14ac:dyDescent="0.25">
      <c r="A2036" s="14">
        <v>2715</v>
      </c>
      <c r="B2036" s="14" t="s">
        <v>147</v>
      </c>
      <c r="C2036" s="17">
        <v>42736</v>
      </c>
      <c r="D2036" s="14" t="s">
        <v>115</v>
      </c>
      <c r="E2036" s="14" t="s">
        <v>4</v>
      </c>
      <c r="F2036" s="15" t="s">
        <v>6</v>
      </c>
      <c r="G2036" s="14" t="s">
        <v>27</v>
      </c>
      <c r="H2036" s="14" t="e">
        <f>SUMIFS('Skills-Training Matrix.AUX'!$D$2:$D$1072,'Skills-Training Matrix.AUX'!$C$2:$C$1072,"="&amp;$G2036,'Skills-Training Matrix.AUX'!$A$2:$A$1072,"="&amp;$E2036)</f>
        <v>#REF!</v>
      </c>
      <c r="I2036" s="14">
        <v>1</v>
      </c>
      <c r="J2036" s="14" t="e">
        <f t="shared" si="128"/>
        <v>#REF!</v>
      </c>
      <c r="K2036" s="16" t="e">
        <f>IF($J2036="","",SUMIFS('Skills-Training Matrix.AUX'!$F$2:$F$1072,'Skills-Training Matrix.AUX'!$C$2:$C$1072,"="&amp;G2036,'Skills-Training Matrix.AUX'!$A$2:$A$1072,"="&amp;$E2036)*J2036)</f>
        <v>#REF!</v>
      </c>
      <c r="L2036" s="16" t="e">
        <f t="shared" si="129"/>
        <v>#REF!</v>
      </c>
      <c r="M2036" s="14" t="e">
        <f t="shared" si="130"/>
        <v>#REF!</v>
      </c>
      <c r="N2036" s="16" t="e">
        <f t="shared" si="131"/>
        <v>#REF!</v>
      </c>
    </row>
    <row r="2037" spans="1:14" x14ac:dyDescent="0.25">
      <c r="A2037" s="14">
        <v>2715</v>
      </c>
      <c r="B2037" s="14" t="s">
        <v>147</v>
      </c>
      <c r="C2037" s="17">
        <v>42736</v>
      </c>
      <c r="D2037" s="14" t="s">
        <v>115</v>
      </c>
      <c r="E2037" s="14" t="s">
        <v>4</v>
      </c>
      <c r="F2037" s="15" t="s">
        <v>6</v>
      </c>
      <c r="G2037" s="14" t="s">
        <v>28</v>
      </c>
      <c r="H2037" s="14" t="e">
        <f>SUMIFS('Skills-Training Matrix.AUX'!$D$2:$D$1072,'Skills-Training Matrix.AUX'!$C$2:$C$1072,"="&amp;$G2037,'Skills-Training Matrix.AUX'!$A$2:$A$1072,"="&amp;$E2037)</f>
        <v>#N/A</v>
      </c>
      <c r="I2037" s="14">
        <v>1</v>
      </c>
      <c r="J2037" s="14" t="e">
        <f t="shared" si="128"/>
        <v>#N/A</v>
      </c>
      <c r="K2037" s="16" t="e">
        <f>IF($J2037="","",SUMIFS('Skills-Training Matrix.AUX'!$F$2:$F$1072,'Skills-Training Matrix.AUX'!$C$2:$C$1072,"="&amp;G2037,'Skills-Training Matrix.AUX'!$A$2:$A$1072,"="&amp;$E2037)*J2037)</f>
        <v>#N/A</v>
      </c>
      <c r="L2037" s="16" t="e">
        <f t="shared" si="129"/>
        <v>#N/A</v>
      </c>
      <c r="M2037" s="14" t="e">
        <f t="shared" si="130"/>
        <v>#N/A</v>
      </c>
      <c r="N2037" s="16" t="e">
        <f t="shared" si="131"/>
        <v>#N/A</v>
      </c>
    </row>
    <row r="2038" spans="1:14" x14ac:dyDescent="0.25">
      <c r="A2038" s="14">
        <v>2715</v>
      </c>
      <c r="B2038" s="14" t="s">
        <v>147</v>
      </c>
      <c r="C2038" s="17">
        <v>42736</v>
      </c>
      <c r="D2038" s="14" t="s">
        <v>115</v>
      </c>
      <c r="E2038" s="14" t="s">
        <v>4</v>
      </c>
      <c r="F2038" s="15" t="s">
        <v>6</v>
      </c>
      <c r="G2038" s="14" t="s">
        <v>29</v>
      </c>
      <c r="H2038" s="14" t="e">
        <f>SUMIFS('Skills-Training Matrix.AUX'!$D$2:$D$1072,'Skills-Training Matrix.AUX'!$C$2:$C$1072,"="&amp;$G2038,'Skills-Training Matrix.AUX'!$A$2:$A$1072,"="&amp;$E2038)</f>
        <v>#REF!</v>
      </c>
      <c r="I2038" s="14">
        <v>1</v>
      </c>
      <c r="J2038" s="14" t="e">
        <f t="shared" si="128"/>
        <v>#REF!</v>
      </c>
      <c r="K2038" s="16" t="e">
        <f>IF($J2038="","",SUMIFS('Skills-Training Matrix.AUX'!$F$2:$F$1072,'Skills-Training Matrix.AUX'!$C$2:$C$1072,"="&amp;G2038,'Skills-Training Matrix.AUX'!$A$2:$A$1072,"="&amp;$E2038)*J2038)</f>
        <v>#REF!</v>
      </c>
      <c r="L2038" s="16" t="e">
        <f t="shared" si="129"/>
        <v>#REF!</v>
      </c>
      <c r="M2038" s="14" t="e">
        <f t="shared" si="130"/>
        <v>#REF!</v>
      </c>
      <c r="N2038" s="16" t="e">
        <f t="shared" si="131"/>
        <v>#REF!</v>
      </c>
    </row>
    <row r="2039" spans="1:14" x14ac:dyDescent="0.25">
      <c r="A2039" s="14">
        <v>2715</v>
      </c>
      <c r="B2039" s="14" t="s">
        <v>147</v>
      </c>
      <c r="C2039" s="17">
        <v>42736</v>
      </c>
      <c r="D2039" s="14" t="s">
        <v>115</v>
      </c>
      <c r="E2039" s="14" t="s">
        <v>4</v>
      </c>
      <c r="F2039" s="15" t="s">
        <v>6</v>
      </c>
      <c r="G2039" s="14" t="s">
        <v>30</v>
      </c>
      <c r="H2039" s="14" t="e">
        <f>SUMIFS('Skills-Training Matrix.AUX'!$D$2:$D$1072,'Skills-Training Matrix.AUX'!$C$2:$C$1072,"="&amp;$G2039,'Skills-Training Matrix.AUX'!$A$2:$A$1072,"="&amp;$E2039)</f>
        <v>#REF!</v>
      </c>
      <c r="I2039" s="14">
        <v>1</v>
      </c>
      <c r="J2039" s="14" t="e">
        <f t="shared" si="128"/>
        <v>#REF!</v>
      </c>
      <c r="K2039" s="16" t="e">
        <f>IF($J2039="","",SUMIFS('Skills-Training Matrix.AUX'!$F$2:$F$1072,'Skills-Training Matrix.AUX'!$C$2:$C$1072,"="&amp;G2039,'Skills-Training Matrix.AUX'!$A$2:$A$1072,"="&amp;$E2039)*J2039)</f>
        <v>#REF!</v>
      </c>
      <c r="L2039" s="16" t="e">
        <f t="shared" si="129"/>
        <v>#REF!</v>
      </c>
      <c r="M2039" s="14" t="e">
        <f t="shared" si="130"/>
        <v>#REF!</v>
      </c>
      <c r="N2039" s="16" t="e">
        <f t="shared" si="131"/>
        <v>#REF!</v>
      </c>
    </row>
    <row r="2040" spans="1:14" x14ac:dyDescent="0.25">
      <c r="A2040" s="14">
        <v>2715</v>
      </c>
      <c r="B2040" s="14" t="s">
        <v>147</v>
      </c>
      <c r="C2040" s="17">
        <v>42736</v>
      </c>
      <c r="D2040" s="14" t="s">
        <v>115</v>
      </c>
      <c r="E2040" s="14" t="s">
        <v>4</v>
      </c>
      <c r="F2040" s="15" t="s">
        <v>6</v>
      </c>
      <c r="G2040" s="14" t="s">
        <v>31</v>
      </c>
      <c r="H2040" s="14" t="e">
        <f>SUMIFS('Skills-Training Matrix.AUX'!$D$2:$D$1072,'Skills-Training Matrix.AUX'!$C$2:$C$1072,"="&amp;$G2040,'Skills-Training Matrix.AUX'!$A$2:$A$1072,"="&amp;$E2040)</f>
        <v>#REF!</v>
      </c>
      <c r="I2040" s="14">
        <v>1</v>
      </c>
      <c r="J2040" s="14" t="e">
        <f t="shared" si="128"/>
        <v>#REF!</v>
      </c>
      <c r="K2040" s="16" t="e">
        <f>IF($J2040="","",SUMIFS('Skills-Training Matrix.AUX'!$F$2:$F$1072,'Skills-Training Matrix.AUX'!$C$2:$C$1072,"="&amp;G2040,'Skills-Training Matrix.AUX'!$A$2:$A$1072,"="&amp;$E2040)*J2040)</f>
        <v>#REF!</v>
      </c>
      <c r="L2040" s="16" t="e">
        <f t="shared" si="129"/>
        <v>#REF!</v>
      </c>
      <c r="M2040" s="14" t="e">
        <f t="shared" si="130"/>
        <v>#REF!</v>
      </c>
      <c r="N2040" s="16" t="e">
        <f t="shared" si="131"/>
        <v>#REF!</v>
      </c>
    </row>
    <row r="2041" spans="1:14" x14ac:dyDescent="0.25">
      <c r="A2041" s="14">
        <v>2715</v>
      </c>
      <c r="B2041" s="14" t="s">
        <v>147</v>
      </c>
      <c r="C2041" s="17">
        <v>42736</v>
      </c>
      <c r="D2041" s="14" t="s">
        <v>115</v>
      </c>
      <c r="E2041" s="14" t="s">
        <v>4</v>
      </c>
      <c r="F2041" s="15" t="s">
        <v>6</v>
      </c>
      <c r="G2041" s="14" t="s">
        <v>1</v>
      </c>
      <c r="H2041" s="14" t="e">
        <f>SUMIFS('Skills-Training Matrix.AUX'!$D$2:$D$1072,'Skills-Training Matrix.AUX'!$C$2:$C$1072,"="&amp;$G2041,'Skills-Training Matrix.AUX'!$A$2:$A$1072,"="&amp;$E2041)</f>
        <v>#REF!</v>
      </c>
      <c r="I2041" s="14">
        <v>1</v>
      </c>
      <c r="J2041" s="14" t="e">
        <f t="shared" si="128"/>
        <v>#REF!</v>
      </c>
      <c r="K2041" s="16" t="e">
        <f>IF($J2041="","",SUMIFS('Skills-Training Matrix.AUX'!$F$2:$F$1072,'Skills-Training Matrix.AUX'!$C$2:$C$1072,"="&amp;G2041,'Skills-Training Matrix.AUX'!$A$2:$A$1072,"="&amp;$E2041)*J2041)</f>
        <v>#REF!</v>
      </c>
      <c r="L2041" s="16" t="e">
        <f t="shared" si="129"/>
        <v>#REF!</v>
      </c>
      <c r="M2041" s="14" t="e">
        <f t="shared" si="130"/>
        <v>#REF!</v>
      </c>
      <c r="N2041" s="16" t="e">
        <f t="shared" si="131"/>
        <v>#REF!</v>
      </c>
    </row>
    <row r="2042" spans="1:14" x14ac:dyDescent="0.25">
      <c r="A2042" s="14">
        <v>2715</v>
      </c>
      <c r="B2042" s="14" t="s">
        <v>147</v>
      </c>
      <c r="C2042" s="17">
        <v>42736</v>
      </c>
      <c r="D2042" s="14" t="s">
        <v>115</v>
      </c>
      <c r="E2042" s="14" t="s">
        <v>4</v>
      </c>
      <c r="F2042" s="15" t="s">
        <v>6</v>
      </c>
      <c r="G2042" s="14" t="s">
        <v>32</v>
      </c>
      <c r="H2042" s="14" t="e">
        <f>SUMIFS('Skills-Training Matrix.AUX'!$D$2:$D$1072,'Skills-Training Matrix.AUX'!$C$2:$C$1072,"="&amp;$G2042,'Skills-Training Matrix.AUX'!$A$2:$A$1072,"="&amp;$E2042)</f>
        <v>#N/A</v>
      </c>
      <c r="I2042" s="14">
        <v>1</v>
      </c>
      <c r="J2042" s="14" t="e">
        <f t="shared" si="128"/>
        <v>#N/A</v>
      </c>
      <c r="K2042" s="16" t="e">
        <f>IF($J2042="","",SUMIFS('Skills-Training Matrix.AUX'!$F$2:$F$1072,'Skills-Training Matrix.AUX'!$C$2:$C$1072,"="&amp;G2042,'Skills-Training Matrix.AUX'!$A$2:$A$1072,"="&amp;$E2042)*J2042)</f>
        <v>#N/A</v>
      </c>
      <c r="L2042" s="16" t="e">
        <f t="shared" si="129"/>
        <v>#N/A</v>
      </c>
      <c r="M2042" s="14" t="e">
        <f t="shared" si="130"/>
        <v>#N/A</v>
      </c>
      <c r="N2042" s="16" t="e">
        <f t="shared" si="131"/>
        <v>#N/A</v>
      </c>
    </row>
    <row r="2043" spans="1:14" x14ac:dyDescent="0.25">
      <c r="A2043" s="14">
        <v>2715</v>
      </c>
      <c r="B2043" s="14" t="s">
        <v>147</v>
      </c>
      <c r="C2043" s="17">
        <v>42736</v>
      </c>
      <c r="D2043" s="14" t="s">
        <v>115</v>
      </c>
      <c r="E2043" s="14" t="s">
        <v>4</v>
      </c>
      <c r="F2043" s="15" t="s">
        <v>7</v>
      </c>
      <c r="G2043" s="14" t="s">
        <v>33</v>
      </c>
      <c r="H2043" s="14" t="e">
        <f>SUMIFS('Skills-Training Matrix.AUX'!$D$2:$D$1072,'Skills-Training Matrix.AUX'!$C$2:$C$1072,"="&amp;$G2043,'Skills-Training Matrix.AUX'!$A$2:$A$1072,"="&amp;$E2043)</f>
        <v>#N/A</v>
      </c>
      <c r="I2043" s="14">
        <v>0</v>
      </c>
      <c r="J2043" s="14" t="e">
        <f t="shared" si="128"/>
        <v>#N/A</v>
      </c>
      <c r="K2043" s="16" t="e">
        <f>IF($J2043="","",SUMIFS('Skills-Training Matrix.AUX'!$F$2:$F$1072,'Skills-Training Matrix.AUX'!$C$2:$C$1072,"="&amp;G2043,'Skills-Training Matrix.AUX'!$A$2:$A$1072,"="&amp;$E2043)*J2043)</f>
        <v>#N/A</v>
      </c>
      <c r="L2043" s="16" t="e">
        <f t="shared" si="129"/>
        <v>#N/A</v>
      </c>
      <c r="M2043" s="14" t="e">
        <f t="shared" si="130"/>
        <v>#N/A</v>
      </c>
      <c r="N2043" s="16" t="e">
        <f t="shared" si="131"/>
        <v>#N/A</v>
      </c>
    </row>
    <row r="2044" spans="1:14" x14ac:dyDescent="0.25">
      <c r="A2044" s="14">
        <v>2715</v>
      </c>
      <c r="B2044" s="14" t="s">
        <v>147</v>
      </c>
      <c r="C2044" s="17">
        <v>42736</v>
      </c>
      <c r="D2044" s="14" t="s">
        <v>115</v>
      </c>
      <c r="E2044" s="14" t="s">
        <v>4</v>
      </c>
      <c r="F2044" s="15" t="s">
        <v>7</v>
      </c>
      <c r="G2044" s="14" t="s">
        <v>34</v>
      </c>
      <c r="H2044" s="14" t="e">
        <f>SUMIFS('Skills-Training Matrix.AUX'!$D$2:$D$1072,'Skills-Training Matrix.AUX'!$C$2:$C$1072,"="&amp;$G2044,'Skills-Training Matrix.AUX'!$A$2:$A$1072,"="&amp;$E2044)</f>
        <v>#REF!</v>
      </c>
      <c r="I2044" s="14">
        <v>1</v>
      </c>
      <c r="J2044" s="14" t="e">
        <f t="shared" si="128"/>
        <v>#REF!</v>
      </c>
      <c r="K2044" s="16" t="e">
        <f>IF($J2044="","",SUMIFS('Skills-Training Matrix.AUX'!$F$2:$F$1072,'Skills-Training Matrix.AUX'!$C$2:$C$1072,"="&amp;G2044,'Skills-Training Matrix.AUX'!$A$2:$A$1072,"="&amp;$E2044)*J2044)</f>
        <v>#REF!</v>
      </c>
      <c r="L2044" s="16" t="e">
        <f t="shared" si="129"/>
        <v>#REF!</v>
      </c>
      <c r="M2044" s="14" t="e">
        <f t="shared" si="130"/>
        <v>#REF!</v>
      </c>
      <c r="N2044" s="16" t="e">
        <f t="shared" si="131"/>
        <v>#REF!</v>
      </c>
    </row>
    <row r="2045" spans="1:14" x14ac:dyDescent="0.25">
      <c r="A2045" s="14">
        <v>2715</v>
      </c>
      <c r="B2045" s="14" t="s">
        <v>147</v>
      </c>
      <c r="C2045" s="17">
        <v>42736</v>
      </c>
      <c r="D2045" s="14" t="s">
        <v>115</v>
      </c>
      <c r="E2045" s="14" t="s">
        <v>4</v>
      </c>
      <c r="F2045" s="15" t="s">
        <v>7</v>
      </c>
      <c r="G2045" s="14" t="s">
        <v>35</v>
      </c>
      <c r="H2045" s="14" t="e">
        <f>SUMIFS('Skills-Training Matrix.AUX'!$D$2:$D$1072,'Skills-Training Matrix.AUX'!$C$2:$C$1072,"="&amp;$G2045,'Skills-Training Matrix.AUX'!$A$2:$A$1072,"="&amp;$E2045)</f>
        <v>#N/A</v>
      </c>
      <c r="I2045" s="14">
        <v>0</v>
      </c>
      <c r="J2045" s="14" t="e">
        <f t="shared" si="128"/>
        <v>#N/A</v>
      </c>
      <c r="K2045" s="16" t="e">
        <f>IF($J2045="","",SUMIFS('Skills-Training Matrix.AUX'!$F$2:$F$1072,'Skills-Training Matrix.AUX'!$C$2:$C$1072,"="&amp;G2045,'Skills-Training Matrix.AUX'!$A$2:$A$1072,"="&amp;$E2045)*J2045)</f>
        <v>#N/A</v>
      </c>
      <c r="L2045" s="16" t="e">
        <f t="shared" si="129"/>
        <v>#N/A</v>
      </c>
      <c r="M2045" s="14" t="e">
        <f t="shared" si="130"/>
        <v>#N/A</v>
      </c>
      <c r="N2045" s="16" t="e">
        <f t="shared" si="131"/>
        <v>#N/A</v>
      </c>
    </row>
    <row r="2046" spans="1:14" x14ac:dyDescent="0.25">
      <c r="A2046" s="14">
        <v>2715</v>
      </c>
      <c r="B2046" s="14" t="s">
        <v>147</v>
      </c>
      <c r="C2046" s="17">
        <v>42736</v>
      </c>
      <c r="D2046" s="14" t="s">
        <v>115</v>
      </c>
      <c r="E2046" s="14" t="s">
        <v>4</v>
      </c>
      <c r="F2046" s="15" t="s">
        <v>7</v>
      </c>
      <c r="G2046" s="14" t="s">
        <v>36</v>
      </c>
      <c r="H2046" s="14" t="e">
        <f>SUMIFS('Skills-Training Matrix.AUX'!$D$2:$D$1072,'Skills-Training Matrix.AUX'!$C$2:$C$1072,"="&amp;$G2046,'Skills-Training Matrix.AUX'!$A$2:$A$1072,"="&amp;$E2046)</f>
        <v>#N/A</v>
      </c>
      <c r="I2046" s="14">
        <v>0</v>
      </c>
      <c r="J2046" s="14" t="e">
        <f t="shared" si="128"/>
        <v>#N/A</v>
      </c>
      <c r="K2046" s="16" t="e">
        <f>IF($J2046="","",SUMIFS('Skills-Training Matrix.AUX'!$F$2:$F$1072,'Skills-Training Matrix.AUX'!$C$2:$C$1072,"="&amp;G2046,'Skills-Training Matrix.AUX'!$A$2:$A$1072,"="&amp;$E2046)*J2046)</f>
        <v>#N/A</v>
      </c>
      <c r="L2046" s="16" t="e">
        <f t="shared" si="129"/>
        <v>#N/A</v>
      </c>
      <c r="M2046" s="14" t="e">
        <f t="shared" si="130"/>
        <v>#N/A</v>
      </c>
      <c r="N2046" s="16" t="e">
        <f t="shared" si="131"/>
        <v>#N/A</v>
      </c>
    </row>
    <row r="2047" spans="1:14" x14ac:dyDescent="0.25">
      <c r="A2047" s="14">
        <v>2715</v>
      </c>
      <c r="B2047" s="14" t="s">
        <v>147</v>
      </c>
      <c r="C2047" s="17">
        <v>42736</v>
      </c>
      <c r="D2047" s="14" t="s">
        <v>115</v>
      </c>
      <c r="E2047" s="14" t="s">
        <v>4</v>
      </c>
      <c r="F2047" s="15" t="s">
        <v>7</v>
      </c>
      <c r="G2047" s="14" t="s">
        <v>37</v>
      </c>
      <c r="H2047" s="14" t="e">
        <f>SUMIFS('Skills-Training Matrix.AUX'!$D$2:$D$1072,'Skills-Training Matrix.AUX'!$C$2:$C$1072,"="&amp;$G2047,'Skills-Training Matrix.AUX'!$A$2:$A$1072,"="&amp;$E2047)</f>
        <v>#N/A</v>
      </c>
      <c r="I2047" s="14">
        <v>0</v>
      </c>
      <c r="J2047" s="14" t="e">
        <f t="shared" si="128"/>
        <v>#N/A</v>
      </c>
      <c r="K2047" s="16" t="e">
        <f>IF($J2047="","",SUMIFS('Skills-Training Matrix.AUX'!$F$2:$F$1072,'Skills-Training Matrix.AUX'!$C$2:$C$1072,"="&amp;G2047,'Skills-Training Matrix.AUX'!$A$2:$A$1072,"="&amp;$E2047)*J2047)</f>
        <v>#N/A</v>
      </c>
      <c r="L2047" s="16" t="e">
        <f t="shared" si="129"/>
        <v>#N/A</v>
      </c>
      <c r="M2047" s="14" t="e">
        <f t="shared" si="130"/>
        <v>#N/A</v>
      </c>
      <c r="N2047" s="16" t="e">
        <f t="shared" si="131"/>
        <v>#N/A</v>
      </c>
    </row>
    <row r="2048" spans="1:14" x14ac:dyDescent="0.25">
      <c r="A2048" s="14">
        <v>2715</v>
      </c>
      <c r="B2048" s="14" t="s">
        <v>147</v>
      </c>
      <c r="C2048" s="17">
        <v>42736</v>
      </c>
      <c r="D2048" s="14" t="s">
        <v>115</v>
      </c>
      <c r="E2048" s="14" t="s">
        <v>4</v>
      </c>
      <c r="F2048" s="15" t="s">
        <v>7</v>
      </c>
      <c r="G2048" s="14" t="s">
        <v>38</v>
      </c>
      <c r="H2048" s="14" t="e">
        <f>SUMIFS('Skills-Training Matrix.AUX'!$D$2:$D$1072,'Skills-Training Matrix.AUX'!$C$2:$C$1072,"="&amp;$G2048,'Skills-Training Matrix.AUX'!$A$2:$A$1072,"="&amp;$E2048)</f>
        <v>#N/A</v>
      </c>
      <c r="I2048" s="14">
        <v>0</v>
      </c>
      <c r="J2048" s="14" t="e">
        <f t="shared" si="128"/>
        <v>#N/A</v>
      </c>
      <c r="K2048" s="16" t="e">
        <f>IF($J2048="","",SUMIFS('Skills-Training Matrix.AUX'!$F$2:$F$1072,'Skills-Training Matrix.AUX'!$C$2:$C$1072,"="&amp;G2048,'Skills-Training Matrix.AUX'!$A$2:$A$1072,"="&amp;$E2048)*J2048)</f>
        <v>#N/A</v>
      </c>
      <c r="L2048" s="16" t="e">
        <f t="shared" si="129"/>
        <v>#N/A</v>
      </c>
      <c r="M2048" s="14" t="e">
        <f t="shared" si="130"/>
        <v>#N/A</v>
      </c>
      <c r="N2048" s="16" t="e">
        <f t="shared" si="131"/>
        <v>#N/A</v>
      </c>
    </row>
    <row r="2049" spans="1:14" x14ac:dyDescent="0.25">
      <c r="A2049" s="14">
        <v>2715</v>
      </c>
      <c r="B2049" s="14" t="s">
        <v>147</v>
      </c>
      <c r="C2049" s="17">
        <v>42736</v>
      </c>
      <c r="D2049" s="14" t="s">
        <v>115</v>
      </c>
      <c r="E2049" s="14" t="s">
        <v>4</v>
      </c>
      <c r="F2049" s="15" t="s">
        <v>7</v>
      </c>
      <c r="G2049" s="14" t="s">
        <v>39</v>
      </c>
      <c r="H2049" s="14" t="e">
        <f>SUMIFS('Skills-Training Matrix.AUX'!$D$2:$D$1072,'Skills-Training Matrix.AUX'!$C$2:$C$1072,"="&amp;$G2049,'Skills-Training Matrix.AUX'!$A$2:$A$1072,"="&amp;$E2049)</f>
        <v>#N/A</v>
      </c>
      <c r="I2049" s="14">
        <v>0</v>
      </c>
      <c r="J2049" s="14" t="e">
        <f t="shared" si="128"/>
        <v>#N/A</v>
      </c>
      <c r="K2049" s="16" t="e">
        <f>IF($J2049="","",SUMIFS('Skills-Training Matrix.AUX'!$F$2:$F$1072,'Skills-Training Matrix.AUX'!$C$2:$C$1072,"="&amp;G2049,'Skills-Training Matrix.AUX'!$A$2:$A$1072,"="&amp;$E2049)*J2049)</f>
        <v>#N/A</v>
      </c>
      <c r="L2049" s="16" t="e">
        <f t="shared" si="129"/>
        <v>#N/A</v>
      </c>
      <c r="M2049" s="14" t="e">
        <f t="shared" si="130"/>
        <v>#N/A</v>
      </c>
      <c r="N2049" s="16" t="e">
        <f t="shared" si="131"/>
        <v>#N/A</v>
      </c>
    </row>
    <row r="2050" spans="1:14" x14ac:dyDescent="0.25">
      <c r="A2050" s="14">
        <v>2715</v>
      </c>
      <c r="B2050" s="14" t="s">
        <v>147</v>
      </c>
      <c r="C2050" s="17">
        <v>42736</v>
      </c>
      <c r="D2050" s="14" t="s">
        <v>115</v>
      </c>
      <c r="E2050" s="14" t="s">
        <v>4</v>
      </c>
      <c r="F2050" s="15" t="s">
        <v>7</v>
      </c>
      <c r="G2050" s="14" t="s">
        <v>40</v>
      </c>
      <c r="H2050" s="14" t="e">
        <f>SUMIFS('Skills-Training Matrix.AUX'!$D$2:$D$1072,'Skills-Training Matrix.AUX'!$C$2:$C$1072,"="&amp;$G2050,'Skills-Training Matrix.AUX'!$A$2:$A$1072,"="&amp;$E2050)</f>
        <v>#N/A</v>
      </c>
      <c r="I2050" s="14">
        <v>0</v>
      </c>
      <c r="J2050" s="14" t="e">
        <f t="shared" ref="J2050:J2113" si="132">IF(($H2050-$I2050)&gt;0,($H2050-$I2050),"")</f>
        <v>#N/A</v>
      </c>
      <c r="K2050" s="16" t="e">
        <f>IF($J2050="","",SUMIFS('Skills-Training Matrix.AUX'!$F$2:$F$1072,'Skills-Training Matrix.AUX'!$C$2:$C$1072,"="&amp;G2050,'Skills-Training Matrix.AUX'!$A$2:$A$1072,"="&amp;$E2050)*J2050)</f>
        <v>#N/A</v>
      </c>
      <c r="L2050" s="16" t="e">
        <f t="shared" si="129"/>
        <v>#N/A</v>
      </c>
      <c r="M2050" s="14" t="e">
        <f t="shared" si="130"/>
        <v>#N/A</v>
      </c>
      <c r="N2050" s="16" t="e">
        <f t="shared" si="131"/>
        <v>#N/A</v>
      </c>
    </row>
    <row r="2051" spans="1:14" x14ac:dyDescent="0.25">
      <c r="A2051" s="14">
        <v>2715</v>
      </c>
      <c r="B2051" s="14" t="s">
        <v>147</v>
      </c>
      <c r="C2051" s="17">
        <v>42736</v>
      </c>
      <c r="D2051" s="14" t="s">
        <v>115</v>
      </c>
      <c r="E2051" s="14" t="s">
        <v>4</v>
      </c>
      <c r="F2051" s="15" t="s">
        <v>8</v>
      </c>
      <c r="G2051" s="14" t="s">
        <v>41</v>
      </c>
      <c r="H2051" s="14" t="e">
        <f>SUMIFS('Skills-Training Matrix.AUX'!$D$2:$D$1072,'Skills-Training Matrix.AUX'!$C$2:$C$1072,"="&amp;$G2051,'Skills-Training Matrix.AUX'!$A$2:$A$1072,"="&amp;$E2051)</f>
        <v>#N/A</v>
      </c>
      <c r="I2051" s="14">
        <v>1</v>
      </c>
      <c r="J2051" s="14" t="e">
        <f t="shared" si="132"/>
        <v>#N/A</v>
      </c>
      <c r="K2051" s="16" t="e">
        <f>IF($J2051="","",SUMIFS('Skills-Training Matrix.AUX'!$F$2:$F$1072,'Skills-Training Matrix.AUX'!$C$2:$C$1072,"="&amp;G2051,'Skills-Training Matrix.AUX'!$A$2:$A$1072,"="&amp;$E2051)*J2051)</f>
        <v>#N/A</v>
      </c>
      <c r="L2051" s="16" t="e">
        <f t="shared" ref="L2051:L2114" si="133">IF(D2051="GEM",IF(B2051=B2050,IF(K2051="",L2050,K2051+L2050),IF(K2051="",0,K2051)),0)</f>
        <v>#N/A</v>
      </c>
      <c r="M2051" s="14" t="e">
        <f t="shared" ref="M2051:M2114" si="134">IF(D2051="GEM",IF(I2051&gt;H2051,I2051,IF(IF(L2051&lt;$O$1,0,L2051)=0,H2051,IF(I2051=0,IF(H2051=0,0,1),I2051))),I2051)</f>
        <v>#N/A</v>
      </c>
      <c r="N2051" s="16" t="e">
        <f t="shared" ref="N2051:N2114" si="135">IF(M2051&lt;H2051,K2051,"")</f>
        <v>#N/A</v>
      </c>
    </row>
    <row r="2052" spans="1:14" x14ac:dyDescent="0.25">
      <c r="A2052" s="14">
        <v>2715</v>
      </c>
      <c r="B2052" s="14" t="s">
        <v>147</v>
      </c>
      <c r="C2052" s="17">
        <v>42736</v>
      </c>
      <c r="D2052" s="14" t="s">
        <v>115</v>
      </c>
      <c r="E2052" s="14" t="s">
        <v>4</v>
      </c>
      <c r="F2052" s="15" t="s">
        <v>8</v>
      </c>
      <c r="G2052" s="14" t="s">
        <v>42</v>
      </c>
      <c r="H2052" s="14" t="e">
        <f>SUMIFS('Skills-Training Matrix.AUX'!$D$2:$D$1072,'Skills-Training Matrix.AUX'!$C$2:$C$1072,"="&amp;$G2052,'Skills-Training Matrix.AUX'!$A$2:$A$1072,"="&amp;$E2052)</f>
        <v>#N/A</v>
      </c>
      <c r="I2052" s="14">
        <v>1</v>
      </c>
      <c r="J2052" s="14" t="e">
        <f t="shared" si="132"/>
        <v>#N/A</v>
      </c>
      <c r="K2052" s="16" t="e">
        <f>IF($J2052="","",SUMIFS('Skills-Training Matrix.AUX'!$F$2:$F$1072,'Skills-Training Matrix.AUX'!$C$2:$C$1072,"="&amp;G2052,'Skills-Training Matrix.AUX'!$A$2:$A$1072,"="&amp;$E2052)*J2052)</f>
        <v>#N/A</v>
      </c>
      <c r="L2052" s="16" t="e">
        <f t="shared" si="133"/>
        <v>#N/A</v>
      </c>
      <c r="M2052" s="14" t="e">
        <f t="shared" si="134"/>
        <v>#N/A</v>
      </c>
      <c r="N2052" s="16" t="e">
        <f t="shared" si="135"/>
        <v>#N/A</v>
      </c>
    </row>
    <row r="2053" spans="1:14" x14ac:dyDescent="0.25">
      <c r="A2053" s="14">
        <v>2715</v>
      </c>
      <c r="B2053" s="14" t="s">
        <v>147</v>
      </c>
      <c r="C2053" s="17">
        <v>42736</v>
      </c>
      <c r="D2053" s="14" t="s">
        <v>115</v>
      </c>
      <c r="E2053" s="14" t="s">
        <v>4</v>
      </c>
      <c r="F2053" s="15" t="s">
        <v>8</v>
      </c>
      <c r="G2053" s="14" t="s">
        <v>43</v>
      </c>
      <c r="H2053" s="14" t="e">
        <f>SUMIFS('Skills-Training Matrix.AUX'!$D$2:$D$1072,'Skills-Training Matrix.AUX'!$C$2:$C$1072,"="&amp;$G2053,'Skills-Training Matrix.AUX'!$A$2:$A$1072,"="&amp;$E2053)</f>
        <v>#N/A</v>
      </c>
      <c r="I2053" s="14">
        <v>0</v>
      </c>
      <c r="J2053" s="14" t="e">
        <f t="shared" si="132"/>
        <v>#N/A</v>
      </c>
      <c r="K2053" s="16" t="e">
        <f>IF($J2053="","",SUMIFS('Skills-Training Matrix.AUX'!$F$2:$F$1072,'Skills-Training Matrix.AUX'!$C$2:$C$1072,"="&amp;G2053,'Skills-Training Matrix.AUX'!$A$2:$A$1072,"="&amp;$E2053)*J2053)</f>
        <v>#N/A</v>
      </c>
      <c r="L2053" s="16" t="e">
        <f t="shared" si="133"/>
        <v>#N/A</v>
      </c>
      <c r="M2053" s="14" t="e">
        <f t="shared" si="134"/>
        <v>#N/A</v>
      </c>
      <c r="N2053" s="16" t="e">
        <f t="shared" si="135"/>
        <v>#N/A</v>
      </c>
    </row>
    <row r="2054" spans="1:14" x14ac:dyDescent="0.25">
      <c r="A2054" s="14">
        <v>2715</v>
      </c>
      <c r="B2054" s="14" t="s">
        <v>147</v>
      </c>
      <c r="C2054" s="17">
        <v>42736</v>
      </c>
      <c r="D2054" s="14" t="s">
        <v>115</v>
      </c>
      <c r="E2054" s="14" t="s">
        <v>4</v>
      </c>
      <c r="F2054" s="15" t="s">
        <v>8</v>
      </c>
      <c r="G2054" s="14" t="s">
        <v>44</v>
      </c>
      <c r="H2054" s="14" t="e">
        <f>SUMIFS('Skills-Training Matrix.AUX'!$D$2:$D$1072,'Skills-Training Matrix.AUX'!$C$2:$C$1072,"="&amp;$G2054,'Skills-Training Matrix.AUX'!$A$2:$A$1072,"="&amp;$E2054)</f>
        <v>#N/A</v>
      </c>
      <c r="I2054" s="14">
        <v>0</v>
      </c>
      <c r="J2054" s="14" t="e">
        <f t="shared" si="132"/>
        <v>#N/A</v>
      </c>
      <c r="K2054" s="16" t="e">
        <f>IF($J2054="","",SUMIFS('Skills-Training Matrix.AUX'!$F$2:$F$1072,'Skills-Training Matrix.AUX'!$C$2:$C$1072,"="&amp;G2054,'Skills-Training Matrix.AUX'!$A$2:$A$1072,"="&amp;$E2054)*J2054)</f>
        <v>#N/A</v>
      </c>
      <c r="L2054" s="16" t="e">
        <f t="shared" si="133"/>
        <v>#N/A</v>
      </c>
      <c r="M2054" s="14" t="e">
        <f t="shared" si="134"/>
        <v>#N/A</v>
      </c>
      <c r="N2054" s="16" t="e">
        <f t="shared" si="135"/>
        <v>#N/A</v>
      </c>
    </row>
    <row r="2055" spans="1:14" x14ac:dyDescent="0.25">
      <c r="A2055" s="14">
        <v>2715</v>
      </c>
      <c r="B2055" s="14" t="s">
        <v>147</v>
      </c>
      <c r="C2055" s="17">
        <v>42736</v>
      </c>
      <c r="D2055" s="14" t="s">
        <v>115</v>
      </c>
      <c r="E2055" s="14" t="s">
        <v>4</v>
      </c>
      <c r="F2055" s="15" t="s">
        <v>8</v>
      </c>
      <c r="G2055" s="14" t="s">
        <v>45</v>
      </c>
      <c r="H2055" s="14" t="e">
        <f>SUMIFS('Skills-Training Matrix.AUX'!$D$2:$D$1072,'Skills-Training Matrix.AUX'!$C$2:$C$1072,"="&amp;$G2055,'Skills-Training Matrix.AUX'!$A$2:$A$1072,"="&amp;$E2055)</f>
        <v>#N/A</v>
      </c>
      <c r="I2055" s="14">
        <v>0</v>
      </c>
      <c r="J2055" s="14" t="e">
        <f t="shared" si="132"/>
        <v>#N/A</v>
      </c>
      <c r="K2055" s="16" t="e">
        <f>IF($J2055="","",SUMIFS('Skills-Training Matrix.AUX'!$F$2:$F$1072,'Skills-Training Matrix.AUX'!$C$2:$C$1072,"="&amp;G2055,'Skills-Training Matrix.AUX'!$A$2:$A$1072,"="&amp;$E2055)*J2055)</f>
        <v>#N/A</v>
      </c>
      <c r="L2055" s="16" t="e">
        <f t="shared" si="133"/>
        <v>#N/A</v>
      </c>
      <c r="M2055" s="14" t="e">
        <f t="shared" si="134"/>
        <v>#N/A</v>
      </c>
      <c r="N2055" s="16" t="e">
        <f t="shared" si="135"/>
        <v>#N/A</v>
      </c>
    </row>
    <row r="2056" spans="1:14" x14ac:dyDescent="0.25">
      <c r="A2056" s="14">
        <v>2715</v>
      </c>
      <c r="B2056" s="14" t="s">
        <v>147</v>
      </c>
      <c r="C2056" s="17">
        <v>42736</v>
      </c>
      <c r="D2056" s="14" t="s">
        <v>115</v>
      </c>
      <c r="E2056" s="14" t="s">
        <v>4</v>
      </c>
      <c r="F2056" s="15" t="s">
        <v>2</v>
      </c>
      <c r="G2056" s="14" t="s">
        <v>46</v>
      </c>
      <c r="H2056" s="14" t="e">
        <f>SUMIFS('Skills-Training Matrix.AUX'!$D$2:$D$1072,'Skills-Training Matrix.AUX'!$C$2:$C$1072,"="&amp;$G2056,'Skills-Training Matrix.AUX'!$A$2:$A$1072,"="&amp;$E2056)</f>
        <v>#N/A</v>
      </c>
      <c r="I2056" s="14">
        <v>1</v>
      </c>
      <c r="J2056" s="14" t="e">
        <f t="shared" si="132"/>
        <v>#N/A</v>
      </c>
      <c r="K2056" s="16" t="e">
        <f>IF($J2056="","",SUMIFS('Skills-Training Matrix.AUX'!$F$2:$F$1072,'Skills-Training Matrix.AUX'!$C$2:$C$1072,"="&amp;G2056,'Skills-Training Matrix.AUX'!$A$2:$A$1072,"="&amp;$E2056)*J2056)</f>
        <v>#N/A</v>
      </c>
      <c r="L2056" s="16" t="e">
        <f t="shared" si="133"/>
        <v>#N/A</v>
      </c>
      <c r="M2056" s="14" t="e">
        <f t="shared" si="134"/>
        <v>#N/A</v>
      </c>
      <c r="N2056" s="16" t="e">
        <f t="shared" si="135"/>
        <v>#N/A</v>
      </c>
    </row>
    <row r="2057" spans="1:14" x14ac:dyDescent="0.25">
      <c r="A2057" s="14">
        <v>2715</v>
      </c>
      <c r="B2057" s="14" t="s">
        <v>147</v>
      </c>
      <c r="C2057" s="17">
        <v>42736</v>
      </c>
      <c r="D2057" s="14" t="s">
        <v>115</v>
      </c>
      <c r="E2057" s="14" t="s">
        <v>4</v>
      </c>
      <c r="F2057" s="15" t="s">
        <v>2</v>
      </c>
      <c r="G2057" s="14" t="s">
        <v>47</v>
      </c>
      <c r="H2057" s="14" t="e">
        <f>SUMIFS('Skills-Training Matrix.AUX'!$D$2:$D$1072,'Skills-Training Matrix.AUX'!$C$2:$C$1072,"="&amp;$G2057,'Skills-Training Matrix.AUX'!$A$2:$A$1072,"="&amp;$E2057)</f>
        <v>#N/A</v>
      </c>
      <c r="I2057" s="14">
        <v>1</v>
      </c>
      <c r="J2057" s="14" t="e">
        <f t="shared" si="132"/>
        <v>#N/A</v>
      </c>
      <c r="K2057" s="16" t="e">
        <f>IF($J2057="","",SUMIFS('Skills-Training Matrix.AUX'!$F$2:$F$1072,'Skills-Training Matrix.AUX'!$C$2:$C$1072,"="&amp;G2057,'Skills-Training Matrix.AUX'!$A$2:$A$1072,"="&amp;$E2057)*J2057)</f>
        <v>#N/A</v>
      </c>
      <c r="L2057" s="16" t="e">
        <f t="shared" si="133"/>
        <v>#N/A</v>
      </c>
      <c r="M2057" s="14" t="e">
        <f t="shared" si="134"/>
        <v>#N/A</v>
      </c>
      <c r="N2057" s="16" t="e">
        <f t="shared" si="135"/>
        <v>#N/A</v>
      </c>
    </row>
    <row r="2058" spans="1:14" x14ac:dyDescent="0.25">
      <c r="A2058" s="14">
        <v>2715</v>
      </c>
      <c r="B2058" s="14" t="s">
        <v>147</v>
      </c>
      <c r="C2058" s="17">
        <v>42736</v>
      </c>
      <c r="D2058" s="14" t="s">
        <v>115</v>
      </c>
      <c r="E2058" s="14" t="s">
        <v>4</v>
      </c>
      <c r="F2058" s="15" t="s">
        <v>2</v>
      </c>
      <c r="G2058" s="14" t="s">
        <v>48</v>
      </c>
      <c r="H2058" s="14" t="e">
        <f>SUMIFS('Skills-Training Matrix.AUX'!$D$2:$D$1072,'Skills-Training Matrix.AUX'!$C$2:$C$1072,"="&amp;$G2058,'Skills-Training Matrix.AUX'!$A$2:$A$1072,"="&amp;$E2058)</f>
        <v>#N/A</v>
      </c>
      <c r="I2058" s="14">
        <v>0</v>
      </c>
      <c r="J2058" s="14" t="e">
        <f t="shared" si="132"/>
        <v>#N/A</v>
      </c>
      <c r="K2058" s="16" t="e">
        <f>IF($J2058="","",SUMIFS('Skills-Training Matrix.AUX'!$F$2:$F$1072,'Skills-Training Matrix.AUX'!$C$2:$C$1072,"="&amp;G2058,'Skills-Training Matrix.AUX'!$A$2:$A$1072,"="&amp;$E2058)*J2058)</f>
        <v>#N/A</v>
      </c>
      <c r="L2058" s="16" t="e">
        <f t="shared" si="133"/>
        <v>#N/A</v>
      </c>
      <c r="M2058" s="14" t="e">
        <f t="shared" si="134"/>
        <v>#N/A</v>
      </c>
      <c r="N2058" s="16" t="e">
        <f t="shared" si="135"/>
        <v>#N/A</v>
      </c>
    </row>
    <row r="2059" spans="1:14" x14ac:dyDescent="0.25">
      <c r="A2059" s="14">
        <v>2715</v>
      </c>
      <c r="B2059" s="14" t="s">
        <v>147</v>
      </c>
      <c r="C2059" s="17">
        <v>42736</v>
      </c>
      <c r="D2059" s="14" t="s">
        <v>115</v>
      </c>
      <c r="E2059" s="14" t="s">
        <v>4</v>
      </c>
      <c r="F2059" s="15" t="s">
        <v>2</v>
      </c>
      <c r="G2059" s="14" t="s">
        <v>49</v>
      </c>
      <c r="H2059" s="14" t="e">
        <f>SUMIFS('Skills-Training Matrix.AUX'!$D$2:$D$1072,'Skills-Training Matrix.AUX'!$C$2:$C$1072,"="&amp;$G2059,'Skills-Training Matrix.AUX'!$A$2:$A$1072,"="&amp;$E2059)</f>
        <v>#N/A</v>
      </c>
      <c r="I2059" s="14">
        <v>0</v>
      </c>
      <c r="J2059" s="14" t="e">
        <f t="shared" si="132"/>
        <v>#N/A</v>
      </c>
      <c r="K2059" s="16" t="e">
        <f>IF($J2059="","",SUMIFS('Skills-Training Matrix.AUX'!$F$2:$F$1072,'Skills-Training Matrix.AUX'!$C$2:$C$1072,"="&amp;G2059,'Skills-Training Matrix.AUX'!$A$2:$A$1072,"="&amp;$E2059)*J2059)</f>
        <v>#N/A</v>
      </c>
      <c r="L2059" s="16" t="e">
        <f t="shared" si="133"/>
        <v>#N/A</v>
      </c>
      <c r="M2059" s="14" t="e">
        <f t="shared" si="134"/>
        <v>#N/A</v>
      </c>
      <c r="N2059" s="16" t="e">
        <f t="shared" si="135"/>
        <v>#N/A</v>
      </c>
    </row>
    <row r="2060" spans="1:14" x14ac:dyDescent="0.25">
      <c r="A2060" s="14">
        <v>2715</v>
      </c>
      <c r="B2060" s="14" t="s">
        <v>147</v>
      </c>
      <c r="C2060" s="17">
        <v>42736</v>
      </c>
      <c r="D2060" s="14" t="s">
        <v>115</v>
      </c>
      <c r="E2060" s="14" t="s">
        <v>4</v>
      </c>
      <c r="F2060" s="15" t="s">
        <v>2</v>
      </c>
      <c r="G2060" s="14" t="s">
        <v>50</v>
      </c>
      <c r="H2060" s="14" t="e">
        <f>SUMIFS('Skills-Training Matrix.AUX'!$D$2:$D$1072,'Skills-Training Matrix.AUX'!$C$2:$C$1072,"="&amp;$G2060,'Skills-Training Matrix.AUX'!$A$2:$A$1072,"="&amp;$E2060)</f>
        <v>#N/A</v>
      </c>
      <c r="I2060" s="14">
        <v>0</v>
      </c>
      <c r="J2060" s="14" t="e">
        <f t="shared" si="132"/>
        <v>#N/A</v>
      </c>
      <c r="K2060" s="16" t="e">
        <f>IF($J2060="","",SUMIFS('Skills-Training Matrix.AUX'!$F$2:$F$1072,'Skills-Training Matrix.AUX'!$C$2:$C$1072,"="&amp;G2060,'Skills-Training Matrix.AUX'!$A$2:$A$1072,"="&amp;$E2060)*J2060)</f>
        <v>#N/A</v>
      </c>
      <c r="L2060" s="16" t="e">
        <f t="shared" si="133"/>
        <v>#N/A</v>
      </c>
      <c r="M2060" s="14" t="e">
        <f t="shared" si="134"/>
        <v>#N/A</v>
      </c>
      <c r="N2060" s="16" t="e">
        <f t="shared" si="135"/>
        <v>#N/A</v>
      </c>
    </row>
    <row r="2061" spans="1:14" x14ac:dyDescent="0.25">
      <c r="A2061" s="14">
        <v>2715</v>
      </c>
      <c r="B2061" s="14" t="s">
        <v>147</v>
      </c>
      <c r="C2061" s="17">
        <v>42736</v>
      </c>
      <c r="D2061" s="14" t="s">
        <v>115</v>
      </c>
      <c r="E2061" s="14" t="s">
        <v>4</v>
      </c>
      <c r="F2061" s="15" t="s">
        <v>2</v>
      </c>
      <c r="G2061" s="14" t="s">
        <v>51</v>
      </c>
      <c r="H2061" s="14" t="e">
        <f>SUMIFS('Skills-Training Matrix.AUX'!$D$2:$D$1072,'Skills-Training Matrix.AUX'!$C$2:$C$1072,"="&amp;$G2061,'Skills-Training Matrix.AUX'!$A$2:$A$1072,"="&amp;$E2061)</f>
        <v>#N/A</v>
      </c>
      <c r="I2061" s="14">
        <v>0</v>
      </c>
      <c r="J2061" s="14" t="e">
        <f t="shared" si="132"/>
        <v>#N/A</v>
      </c>
      <c r="K2061" s="16" t="e">
        <f>IF($J2061="","",SUMIFS('Skills-Training Matrix.AUX'!$F$2:$F$1072,'Skills-Training Matrix.AUX'!$C$2:$C$1072,"="&amp;G2061,'Skills-Training Matrix.AUX'!$A$2:$A$1072,"="&amp;$E2061)*J2061)</f>
        <v>#N/A</v>
      </c>
      <c r="L2061" s="16" t="e">
        <f t="shared" si="133"/>
        <v>#N/A</v>
      </c>
      <c r="M2061" s="14" t="e">
        <f t="shared" si="134"/>
        <v>#N/A</v>
      </c>
      <c r="N2061" s="16" t="e">
        <f t="shared" si="135"/>
        <v>#N/A</v>
      </c>
    </row>
    <row r="2062" spans="1:14" x14ac:dyDescent="0.25">
      <c r="A2062" s="14">
        <v>2715</v>
      </c>
      <c r="B2062" s="14" t="s">
        <v>147</v>
      </c>
      <c r="C2062" s="17">
        <v>42736</v>
      </c>
      <c r="D2062" s="14" t="s">
        <v>115</v>
      </c>
      <c r="E2062" s="14" t="s">
        <v>4</v>
      </c>
      <c r="F2062" s="15" t="s">
        <v>2</v>
      </c>
      <c r="G2062" s="14" t="s">
        <v>52</v>
      </c>
      <c r="H2062" s="14" t="e">
        <f>SUMIFS('Skills-Training Matrix.AUX'!$D$2:$D$1072,'Skills-Training Matrix.AUX'!$C$2:$C$1072,"="&amp;$G2062,'Skills-Training Matrix.AUX'!$A$2:$A$1072,"="&amp;$E2062)</f>
        <v>#N/A</v>
      </c>
      <c r="I2062" s="14">
        <v>0</v>
      </c>
      <c r="J2062" s="14" t="e">
        <f t="shared" si="132"/>
        <v>#N/A</v>
      </c>
      <c r="K2062" s="16" t="e">
        <f>IF($J2062="","",SUMIFS('Skills-Training Matrix.AUX'!$F$2:$F$1072,'Skills-Training Matrix.AUX'!$C$2:$C$1072,"="&amp;G2062,'Skills-Training Matrix.AUX'!$A$2:$A$1072,"="&amp;$E2062)*J2062)</f>
        <v>#N/A</v>
      </c>
      <c r="L2062" s="16" t="e">
        <f t="shared" si="133"/>
        <v>#N/A</v>
      </c>
      <c r="M2062" s="14" t="e">
        <f t="shared" si="134"/>
        <v>#N/A</v>
      </c>
      <c r="N2062" s="16" t="e">
        <f t="shared" si="135"/>
        <v>#N/A</v>
      </c>
    </row>
    <row r="2063" spans="1:14" x14ac:dyDescent="0.25">
      <c r="A2063" s="14">
        <v>2715</v>
      </c>
      <c r="B2063" s="14" t="s">
        <v>147</v>
      </c>
      <c r="C2063" s="17">
        <v>42736</v>
      </c>
      <c r="D2063" s="14" t="s">
        <v>115</v>
      </c>
      <c r="E2063" s="14" t="s">
        <v>4</v>
      </c>
      <c r="F2063" s="15" t="s">
        <v>2</v>
      </c>
      <c r="G2063" s="14" t="s">
        <v>53</v>
      </c>
      <c r="H2063" s="14" t="e">
        <f>SUMIFS('Skills-Training Matrix.AUX'!$D$2:$D$1072,'Skills-Training Matrix.AUX'!$C$2:$C$1072,"="&amp;$G2063,'Skills-Training Matrix.AUX'!$A$2:$A$1072,"="&amp;$E2063)</f>
        <v>#N/A</v>
      </c>
      <c r="I2063" s="14">
        <v>0</v>
      </c>
      <c r="J2063" s="14" t="e">
        <f t="shared" si="132"/>
        <v>#N/A</v>
      </c>
      <c r="K2063" s="16" t="e">
        <f>IF($J2063="","",SUMIFS('Skills-Training Matrix.AUX'!$F$2:$F$1072,'Skills-Training Matrix.AUX'!$C$2:$C$1072,"="&amp;G2063,'Skills-Training Matrix.AUX'!$A$2:$A$1072,"="&amp;$E2063)*J2063)</f>
        <v>#N/A</v>
      </c>
      <c r="L2063" s="16" t="e">
        <f t="shared" si="133"/>
        <v>#N/A</v>
      </c>
      <c r="M2063" s="14" t="e">
        <f t="shared" si="134"/>
        <v>#N/A</v>
      </c>
      <c r="N2063" s="16" t="e">
        <f t="shared" si="135"/>
        <v>#N/A</v>
      </c>
    </row>
    <row r="2064" spans="1:14" x14ac:dyDescent="0.25">
      <c r="A2064" s="14">
        <v>2715</v>
      </c>
      <c r="B2064" s="14" t="s">
        <v>147</v>
      </c>
      <c r="C2064" s="17">
        <v>42736</v>
      </c>
      <c r="D2064" s="14" t="s">
        <v>115</v>
      </c>
      <c r="E2064" s="14" t="s">
        <v>4</v>
      </c>
      <c r="F2064" s="15" t="s">
        <v>2</v>
      </c>
      <c r="G2064" s="14" t="s">
        <v>54</v>
      </c>
      <c r="H2064" s="14" t="e">
        <f>SUMIFS('Skills-Training Matrix.AUX'!$D$2:$D$1072,'Skills-Training Matrix.AUX'!$C$2:$C$1072,"="&amp;$G2064,'Skills-Training Matrix.AUX'!$A$2:$A$1072,"="&amp;$E2064)</f>
        <v>#N/A</v>
      </c>
      <c r="I2064" s="14">
        <v>0</v>
      </c>
      <c r="J2064" s="14" t="e">
        <f t="shared" si="132"/>
        <v>#N/A</v>
      </c>
      <c r="K2064" s="16" t="e">
        <f>IF($J2064="","",SUMIFS('Skills-Training Matrix.AUX'!$F$2:$F$1072,'Skills-Training Matrix.AUX'!$C$2:$C$1072,"="&amp;G2064,'Skills-Training Matrix.AUX'!$A$2:$A$1072,"="&amp;$E2064)*J2064)</f>
        <v>#N/A</v>
      </c>
      <c r="L2064" s="16" t="e">
        <f t="shared" si="133"/>
        <v>#N/A</v>
      </c>
      <c r="M2064" s="14" t="e">
        <f t="shared" si="134"/>
        <v>#N/A</v>
      </c>
      <c r="N2064" s="16" t="e">
        <f t="shared" si="135"/>
        <v>#N/A</v>
      </c>
    </row>
    <row r="2065" spans="1:14" x14ac:dyDescent="0.25">
      <c r="A2065" s="14">
        <v>2715</v>
      </c>
      <c r="B2065" s="14" t="s">
        <v>147</v>
      </c>
      <c r="C2065" s="17">
        <v>42736</v>
      </c>
      <c r="D2065" s="14" t="s">
        <v>115</v>
      </c>
      <c r="E2065" s="14" t="s">
        <v>4</v>
      </c>
      <c r="F2065" s="15" t="s">
        <v>2</v>
      </c>
      <c r="G2065" s="14" t="s">
        <v>55</v>
      </c>
      <c r="H2065" s="14" t="e">
        <f>SUMIFS('Skills-Training Matrix.AUX'!$D$2:$D$1072,'Skills-Training Matrix.AUX'!$C$2:$C$1072,"="&amp;$G2065,'Skills-Training Matrix.AUX'!$A$2:$A$1072,"="&amp;$E2065)</f>
        <v>#REF!</v>
      </c>
      <c r="I2065" s="14">
        <v>0</v>
      </c>
      <c r="J2065" s="14" t="e">
        <f t="shared" si="132"/>
        <v>#REF!</v>
      </c>
      <c r="K2065" s="16" t="e">
        <f>IF($J2065="","",SUMIFS('Skills-Training Matrix.AUX'!$F$2:$F$1072,'Skills-Training Matrix.AUX'!$C$2:$C$1072,"="&amp;G2065,'Skills-Training Matrix.AUX'!$A$2:$A$1072,"="&amp;$E2065)*J2065)</f>
        <v>#REF!</v>
      </c>
      <c r="L2065" s="16" t="e">
        <f t="shared" si="133"/>
        <v>#REF!</v>
      </c>
      <c r="M2065" s="14" t="e">
        <f t="shared" si="134"/>
        <v>#REF!</v>
      </c>
      <c r="N2065" s="16" t="e">
        <f t="shared" si="135"/>
        <v>#REF!</v>
      </c>
    </row>
    <row r="2066" spans="1:14" x14ac:dyDescent="0.25">
      <c r="A2066" s="14">
        <v>2715</v>
      </c>
      <c r="B2066" s="14" t="s">
        <v>147</v>
      </c>
      <c r="C2066" s="17">
        <v>42736</v>
      </c>
      <c r="D2066" s="14" t="s">
        <v>115</v>
      </c>
      <c r="E2066" s="14" t="s">
        <v>4</v>
      </c>
      <c r="F2066" s="15" t="s">
        <v>2</v>
      </c>
      <c r="G2066" s="14" t="s">
        <v>56</v>
      </c>
      <c r="H2066" s="14" t="e">
        <f>SUMIFS('Skills-Training Matrix.AUX'!$D$2:$D$1072,'Skills-Training Matrix.AUX'!$C$2:$C$1072,"="&amp;$G2066,'Skills-Training Matrix.AUX'!$A$2:$A$1072,"="&amp;$E2066)</f>
        <v>#N/A</v>
      </c>
      <c r="I2066" s="14">
        <v>1</v>
      </c>
      <c r="J2066" s="14" t="e">
        <f t="shared" si="132"/>
        <v>#N/A</v>
      </c>
      <c r="K2066" s="16" t="e">
        <f>IF($J2066="","",SUMIFS('Skills-Training Matrix.AUX'!$F$2:$F$1072,'Skills-Training Matrix.AUX'!$C$2:$C$1072,"="&amp;G2066,'Skills-Training Matrix.AUX'!$A$2:$A$1072,"="&amp;$E2066)*J2066)</f>
        <v>#N/A</v>
      </c>
      <c r="L2066" s="16" t="e">
        <f t="shared" si="133"/>
        <v>#N/A</v>
      </c>
      <c r="M2066" s="14" t="e">
        <f t="shared" si="134"/>
        <v>#N/A</v>
      </c>
      <c r="N2066" s="16" t="e">
        <f t="shared" si="135"/>
        <v>#N/A</v>
      </c>
    </row>
    <row r="2067" spans="1:14" x14ac:dyDescent="0.25">
      <c r="A2067" s="14">
        <v>2715</v>
      </c>
      <c r="B2067" s="14" t="s">
        <v>147</v>
      </c>
      <c r="C2067" s="17">
        <v>42736</v>
      </c>
      <c r="D2067" s="14" t="s">
        <v>115</v>
      </c>
      <c r="E2067" s="14" t="s">
        <v>4</v>
      </c>
      <c r="F2067" s="15" t="s">
        <v>9</v>
      </c>
      <c r="G2067" s="14" t="s">
        <v>57</v>
      </c>
      <c r="H2067" s="14" t="e">
        <f>SUMIFS('Skills-Training Matrix.AUX'!$D$2:$D$1072,'Skills-Training Matrix.AUX'!$C$2:$C$1072,"="&amp;$G2067,'Skills-Training Matrix.AUX'!$A$2:$A$1072,"="&amp;$E2067)</f>
        <v>#N/A</v>
      </c>
      <c r="I2067" s="14">
        <v>0</v>
      </c>
      <c r="J2067" s="14" t="e">
        <f t="shared" si="132"/>
        <v>#N/A</v>
      </c>
      <c r="K2067" s="16" t="e">
        <f>IF($J2067="","",SUMIFS('Skills-Training Matrix.AUX'!$F$2:$F$1072,'Skills-Training Matrix.AUX'!$C$2:$C$1072,"="&amp;G2067,'Skills-Training Matrix.AUX'!$A$2:$A$1072,"="&amp;$E2067)*J2067)</f>
        <v>#N/A</v>
      </c>
      <c r="L2067" s="16" t="e">
        <f t="shared" si="133"/>
        <v>#N/A</v>
      </c>
      <c r="M2067" s="14" t="e">
        <f t="shared" si="134"/>
        <v>#N/A</v>
      </c>
      <c r="N2067" s="16" t="e">
        <f t="shared" si="135"/>
        <v>#N/A</v>
      </c>
    </row>
    <row r="2068" spans="1:14" x14ac:dyDescent="0.25">
      <c r="A2068" s="14">
        <v>2715</v>
      </c>
      <c r="B2068" s="14" t="s">
        <v>147</v>
      </c>
      <c r="C2068" s="17">
        <v>42736</v>
      </c>
      <c r="D2068" s="14" t="s">
        <v>115</v>
      </c>
      <c r="E2068" s="14" t="s">
        <v>4</v>
      </c>
      <c r="F2068" s="15" t="s">
        <v>9</v>
      </c>
      <c r="G2068" s="14" t="s">
        <v>58</v>
      </c>
      <c r="H2068" s="14" t="e">
        <f>SUMIFS('Skills-Training Matrix.AUX'!$D$2:$D$1072,'Skills-Training Matrix.AUX'!$C$2:$C$1072,"="&amp;$G2068,'Skills-Training Matrix.AUX'!$A$2:$A$1072,"="&amp;$E2068)</f>
        <v>#N/A</v>
      </c>
      <c r="I2068" s="14">
        <v>1</v>
      </c>
      <c r="J2068" s="14" t="e">
        <f t="shared" si="132"/>
        <v>#N/A</v>
      </c>
      <c r="K2068" s="16" t="e">
        <f>IF($J2068="","",SUMIFS('Skills-Training Matrix.AUX'!$F$2:$F$1072,'Skills-Training Matrix.AUX'!$C$2:$C$1072,"="&amp;G2068,'Skills-Training Matrix.AUX'!$A$2:$A$1072,"="&amp;$E2068)*J2068)</f>
        <v>#N/A</v>
      </c>
      <c r="L2068" s="16" t="e">
        <f t="shared" si="133"/>
        <v>#N/A</v>
      </c>
      <c r="M2068" s="14" t="e">
        <f t="shared" si="134"/>
        <v>#N/A</v>
      </c>
      <c r="N2068" s="16" t="e">
        <f t="shared" si="135"/>
        <v>#N/A</v>
      </c>
    </row>
    <row r="2069" spans="1:14" x14ac:dyDescent="0.25">
      <c r="A2069" s="14">
        <v>2715</v>
      </c>
      <c r="B2069" s="14" t="s">
        <v>147</v>
      </c>
      <c r="C2069" s="17">
        <v>42736</v>
      </c>
      <c r="D2069" s="14" t="s">
        <v>115</v>
      </c>
      <c r="E2069" s="14" t="s">
        <v>4</v>
      </c>
      <c r="F2069" s="15" t="s">
        <v>9</v>
      </c>
      <c r="G2069" s="14" t="s">
        <v>59</v>
      </c>
      <c r="H2069" s="14" t="e">
        <f>SUMIFS('Skills-Training Matrix.AUX'!$D$2:$D$1072,'Skills-Training Matrix.AUX'!$C$2:$C$1072,"="&amp;$G2069,'Skills-Training Matrix.AUX'!$A$2:$A$1072,"="&amp;$E2069)</f>
        <v>#N/A</v>
      </c>
      <c r="I2069" s="14">
        <v>1</v>
      </c>
      <c r="J2069" s="14" t="e">
        <f t="shared" si="132"/>
        <v>#N/A</v>
      </c>
      <c r="K2069" s="16" t="e">
        <f>IF($J2069="","",SUMIFS('Skills-Training Matrix.AUX'!$F$2:$F$1072,'Skills-Training Matrix.AUX'!$C$2:$C$1072,"="&amp;G2069,'Skills-Training Matrix.AUX'!$A$2:$A$1072,"="&amp;$E2069)*J2069)</f>
        <v>#N/A</v>
      </c>
      <c r="L2069" s="16" t="e">
        <f t="shared" si="133"/>
        <v>#N/A</v>
      </c>
      <c r="M2069" s="14" t="e">
        <f t="shared" si="134"/>
        <v>#N/A</v>
      </c>
      <c r="N2069" s="16" t="e">
        <f t="shared" si="135"/>
        <v>#N/A</v>
      </c>
    </row>
    <row r="2070" spans="1:14" x14ac:dyDescent="0.25">
      <c r="A2070" s="14">
        <v>2715</v>
      </c>
      <c r="B2070" s="14" t="s">
        <v>147</v>
      </c>
      <c r="C2070" s="17">
        <v>42736</v>
      </c>
      <c r="D2070" s="14" t="s">
        <v>115</v>
      </c>
      <c r="E2070" s="14" t="s">
        <v>4</v>
      </c>
      <c r="F2070" s="15" t="s">
        <v>9</v>
      </c>
      <c r="G2070" s="14" t="s">
        <v>60</v>
      </c>
      <c r="H2070" s="14" t="e">
        <f>SUMIFS('Skills-Training Matrix.AUX'!$D$2:$D$1072,'Skills-Training Matrix.AUX'!$C$2:$C$1072,"="&amp;$G2070,'Skills-Training Matrix.AUX'!$A$2:$A$1072,"="&amp;$E2070)</f>
        <v>#N/A</v>
      </c>
      <c r="I2070" s="14">
        <v>0</v>
      </c>
      <c r="J2070" s="14" t="e">
        <f t="shared" si="132"/>
        <v>#N/A</v>
      </c>
      <c r="K2070" s="16" t="e">
        <f>IF($J2070="","",SUMIFS('Skills-Training Matrix.AUX'!$F$2:$F$1072,'Skills-Training Matrix.AUX'!$C$2:$C$1072,"="&amp;G2070,'Skills-Training Matrix.AUX'!$A$2:$A$1072,"="&amp;$E2070)*J2070)</f>
        <v>#N/A</v>
      </c>
      <c r="L2070" s="16" t="e">
        <f t="shared" si="133"/>
        <v>#N/A</v>
      </c>
      <c r="M2070" s="14" t="e">
        <f t="shared" si="134"/>
        <v>#N/A</v>
      </c>
      <c r="N2070" s="16" t="e">
        <f t="shared" si="135"/>
        <v>#N/A</v>
      </c>
    </row>
    <row r="2071" spans="1:14" x14ac:dyDescent="0.25">
      <c r="A2071" s="14">
        <v>2715</v>
      </c>
      <c r="B2071" s="14" t="s">
        <v>147</v>
      </c>
      <c r="C2071" s="17">
        <v>42736</v>
      </c>
      <c r="D2071" s="14" t="s">
        <v>115</v>
      </c>
      <c r="E2071" s="14" t="s">
        <v>4</v>
      </c>
      <c r="F2071" s="15" t="s">
        <v>9</v>
      </c>
      <c r="G2071" s="14" t="s">
        <v>61</v>
      </c>
      <c r="H2071" s="14" t="e">
        <f>SUMIFS('Skills-Training Matrix.AUX'!$D$2:$D$1072,'Skills-Training Matrix.AUX'!$C$2:$C$1072,"="&amp;$G2071,'Skills-Training Matrix.AUX'!$A$2:$A$1072,"="&amp;$E2071)</f>
        <v>#N/A</v>
      </c>
      <c r="I2071" s="14">
        <v>0</v>
      </c>
      <c r="J2071" s="14" t="e">
        <f t="shared" si="132"/>
        <v>#N/A</v>
      </c>
      <c r="K2071" s="16" t="e">
        <f>IF($J2071="","",SUMIFS('Skills-Training Matrix.AUX'!$F$2:$F$1072,'Skills-Training Matrix.AUX'!$C$2:$C$1072,"="&amp;G2071,'Skills-Training Matrix.AUX'!$A$2:$A$1072,"="&amp;$E2071)*J2071)</f>
        <v>#N/A</v>
      </c>
      <c r="L2071" s="16" t="e">
        <f t="shared" si="133"/>
        <v>#N/A</v>
      </c>
      <c r="M2071" s="14" t="e">
        <f t="shared" si="134"/>
        <v>#N/A</v>
      </c>
      <c r="N2071" s="16" t="e">
        <f t="shared" si="135"/>
        <v>#N/A</v>
      </c>
    </row>
    <row r="2072" spans="1:14" x14ac:dyDescent="0.25">
      <c r="A2072" s="14">
        <v>2715</v>
      </c>
      <c r="B2072" s="14" t="s">
        <v>147</v>
      </c>
      <c r="C2072" s="17">
        <v>42736</v>
      </c>
      <c r="D2072" s="14" t="s">
        <v>115</v>
      </c>
      <c r="E2072" s="14" t="s">
        <v>4</v>
      </c>
      <c r="F2072" s="15" t="s">
        <v>0</v>
      </c>
      <c r="G2072" s="14" t="s">
        <v>62</v>
      </c>
      <c r="H2072" s="14" t="e">
        <f>SUMIFS('Skills-Training Matrix.AUX'!$D$2:$D$1072,'Skills-Training Matrix.AUX'!$C$2:$C$1072,"="&amp;$G2072,'Skills-Training Matrix.AUX'!$A$2:$A$1072,"="&amp;$E2072)</f>
        <v>#N/A</v>
      </c>
      <c r="I2072" s="14">
        <v>0</v>
      </c>
      <c r="J2072" s="14" t="e">
        <f t="shared" si="132"/>
        <v>#N/A</v>
      </c>
      <c r="K2072" s="16" t="e">
        <f>IF($J2072="","",SUMIFS('Skills-Training Matrix.AUX'!$F$2:$F$1072,'Skills-Training Matrix.AUX'!$C$2:$C$1072,"="&amp;G2072,'Skills-Training Matrix.AUX'!$A$2:$A$1072,"="&amp;$E2072)*J2072)</f>
        <v>#N/A</v>
      </c>
      <c r="L2072" s="16" t="e">
        <f t="shared" si="133"/>
        <v>#N/A</v>
      </c>
      <c r="M2072" s="14" t="e">
        <f t="shared" si="134"/>
        <v>#N/A</v>
      </c>
      <c r="N2072" s="16" t="e">
        <f t="shared" si="135"/>
        <v>#N/A</v>
      </c>
    </row>
    <row r="2073" spans="1:14" x14ac:dyDescent="0.25">
      <c r="A2073" s="14">
        <v>2715</v>
      </c>
      <c r="B2073" s="14" t="s">
        <v>147</v>
      </c>
      <c r="C2073" s="17">
        <v>42736</v>
      </c>
      <c r="D2073" s="14" t="s">
        <v>115</v>
      </c>
      <c r="E2073" s="14" t="s">
        <v>4</v>
      </c>
      <c r="F2073" s="15" t="s">
        <v>0</v>
      </c>
      <c r="G2073" s="14" t="s">
        <v>63</v>
      </c>
      <c r="H2073" s="14" t="e">
        <f>SUMIFS('Skills-Training Matrix.AUX'!$D$2:$D$1072,'Skills-Training Matrix.AUX'!$C$2:$C$1072,"="&amp;$G2073,'Skills-Training Matrix.AUX'!$A$2:$A$1072,"="&amp;$E2073)</f>
        <v>#REF!</v>
      </c>
      <c r="I2073" s="14">
        <v>0</v>
      </c>
      <c r="J2073" s="14" t="e">
        <f t="shared" si="132"/>
        <v>#REF!</v>
      </c>
      <c r="K2073" s="16" t="e">
        <f>IF($J2073="","",SUMIFS('Skills-Training Matrix.AUX'!$F$2:$F$1072,'Skills-Training Matrix.AUX'!$C$2:$C$1072,"="&amp;G2073,'Skills-Training Matrix.AUX'!$A$2:$A$1072,"="&amp;$E2073)*J2073)</f>
        <v>#REF!</v>
      </c>
      <c r="L2073" s="16" t="e">
        <f t="shared" si="133"/>
        <v>#REF!</v>
      </c>
      <c r="M2073" s="14" t="e">
        <f t="shared" si="134"/>
        <v>#REF!</v>
      </c>
      <c r="N2073" s="16" t="e">
        <f t="shared" si="135"/>
        <v>#REF!</v>
      </c>
    </row>
    <row r="2074" spans="1:14" x14ac:dyDescent="0.25">
      <c r="A2074" s="14">
        <v>2715</v>
      </c>
      <c r="B2074" s="14" t="s">
        <v>147</v>
      </c>
      <c r="C2074" s="17">
        <v>42736</v>
      </c>
      <c r="D2074" s="14" t="s">
        <v>115</v>
      </c>
      <c r="E2074" s="14" t="s">
        <v>4</v>
      </c>
      <c r="F2074" s="15" t="s">
        <v>0</v>
      </c>
      <c r="G2074" s="14" t="s">
        <v>64</v>
      </c>
      <c r="H2074" s="14" t="e">
        <f>SUMIFS('Skills-Training Matrix.AUX'!$D$2:$D$1072,'Skills-Training Matrix.AUX'!$C$2:$C$1072,"="&amp;$G2074,'Skills-Training Matrix.AUX'!$A$2:$A$1072,"="&amp;$E2074)</f>
        <v>#N/A</v>
      </c>
      <c r="I2074" s="14">
        <v>0</v>
      </c>
      <c r="J2074" s="14" t="e">
        <f t="shared" si="132"/>
        <v>#N/A</v>
      </c>
      <c r="K2074" s="16" t="e">
        <f>IF($J2074="","",SUMIFS('Skills-Training Matrix.AUX'!$F$2:$F$1072,'Skills-Training Matrix.AUX'!$C$2:$C$1072,"="&amp;G2074,'Skills-Training Matrix.AUX'!$A$2:$A$1072,"="&amp;$E2074)*J2074)</f>
        <v>#N/A</v>
      </c>
      <c r="L2074" s="16" t="e">
        <f t="shared" si="133"/>
        <v>#N/A</v>
      </c>
      <c r="M2074" s="14" t="e">
        <f t="shared" si="134"/>
        <v>#N/A</v>
      </c>
      <c r="N2074" s="16" t="e">
        <f t="shared" si="135"/>
        <v>#N/A</v>
      </c>
    </row>
    <row r="2075" spans="1:14" x14ac:dyDescent="0.25">
      <c r="A2075" s="14">
        <v>2715</v>
      </c>
      <c r="B2075" s="14" t="s">
        <v>147</v>
      </c>
      <c r="C2075" s="17">
        <v>42736</v>
      </c>
      <c r="D2075" s="14" t="s">
        <v>115</v>
      </c>
      <c r="E2075" s="14" t="s">
        <v>4</v>
      </c>
      <c r="F2075" s="15" t="s">
        <v>0</v>
      </c>
      <c r="G2075" s="14" t="s">
        <v>65</v>
      </c>
      <c r="H2075" s="14" t="e">
        <f>SUMIFS('Skills-Training Matrix.AUX'!$D$2:$D$1072,'Skills-Training Matrix.AUX'!$C$2:$C$1072,"="&amp;$G2075,'Skills-Training Matrix.AUX'!$A$2:$A$1072,"="&amp;$E2075)</f>
        <v>#REF!</v>
      </c>
      <c r="I2075" s="14">
        <v>0</v>
      </c>
      <c r="J2075" s="14" t="e">
        <f t="shared" si="132"/>
        <v>#REF!</v>
      </c>
      <c r="K2075" s="16" t="e">
        <f>IF($J2075="","",SUMIFS('Skills-Training Matrix.AUX'!$F$2:$F$1072,'Skills-Training Matrix.AUX'!$C$2:$C$1072,"="&amp;G2075,'Skills-Training Matrix.AUX'!$A$2:$A$1072,"="&amp;$E2075)*J2075)</f>
        <v>#REF!</v>
      </c>
      <c r="L2075" s="16" t="e">
        <f t="shared" si="133"/>
        <v>#REF!</v>
      </c>
      <c r="M2075" s="14" t="e">
        <f t="shared" si="134"/>
        <v>#REF!</v>
      </c>
      <c r="N2075" s="16" t="e">
        <f t="shared" si="135"/>
        <v>#REF!</v>
      </c>
    </row>
    <row r="2076" spans="1:14" x14ac:dyDescent="0.25">
      <c r="A2076" s="14">
        <v>2715</v>
      </c>
      <c r="B2076" s="14" t="s">
        <v>147</v>
      </c>
      <c r="C2076" s="17">
        <v>42736</v>
      </c>
      <c r="D2076" s="14" t="s">
        <v>115</v>
      </c>
      <c r="E2076" s="14" t="s">
        <v>4</v>
      </c>
      <c r="F2076" s="15" t="s">
        <v>0</v>
      </c>
      <c r="G2076" s="14" t="s">
        <v>66</v>
      </c>
      <c r="H2076" s="14" t="e">
        <f>SUMIFS('Skills-Training Matrix.AUX'!$D$2:$D$1072,'Skills-Training Matrix.AUX'!$C$2:$C$1072,"="&amp;$G2076,'Skills-Training Matrix.AUX'!$A$2:$A$1072,"="&amp;$E2076)</f>
        <v>#REF!</v>
      </c>
      <c r="I2076" s="14">
        <v>0</v>
      </c>
      <c r="J2076" s="14" t="e">
        <f t="shared" si="132"/>
        <v>#REF!</v>
      </c>
      <c r="K2076" s="16" t="e">
        <f>IF($J2076="","",SUMIFS('Skills-Training Matrix.AUX'!$F$2:$F$1072,'Skills-Training Matrix.AUX'!$C$2:$C$1072,"="&amp;G2076,'Skills-Training Matrix.AUX'!$A$2:$A$1072,"="&amp;$E2076)*J2076)</f>
        <v>#REF!</v>
      </c>
      <c r="L2076" s="16" t="e">
        <f t="shared" si="133"/>
        <v>#REF!</v>
      </c>
      <c r="M2076" s="14" t="e">
        <f t="shared" si="134"/>
        <v>#REF!</v>
      </c>
      <c r="N2076" s="16" t="e">
        <f t="shared" si="135"/>
        <v>#REF!</v>
      </c>
    </row>
    <row r="2077" spans="1:14" x14ac:dyDescent="0.25">
      <c r="A2077" s="14">
        <v>2715</v>
      </c>
      <c r="B2077" s="14" t="s">
        <v>147</v>
      </c>
      <c r="C2077" s="17">
        <v>42736</v>
      </c>
      <c r="D2077" s="14" t="s">
        <v>115</v>
      </c>
      <c r="E2077" s="14" t="s">
        <v>4</v>
      </c>
      <c r="F2077" s="15" t="s">
        <v>0</v>
      </c>
      <c r="G2077" s="14" t="s">
        <v>67</v>
      </c>
      <c r="H2077" s="14" t="e">
        <f>SUMIFS('Skills-Training Matrix.AUX'!$D$2:$D$1072,'Skills-Training Matrix.AUX'!$C$2:$C$1072,"="&amp;$G2077,'Skills-Training Matrix.AUX'!$A$2:$A$1072,"="&amp;$E2077)</f>
        <v>#N/A</v>
      </c>
      <c r="I2077" s="14">
        <v>0</v>
      </c>
      <c r="J2077" s="14" t="e">
        <f t="shared" si="132"/>
        <v>#N/A</v>
      </c>
      <c r="K2077" s="16" t="e">
        <f>IF($J2077="","",SUMIFS('Skills-Training Matrix.AUX'!$F$2:$F$1072,'Skills-Training Matrix.AUX'!$C$2:$C$1072,"="&amp;G2077,'Skills-Training Matrix.AUX'!$A$2:$A$1072,"="&amp;$E2077)*J2077)</f>
        <v>#N/A</v>
      </c>
      <c r="L2077" s="16" t="e">
        <f t="shared" si="133"/>
        <v>#N/A</v>
      </c>
      <c r="M2077" s="14" t="e">
        <f t="shared" si="134"/>
        <v>#N/A</v>
      </c>
      <c r="N2077" s="16" t="e">
        <f t="shared" si="135"/>
        <v>#N/A</v>
      </c>
    </row>
    <row r="2078" spans="1:14" x14ac:dyDescent="0.25">
      <c r="A2078" s="14">
        <v>2715</v>
      </c>
      <c r="B2078" s="14" t="s">
        <v>147</v>
      </c>
      <c r="C2078" s="17">
        <v>42736</v>
      </c>
      <c r="D2078" s="14" t="s">
        <v>115</v>
      </c>
      <c r="E2078" s="14" t="s">
        <v>4</v>
      </c>
      <c r="F2078" s="15" t="s">
        <v>0</v>
      </c>
      <c r="G2078" s="14" t="s">
        <v>68</v>
      </c>
      <c r="H2078" s="14" t="e">
        <f>SUMIFS('Skills-Training Matrix.AUX'!$D$2:$D$1072,'Skills-Training Matrix.AUX'!$C$2:$C$1072,"="&amp;$G2078,'Skills-Training Matrix.AUX'!$A$2:$A$1072,"="&amp;$E2078)</f>
        <v>#N/A</v>
      </c>
      <c r="I2078" s="14">
        <v>0</v>
      </c>
      <c r="J2078" s="14" t="e">
        <f t="shared" si="132"/>
        <v>#N/A</v>
      </c>
      <c r="K2078" s="16" t="e">
        <f>IF($J2078="","",SUMIFS('Skills-Training Matrix.AUX'!$F$2:$F$1072,'Skills-Training Matrix.AUX'!$C$2:$C$1072,"="&amp;G2078,'Skills-Training Matrix.AUX'!$A$2:$A$1072,"="&amp;$E2078)*J2078)</f>
        <v>#N/A</v>
      </c>
      <c r="L2078" s="16" t="e">
        <f t="shared" si="133"/>
        <v>#N/A</v>
      </c>
      <c r="M2078" s="14" t="e">
        <f t="shared" si="134"/>
        <v>#N/A</v>
      </c>
      <c r="N2078" s="16" t="e">
        <f t="shared" si="135"/>
        <v>#N/A</v>
      </c>
    </row>
    <row r="2079" spans="1:14" x14ac:dyDescent="0.25">
      <c r="A2079" s="14">
        <v>2715</v>
      </c>
      <c r="B2079" s="14" t="s">
        <v>147</v>
      </c>
      <c r="C2079" s="17">
        <v>42736</v>
      </c>
      <c r="D2079" s="14" t="s">
        <v>115</v>
      </c>
      <c r="E2079" s="14" t="s">
        <v>4</v>
      </c>
      <c r="F2079" s="15" t="s">
        <v>0</v>
      </c>
      <c r="G2079" s="14" t="s">
        <v>69</v>
      </c>
      <c r="H2079" s="14" t="e">
        <f>SUMIFS('Skills-Training Matrix.AUX'!$D$2:$D$1072,'Skills-Training Matrix.AUX'!$C$2:$C$1072,"="&amp;$G2079,'Skills-Training Matrix.AUX'!$A$2:$A$1072,"="&amp;$E2079)</f>
        <v>#N/A</v>
      </c>
      <c r="I2079" s="14">
        <v>0</v>
      </c>
      <c r="J2079" s="14" t="e">
        <f t="shared" si="132"/>
        <v>#N/A</v>
      </c>
      <c r="K2079" s="16" t="e">
        <f>IF($J2079="","",SUMIFS('Skills-Training Matrix.AUX'!$F$2:$F$1072,'Skills-Training Matrix.AUX'!$C$2:$C$1072,"="&amp;G2079,'Skills-Training Matrix.AUX'!$A$2:$A$1072,"="&amp;$E2079)*J2079)</f>
        <v>#N/A</v>
      </c>
      <c r="L2079" s="16" t="e">
        <f t="shared" si="133"/>
        <v>#N/A</v>
      </c>
      <c r="M2079" s="14" t="e">
        <f t="shared" si="134"/>
        <v>#N/A</v>
      </c>
      <c r="N2079" s="16" t="e">
        <f t="shared" si="135"/>
        <v>#N/A</v>
      </c>
    </row>
    <row r="2080" spans="1:14" x14ac:dyDescent="0.25">
      <c r="A2080" s="14">
        <v>2715</v>
      </c>
      <c r="B2080" s="14" t="s">
        <v>147</v>
      </c>
      <c r="C2080" s="17">
        <v>42736</v>
      </c>
      <c r="D2080" s="14" t="s">
        <v>115</v>
      </c>
      <c r="E2080" s="14" t="s">
        <v>4</v>
      </c>
      <c r="F2080" s="15" t="s">
        <v>0</v>
      </c>
      <c r="G2080" s="14" t="s">
        <v>70</v>
      </c>
      <c r="H2080" s="14" t="e">
        <f>SUMIFS('Skills-Training Matrix.AUX'!$D$2:$D$1072,'Skills-Training Matrix.AUX'!$C$2:$C$1072,"="&amp;$G2080,'Skills-Training Matrix.AUX'!$A$2:$A$1072,"="&amp;$E2080)</f>
        <v>#N/A</v>
      </c>
      <c r="I2080" s="14">
        <v>0</v>
      </c>
      <c r="J2080" s="14" t="e">
        <f t="shared" si="132"/>
        <v>#N/A</v>
      </c>
      <c r="K2080" s="16" t="e">
        <f>IF($J2080="","",SUMIFS('Skills-Training Matrix.AUX'!$F$2:$F$1072,'Skills-Training Matrix.AUX'!$C$2:$C$1072,"="&amp;G2080,'Skills-Training Matrix.AUX'!$A$2:$A$1072,"="&amp;$E2080)*J2080)</f>
        <v>#N/A</v>
      </c>
      <c r="L2080" s="16" t="e">
        <f t="shared" si="133"/>
        <v>#N/A</v>
      </c>
      <c r="M2080" s="14" t="e">
        <f t="shared" si="134"/>
        <v>#N/A</v>
      </c>
      <c r="N2080" s="16" t="e">
        <f t="shared" si="135"/>
        <v>#N/A</v>
      </c>
    </row>
    <row r="2081" spans="1:14" x14ac:dyDescent="0.25">
      <c r="A2081" s="14">
        <v>2716</v>
      </c>
      <c r="B2081" s="14" t="s">
        <v>148</v>
      </c>
      <c r="C2081" s="17">
        <v>42736</v>
      </c>
      <c r="D2081" s="14" t="s">
        <v>115</v>
      </c>
      <c r="E2081" s="14" t="s">
        <v>4</v>
      </c>
      <c r="F2081" s="15" t="s">
        <v>102</v>
      </c>
      <c r="G2081" s="14" t="s">
        <v>10</v>
      </c>
      <c r="H2081" s="14" t="e">
        <f>SUMIFS('Skills-Training Matrix.AUX'!$D$2:$D$1072,'Skills-Training Matrix.AUX'!$C$2:$C$1072,"="&amp;$G2081,'Skills-Training Matrix.AUX'!$A$2:$A$1072,"="&amp;$E2081)</f>
        <v>#N/A</v>
      </c>
      <c r="I2081" s="14">
        <v>0</v>
      </c>
      <c r="J2081" s="14" t="e">
        <f t="shared" si="132"/>
        <v>#N/A</v>
      </c>
      <c r="K2081" s="16" t="e">
        <f>IF($J2081="","",SUMIFS('Skills-Training Matrix.AUX'!$F$2:$F$1072,'Skills-Training Matrix.AUX'!$C$2:$C$1072,"="&amp;G2081,'Skills-Training Matrix.AUX'!$A$2:$A$1072,"="&amp;$E2081)*J2081)</f>
        <v>#N/A</v>
      </c>
      <c r="L2081" s="16" t="e">
        <f t="shared" si="133"/>
        <v>#N/A</v>
      </c>
      <c r="M2081" s="14" t="e">
        <f t="shared" si="134"/>
        <v>#N/A</v>
      </c>
      <c r="N2081" s="16" t="e">
        <f t="shared" si="135"/>
        <v>#N/A</v>
      </c>
    </row>
    <row r="2082" spans="1:14" x14ac:dyDescent="0.25">
      <c r="A2082" s="14">
        <v>2716</v>
      </c>
      <c r="B2082" s="14" t="s">
        <v>148</v>
      </c>
      <c r="C2082" s="17">
        <v>42736</v>
      </c>
      <c r="D2082" s="14" t="s">
        <v>115</v>
      </c>
      <c r="E2082" s="14" t="s">
        <v>4</v>
      </c>
      <c r="F2082" s="15" t="s">
        <v>102</v>
      </c>
      <c r="G2082" s="14" t="s">
        <v>11</v>
      </c>
      <c r="H2082" s="14" t="e">
        <f>SUMIFS('Skills-Training Matrix.AUX'!$D$2:$D$1072,'Skills-Training Matrix.AUX'!$C$2:$C$1072,"="&amp;$G2082,'Skills-Training Matrix.AUX'!$A$2:$A$1072,"="&amp;$E2082)</f>
        <v>#N/A</v>
      </c>
      <c r="I2082" s="14">
        <v>0</v>
      </c>
      <c r="J2082" s="14" t="e">
        <f t="shared" si="132"/>
        <v>#N/A</v>
      </c>
      <c r="K2082" s="16" t="e">
        <f>IF($J2082="","",SUMIFS('Skills-Training Matrix.AUX'!$F$2:$F$1072,'Skills-Training Matrix.AUX'!$C$2:$C$1072,"="&amp;G2082,'Skills-Training Matrix.AUX'!$A$2:$A$1072,"="&amp;$E2082)*J2082)</f>
        <v>#N/A</v>
      </c>
      <c r="L2082" s="16" t="e">
        <f t="shared" si="133"/>
        <v>#N/A</v>
      </c>
      <c r="M2082" s="14" t="e">
        <f t="shared" si="134"/>
        <v>#N/A</v>
      </c>
      <c r="N2082" s="16" t="e">
        <f t="shared" si="135"/>
        <v>#N/A</v>
      </c>
    </row>
    <row r="2083" spans="1:14" x14ac:dyDescent="0.25">
      <c r="A2083" s="14">
        <v>2716</v>
      </c>
      <c r="B2083" s="14" t="s">
        <v>148</v>
      </c>
      <c r="C2083" s="17">
        <v>42736</v>
      </c>
      <c r="D2083" s="14" t="s">
        <v>115</v>
      </c>
      <c r="E2083" s="14" t="s">
        <v>4</v>
      </c>
      <c r="F2083" s="15" t="s">
        <v>102</v>
      </c>
      <c r="G2083" s="14" t="s">
        <v>12</v>
      </c>
      <c r="H2083" s="14" t="e">
        <f>SUMIFS('Skills-Training Matrix.AUX'!$D$2:$D$1072,'Skills-Training Matrix.AUX'!$C$2:$C$1072,"="&amp;$G2083,'Skills-Training Matrix.AUX'!$A$2:$A$1072,"="&amp;$E2083)</f>
        <v>#N/A</v>
      </c>
      <c r="I2083" s="14">
        <v>0</v>
      </c>
      <c r="J2083" s="14" t="e">
        <f t="shared" si="132"/>
        <v>#N/A</v>
      </c>
      <c r="K2083" s="16" t="e">
        <f>IF($J2083="","",SUMIFS('Skills-Training Matrix.AUX'!$F$2:$F$1072,'Skills-Training Matrix.AUX'!$C$2:$C$1072,"="&amp;G2083,'Skills-Training Matrix.AUX'!$A$2:$A$1072,"="&amp;$E2083)*J2083)</f>
        <v>#N/A</v>
      </c>
      <c r="L2083" s="16" t="e">
        <f t="shared" si="133"/>
        <v>#N/A</v>
      </c>
      <c r="M2083" s="14" t="e">
        <f t="shared" si="134"/>
        <v>#N/A</v>
      </c>
      <c r="N2083" s="16" t="e">
        <f t="shared" si="135"/>
        <v>#N/A</v>
      </c>
    </row>
    <row r="2084" spans="1:14" x14ac:dyDescent="0.25">
      <c r="A2084" s="14">
        <v>2716</v>
      </c>
      <c r="B2084" s="14" t="s">
        <v>148</v>
      </c>
      <c r="C2084" s="17">
        <v>42736</v>
      </c>
      <c r="D2084" s="14" t="s">
        <v>115</v>
      </c>
      <c r="E2084" s="14" t="s">
        <v>4</v>
      </c>
      <c r="F2084" s="15" t="s">
        <v>102</v>
      </c>
      <c r="G2084" s="14" t="s">
        <v>13</v>
      </c>
      <c r="H2084" s="14" t="e">
        <f>SUMIFS('Skills-Training Matrix.AUX'!$D$2:$D$1072,'Skills-Training Matrix.AUX'!$C$2:$C$1072,"="&amp;$G2084,'Skills-Training Matrix.AUX'!$A$2:$A$1072,"="&amp;$E2084)</f>
        <v>#N/A</v>
      </c>
      <c r="I2084" s="14">
        <v>0</v>
      </c>
      <c r="J2084" s="14" t="e">
        <f t="shared" si="132"/>
        <v>#N/A</v>
      </c>
      <c r="K2084" s="16" t="e">
        <f>IF($J2084="","",SUMIFS('Skills-Training Matrix.AUX'!$F$2:$F$1072,'Skills-Training Matrix.AUX'!$C$2:$C$1072,"="&amp;G2084,'Skills-Training Matrix.AUX'!$A$2:$A$1072,"="&amp;$E2084)*J2084)</f>
        <v>#N/A</v>
      </c>
      <c r="L2084" s="16" t="e">
        <f t="shared" si="133"/>
        <v>#N/A</v>
      </c>
      <c r="M2084" s="14" t="e">
        <f t="shared" si="134"/>
        <v>#N/A</v>
      </c>
      <c r="N2084" s="16" t="e">
        <f t="shared" si="135"/>
        <v>#N/A</v>
      </c>
    </row>
    <row r="2085" spans="1:14" x14ac:dyDescent="0.25">
      <c r="A2085" s="14">
        <v>2716</v>
      </c>
      <c r="B2085" s="14" t="s">
        <v>148</v>
      </c>
      <c r="C2085" s="17">
        <v>42736</v>
      </c>
      <c r="D2085" s="14" t="s">
        <v>115</v>
      </c>
      <c r="E2085" s="14" t="s">
        <v>4</v>
      </c>
      <c r="F2085" s="15" t="s">
        <v>102</v>
      </c>
      <c r="G2085" s="14" t="s">
        <v>14</v>
      </c>
      <c r="H2085" s="14" t="e">
        <f>SUMIFS('Skills-Training Matrix.AUX'!$D$2:$D$1072,'Skills-Training Matrix.AUX'!$C$2:$C$1072,"="&amp;$G2085,'Skills-Training Matrix.AUX'!$A$2:$A$1072,"="&amp;$E2085)</f>
        <v>#N/A</v>
      </c>
      <c r="I2085" s="14">
        <v>0</v>
      </c>
      <c r="J2085" s="14" t="e">
        <f t="shared" si="132"/>
        <v>#N/A</v>
      </c>
      <c r="K2085" s="16" t="e">
        <f>IF($J2085="","",SUMIFS('Skills-Training Matrix.AUX'!$F$2:$F$1072,'Skills-Training Matrix.AUX'!$C$2:$C$1072,"="&amp;G2085,'Skills-Training Matrix.AUX'!$A$2:$A$1072,"="&amp;$E2085)*J2085)</f>
        <v>#N/A</v>
      </c>
      <c r="L2085" s="16" t="e">
        <f t="shared" si="133"/>
        <v>#N/A</v>
      </c>
      <c r="M2085" s="14" t="e">
        <f t="shared" si="134"/>
        <v>#N/A</v>
      </c>
      <c r="N2085" s="16" t="e">
        <f t="shared" si="135"/>
        <v>#N/A</v>
      </c>
    </row>
    <row r="2086" spans="1:14" x14ac:dyDescent="0.25">
      <c r="A2086" s="14">
        <v>2716</v>
      </c>
      <c r="B2086" s="14" t="s">
        <v>148</v>
      </c>
      <c r="C2086" s="17">
        <v>42736</v>
      </c>
      <c r="D2086" s="14" t="s">
        <v>115</v>
      </c>
      <c r="E2086" s="14" t="s">
        <v>4</v>
      </c>
      <c r="F2086" s="15" t="s">
        <v>102</v>
      </c>
      <c r="G2086" s="14" t="s">
        <v>15</v>
      </c>
      <c r="H2086" s="14" t="e">
        <f>SUMIFS('Skills-Training Matrix.AUX'!$D$2:$D$1072,'Skills-Training Matrix.AUX'!$C$2:$C$1072,"="&amp;$G2086,'Skills-Training Matrix.AUX'!$A$2:$A$1072,"="&amp;$E2086)</f>
        <v>#N/A</v>
      </c>
      <c r="I2086" s="14">
        <v>0</v>
      </c>
      <c r="J2086" s="14" t="e">
        <f t="shared" si="132"/>
        <v>#N/A</v>
      </c>
      <c r="K2086" s="16" t="e">
        <f>IF($J2086="","",SUMIFS('Skills-Training Matrix.AUX'!$F$2:$F$1072,'Skills-Training Matrix.AUX'!$C$2:$C$1072,"="&amp;G2086,'Skills-Training Matrix.AUX'!$A$2:$A$1072,"="&amp;$E2086)*J2086)</f>
        <v>#N/A</v>
      </c>
      <c r="L2086" s="16" t="e">
        <f t="shared" si="133"/>
        <v>#N/A</v>
      </c>
      <c r="M2086" s="14" t="e">
        <f t="shared" si="134"/>
        <v>#N/A</v>
      </c>
      <c r="N2086" s="16" t="e">
        <f t="shared" si="135"/>
        <v>#N/A</v>
      </c>
    </row>
    <row r="2087" spans="1:14" x14ac:dyDescent="0.25">
      <c r="A2087" s="14">
        <v>2716</v>
      </c>
      <c r="B2087" s="14" t="s">
        <v>148</v>
      </c>
      <c r="C2087" s="17">
        <v>42736</v>
      </c>
      <c r="D2087" s="14" t="s">
        <v>115</v>
      </c>
      <c r="E2087" s="14" t="s">
        <v>4</v>
      </c>
      <c r="F2087" s="15" t="s">
        <v>5</v>
      </c>
      <c r="G2087" s="14" t="s">
        <v>16</v>
      </c>
      <c r="H2087" s="14" t="e">
        <f>SUMIFS('Skills-Training Matrix.AUX'!$D$2:$D$1072,'Skills-Training Matrix.AUX'!$C$2:$C$1072,"="&amp;$G2087,'Skills-Training Matrix.AUX'!$A$2:$A$1072,"="&amp;$E2087)</f>
        <v>#N/A</v>
      </c>
      <c r="I2087" s="14">
        <v>1</v>
      </c>
      <c r="J2087" s="14" t="e">
        <f t="shared" si="132"/>
        <v>#N/A</v>
      </c>
      <c r="K2087" s="16" t="e">
        <f>IF($J2087="","",SUMIFS('Skills-Training Matrix.AUX'!$F$2:$F$1072,'Skills-Training Matrix.AUX'!$C$2:$C$1072,"="&amp;G2087,'Skills-Training Matrix.AUX'!$A$2:$A$1072,"="&amp;$E2087)*J2087)</f>
        <v>#N/A</v>
      </c>
      <c r="L2087" s="16" t="e">
        <f t="shared" si="133"/>
        <v>#N/A</v>
      </c>
      <c r="M2087" s="14" t="e">
        <f t="shared" si="134"/>
        <v>#N/A</v>
      </c>
      <c r="N2087" s="16" t="e">
        <f t="shared" si="135"/>
        <v>#N/A</v>
      </c>
    </row>
    <row r="2088" spans="1:14" x14ac:dyDescent="0.25">
      <c r="A2088" s="14">
        <v>2716</v>
      </c>
      <c r="B2088" s="14" t="s">
        <v>148</v>
      </c>
      <c r="C2088" s="17">
        <v>42736</v>
      </c>
      <c r="D2088" s="14" t="s">
        <v>115</v>
      </c>
      <c r="E2088" s="14" t="s">
        <v>4</v>
      </c>
      <c r="F2088" s="15" t="s">
        <v>5</v>
      </c>
      <c r="G2088" s="14" t="s">
        <v>17</v>
      </c>
      <c r="H2088" s="14" t="e">
        <f>SUMIFS('Skills-Training Matrix.AUX'!$D$2:$D$1072,'Skills-Training Matrix.AUX'!$C$2:$C$1072,"="&amp;$G2088,'Skills-Training Matrix.AUX'!$A$2:$A$1072,"="&amp;$E2088)</f>
        <v>#N/A</v>
      </c>
      <c r="I2088" s="14">
        <v>1</v>
      </c>
      <c r="J2088" s="14" t="e">
        <f t="shared" si="132"/>
        <v>#N/A</v>
      </c>
      <c r="K2088" s="16" t="e">
        <f>IF($J2088="","",SUMIFS('Skills-Training Matrix.AUX'!$F$2:$F$1072,'Skills-Training Matrix.AUX'!$C$2:$C$1072,"="&amp;G2088,'Skills-Training Matrix.AUX'!$A$2:$A$1072,"="&amp;$E2088)*J2088)</f>
        <v>#N/A</v>
      </c>
      <c r="L2088" s="16" t="e">
        <f t="shared" si="133"/>
        <v>#N/A</v>
      </c>
      <c r="M2088" s="14" t="e">
        <f t="shared" si="134"/>
        <v>#N/A</v>
      </c>
      <c r="N2088" s="16" t="e">
        <f t="shared" si="135"/>
        <v>#N/A</v>
      </c>
    </row>
    <row r="2089" spans="1:14" x14ac:dyDescent="0.25">
      <c r="A2089" s="14">
        <v>2716</v>
      </c>
      <c r="B2089" s="14" t="s">
        <v>148</v>
      </c>
      <c r="C2089" s="17">
        <v>42736</v>
      </c>
      <c r="D2089" s="14" t="s">
        <v>115</v>
      </c>
      <c r="E2089" s="14" t="s">
        <v>4</v>
      </c>
      <c r="F2089" s="15" t="s">
        <v>5</v>
      </c>
      <c r="G2089" s="14" t="s">
        <v>18</v>
      </c>
      <c r="H2089" s="14" t="e">
        <f>SUMIFS('Skills-Training Matrix.AUX'!$D$2:$D$1072,'Skills-Training Matrix.AUX'!$C$2:$C$1072,"="&amp;$G2089,'Skills-Training Matrix.AUX'!$A$2:$A$1072,"="&amp;$E2089)</f>
        <v>#N/A</v>
      </c>
      <c r="I2089" s="14">
        <v>1</v>
      </c>
      <c r="J2089" s="14" t="e">
        <f t="shared" si="132"/>
        <v>#N/A</v>
      </c>
      <c r="K2089" s="16" t="e">
        <f>IF($J2089="","",SUMIFS('Skills-Training Matrix.AUX'!$F$2:$F$1072,'Skills-Training Matrix.AUX'!$C$2:$C$1072,"="&amp;G2089,'Skills-Training Matrix.AUX'!$A$2:$A$1072,"="&amp;$E2089)*J2089)</f>
        <v>#N/A</v>
      </c>
      <c r="L2089" s="16" t="e">
        <f t="shared" si="133"/>
        <v>#N/A</v>
      </c>
      <c r="M2089" s="14" t="e">
        <f t="shared" si="134"/>
        <v>#N/A</v>
      </c>
      <c r="N2089" s="16" t="e">
        <f t="shared" si="135"/>
        <v>#N/A</v>
      </c>
    </row>
    <row r="2090" spans="1:14" x14ac:dyDescent="0.25">
      <c r="A2090" s="14">
        <v>2716</v>
      </c>
      <c r="B2090" s="14" t="s">
        <v>148</v>
      </c>
      <c r="C2090" s="17">
        <v>42736</v>
      </c>
      <c r="D2090" s="14" t="s">
        <v>115</v>
      </c>
      <c r="E2090" s="14" t="s">
        <v>4</v>
      </c>
      <c r="F2090" s="15" t="s">
        <v>5</v>
      </c>
      <c r="G2090" s="14" t="s">
        <v>3</v>
      </c>
      <c r="H2090" s="14" t="e">
        <f>SUMIFS('Skills-Training Matrix.AUX'!$D$2:$D$1072,'Skills-Training Matrix.AUX'!$C$2:$C$1072,"="&amp;$G2090,'Skills-Training Matrix.AUX'!$A$2:$A$1072,"="&amp;$E2090)</f>
        <v>#N/A</v>
      </c>
      <c r="I2090" s="14">
        <v>1</v>
      </c>
      <c r="J2090" s="14" t="e">
        <f t="shared" si="132"/>
        <v>#N/A</v>
      </c>
      <c r="K2090" s="16" t="e">
        <f>IF($J2090="","",SUMIFS('Skills-Training Matrix.AUX'!$F$2:$F$1072,'Skills-Training Matrix.AUX'!$C$2:$C$1072,"="&amp;G2090,'Skills-Training Matrix.AUX'!$A$2:$A$1072,"="&amp;$E2090)*J2090)</f>
        <v>#N/A</v>
      </c>
      <c r="L2090" s="16" t="e">
        <f t="shared" si="133"/>
        <v>#N/A</v>
      </c>
      <c r="M2090" s="14" t="e">
        <f t="shared" si="134"/>
        <v>#N/A</v>
      </c>
      <c r="N2090" s="16" t="e">
        <f t="shared" si="135"/>
        <v>#N/A</v>
      </c>
    </row>
    <row r="2091" spans="1:14" x14ac:dyDescent="0.25">
      <c r="A2091" s="14">
        <v>2716</v>
      </c>
      <c r="B2091" s="14" t="s">
        <v>148</v>
      </c>
      <c r="C2091" s="17">
        <v>42736</v>
      </c>
      <c r="D2091" s="14" t="s">
        <v>115</v>
      </c>
      <c r="E2091" s="14" t="s">
        <v>4</v>
      </c>
      <c r="F2091" s="15" t="s">
        <v>5</v>
      </c>
      <c r="G2091" s="14" t="s">
        <v>19</v>
      </c>
      <c r="H2091" s="14" t="e">
        <f>SUMIFS('Skills-Training Matrix.AUX'!$D$2:$D$1072,'Skills-Training Matrix.AUX'!$C$2:$C$1072,"="&amp;$G2091,'Skills-Training Matrix.AUX'!$A$2:$A$1072,"="&amp;$E2091)</f>
        <v>#N/A</v>
      </c>
      <c r="I2091" s="14">
        <v>1</v>
      </c>
      <c r="J2091" s="14" t="e">
        <f t="shared" si="132"/>
        <v>#N/A</v>
      </c>
      <c r="K2091" s="16" t="e">
        <f>IF($J2091="","",SUMIFS('Skills-Training Matrix.AUX'!$F$2:$F$1072,'Skills-Training Matrix.AUX'!$C$2:$C$1072,"="&amp;G2091,'Skills-Training Matrix.AUX'!$A$2:$A$1072,"="&amp;$E2091)*J2091)</f>
        <v>#N/A</v>
      </c>
      <c r="L2091" s="16" t="e">
        <f t="shared" si="133"/>
        <v>#N/A</v>
      </c>
      <c r="M2091" s="14" t="e">
        <f t="shared" si="134"/>
        <v>#N/A</v>
      </c>
      <c r="N2091" s="16" t="e">
        <f t="shared" si="135"/>
        <v>#N/A</v>
      </c>
    </row>
    <row r="2092" spans="1:14" x14ac:dyDescent="0.25">
      <c r="A2092" s="14">
        <v>2716</v>
      </c>
      <c r="B2092" s="14" t="s">
        <v>148</v>
      </c>
      <c r="C2092" s="17">
        <v>42736</v>
      </c>
      <c r="D2092" s="14" t="s">
        <v>115</v>
      </c>
      <c r="E2092" s="14" t="s">
        <v>4</v>
      </c>
      <c r="F2092" s="15" t="s">
        <v>5</v>
      </c>
      <c r="G2092" s="14" t="s">
        <v>20</v>
      </c>
      <c r="H2092" s="14" t="e">
        <f>SUMIFS('Skills-Training Matrix.AUX'!$D$2:$D$1072,'Skills-Training Matrix.AUX'!$C$2:$C$1072,"="&amp;$G2092,'Skills-Training Matrix.AUX'!$A$2:$A$1072,"="&amp;$E2092)</f>
        <v>#N/A</v>
      </c>
      <c r="I2092" s="14">
        <v>0</v>
      </c>
      <c r="J2092" s="14" t="e">
        <f t="shared" si="132"/>
        <v>#N/A</v>
      </c>
      <c r="K2092" s="16" t="e">
        <f>IF($J2092="","",SUMIFS('Skills-Training Matrix.AUX'!$F$2:$F$1072,'Skills-Training Matrix.AUX'!$C$2:$C$1072,"="&amp;G2092,'Skills-Training Matrix.AUX'!$A$2:$A$1072,"="&amp;$E2092)*J2092)</f>
        <v>#N/A</v>
      </c>
      <c r="L2092" s="16" t="e">
        <f t="shared" si="133"/>
        <v>#N/A</v>
      </c>
      <c r="M2092" s="14" t="e">
        <f t="shared" si="134"/>
        <v>#N/A</v>
      </c>
      <c r="N2092" s="16" t="e">
        <f t="shared" si="135"/>
        <v>#N/A</v>
      </c>
    </row>
    <row r="2093" spans="1:14" x14ac:dyDescent="0.25">
      <c r="A2093" s="14">
        <v>2716</v>
      </c>
      <c r="B2093" s="14" t="s">
        <v>148</v>
      </c>
      <c r="C2093" s="17">
        <v>42736</v>
      </c>
      <c r="D2093" s="14" t="s">
        <v>115</v>
      </c>
      <c r="E2093" s="14" t="s">
        <v>4</v>
      </c>
      <c r="F2093" s="15" t="s">
        <v>6</v>
      </c>
      <c r="G2093" s="14" t="s">
        <v>21</v>
      </c>
      <c r="H2093" s="14" t="e">
        <f>SUMIFS('Skills-Training Matrix.AUX'!$D$2:$D$1072,'Skills-Training Matrix.AUX'!$C$2:$C$1072,"="&amp;$G2093,'Skills-Training Matrix.AUX'!$A$2:$A$1072,"="&amp;$E2093)</f>
        <v>#REF!</v>
      </c>
      <c r="I2093" s="14">
        <v>1</v>
      </c>
      <c r="J2093" s="14" t="e">
        <f t="shared" si="132"/>
        <v>#REF!</v>
      </c>
      <c r="K2093" s="16" t="e">
        <f>IF($J2093="","",SUMIFS('Skills-Training Matrix.AUX'!$F$2:$F$1072,'Skills-Training Matrix.AUX'!$C$2:$C$1072,"="&amp;G2093,'Skills-Training Matrix.AUX'!$A$2:$A$1072,"="&amp;$E2093)*J2093)</f>
        <v>#REF!</v>
      </c>
      <c r="L2093" s="16" t="e">
        <f t="shared" si="133"/>
        <v>#REF!</v>
      </c>
      <c r="M2093" s="14" t="e">
        <f t="shared" si="134"/>
        <v>#REF!</v>
      </c>
      <c r="N2093" s="16" t="e">
        <f t="shared" si="135"/>
        <v>#REF!</v>
      </c>
    </row>
    <row r="2094" spans="1:14" x14ac:dyDescent="0.25">
      <c r="A2094" s="14">
        <v>2716</v>
      </c>
      <c r="B2094" s="14" t="s">
        <v>148</v>
      </c>
      <c r="C2094" s="17">
        <v>42736</v>
      </c>
      <c r="D2094" s="14" t="s">
        <v>115</v>
      </c>
      <c r="E2094" s="14" t="s">
        <v>4</v>
      </c>
      <c r="F2094" s="15" t="s">
        <v>6</v>
      </c>
      <c r="G2094" s="14" t="s">
        <v>22</v>
      </c>
      <c r="H2094" s="14" t="e">
        <f>SUMIFS('Skills-Training Matrix.AUX'!$D$2:$D$1072,'Skills-Training Matrix.AUX'!$C$2:$C$1072,"="&amp;$G2094,'Skills-Training Matrix.AUX'!$A$2:$A$1072,"="&amp;$E2094)</f>
        <v>#REF!</v>
      </c>
      <c r="I2094" s="14">
        <v>0</v>
      </c>
      <c r="J2094" s="14" t="e">
        <f t="shared" si="132"/>
        <v>#REF!</v>
      </c>
      <c r="K2094" s="16" t="e">
        <f>IF($J2094="","",SUMIFS('Skills-Training Matrix.AUX'!$F$2:$F$1072,'Skills-Training Matrix.AUX'!$C$2:$C$1072,"="&amp;G2094,'Skills-Training Matrix.AUX'!$A$2:$A$1072,"="&amp;$E2094)*J2094)</f>
        <v>#REF!</v>
      </c>
      <c r="L2094" s="16" t="e">
        <f t="shared" si="133"/>
        <v>#REF!</v>
      </c>
      <c r="M2094" s="14" t="e">
        <f t="shared" si="134"/>
        <v>#REF!</v>
      </c>
      <c r="N2094" s="16" t="e">
        <f t="shared" si="135"/>
        <v>#REF!</v>
      </c>
    </row>
    <row r="2095" spans="1:14" x14ac:dyDescent="0.25">
      <c r="A2095" s="14">
        <v>2716</v>
      </c>
      <c r="B2095" s="14" t="s">
        <v>148</v>
      </c>
      <c r="C2095" s="17">
        <v>42736</v>
      </c>
      <c r="D2095" s="14" t="s">
        <v>115</v>
      </c>
      <c r="E2095" s="14" t="s">
        <v>4</v>
      </c>
      <c r="F2095" s="15" t="s">
        <v>6</v>
      </c>
      <c r="G2095" s="14" t="s">
        <v>23</v>
      </c>
      <c r="H2095" s="14" t="e">
        <f>SUMIFS('Skills-Training Matrix.AUX'!$D$2:$D$1072,'Skills-Training Matrix.AUX'!$C$2:$C$1072,"="&amp;$G2095,'Skills-Training Matrix.AUX'!$A$2:$A$1072,"="&amp;$E2095)</f>
        <v>#REF!</v>
      </c>
      <c r="I2095" s="14">
        <v>1</v>
      </c>
      <c r="J2095" s="14" t="e">
        <f t="shared" si="132"/>
        <v>#REF!</v>
      </c>
      <c r="K2095" s="16" t="e">
        <f>IF($J2095="","",SUMIFS('Skills-Training Matrix.AUX'!$F$2:$F$1072,'Skills-Training Matrix.AUX'!$C$2:$C$1072,"="&amp;G2095,'Skills-Training Matrix.AUX'!$A$2:$A$1072,"="&amp;$E2095)*J2095)</f>
        <v>#REF!</v>
      </c>
      <c r="L2095" s="16" t="e">
        <f t="shared" si="133"/>
        <v>#REF!</v>
      </c>
      <c r="M2095" s="14" t="e">
        <f t="shared" si="134"/>
        <v>#REF!</v>
      </c>
      <c r="N2095" s="16" t="e">
        <f t="shared" si="135"/>
        <v>#REF!</v>
      </c>
    </row>
    <row r="2096" spans="1:14" x14ac:dyDescent="0.25">
      <c r="A2096" s="14">
        <v>2716</v>
      </c>
      <c r="B2096" s="14" t="s">
        <v>148</v>
      </c>
      <c r="C2096" s="17">
        <v>42736</v>
      </c>
      <c r="D2096" s="14" t="s">
        <v>115</v>
      </c>
      <c r="E2096" s="14" t="s">
        <v>4</v>
      </c>
      <c r="F2096" s="15" t="s">
        <v>6</v>
      </c>
      <c r="G2096" s="14" t="s">
        <v>24</v>
      </c>
      <c r="H2096" s="14" t="e">
        <f>SUMIFS('Skills-Training Matrix.AUX'!$D$2:$D$1072,'Skills-Training Matrix.AUX'!$C$2:$C$1072,"="&amp;$G2096,'Skills-Training Matrix.AUX'!$A$2:$A$1072,"="&amp;$E2096)</f>
        <v>#REF!</v>
      </c>
      <c r="I2096" s="14">
        <v>1</v>
      </c>
      <c r="J2096" s="14" t="e">
        <f t="shared" si="132"/>
        <v>#REF!</v>
      </c>
      <c r="K2096" s="16" t="e">
        <f>IF($J2096="","",SUMIFS('Skills-Training Matrix.AUX'!$F$2:$F$1072,'Skills-Training Matrix.AUX'!$C$2:$C$1072,"="&amp;G2096,'Skills-Training Matrix.AUX'!$A$2:$A$1072,"="&amp;$E2096)*J2096)</f>
        <v>#REF!</v>
      </c>
      <c r="L2096" s="16" t="e">
        <f t="shared" si="133"/>
        <v>#REF!</v>
      </c>
      <c r="M2096" s="14" t="e">
        <f t="shared" si="134"/>
        <v>#REF!</v>
      </c>
      <c r="N2096" s="16" t="e">
        <f t="shared" si="135"/>
        <v>#REF!</v>
      </c>
    </row>
    <row r="2097" spans="1:14" x14ac:dyDescent="0.25">
      <c r="A2097" s="14">
        <v>2716</v>
      </c>
      <c r="B2097" s="14" t="s">
        <v>148</v>
      </c>
      <c r="C2097" s="17">
        <v>42736</v>
      </c>
      <c r="D2097" s="14" t="s">
        <v>115</v>
      </c>
      <c r="E2097" s="14" t="s">
        <v>4</v>
      </c>
      <c r="F2097" s="15" t="s">
        <v>6</v>
      </c>
      <c r="G2097" s="14" t="s">
        <v>25</v>
      </c>
      <c r="H2097" s="14" t="e">
        <f>SUMIFS('Skills-Training Matrix.AUX'!$D$2:$D$1072,'Skills-Training Matrix.AUX'!$C$2:$C$1072,"="&amp;$G2097,'Skills-Training Matrix.AUX'!$A$2:$A$1072,"="&amp;$E2097)</f>
        <v>#REF!</v>
      </c>
      <c r="I2097" s="14">
        <v>1</v>
      </c>
      <c r="J2097" s="14" t="e">
        <f t="shared" si="132"/>
        <v>#REF!</v>
      </c>
      <c r="K2097" s="16" t="e">
        <f>IF($J2097="","",SUMIFS('Skills-Training Matrix.AUX'!$F$2:$F$1072,'Skills-Training Matrix.AUX'!$C$2:$C$1072,"="&amp;G2097,'Skills-Training Matrix.AUX'!$A$2:$A$1072,"="&amp;$E2097)*J2097)</f>
        <v>#REF!</v>
      </c>
      <c r="L2097" s="16" t="e">
        <f t="shared" si="133"/>
        <v>#REF!</v>
      </c>
      <c r="M2097" s="14" t="e">
        <f t="shared" si="134"/>
        <v>#REF!</v>
      </c>
      <c r="N2097" s="16" t="e">
        <f t="shared" si="135"/>
        <v>#REF!</v>
      </c>
    </row>
    <row r="2098" spans="1:14" x14ac:dyDescent="0.25">
      <c r="A2098" s="14">
        <v>2716</v>
      </c>
      <c r="B2098" s="14" t="s">
        <v>148</v>
      </c>
      <c r="C2098" s="17">
        <v>42736</v>
      </c>
      <c r="D2098" s="14" t="s">
        <v>115</v>
      </c>
      <c r="E2098" s="14" t="s">
        <v>4</v>
      </c>
      <c r="F2098" s="15" t="s">
        <v>6</v>
      </c>
      <c r="G2098" s="14" t="s">
        <v>26</v>
      </c>
      <c r="H2098" s="14" t="e">
        <f>SUMIFS('Skills-Training Matrix.AUX'!$D$2:$D$1072,'Skills-Training Matrix.AUX'!$C$2:$C$1072,"="&amp;$G2098,'Skills-Training Matrix.AUX'!$A$2:$A$1072,"="&amp;$E2098)</f>
        <v>#REF!</v>
      </c>
      <c r="I2098" s="14">
        <v>1</v>
      </c>
      <c r="J2098" s="14" t="e">
        <f t="shared" si="132"/>
        <v>#REF!</v>
      </c>
      <c r="K2098" s="16" t="e">
        <f>IF($J2098="","",SUMIFS('Skills-Training Matrix.AUX'!$F$2:$F$1072,'Skills-Training Matrix.AUX'!$C$2:$C$1072,"="&amp;G2098,'Skills-Training Matrix.AUX'!$A$2:$A$1072,"="&amp;$E2098)*J2098)</f>
        <v>#REF!</v>
      </c>
      <c r="L2098" s="16" t="e">
        <f t="shared" si="133"/>
        <v>#REF!</v>
      </c>
      <c r="M2098" s="14" t="e">
        <f t="shared" si="134"/>
        <v>#REF!</v>
      </c>
      <c r="N2098" s="16" t="e">
        <f t="shared" si="135"/>
        <v>#REF!</v>
      </c>
    </row>
    <row r="2099" spans="1:14" x14ac:dyDescent="0.25">
      <c r="A2099" s="14">
        <v>2716</v>
      </c>
      <c r="B2099" s="14" t="s">
        <v>148</v>
      </c>
      <c r="C2099" s="17">
        <v>42736</v>
      </c>
      <c r="D2099" s="14" t="s">
        <v>115</v>
      </c>
      <c r="E2099" s="14" t="s">
        <v>4</v>
      </c>
      <c r="F2099" s="15" t="s">
        <v>6</v>
      </c>
      <c r="G2099" s="14" t="s">
        <v>27</v>
      </c>
      <c r="H2099" s="14" t="e">
        <f>SUMIFS('Skills-Training Matrix.AUX'!$D$2:$D$1072,'Skills-Training Matrix.AUX'!$C$2:$C$1072,"="&amp;$G2099,'Skills-Training Matrix.AUX'!$A$2:$A$1072,"="&amp;$E2099)</f>
        <v>#REF!</v>
      </c>
      <c r="I2099" s="14">
        <v>1</v>
      </c>
      <c r="J2099" s="14" t="e">
        <f t="shared" si="132"/>
        <v>#REF!</v>
      </c>
      <c r="K2099" s="16" t="e">
        <f>IF($J2099="","",SUMIFS('Skills-Training Matrix.AUX'!$F$2:$F$1072,'Skills-Training Matrix.AUX'!$C$2:$C$1072,"="&amp;G2099,'Skills-Training Matrix.AUX'!$A$2:$A$1072,"="&amp;$E2099)*J2099)</f>
        <v>#REF!</v>
      </c>
      <c r="L2099" s="16" t="e">
        <f t="shared" si="133"/>
        <v>#REF!</v>
      </c>
      <c r="M2099" s="14" t="e">
        <f t="shared" si="134"/>
        <v>#REF!</v>
      </c>
      <c r="N2099" s="16" t="e">
        <f t="shared" si="135"/>
        <v>#REF!</v>
      </c>
    </row>
    <row r="2100" spans="1:14" x14ac:dyDescent="0.25">
      <c r="A2100" s="14">
        <v>2716</v>
      </c>
      <c r="B2100" s="14" t="s">
        <v>148</v>
      </c>
      <c r="C2100" s="17">
        <v>42736</v>
      </c>
      <c r="D2100" s="14" t="s">
        <v>115</v>
      </c>
      <c r="E2100" s="14" t="s">
        <v>4</v>
      </c>
      <c r="F2100" s="15" t="s">
        <v>6</v>
      </c>
      <c r="G2100" s="14" t="s">
        <v>28</v>
      </c>
      <c r="H2100" s="14" t="e">
        <f>SUMIFS('Skills-Training Matrix.AUX'!$D$2:$D$1072,'Skills-Training Matrix.AUX'!$C$2:$C$1072,"="&amp;$G2100,'Skills-Training Matrix.AUX'!$A$2:$A$1072,"="&amp;$E2100)</f>
        <v>#N/A</v>
      </c>
      <c r="I2100" s="14">
        <v>1</v>
      </c>
      <c r="J2100" s="14" t="e">
        <f t="shared" si="132"/>
        <v>#N/A</v>
      </c>
      <c r="K2100" s="16" t="e">
        <f>IF($J2100="","",SUMIFS('Skills-Training Matrix.AUX'!$F$2:$F$1072,'Skills-Training Matrix.AUX'!$C$2:$C$1072,"="&amp;G2100,'Skills-Training Matrix.AUX'!$A$2:$A$1072,"="&amp;$E2100)*J2100)</f>
        <v>#N/A</v>
      </c>
      <c r="L2100" s="16" t="e">
        <f t="shared" si="133"/>
        <v>#N/A</v>
      </c>
      <c r="M2100" s="14" t="e">
        <f t="shared" si="134"/>
        <v>#N/A</v>
      </c>
      <c r="N2100" s="16" t="e">
        <f t="shared" si="135"/>
        <v>#N/A</v>
      </c>
    </row>
    <row r="2101" spans="1:14" x14ac:dyDescent="0.25">
      <c r="A2101" s="14">
        <v>2716</v>
      </c>
      <c r="B2101" s="14" t="s">
        <v>148</v>
      </c>
      <c r="C2101" s="17">
        <v>42736</v>
      </c>
      <c r="D2101" s="14" t="s">
        <v>115</v>
      </c>
      <c r="E2101" s="14" t="s">
        <v>4</v>
      </c>
      <c r="F2101" s="15" t="s">
        <v>6</v>
      </c>
      <c r="G2101" s="14" t="s">
        <v>29</v>
      </c>
      <c r="H2101" s="14" t="e">
        <f>SUMIFS('Skills-Training Matrix.AUX'!$D$2:$D$1072,'Skills-Training Matrix.AUX'!$C$2:$C$1072,"="&amp;$G2101,'Skills-Training Matrix.AUX'!$A$2:$A$1072,"="&amp;$E2101)</f>
        <v>#REF!</v>
      </c>
      <c r="I2101" s="14">
        <v>1</v>
      </c>
      <c r="J2101" s="14" t="e">
        <f t="shared" si="132"/>
        <v>#REF!</v>
      </c>
      <c r="K2101" s="16" t="e">
        <f>IF($J2101="","",SUMIFS('Skills-Training Matrix.AUX'!$F$2:$F$1072,'Skills-Training Matrix.AUX'!$C$2:$C$1072,"="&amp;G2101,'Skills-Training Matrix.AUX'!$A$2:$A$1072,"="&amp;$E2101)*J2101)</f>
        <v>#REF!</v>
      </c>
      <c r="L2101" s="16" t="e">
        <f t="shared" si="133"/>
        <v>#REF!</v>
      </c>
      <c r="M2101" s="14" t="e">
        <f t="shared" si="134"/>
        <v>#REF!</v>
      </c>
      <c r="N2101" s="16" t="e">
        <f t="shared" si="135"/>
        <v>#REF!</v>
      </c>
    </row>
    <row r="2102" spans="1:14" x14ac:dyDescent="0.25">
      <c r="A2102" s="14">
        <v>2716</v>
      </c>
      <c r="B2102" s="14" t="s">
        <v>148</v>
      </c>
      <c r="C2102" s="17">
        <v>42736</v>
      </c>
      <c r="D2102" s="14" t="s">
        <v>115</v>
      </c>
      <c r="E2102" s="14" t="s">
        <v>4</v>
      </c>
      <c r="F2102" s="15" t="s">
        <v>6</v>
      </c>
      <c r="G2102" s="14" t="s">
        <v>30</v>
      </c>
      <c r="H2102" s="14" t="e">
        <f>SUMIFS('Skills-Training Matrix.AUX'!$D$2:$D$1072,'Skills-Training Matrix.AUX'!$C$2:$C$1072,"="&amp;$G2102,'Skills-Training Matrix.AUX'!$A$2:$A$1072,"="&amp;$E2102)</f>
        <v>#REF!</v>
      </c>
      <c r="I2102" s="14">
        <v>1</v>
      </c>
      <c r="J2102" s="14" t="e">
        <f t="shared" si="132"/>
        <v>#REF!</v>
      </c>
      <c r="K2102" s="16" t="e">
        <f>IF($J2102="","",SUMIFS('Skills-Training Matrix.AUX'!$F$2:$F$1072,'Skills-Training Matrix.AUX'!$C$2:$C$1072,"="&amp;G2102,'Skills-Training Matrix.AUX'!$A$2:$A$1072,"="&amp;$E2102)*J2102)</f>
        <v>#REF!</v>
      </c>
      <c r="L2102" s="16" t="e">
        <f t="shared" si="133"/>
        <v>#REF!</v>
      </c>
      <c r="M2102" s="14" t="e">
        <f t="shared" si="134"/>
        <v>#REF!</v>
      </c>
      <c r="N2102" s="16" t="e">
        <f t="shared" si="135"/>
        <v>#REF!</v>
      </c>
    </row>
    <row r="2103" spans="1:14" x14ac:dyDescent="0.25">
      <c r="A2103" s="14">
        <v>2716</v>
      </c>
      <c r="B2103" s="14" t="s">
        <v>148</v>
      </c>
      <c r="C2103" s="17">
        <v>42736</v>
      </c>
      <c r="D2103" s="14" t="s">
        <v>115</v>
      </c>
      <c r="E2103" s="14" t="s">
        <v>4</v>
      </c>
      <c r="F2103" s="15" t="s">
        <v>6</v>
      </c>
      <c r="G2103" s="14" t="s">
        <v>31</v>
      </c>
      <c r="H2103" s="14" t="e">
        <f>SUMIFS('Skills-Training Matrix.AUX'!$D$2:$D$1072,'Skills-Training Matrix.AUX'!$C$2:$C$1072,"="&amp;$G2103,'Skills-Training Matrix.AUX'!$A$2:$A$1072,"="&amp;$E2103)</f>
        <v>#REF!</v>
      </c>
      <c r="I2103" s="14">
        <v>1</v>
      </c>
      <c r="J2103" s="14" t="e">
        <f t="shared" si="132"/>
        <v>#REF!</v>
      </c>
      <c r="K2103" s="16" t="e">
        <f>IF($J2103="","",SUMIFS('Skills-Training Matrix.AUX'!$F$2:$F$1072,'Skills-Training Matrix.AUX'!$C$2:$C$1072,"="&amp;G2103,'Skills-Training Matrix.AUX'!$A$2:$A$1072,"="&amp;$E2103)*J2103)</f>
        <v>#REF!</v>
      </c>
      <c r="L2103" s="16" t="e">
        <f t="shared" si="133"/>
        <v>#REF!</v>
      </c>
      <c r="M2103" s="14" t="e">
        <f t="shared" si="134"/>
        <v>#REF!</v>
      </c>
      <c r="N2103" s="16" t="e">
        <f t="shared" si="135"/>
        <v>#REF!</v>
      </c>
    </row>
    <row r="2104" spans="1:14" x14ac:dyDescent="0.25">
      <c r="A2104" s="14">
        <v>2716</v>
      </c>
      <c r="B2104" s="14" t="s">
        <v>148</v>
      </c>
      <c r="C2104" s="17">
        <v>42736</v>
      </c>
      <c r="D2104" s="14" t="s">
        <v>115</v>
      </c>
      <c r="E2104" s="14" t="s">
        <v>4</v>
      </c>
      <c r="F2104" s="15" t="s">
        <v>6</v>
      </c>
      <c r="G2104" s="14" t="s">
        <v>1</v>
      </c>
      <c r="H2104" s="14" t="e">
        <f>SUMIFS('Skills-Training Matrix.AUX'!$D$2:$D$1072,'Skills-Training Matrix.AUX'!$C$2:$C$1072,"="&amp;$G2104,'Skills-Training Matrix.AUX'!$A$2:$A$1072,"="&amp;$E2104)</f>
        <v>#REF!</v>
      </c>
      <c r="I2104" s="14">
        <v>1</v>
      </c>
      <c r="J2104" s="14" t="e">
        <f t="shared" si="132"/>
        <v>#REF!</v>
      </c>
      <c r="K2104" s="16" t="e">
        <f>IF($J2104="","",SUMIFS('Skills-Training Matrix.AUX'!$F$2:$F$1072,'Skills-Training Matrix.AUX'!$C$2:$C$1072,"="&amp;G2104,'Skills-Training Matrix.AUX'!$A$2:$A$1072,"="&amp;$E2104)*J2104)</f>
        <v>#REF!</v>
      </c>
      <c r="L2104" s="16" t="e">
        <f t="shared" si="133"/>
        <v>#REF!</v>
      </c>
      <c r="M2104" s="14" t="e">
        <f t="shared" si="134"/>
        <v>#REF!</v>
      </c>
      <c r="N2104" s="16" t="e">
        <f t="shared" si="135"/>
        <v>#REF!</v>
      </c>
    </row>
    <row r="2105" spans="1:14" x14ac:dyDescent="0.25">
      <c r="A2105" s="14">
        <v>2716</v>
      </c>
      <c r="B2105" s="14" t="s">
        <v>148</v>
      </c>
      <c r="C2105" s="17">
        <v>42736</v>
      </c>
      <c r="D2105" s="14" t="s">
        <v>115</v>
      </c>
      <c r="E2105" s="14" t="s">
        <v>4</v>
      </c>
      <c r="F2105" s="15" t="s">
        <v>6</v>
      </c>
      <c r="G2105" s="14" t="s">
        <v>32</v>
      </c>
      <c r="H2105" s="14" t="e">
        <f>SUMIFS('Skills-Training Matrix.AUX'!$D$2:$D$1072,'Skills-Training Matrix.AUX'!$C$2:$C$1072,"="&amp;$G2105,'Skills-Training Matrix.AUX'!$A$2:$A$1072,"="&amp;$E2105)</f>
        <v>#N/A</v>
      </c>
      <c r="I2105" s="14">
        <v>1</v>
      </c>
      <c r="J2105" s="14" t="e">
        <f t="shared" si="132"/>
        <v>#N/A</v>
      </c>
      <c r="K2105" s="16" t="e">
        <f>IF($J2105="","",SUMIFS('Skills-Training Matrix.AUX'!$F$2:$F$1072,'Skills-Training Matrix.AUX'!$C$2:$C$1072,"="&amp;G2105,'Skills-Training Matrix.AUX'!$A$2:$A$1072,"="&amp;$E2105)*J2105)</f>
        <v>#N/A</v>
      </c>
      <c r="L2105" s="16" t="e">
        <f t="shared" si="133"/>
        <v>#N/A</v>
      </c>
      <c r="M2105" s="14" t="e">
        <f t="shared" si="134"/>
        <v>#N/A</v>
      </c>
      <c r="N2105" s="16" t="e">
        <f t="shared" si="135"/>
        <v>#N/A</v>
      </c>
    </row>
    <row r="2106" spans="1:14" x14ac:dyDescent="0.25">
      <c r="A2106" s="14">
        <v>2716</v>
      </c>
      <c r="B2106" s="14" t="s">
        <v>148</v>
      </c>
      <c r="C2106" s="17">
        <v>42736</v>
      </c>
      <c r="D2106" s="14" t="s">
        <v>115</v>
      </c>
      <c r="E2106" s="14" t="s">
        <v>4</v>
      </c>
      <c r="F2106" s="15" t="s">
        <v>7</v>
      </c>
      <c r="G2106" s="14" t="s">
        <v>33</v>
      </c>
      <c r="H2106" s="14" t="e">
        <f>SUMIFS('Skills-Training Matrix.AUX'!$D$2:$D$1072,'Skills-Training Matrix.AUX'!$C$2:$C$1072,"="&amp;$G2106,'Skills-Training Matrix.AUX'!$A$2:$A$1072,"="&amp;$E2106)</f>
        <v>#N/A</v>
      </c>
      <c r="I2106" s="14">
        <v>0</v>
      </c>
      <c r="J2106" s="14" t="e">
        <f t="shared" si="132"/>
        <v>#N/A</v>
      </c>
      <c r="K2106" s="16" t="e">
        <f>IF($J2106="","",SUMIFS('Skills-Training Matrix.AUX'!$F$2:$F$1072,'Skills-Training Matrix.AUX'!$C$2:$C$1072,"="&amp;G2106,'Skills-Training Matrix.AUX'!$A$2:$A$1072,"="&amp;$E2106)*J2106)</f>
        <v>#N/A</v>
      </c>
      <c r="L2106" s="16" t="e">
        <f t="shared" si="133"/>
        <v>#N/A</v>
      </c>
      <c r="M2106" s="14" t="e">
        <f t="shared" si="134"/>
        <v>#N/A</v>
      </c>
      <c r="N2106" s="16" t="e">
        <f t="shared" si="135"/>
        <v>#N/A</v>
      </c>
    </row>
    <row r="2107" spans="1:14" x14ac:dyDescent="0.25">
      <c r="A2107" s="14">
        <v>2716</v>
      </c>
      <c r="B2107" s="14" t="s">
        <v>148</v>
      </c>
      <c r="C2107" s="17">
        <v>42736</v>
      </c>
      <c r="D2107" s="14" t="s">
        <v>115</v>
      </c>
      <c r="E2107" s="14" t="s">
        <v>4</v>
      </c>
      <c r="F2107" s="15" t="s">
        <v>7</v>
      </c>
      <c r="G2107" s="14" t="s">
        <v>34</v>
      </c>
      <c r="H2107" s="14" t="e">
        <f>SUMIFS('Skills-Training Matrix.AUX'!$D$2:$D$1072,'Skills-Training Matrix.AUX'!$C$2:$C$1072,"="&amp;$G2107,'Skills-Training Matrix.AUX'!$A$2:$A$1072,"="&amp;$E2107)</f>
        <v>#REF!</v>
      </c>
      <c r="I2107" s="14">
        <v>1</v>
      </c>
      <c r="J2107" s="14" t="e">
        <f t="shared" si="132"/>
        <v>#REF!</v>
      </c>
      <c r="K2107" s="16" t="e">
        <f>IF($J2107="","",SUMIFS('Skills-Training Matrix.AUX'!$F$2:$F$1072,'Skills-Training Matrix.AUX'!$C$2:$C$1072,"="&amp;G2107,'Skills-Training Matrix.AUX'!$A$2:$A$1072,"="&amp;$E2107)*J2107)</f>
        <v>#REF!</v>
      </c>
      <c r="L2107" s="16" t="e">
        <f t="shared" si="133"/>
        <v>#REF!</v>
      </c>
      <c r="M2107" s="14" t="e">
        <f t="shared" si="134"/>
        <v>#REF!</v>
      </c>
      <c r="N2107" s="16" t="e">
        <f t="shared" si="135"/>
        <v>#REF!</v>
      </c>
    </row>
    <row r="2108" spans="1:14" x14ac:dyDescent="0.25">
      <c r="A2108" s="14">
        <v>2716</v>
      </c>
      <c r="B2108" s="14" t="s">
        <v>148</v>
      </c>
      <c r="C2108" s="17">
        <v>42736</v>
      </c>
      <c r="D2108" s="14" t="s">
        <v>115</v>
      </c>
      <c r="E2108" s="14" t="s">
        <v>4</v>
      </c>
      <c r="F2108" s="15" t="s">
        <v>7</v>
      </c>
      <c r="G2108" s="14" t="s">
        <v>35</v>
      </c>
      <c r="H2108" s="14" t="e">
        <f>SUMIFS('Skills-Training Matrix.AUX'!$D$2:$D$1072,'Skills-Training Matrix.AUX'!$C$2:$C$1072,"="&amp;$G2108,'Skills-Training Matrix.AUX'!$A$2:$A$1072,"="&amp;$E2108)</f>
        <v>#N/A</v>
      </c>
      <c r="I2108" s="14">
        <v>0</v>
      </c>
      <c r="J2108" s="14" t="e">
        <f t="shared" si="132"/>
        <v>#N/A</v>
      </c>
      <c r="K2108" s="16" t="e">
        <f>IF($J2108="","",SUMIFS('Skills-Training Matrix.AUX'!$F$2:$F$1072,'Skills-Training Matrix.AUX'!$C$2:$C$1072,"="&amp;G2108,'Skills-Training Matrix.AUX'!$A$2:$A$1072,"="&amp;$E2108)*J2108)</f>
        <v>#N/A</v>
      </c>
      <c r="L2108" s="16" t="e">
        <f t="shared" si="133"/>
        <v>#N/A</v>
      </c>
      <c r="M2108" s="14" t="e">
        <f t="shared" si="134"/>
        <v>#N/A</v>
      </c>
      <c r="N2108" s="16" t="e">
        <f t="shared" si="135"/>
        <v>#N/A</v>
      </c>
    </row>
    <row r="2109" spans="1:14" x14ac:dyDescent="0.25">
      <c r="A2109" s="14">
        <v>2716</v>
      </c>
      <c r="B2109" s="14" t="s">
        <v>148</v>
      </c>
      <c r="C2109" s="17">
        <v>42736</v>
      </c>
      <c r="D2109" s="14" t="s">
        <v>115</v>
      </c>
      <c r="E2109" s="14" t="s">
        <v>4</v>
      </c>
      <c r="F2109" s="15" t="s">
        <v>7</v>
      </c>
      <c r="G2109" s="14" t="s">
        <v>36</v>
      </c>
      <c r="H2109" s="14" t="e">
        <f>SUMIFS('Skills-Training Matrix.AUX'!$D$2:$D$1072,'Skills-Training Matrix.AUX'!$C$2:$C$1072,"="&amp;$G2109,'Skills-Training Matrix.AUX'!$A$2:$A$1072,"="&amp;$E2109)</f>
        <v>#N/A</v>
      </c>
      <c r="I2109" s="14">
        <v>0</v>
      </c>
      <c r="J2109" s="14" t="e">
        <f t="shared" si="132"/>
        <v>#N/A</v>
      </c>
      <c r="K2109" s="16" t="e">
        <f>IF($J2109="","",SUMIFS('Skills-Training Matrix.AUX'!$F$2:$F$1072,'Skills-Training Matrix.AUX'!$C$2:$C$1072,"="&amp;G2109,'Skills-Training Matrix.AUX'!$A$2:$A$1072,"="&amp;$E2109)*J2109)</f>
        <v>#N/A</v>
      </c>
      <c r="L2109" s="16" t="e">
        <f t="shared" si="133"/>
        <v>#N/A</v>
      </c>
      <c r="M2109" s="14" t="e">
        <f t="shared" si="134"/>
        <v>#N/A</v>
      </c>
      <c r="N2109" s="16" t="e">
        <f t="shared" si="135"/>
        <v>#N/A</v>
      </c>
    </row>
    <row r="2110" spans="1:14" x14ac:dyDescent="0.25">
      <c r="A2110" s="14">
        <v>2716</v>
      </c>
      <c r="B2110" s="14" t="s">
        <v>148</v>
      </c>
      <c r="C2110" s="17">
        <v>42736</v>
      </c>
      <c r="D2110" s="14" t="s">
        <v>115</v>
      </c>
      <c r="E2110" s="14" t="s">
        <v>4</v>
      </c>
      <c r="F2110" s="15" t="s">
        <v>7</v>
      </c>
      <c r="G2110" s="14" t="s">
        <v>37</v>
      </c>
      <c r="H2110" s="14" t="e">
        <f>SUMIFS('Skills-Training Matrix.AUX'!$D$2:$D$1072,'Skills-Training Matrix.AUX'!$C$2:$C$1072,"="&amp;$G2110,'Skills-Training Matrix.AUX'!$A$2:$A$1072,"="&amp;$E2110)</f>
        <v>#N/A</v>
      </c>
      <c r="I2110" s="14">
        <v>0</v>
      </c>
      <c r="J2110" s="14" t="e">
        <f t="shared" si="132"/>
        <v>#N/A</v>
      </c>
      <c r="K2110" s="16" t="e">
        <f>IF($J2110="","",SUMIFS('Skills-Training Matrix.AUX'!$F$2:$F$1072,'Skills-Training Matrix.AUX'!$C$2:$C$1072,"="&amp;G2110,'Skills-Training Matrix.AUX'!$A$2:$A$1072,"="&amp;$E2110)*J2110)</f>
        <v>#N/A</v>
      </c>
      <c r="L2110" s="16" t="e">
        <f t="shared" si="133"/>
        <v>#N/A</v>
      </c>
      <c r="M2110" s="14" t="e">
        <f t="shared" si="134"/>
        <v>#N/A</v>
      </c>
      <c r="N2110" s="16" t="e">
        <f t="shared" si="135"/>
        <v>#N/A</v>
      </c>
    </row>
    <row r="2111" spans="1:14" x14ac:dyDescent="0.25">
      <c r="A2111" s="14">
        <v>2716</v>
      </c>
      <c r="B2111" s="14" t="s">
        <v>148</v>
      </c>
      <c r="C2111" s="17">
        <v>42736</v>
      </c>
      <c r="D2111" s="14" t="s">
        <v>115</v>
      </c>
      <c r="E2111" s="14" t="s">
        <v>4</v>
      </c>
      <c r="F2111" s="15" t="s">
        <v>7</v>
      </c>
      <c r="G2111" s="14" t="s">
        <v>38</v>
      </c>
      <c r="H2111" s="14" t="e">
        <f>SUMIFS('Skills-Training Matrix.AUX'!$D$2:$D$1072,'Skills-Training Matrix.AUX'!$C$2:$C$1072,"="&amp;$G2111,'Skills-Training Matrix.AUX'!$A$2:$A$1072,"="&amp;$E2111)</f>
        <v>#N/A</v>
      </c>
      <c r="I2111" s="14">
        <v>0</v>
      </c>
      <c r="J2111" s="14" t="e">
        <f t="shared" si="132"/>
        <v>#N/A</v>
      </c>
      <c r="K2111" s="16" t="e">
        <f>IF($J2111="","",SUMIFS('Skills-Training Matrix.AUX'!$F$2:$F$1072,'Skills-Training Matrix.AUX'!$C$2:$C$1072,"="&amp;G2111,'Skills-Training Matrix.AUX'!$A$2:$A$1072,"="&amp;$E2111)*J2111)</f>
        <v>#N/A</v>
      </c>
      <c r="L2111" s="16" t="e">
        <f t="shared" si="133"/>
        <v>#N/A</v>
      </c>
      <c r="M2111" s="14" t="e">
        <f t="shared" si="134"/>
        <v>#N/A</v>
      </c>
      <c r="N2111" s="16" t="e">
        <f t="shared" si="135"/>
        <v>#N/A</v>
      </c>
    </row>
    <row r="2112" spans="1:14" x14ac:dyDescent="0.25">
      <c r="A2112" s="14">
        <v>2716</v>
      </c>
      <c r="B2112" s="14" t="s">
        <v>148</v>
      </c>
      <c r="C2112" s="17">
        <v>42736</v>
      </c>
      <c r="D2112" s="14" t="s">
        <v>115</v>
      </c>
      <c r="E2112" s="14" t="s">
        <v>4</v>
      </c>
      <c r="F2112" s="15" t="s">
        <v>7</v>
      </c>
      <c r="G2112" s="14" t="s">
        <v>39</v>
      </c>
      <c r="H2112" s="14" t="e">
        <f>SUMIFS('Skills-Training Matrix.AUX'!$D$2:$D$1072,'Skills-Training Matrix.AUX'!$C$2:$C$1072,"="&amp;$G2112,'Skills-Training Matrix.AUX'!$A$2:$A$1072,"="&amp;$E2112)</f>
        <v>#N/A</v>
      </c>
      <c r="I2112" s="14">
        <v>0</v>
      </c>
      <c r="J2112" s="14" t="e">
        <f t="shared" si="132"/>
        <v>#N/A</v>
      </c>
      <c r="K2112" s="16" t="e">
        <f>IF($J2112="","",SUMIFS('Skills-Training Matrix.AUX'!$F$2:$F$1072,'Skills-Training Matrix.AUX'!$C$2:$C$1072,"="&amp;G2112,'Skills-Training Matrix.AUX'!$A$2:$A$1072,"="&amp;$E2112)*J2112)</f>
        <v>#N/A</v>
      </c>
      <c r="L2112" s="16" t="e">
        <f t="shared" si="133"/>
        <v>#N/A</v>
      </c>
      <c r="M2112" s="14" t="e">
        <f t="shared" si="134"/>
        <v>#N/A</v>
      </c>
      <c r="N2112" s="16" t="e">
        <f t="shared" si="135"/>
        <v>#N/A</v>
      </c>
    </row>
    <row r="2113" spans="1:14" x14ac:dyDescent="0.25">
      <c r="A2113" s="14">
        <v>2716</v>
      </c>
      <c r="B2113" s="14" t="s">
        <v>148</v>
      </c>
      <c r="C2113" s="17">
        <v>42736</v>
      </c>
      <c r="D2113" s="14" t="s">
        <v>115</v>
      </c>
      <c r="E2113" s="14" t="s">
        <v>4</v>
      </c>
      <c r="F2113" s="15" t="s">
        <v>7</v>
      </c>
      <c r="G2113" s="14" t="s">
        <v>40</v>
      </c>
      <c r="H2113" s="14" t="e">
        <f>SUMIFS('Skills-Training Matrix.AUX'!$D$2:$D$1072,'Skills-Training Matrix.AUX'!$C$2:$C$1072,"="&amp;$G2113,'Skills-Training Matrix.AUX'!$A$2:$A$1072,"="&amp;$E2113)</f>
        <v>#N/A</v>
      </c>
      <c r="I2113" s="14">
        <v>0</v>
      </c>
      <c r="J2113" s="14" t="e">
        <f t="shared" si="132"/>
        <v>#N/A</v>
      </c>
      <c r="K2113" s="16" t="e">
        <f>IF($J2113="","",SUMIFS('Skills-Training Matrix.AUX'!$F$2:$F$1072,'Skills-Training Matrix.AUX'!$C$2:$C$1072,"="&amp;G2113,'Skills-Training Matrix.AUX'!$A$2:$A$1072,"="&amp;$E2113)*J2113)</f>
        <v>#N/A</v>
      </c>
      <c r="L2113" s="16" t="e">
        <f t="shared" si="133"/>
        <v>#N/A</v>
      </c>
      <c r="M2113" s="14" t="e">
        <f t="shared" si="134"/>
        <v>#N/A</v>
      </c>
      <c r="N2113" s="16" t="e">
        <f t="shared" si="135"/>
        <v>#N/A</v>
      </c>
    </row>
    <row r="2114" spans="1:14" x14ac:dyDescent="0.25">
      <c r="A2114" s="14">
        <v>2716</v>
      </c>
      <c r="B2114" s="14" t="s">
        <v>148</v>
      </c>
      <c r="C2114" s="17">
        <v>42736</v>
      </c>
      <c r="D2114" s="14" t="s">
        <v>115</v>
      </c>
      <c r="E2114" s="14" t="s">
        <v>4</v>
      </c>
      <c r="F2114" s="15" t="s">
        <v>8</v>
      </c>
      <c r="G2114" s="14" t="s">
        <v>41</v>
      </c>
      <c r="H2114" s="14" t="e">
        <f>SUMIFS('Skills-Training Matrix.AUX'!$D$2:$D$1072,'Skills-Training Matrix.AUX'!$C$2:$C$1072,"="&amp;$G2114,'Skills-Training Matrix.AUX'!$A$2:$A$1072,"="&amp;$E2114)</f>
        <v>#N/A</v>
      </c>
      <c r="I2114" s="14">
        <v>1</v>
      </c>
      <c r="J2114" s="14" t="e">
        <f t="shared" ref="J2114:J2177" si="136">IF(($H2114-$I2114)&gt;0,($H2114-$I2114),"")</f>
        <v>#N/A</v>
      </c>
      <c r="K2114" s="16" t="e">
        <f>IF($J2114="","",SUMIFS('Skills-Training Matrix.AUX'!$F$2:$F$1072,'Skills-Training Matrix.AUX'!$C$2:$C$1072,"="&amp;G2114,'Skills-Training Matrix.AUX'!$A$2:$A$1072,"="&amp;$E2114)*J2114)</f>
        <v>#N/A</v>
      </c>
      <c r="L2114" s="16" t="e">
        <f t="shared" si="133"/>
        <v>#N/A</v>
      </c>
      <c r="M2114" s="14" t="e">
        <f t="shared" si="134"/>
        <v>#N/A</v>
      </c>
      <c r="N2114" s="16" t="e">
        <f t="shared" si="135"/>
        <v>#N/A</v>
      </c>
    </row>
    <row r="2115" spans="1:14" x14ac:dyDescent="0.25">
      <c r="A2115" s="14">
        <v>2716</v>
      </c>
      <c r="B2115" s="14" t="s">
        <v>148</v>
      </c>
      <c r="C2115" s="17">
        <v>42736</v>
      </c>
      <c r="D2115" s="14" t="s">
        <v>115</v>
      </c>
      <c r="E2115" s="14" t="s">
        <v>4</v>
      </c>
      <c r="F2115" s="15" t="s">
        <v>8</v>
      </c>
      <c r="G2115" s="14" t="s">
        <v>42</v>
      </c>
      <c r="H2115" s="14" t="e">
        <f>SUMIFS('Skills-Training Matrix.AUX'!$D$2:$D$1072,'Skills-Training Matrix.AUX'!$C$2:$C$1072,"="&amp;$G2115,'Skills-Training Matrix.AUX'!$A$2:$A$1072,"="&amp;$E2115)</f>
        <v>#N/A</v>
      </c>
      <c r="I2115" s="14">
        <v>1</v>
      </c>
      <c r="J2115" s="14" t="e">
        <f t="shared" si="136"/>
        <v>#N/A</v>
      </c>
      <c r="K2115" s="16" t="e">
        <f>IF($J2115="","",SUMIFS('Skills-Training Matrix.AUX'!$F$2:$F$1072,'Skills-Training Matrix.AUX'!$C$2:$C$1072,"="&amp;G2115,'Skills-Training Matrix.AUX'!$A$2:$A$1072,"="&amp;$E2115)*J2115)</f>
        <v>#N/A</v>
      </c>
      <c r="L2115" s="16" t="e">
        <f t="shared" ref="L2115:L2178" si="137">IF(D2115="GEM",IF(B2115=B2114,IF(K2115="",L2114,K2115+L2114),IF(K2115="",0,K2115)),0)</f>
        <v>#N/A</v>
      </c>
      <c r="M2115" s="14" t="e">
        <f t="shared" ref="M2115:M2178" si="138">IF(D2115="GEM",IF(I2115&gt;H2115,I2115,IF(IF(L2115&lt;$O$1,0,L2115)=0,H2115,IF(I2115=0,IF(H2115=0,0,1),I2115))),I2115)</f>
        <v>#N/A</v>
      </c>
      <c r="N2115" s="16" t="e">
        <f t="shared" ref="N2115:N2178" si="139">IF(M2115&lt;H2115,K2115,"")</f>
        <v>#N/A</v>
      </c>
    </row>
    <row r="2116" spans="1:14" x14ac:dyDescent="0.25">
      <c r="A2116" s="14">
        <v>2716</v>
      </c>
      <c r="B2116" s="14" t="s">
        <v>148</v>
      </c>
      <c r="C2116" s="17">
        <v>42736</v>
      </c>
      <c r="D2116" s="14" t="s">
        <v>115</v>
      </c>
      <c r="E2116" s="14" t="s">
        <v>4</v>
      </c>
      <c r="F2116" s="15" t="s">
        <v>8</v>
      </c>
      <c r="G2116" s="14" t="s">
        <v>43</v>
      </c>
      <c r="H2116" s="14" t="e">
        <f>SUMIFS('Skills-Training Matrix.AUX'!$D$2:$D$1072,'Skills-Training Matrix.AUX'!$C$2:$C$1072,"="&amp;$G2116,'Skills-Training Matrix.AUX'!$A$2:$A$1072,"="&amp;$E2116)</f>
        <v>#N/A</v>
      </c>
      <c r="I2116" s="14">
        <v>0</v>
      </c>
      <c r="J2116" s="14" t="e">
        <f t="shared" si="136"/>
        <v>#N/A</v>
      </c>
      <c r="K2116" s="16" t="e">
        <f>IF($J2116="","",SUMIFS('Skills-Training Matrix.AUX'!$F$2:$F$1072,'Skills-Training Matrix.AUX'!$C$2:$C$1072,"="&amp;G2116,'Skills-Training Matrix.AUX'!$A$2:$A$1072,"="&amp;$E2116)*J2116)</f>
        <v>#N/A</v>
      </c>
      <c r="L2116" s="16" t="e">
        <f t="shared" si="137"/>
        <v>#N/A</v>
      </c>
      <c r="M2116" s="14" t="e">
        <f t="shared" si="138"/>
        <v>#N/A</v>
      </c>
      <c r="N2116" s="16" t="e">
        <f t="shared" si="139"/>
        <v>#N/A</v>
      </c>
    </row>
    <row r="2117" spans="1:14" x14ac:dyDescent="0.25">
      <c r="A2117" s="14">
        <v>2716</v>
      </c>
      <c r="B2117" s="14" t="s">
        <v>148</v>
      </c>
      <c r="C2117" s="17">
        <v>42736</v>
      </c>
      <c r="D2117" s="14" t="s">
        <v>115</v>
      </c>
      <c r="E2117" s="14" t="s">
        <v>4</v>
      </c>
      <c r="F2117" s="15" t="s">
        <v>8</v>
      </c>
      <c r="G2117" s="14" t="s">
        <v>44</v>
      </c>
      <c r="H2117" s="14" t="e">
        <f>SUMIFS('Skills-Training Matrix.AUX'!$D$2:$D$1072,'Skills-Training Matrix.AUX'!$C$2:$C$1072,"="&amp;$G2117,'Skills-Training Matrix.AUX'!$A$2:$A$1072,"="&amp;$E2117)</f>
        <v>#N/A</v>
      </c>
      <c r="I2117" s="14">
        <v>0</v>
      </c>
      <c r="J2117" s="14" t="e">
        <f t="shared" si="136"/>
        <v>#N/A</v>
      </c>
      <c r="K2117" s="16" t="e">
        <f>IF($J2117="","",SUMIFS('Skills-Training Matrix.AUX'!$F$2:$F$1072,'Skills-Training Matrix.AUX'!$C$2:$C$1072,"="&amp;G2117,'Skills-Training Matrix.AUX'!$A$2:$A$1072,"="&amp;$E2117)*J2117)</f>
        <v>#N/A</v>
      </c>
      <c r="L2117" s="16" t="e">
        <f t="shared" si="137"/>
        <v>#N/A</v>
      </c>
      <c r="M2117" s="14" t="e">
        <f t="shared" si="138"/>
        <v>#N/A</v>
      </c>
      <c r="N2117" s="16" t="e">
        <f t="shared" si="139"/>
        <v>#N/A</v>
      </c>
    </row>
    <row r="2118" spans="1:14" x14ac:dyDescent="0.25">
      <c r="A2118" s="14">
        <v>2716</v>
      </c>
      <c r="B2118" s="14" t="s">
        <v>148</v>
      </c>
      <c r="C2118" s="17">
        <v>42736</v>
      </c>
      <c r="D2118" s="14" t="s">
        <v>115</v>
      </c>
      <c r="E2118" s="14" t="s">
        <v>4</v>
      </c>
      <c r="F2118" s="15" t="s">
        <v>8</v>
      </c>
      <c r="G2118" s="14" t="s">
        <v>45</v>
      </c>
      <c r="H2118" s="14" t="e">
        <f>SUMIFS('Skills-Training Matrix.AUX'!$D$2:$D$1072,'Skills-Training Matrix.AUX'!$C$2:$C$1072,"="&amp;$G2118,'Skills-Training Matrix.AUX'!$A$2:$A$1072,"="&amp;$E2118)</f>
        <v>#N/A</v>
      </c>
      <c r="I2118" s="14">
        <v>0</v>
      </c>
      <c r="J2118" s="14" t="e">
        <f t="shared" si="136"/>
        <v>#N/A</v>
      </c>
      <c r="K2118" s="16" t="e">
        <f>IF($J2118="","",SUMIFS('Skills-Training Matrix.AUX'!$F$2:$F$1072,'Skills-Training Matrix.AUX'!$C$2:$C$1072,"="&amp;G2118,'Skills-Training Matrix.AUX'!$A$2:$A$1072,"="&amp;$E2118)*J2118)</f>
        <v>#N/A</v>
      </c>
      <c r="L2118" s="16" t="e">
        <f t="shared" si="137"/>
        <v>#N/A</v>
      </c>
      <c r="M2118" s="14" t="e">
        <f t="shared" si="138"/>
        <v>#N/A</v>
      </c>
      <c r="N2118" s="16" t="e">
        <f t="shared" si="139"/>
        <v>#N/A</v>
      </c>
    </row>
    <row r="2119" spans="1:14" x14ac:dyDescent="0.25">
      <c r="A2119" s="14">
        <v>2716</v>
      </c>
      <c r="B2119" s="14" t="s">
        <v>148</v>
      </c>
      <c r="C2119" s="17">
        <v>42736</v>
      </c>
      <c r="D2119" s="14" t="s">
        <v>115</v>
      </c>
      <c r="E2119" s="14" t="s">
        <v>4</v>
      </c>
      <c r="F2119" s="15" t="s">
        <v>2</v>
      </c>
      <c r="G2119" s="14" t="s">
        <v>46</v>
      </c>
      <c r="H2119" s="14" t="e">
        <f>SUMIFS('Skills-Training Matrix.AUX'!$D$2:$D$1072,'Skills-Training Matrix.AUX'!$C$2:$C$1072,"="&amp;$G2119,'Skills-Training Matrix.AUX'!$A$2:$A$1072,"="&amp;$E2119)</f>
        <v>#N/A</v>
      </c>
      <c r="I2119" s="14">
        <v>1</v>
      </c>
      <c r="J2119" s="14" t="e">
        <f t="shared" si="136"/>
        <v>#N/A</v>
      </c>
      <c r="K2119" s="16" t="e">
        <f>IF($J2119="","",SUMIFS('Skills-Training Matrix.AUX'!$F$2:$F$1072,'Skills-Training Matrix.AUX'!$C$2:$C$1072,"="&amp;G2119,'Skills-Training Matrix.AUX'!$A$2:$A$1072,"="&amp;$E2119)*J2119)</f>
        <v>#N/A</v>
      </c>
      <c r="L2119" s="16" t="e">
        <f t="shared" si="137"/>
        <v>#N/A</v>
      </c>
      <c r="M2119" s="14" t="e">
        <f t="shared" si="138"/>
        <v>#N/A</v>
      </c>
      <c r="N2119" s="16" t="e">
        <f t="shared" si="139"/>
        <v>#N/A</v>
      </c>
    </row>
    <row r="2120" spans="1:14" x14ac:dyDescent="0.25">
      <c r="A2120" s="14">
        <v>2716</v>
      </c>
      <c r="B2120" s="14" t="s">
        <v>148</v>
      </c>
      <c r="C2120" s="17">
        <v>42736</v>
      </c>
      <c r="D2120" s="14" t="s">
        <v>115</v>
      </c>
      <c r="E2120" s="14" t="s">
        <v>4</v>
      </c>
      <c r="F2120" s="15" t="s">
        <v>2</v>
      </c>
      <c r="G2120" s="14" t="s">
        <v>47</v>
      </c>
      <c r="H2120" s="14" t="e">
        <f>SUMIFS('Skills-Training Matrix.AUX'!$D$2:$D$1072,'Skills-Training Matrix.AUX'!$C$2:$C$1072,"="&amp;$G2120,'Skills-Training Matrix.AUX'!$A$2:$A$1072,"="&amp;$E2120)</f>
        <v>#N/A</v>
      </c>
      <c r="I2120" s="14">
        <v>1</v>
      </c>
      <c r="J2120" s="14" t="e">
        <f t="shared" si="136"/>
        <v>#N/A</v>
      </c>
      <c r="K2120" s="16" t="e">
        <f>IF($J2120="","",SUMIFS('Skills-Training Matrix.AUX'!$F$2:$F$1072,'Skills-Training Matrix.AUX'!$C$2:$C$1072,"="&amp;G2120,'Skills-Training Matrix.AUX'!$A$2:$A$1072,"="&amp;$E2120)*J2120)</f>
        <v>#N/A</v>
      </c>
      <c r="L2120" s="16" t="e">
        <f t="shared" si="137"/>
        <v>#N/A</v>
      </c>
      <c r="M2120" s="14" t="e">
        <f t="shared" si="138"/>
        <v>#N/A</v>
      </c>
      <c r="N2120" s="16" t="e">
        <f t="shared" si="139"/>
        <v>#N/A</v>
      </c>
    </row>
    <row r="2121" spans="1:14" x14ac:dyDescent="0.25">
      <c r="A2121" s="14">
        <v>2716</v>
      </c>
      <c r="B2121" s="14" t="s">
        <v>148</v>
      </c>
      <c r="C2121" s="17">
        <v>42736</v>
      </c>
      <c r="D2121" s="14" t="s">
        <v>115</v>
      </c>
      <c r="E2121" s="14" t="s">
        <v>4</v>
      </c>
      <c r="F2121" s="15" t="s">
        <v>2</v>
      </c>
      <c r="G2121" s="14" t="s">
        <v>48</v>
      </c>
      <c r="H2121" s="14" t="e">
        <f>SUMIFS('Skills-Training Matrix.AUX'!$D$2:$D$1072,'Skills-Training Matrix.AUX'!$C$2:$C$1072,"="&amp;$G2121,'Skills-Training Matrix.AUX'!$A$2:$A$1072,"="&amp;$E2121)</f>
        <v>#N/A</v>
      </c>
      <c r="I2121" s="14">
        <v>0</v>
      </c>
      <c r="J2121" s="14" t="e">
        <f t="shared" si="136"/>
        <v>#N/A</v>
      </c>
      <c r="K2121" s="16" t="e">
        <f>IF($J2121="","",SUMIFS('Skills-Training Matrix.AUX'!$F$2:$F$1072,'Skills-Training Matrix.AUX'!$C$2:$C$1072,"="&amp;G2121,'Skills-Training Matrix.AUX'!$A$2:$A$1072,"="&amp;$E2121)*J2121)</f>
        <v>#N/A</v>
      </c>
      <c r="L2121" s="16" t="e">
        <f t="shared" si="137"/>
        <v>#N/A</v>
      </c>
      <c r="M2121" s="14" t="e">
        <f t="shared" si="138"/>
        <v>#N/A</v>
      </c>
      <c r="N2121" s="16" t="e">
        <f t="shared" si="139"/>
        <v>#N/A</v>
      </c>
    </row>
    <row r="2122" spans="1:14" x14ac:dyDescent="0.25">
      <c r="A2122" s="14">
        <v>2716</v>
      </c>
      <c r="B2122" s="14" t="s">
        <v>148</v>
      </c>
      <c r="C2122" s="17">
        <v>42736</v>
      </c>
      <c r="D2122" s="14" t="s">
        <v>115</v>
      </c>
      <c r="E2122" s="14" t="s">
        <v>4</v>
      </c>
      <c r="F2122" s="15" t="s">
        <v>2</v>
      </c>
      <c r="G2122" s="14" t="s">
        <v>49</v>
      </c>
      <c r="H2122" s="14" t="e">
        <f>SUMIFS('Skills-Training Matrix.AUX'!$D$2:$D$1072,'Skills-Training Matrix.AUX'!$C$2:$C$1072,"="&amp;$G2122,'Skills-Training Matrix.AUX'!$A$2:$A$1072,"="&amp;$E2122)</f>
        <v>#N/A</v>
      </c>
      <c r="I2122" s="14">
        <v>0</v>
      </c>
      <c r="J2122" s="14" t="e">
        <f t="shared" si="136"/>
        <v>#N/A</v>
      </c>
      <c r="K2122" s="16" t="e">
        <f>IF($J2122="","",SUMIFS('Skills-Training Matrix.AUX'!$F$2:$F$1072,'Skills-Training Matrix.AUX'!$C$2:$C$1072,"="&amp;G2122,'Skills-Training Matrix.AUX'!$A$2:$A$1072,"="&amp;$E2122)*J2122)</f>
        <v>#N/A</v>
      </c>
      <c r="L2122" s="16" t="e">
        <f t="shared" si="137"/>
        <v>#N/A</v>
      </c>
      <c r="M2122" s="14" t="e">
        <f t="shared" si="138"/>
        <v>#N/A</v>
      </c>
      <c r="N2122" s="16" t="e">
        <f t="shared" si="139"/>
        <v>#N/A</v>
      </c>
    </row>
    <row r="2123" spans="1:14" x14ac:dyDescent="0.25">
      <c r="A2123" s="14">
        <v>2716</v>
      </c>
      <c r="B2123" s="14" t="s">
        <v>148</v>
      </c>
      <c r="C2123" s="17">
        <v>42736</v>
      </c>
      <c r="D2123" s="14" t="s">
        <v>115</v>
      </c>
      <c r="E2123" s="14" t="s">
        <v>4</v>
      </c>
      <c r="F2123" s="15" t="s">
        <v>2</v>
      </c>
      <c r="G2123" s="14" t="s">
        <v>50</v>
      </c>
      <c r="H2123" s="14" t="e">
        <f>SUMIFS('Skills-Training Matrix.AUX'!$D$2:$D$1072,'Skills-Training Matrix.AUX'!$C$2:$C$1072,"="&amp;$G2123,'Skills-Training Matrix.AUX'!$A$2:$A$1072,"="&amp;$E2123)</f>
        <v>#N/A</v>
      </c>
      <c r="I2123" s="14">
        <v>0</v>
      </c>
      <c r="J2123" s="14" t="e">
        <f t="shared" si="136"/>
        <v>#N/A</v>
      </c>
      <c r="K2123" s="16" t="e">
        <f>IF($J2123="","",SUMIFS('Skills-Training Matrix.AUX'!$F$2:$F$1072,'Skills-Training Matrix.AUX'!$C$2:$C$1072,"="&amp;G2123,'Skills-Training Matrix.AUX'!$A$2:$A$1072,"="&amp;$E2123)*J2123)</f>
        <v>#N/A</v>
      </c>
      <c r="L2123" s="16" t="e">
        <f t="shared" si="137"/>
        <v>#N/A</v>
      </c>
      <c r="M2123" s="14" t="e">
        <f t="shared" si="138"/>
        <v>#N/A</v>
      </c>
      <c r="N2123" s="16" t="e">
        <f t="shared" si="139"/>
        <v>#N/A</v>
      </c>
    </row>
    <row r="2124" spans="1:14" x14ac:dyDescent="0.25">
      <c r="A2124" s="14">
        <v>2716</v>
      </c>
      <c r="B2124" s="14" t="s">
        <v>148</v>
      </c>
      <c r="C2124" s="17">
        <v>42736</v>
      </c>
      <c r="D2124" s="14" t="s">
        <v>115</v>
      </c>
      <c r="E2124" s="14" t="s">
        <v>4</v>
      </c>
      <c r="F2124" s="15" t="s">
        <v>2</v>
      </c>
      <c r="G2124" s="14" t="s">
        <v>51</v>
      </c>
      <c r="H2124" s="14" t="e">
        <f>SUMIFS('Skills-Training Matrix.AUX'!$D$2:$D$1072,'Skills-Training Matrix.AUX'!$C$2:$C$1072,"="&amp;$G2124,'Skills-Training Matrix.AUX'!$A$2:$A$1072,"="&amp;$E2124)</f>
        <v>#N/A</v>
      </c>
      <c r="I2124" s="14">
        <v>0</v>
      </c>
      <c r="J2124" s="14" t="e">
        <f t="shared" si="136"/>
        <v>#N/A</v>
      </c>
      <c r="K2124" s="16" t="e">
        <f>IF($J2124="","",SUMIFS('Skills-Training Matrix.AUX'!$F$2:$F$1072,'Skills-Training Matrix.AUX'!$C$2:$C$1072,"="&amp;G2124,'Skills-Training Matrix.AUX'!$A$2:$A$1072,"="&amp;$E2124)*J2124)</f>
        <v>#N/A</v>
      </c>
      <c r="L2124" s="16" t="e">
        <f t="shared" si="137"/>
        <v>#N/A</v>
      </c>
      <c r="M2124" s="14" t="e">
        <f t="shared" si="138"/>
        <v>#N/A</v>
      </c>
      <c r="N2124" s="16" t="e">
        <f t="shared" si="139"/>
        <v>#N/A</v>
      </c>
    </row>
    <row r="2125" spans="1:14" x14ac:dyDescent="0.25">
      <c r="A2125" s="14">
        <v>2716</v>
      </c>
      <c r="B2125" s="14" t="s">
        <v>148</v>
      </c>
      <c r="C2125" s="17">
        <v>42736</v>
      </c>
      <c r="D2125" s="14" t="s">
        <v>115</v>
      </c>
      <c r="E2125" s="14" t="s">
        <v>4</v>
      </c>
      <c r="F2125" s="15" t="s">
        <v>2</v>
      </c>
      <c r="G2125" s="14" t="s">
        <v>52</v>
      </c>
      <c r="H2125" s="14" t="e">
        <f>SUMIFS('Skills-Training Matrix.AUX'!$D$2:$D$1072,'Skills-Training Matrix.AUX'!$C$2:$C$1072,"="&amp;$G2125,'Skills-Training Matrix.AUX'!$A$2:$A$1072,"="&amp;$E2125)</f>
        <v>#N/A</v>
      </c>
      <c r="I2125" s="14">
        <v>0</v>
      </c>
      <c r="J2125" s="14" t="e">
        <f t="shared" si="136"/>
        <v>#N/A</v>
      </c>
      <c r="K2125" s="16" t="e">
        <f>IF($J2125="","",SUMIFS('Skills-Training Matrix.AUX'!$F$2:$F$1072,'Skills-Training Matrix.AUX'!$C$2:$C$1072,"="&amp;G2125,'Skills-Training Matrix.AUX'!$A$2:$A$1072,"="&amp;$E2125)*J2125)</f>
        <v>#N/A</v>
      </c>
      <c r="L2125" s="16" t="e">
        <f t="shared" si="137"/>
        <v>#N/A</v>
      </c>
      <c r="M2125" s="14" t="e">
        <f t="shared" si="138"/>
        <v>#N/A</v>
      </c>
      <c r="N2125" s="16" t="e">
        <f t="shared" si="139"/>
        <v>#N/A</v>
      </c>
    </row>
    <row r="2126" spans="1:14" x14ac:dyDescent="0.25">
      <c r="A2126" s="14">
        <v>2716</v>
      </c>
      <c r="B2126" s="14" t="s">
        <v>148</v>
      </c>
      <c r="C2126" s="17">
        <v>42736</v>
      </c>
      <c r="D2126" s="14" t="s">
        <v>115</v>
      </c>
      <c r="E2126" s="14" t="s">
        <v>4</v>
      </c>
      <c r="F2126" s="15" t="s">
        <v>2</v>
      </c>
      <c r="G2126" s="14" t="s">
        <v>53</v>
      </c>
      <c r="H2126" s="14" t="e">
        <f>SUMIFS('Skills-Training Matrix.AUX'!$D$2:$D$1072,'Skills-Training Matrix.AUX'!$C$2:$C$1072,"="&amp;$G2126,'Skills-Training Matrix.AUX'!$A$2:$A$1072,"="&amp;$E2126)</f>
        <v>#N/A</v>
      </c>
      <c r="I2126" s="14">
        <v>0</v>
      </c>
      <c r="J2126" s="14" t="e">
        <f t="shared" si="136"/>
        <v>#N/A</v>
      </c>
      <c r="K2126" s="16" t="e">
        <f>IF($J2126="","",SUMIFS('Skills-Training Matrix.AUX'!$F$2:$F$1072,'Skills-Training Matrix.AUX'!$C$2:$C$1072,"="&amp;G2126,'Skills-Training Matrix.AUX'!$A$2:$A$1072,"="&amp;$E2126)*J2126)</f>
        <v>#N/A</v>
      </c>
      <c r="L2126" s="16" t="e">
        <f t="shared" si="137"/>
        <v>#N/A</v>
      </c>
      <c r="M2126" s="14" t="e">
        <f t="shared" si="138"/>
        <v>#N/A</v>
      </c>
      <c r="N2126" s="16" t="e">
        <f t="shared" si="139"/>
        <v>#N/A</v>
      </c>
    </row>
    <row r="2127" spans="1:14" x14ac:dyDescent="0.25">
      <c r="A2127" s="14">
        <v>2716</v>
      </c>
      <c r="B2127" s="14" t="s">
        <v>148</v>
      </c>
      <c r="C2127" s="17">
        <v>42736</v>
      </c>
      <c r="D2127" s="14" t="s">
        <v>115</v>
      </c>
      <c r="E2127" s="14" t="s">
        <v>4</v>
      </c>
      <c r="F2127" s="15" t="s">
        <v>2</v>
      </c>
      <c r="G2127" s="14" t="s">
        <v>54</v>
      </c>
      <c r="H2127" s="14" t="e">
        <f>SUMIFS('Skills-Training Matrix.AUX'!$D$2:$D$1072,'Skills-Training Matrix.AUX'!$C$2:$C$1072,"="&amp;$G2127,'Skills-Training Matrix.AUX'!$A$2:$A$1072,"="&amp;$E2127)</f>
        <v>#N/A</v>
      </c>
      <c r="I2127" s="14">
        <v>0</v>
      </c>
      <c r="J2127" s="14" t="e">
        <f t="shared" si="136"/>
        <v>#N/A</v>
      </c>
      <c r="K2127" s="16" t="e">
        <f>IF($J2127="","",SUMIFS('Skills-Training Matrix.AUX'!$F$2:$F$1072,'Skills-Training Matrix.AUX'!$C$2:$C$1072,"="&amp;G2127,'Skills-Training Matrix.AUX'!$A$2:$A$1072,"="&amp;$E2127)*J2127)</f>
        <v>#N/A</v>
      </c>
      <c r="L2127" s="16" t="e">
        <f t="shared" si="137"/>
        <v>#N/A</v>
      </c>
      <c r="M2127" s="14" t="e">
        <f t="shared" si="138"/>
        <v>#N/A</v>
      </c>
      <c r="N2127" s="16" t="e">
        <f t="shared" si="139"/>
        <v>#N/A</v>
      </c>
    </row>
    <row r="2128" spans="1:14" x14ac:dyDescent="0.25">
      <c r="A2128" s="14">
        <v>2716</v>
      </c>
      <c r="B2128" s="14" t="s">
        <v>148</v>
      </c>
      <c r="C2128" s="17">
        <v>42736</v>
      </c>
      <c r="D2128" s="14" t="s">
        <v>115</v>
      </c>
      <c r="E2128" s="14" t="s">
        <v>4</v>
      </c>
      <c r="F2128" s="15" t="s">
        <v>2</v>
      </c>
      <c r="G2128" s="14" t="s">
        <v>55</v>
      </c>
      <c r="H2128" s="14" t="e">
        <f>SUMIFS('Skills-Training Matrix.AUX'!$D$2:$D$1072,'Skills-Training Matrix.AUX'!$C$2:$C$1072,"="&amp;$G2128,'Skills-Training Matrix.AUX'!$A$2:$A$1072,"="&amp;$E2128)</f>
        <v>#REF!</v>
      </c>
      <c r="I2128" s="14">
        <v>0</v>
      </c>
      <c r="J2128" s="14" t="e">
        <f t="shared" si="136"/>
        <v>#REF!</v>
      </c>
      <c r="K2128" s="16" t="e">
        <f>IF($J2128="","",SUMIFS('Skills-Training Matrix.AUX'!$F$2:$F$1072,'Skills-Training Matrix.AUX'!$C$2:$C$1072,"="&amp;G2128,'Skills-Training Matrix.AUX'!$A$2:$A$1072,"="&amp;$E2128)*J2128)</f>
        <v>#REF!</v>
      </c>
      <c r="L2128" s="16" t="e">
        <f t="shared" si="137"/>
        <v>#REF!</v>
      </c>
      <c r="M2128" s="14" t="e">
        <f t="shared" si="138"/>
        <v>#REF!</v>
      </c>
      <c r="N2128" s="16" t="e">
        <f t="shared" si="139"/>
        <v>#REF!</v>
      </c>
    </row>
    <row r="2129" spans="1:14" x14ac:dyDescent="0.25">
      <c r="A2129" s="14">
        <v>2716</v>
      </c>
      <c r="B2129" s="14" t="s">
        <v>148</v>
      </c>
      <c r="C2129" s="17">
        <v>42736</v>
      </c>
      <c r="D2129" s="14" t="s">
        <v>115</v>
      </c>
      <c r="E2129" s="14" t="s">
        <v>4</v>
      </c>
      <c r="F2129" s="15" t="s">
        <v>2</v>
      </c>
      <c r="G2129" s="14" t="s">
        <v>56</v>
      </c>
      <c r="H2129" s="14" t="e">
        <f>SUMIFS('Skills-Training Matrix.AUX'!$D$2:$D$1072,'Skills-Training Matrix.AUX'!$C$2:$C$1072,"="&amp;$G2129,'Skills-Training Matrix.AUX'!$A$2:$A$1072,"="&amp;$E2129)</f>
        <v>#N/A</v>
      </c>
      <c r="I2129" s="14">
        <v>1</v>
      </c>
      <c r="J2129" s="14" t="e">
        <f t="shared" si="136"/>
        <v>#N/A</v>
      </c>
      <c r="K2129" s="16" t="e">
        <f>IF($J2129="","",SUMIFS('Skills-Training Matrix.AUX'!$F$2:$F$1072,'Skills-Training Matrix.AUX'!$C$2:$C$1072,"="&amp;G2129,'Skills-Training Matrix.AUX'!$A$2:$A$1072,"="&amp;$E2129)*J2129)</f>
        <v>#N/A</v>
      </c>
      <c r="L2129" s="16" t="e">
        <f t="shared" si="137"/>
        <v>#N/A</v>
      </c>
      <c r="M2129" s="14" t="e">
        <f t="shared" si="138"/>
        <v>#N/A</v>
      </c>
      <c r="N2129" s="16" t="e">
        <f t="shared" si="139"/>
        <v>#N/A</v>
      </c>
    </row>
    <row r="2130" spans="1:14" x14ac:dyDescent="0.25">
      <c r="A2130" s="14">
        <v>2716</v>
      </c>
      <c r="B2130" s="14" t="s">
        <v>148</v>
      </c>
      <c r="C2130" s="17">
        <v>42736</v>
      </c>
      <c r="D2130" s="14" t="s">
        <v>115</v>
      </c>
      <c r="E2130" s="14" t="s">
        <v>4</v>
      </c>
      <c r="F2130" s="15" t="s">
        <v>9</v>
      </c>
      <c r="G2130" s="14" t="s">
        <v>57</v>
      </c>
      <c r="H2130" s="14" t="e">
        <f>SUMIFS('Skills-Training Matrix.AUX'!$D$2:$D$1072,'Skills-Training Matrix.AUX'!$C$2:$C$1072,"="&amp;$G2130,'Skills-Training Matrix.AUX'!$A$2:$A$1072,"="&amp;$E2130)</f>
        <v>#N/A</v>
      </c>
      <c r="I2130" s="14">
        <v>0</v>
      </c>
      <c r="J2130" s="14" t="e">
        <f t="shared" si="136"/>
        <v>#N/A</v>
      </c>
      <c r="K2130" s="16" t="e">
        <f>IF($J2130="","",SUMIFS('Skills-Training Matrix.AUX'!$F$2:$F$1072,'Skills-Training Matrix.AUX'!$C$2:$C$1072,"="&amp;G2130,'Skills-Training Matrix.AUX'!$A$2:$A$1072,"="&amp;$E2130)*J2130)</f>
        <v>#N/A</v>
      </c>
      <c r="L2130" s="16" t="e">
        <f t="shared" si="137"/>
        <v>#N/A</v>
      </c>
      <c r="M2130" s="14" t="e">
        <f t="shared" si="138"/>
        <v>#N/A</v>
      </c>
      <c r="N2130" s="16" t="e">
        <f t="shared" si="139"/>
        <v>#N/A</v>
      </c>
    </row>
    <row r="2131" spans="1:14" x14ac:dyDescent="0.25">
      <c r="A2131" s="14">
        <v>2716</v>
      </c>
      <c r="B2131" s="14" t="s">
        <v>148</v>
      </c>
      <c r="C2131" s="17">
        <v>42736</v>
      </c>
      <c r="D2131" s="14" t="s">
        <v>115</v>
      </c>
      <c r="E2131" s="14" t="s">
        <v>4</v>
      </c>
      <c r="F2131" s="15" t="s">
        <v>9</v>
      </c>
      <c r="G2131" s="14" t="s">
        <v>58</v>
      </c>
      <c r="H2131" s="14" t="e">
        <f>SUMIFS('Skills-Training Matrix.AUX'!$D$2:$D$1072,'Skills-Training Matrix.AUX'!$C$2:$C$1072,"="&amp;$G2131,'Skills-Training Matrix.AUX'!$A$2:$A$1072,"="&amp;$E2131)</f>
        <v>#N/A</v>
      </c>
      <c r="I2131" s="14">
        <v>1</v>
      </c>
      <c r="J2131" s="14" t="e">
        <f t="shared" si="136"/>
        <v>#N/A</v>
      </c>
      <c r="K2131" s="16" t="e">
        <f>IF($J2131="","",SUMIFS('Skills-Training Matrix.AUX'!$F$2:$F$1072,'Skills-Training Matrix.AUX'!$C$2:$C$1072,"="&amp;G2131,'Skills-Training Matrix.AUX'!$A$2:$A$1072,"="&amp;$E2131)*J2131)</f>
        <v>#N/A</v>
      </c>
      <c r="L2131" s="16" t="e">
        <f t="shared" si="137"/>
        <v>#N/A</v>
      </c>
      <c r="M2131" s="14" t="e">
        <f t="shared" si="138"/>
        <v>#N/A</v>
      </c>
      <c r="N2131" s="16" t="e">
        <f t="shared" si="139"/>
        <v>#N/A</v>
      </c>
    </row>
    <row r="2132" spans="1:14" x14ac:dyDescent="0.25">
      <c r="A2132" s="14">
        <v>2716</v>
      </c>
      <c r="B2132" s="14" t="s">
        <v>148</v>
      </c>
      <c r="C2132" s="17">
        <v>42736</v>
      </c>
      <c r="D2132" s="14" t="s">
        <v>115</v>
      </c>
      <c r="E2132" s="14" t="s">
        <v>4</v>
      </c>
      <c r="F2132" s="15" t="s">
        <v>9</v>
      </c>
      <c r="G2132" s="14" t="s">
        <v>59</v>
      </c>
      <c r="H2132" s="14" t="e">
        <f>SUMIFS('Skills-Training Matrix.AUX'!$D$2:$D$1072,'Skills-Training Matrix.AUX'!$C$2:$C$1072,"="&amp;$G2132,'Skills-Training Matrix.AUX'!$A$2:$A$1072,"="&amp;$E2132)</f>
        <v>#N/A</v>
      </c>
      <c r="I2132" s="14">
        <v>1</v>
      </c>
      <c r="J2132" s="14" t="e">
        <f t="shared" si="136"/>
        <v>#N/A</v>
      </c>
      <c r="K2132" s="16" t="e">
        <f>IF($J2132="","",SUMIFS('Skills-Training Matrix.AUX'!$F$2:$F$1072,'Skills-Training Matrix.AUX'!$C$2:$C$1072,"="&amp;G2132,'Skills-Training Matrix.AUX'!$A$2:$A$1072,"="&amp;$E2132)*J2132)</f>
        <v>#N/A</v>
      </c>
      <c r="L2132" s="16" t="e">
        <f t="shared" si="137"/>
        <v>#N/A</v>
      </c>
      <c r="M2132" s="14" t="e">
        <f t="shared" si="138"/>
        <v>#N/A</v>
      </c>
      <c r="N2132" s="16" t="e">
        <f t="shared" si="139"/>
        <v>#N/A</v>
      </c>
    </row>
    <row r="2133" spans="1:14" x14ac:dyDescent="0.25">
      <c r="A2133" s="14">
        <v>2716</v>
      </c>
      <c r="B2133" s="14" t="s">
        <v>148</v>
      </c>
      <c r="C2133" s="17">
        <v>42736</v>
      </c>
      <c r="D2133" s="14" t="s">
        <v>115</v>
      </c>
      <c r="E2133" s="14" t="s">
        <v>4</v>
      </c>
      <c r="F2133" s="15" t="s">
        <v>9</v>
      </c>
      <c r="G2133" s="14" t="s">
        <v>60</v>
      </c>
      <c r="H2133" s="14" t="e">
        <f>SUMIFS('Skills-Training Matrix.AUX'!$D$2:$D$1072,'Skills-Training Matrix.AUX'!$C$2:$C$1072,"="&amp;$G2133,'Skills-Training Matrix.AUX'!$A$2:$A$1072,"="&amp;$E2133)</f>
        <v>#N/A</v>
      </c>
      <c r="I2133" s="14">
        <v>0</v>
      </c>
      <c r="J2133" s="14" t="e">
        <f t="shared" si="136"/>
        <v>#N/A</v>
      </c>
      <c r="K2133" s="16" t="e">
        <f>IF($J2133="","",SUMIFS('Skills-Training Matrix.AUX'!$F$2:$F$1072,'Skills-Training Matrix.AUX'!$C$2:$C$1072,"="&amp;G2133,'Skills-Training Matrix.AUX'!$A$2:$A$1072,"="&amp;$E2133)*J2133)</f>
        <v>#N/A</v>
      </c>
      <c r="L2133" s="16" t="e">
        <f t="shared" si="137"/>
        <v>#N/A</v>
      </c>
      <c r="M2133" s="14" t="e">
        <f t="shared" si="138"/>
        <v>#N/A</v>
      </c>
      <c r="N2133" s="16" t="e">
        <f t="shared" si="139"/>
        <v>#N/A</v>
      </c>
    </row>
    <row r="2134" spans="1:14" x14ac:dyDescent="0.25">
      <c r="A2134" s="14">
        <v>2716</v>
      </c>
      <c r="B2134" s="14" t="s">
        <v>148</v>
      </c>
      <c r="C2134" s="17">
        <v>42736</v>
      </c>
      <c r="D2134" s="14" t="s">
        <v>115</v>
      </c>
      <c r="E2134" s="14" t="s">
        <v>4</v>
      </c>
      <c r="F2134" s="15" t="s">
        <v>9</v>
      </c>
      <c r="G2134" s="14" t="s">
        <v>61</v>
      </c>
      <c r="H2134" s="14" t="e">
        <f>SUMIFS('Skills-Training Matrix.AUX'!$D$2:$D$1072,'Skills-Training Matrix.AUX'!$C$2:$C$1072,"="&amp;$G2134,'Skills-Training Matrix.AUX'!$A$2:$A$1072,"="&amp;$E2134)</f>
        <v>#N/A</v>
      </c>
      <c r="I2134" s="14">
        <v>0</v>
      </c>
      <c r="J2134" s="14" t="e">
        <f t="shared" si="136"/>
        <v>#N/A</v>
      </c>
      <c r="K2134" s="16" t="e">
        <f>IF($J2134="","",SUMIFS('Skills-Training Matrix.AUX'!$F$2:$F$1072,'Skills-Training Matrix.AUX'!$C$2:$C$1072,"="&amp;G2134,'Skills-Training Matrix.AUX'!$A$2:$A$1072,"="&amp;$E2134)*J2134)</f>
        <v>#N/A</v>
      </c>
      <c r="L2134" s="16" t="e">
        <f t="shared" si="137"/>
        <v>#N/A</v>
      </c>
      <c r="M2134" s="14" t="e">
        <f t="shared" si="138"/>
        <v>#N/A</v>
      </c>
      <c r="N2134" s="16" t="e">
        <f t="shared" si="139"/>
        <v>#N/A</v>
      </c>
    </row>
    <row r="2135" spans="1:14" x14ac:dyDescent="0.25">
      <c r="A2135" s="14">
        <v>2716</v>
      </c>
      <c r="B2135" s="14" t="s">
        <v>148</v>
      </c>
      <c r="C2135" s="17">
        <v>42736</v>
      </c>
      <c r="D2135" s="14" t="s">
        <v>115</v>
      </c>
      <c r="E2135" s="14" t="s">
        <v>4</v>
      </c>
      <c r="F2135" s="15" t="s">
        <v>0</v>
      </c>
      <c r="G2135" s="14" t="s">
        <v>62</v>
      </c>
      <c r="H2135" s="14" t="e">
        <f>SUMIFS('Skills-Training Matrix.AUX'!$D$2:$D$1072,'Skills-Training Matrix.AUX'!$C$2:$C$1072,"="&amp;$G2135,'Skills-Training Matrix.AUX'!$A$2:$A$1072,"="&amp;$E2135)</f>
        <v>#N/A</v>
      </c>
      <c r="I2135" s="14">
        <v>0</v>
      </c>
      <c r="J2135" s="14" t="e">
        <f t="shared" si="136"/>
        <v>#N/A</v>
      </c>
      <c r="K2135" s="16" t="e">
        <f>IF($J2135="","",SUMIFS('Skills-Training Matrix.AUX'!$F$2:$F$1072,'Skills-Training Matrix.AUX'!$C$2:$C$1072,"="&amp;G2135,'Skills-Training Matrix.AUX'!$A$2:$A$1072,"="&amp;$E2135)*J2135)</f>
        <v>#N/A</v>
      </c>
      <c r="L2135" s="16" t="e">
        <f t="shared" si="137"/>
        <v>#N/A</v>
      </c>
      <c r="M2135" s="14" t="e">
        <f t="shared" si="138"/>
        <v>#N/A</v>
      </c>
      <c r="N2135" s="16" t="e">
        <f t="shared" si="139"/>
        <v>#N/A</v>
      </c>
    </row>
    <row r="2136" spans="1:14" x14ac:dyDescent="0.25">
      <c r="A2136" s="14">
        <v>2716</v>
      </c>
      <c r="B2136" s="14" t="s">
        <v>148</v>
      </c>
      <c r="C2136" s="17">
        <v>42736</v>
      </c>
      <c r="D2136" s="14" t="s">
        <v>115</v>
      </c>
      <c r="E2136" s="14" t="s">
        <v>4</v>
      </c>
      <c r="F2136" s="15" t="s">
        <v>0</v>
      </c>
      <c r="G2136" s="14" t="s">
        <v>63</v>
      </c>
      <c r="H2136" s="14" t="e">
        <f>SUMIFS('Skills-Training Matrix.AUX'!$D$2:$D$1072,'Skills-Training Matrix.AUX'!$C$2:$C$1072,"="&amp;$G2136,'Skills-Training Matrix.AUX'!$A$2:$A$1072,"="&amp;$E2136)</f>
        <v>#REF!</v>
      </c>
      <c r="I2136" s="14">
        <v>0</v>
      </c>
      <c r="J2136" s="14" t="e">
        <f t="shared" si="136"/>
        <v>#REF!</v>
      </c>
      <c r="K2136" s="16" t="e">
        <f>IF($J2136="","",SUMIFS('Skills-Training Matrix.AUX'!$F$2:$F$1072,'Skills-Training Matrix.AUX'!$C$2:$C$1072,"="&amp;G2136,'Skills-Training Matrix.AUX'!$A$2:$A$1072,"="&amp;$E2136)*J2136)</f>
        <v>#REF!</v>
      </c>
      <c r="L2136" s="16" t="e">
        <f t="shared" si="137"/>
        <v>#REF!</v>
      </c>
      <c r="M2136" s="14" t="e">
        <f t="shared" si="138"/>
        <v>#REF!</v>
      </c>
      <c r="N2136" s="16" t="e">
        <f t="shared" si="139"/>
        <v>#REF!</v>
      </c>
    </row>
    <row r="2137" spans="1:14" x14ac:dyDescent="0.25">
      <c r="A2137" s="14">
        <v>2716</v>
      </c>
      <c r="B2137" s="14" t="s">
        <v>148</v>
      </c>
      <c r="C2137" s="17">
        <v>42736</v>
      </c>
      <c r="D2137" s="14" t="s">
        <v>115</v>
      </c>
      <c r="E2137" s="14" t="s">
        <v>4</v>
      </c>
      <c r="F2137" s="15" t="s">
        <v>0</v>
      </c>
      <c r="G2137" s="14" t="s">
        <v>64</v>
      </c>
      <c r="H2137" s="14" t="e">
        <f>SUMIFS('Skills-Training Matrix.AUX'!$D$2:$D$1072,'Skills-Training Matrix.AUX'!$C$2:$C$1072,"="&amp;$G2137,'Skills-Training Matrix.AUX'!$A$2:$A$1072,"="&amp;$E2137)</f>
        <v>#N/A</v>
      </c>
      <c r="I2137" s="14">
        <v>0</v>
      </c>
      <c r="J2137" s="14" t="e">
        <f t="shared" si="136"/>
        <v>#N/A</v>
      </c>
      <c r="K2137" s="16" t="e">
        <f>IF($J2137="","",SUMIFS('Skills-Training Matrix.AUX'!$F$2:$F$1072,'Skills-Training Matrix.AUX'!$C$2:$C$1072,"="&amp;G2137,'Skills-Training Matrix.AUX'!$A$2:$A$1072,"="&amp;$E2137)*J2137)</f>
        <v>#N/A</v>
      </c>
      <c r="L2137" s="16" t="e">
        <f t="shared" si="137"/>
        <v>#N/A</v>
      </c>
      <c r="M2137" s="14" t="e">
        <f t="shared" si="138"/>
        <v>#N/A</v>
      </c>
      <c r="N2137" s="16" t="e">
        <f t="shared" si="139"/>
        <v>#N/A</v>
      </c>
    </row>
    <row r="2138" spans="1:14" x14ac:dyDescent="0.25">
      <c r="A2138" s="14">
        <v>2716</v>
      </c>
      <c r="B2138" s="14" t="s">
        <v>148</v>
      </c>
      <c r="C2138" s="17">
        <v>42736</v>
      </c>
      <c r="D2138" s="14" t="s">
        <v>115</v>
      </c>
      <c r="E2138" s="14" t="s">
        <v>4</v>
      </c>
      <c r="F2138" s="15" t="s">
        <v>0</v>
      </c>
      <c r="G2138" s="14" t="s">
        <v>65</v>
      </c>
      <c r="H2138" s="14" t="e">
        <f>SUMIFS('Skills-Training Matrix.AUX'!$D$2:$D$1072,'Skills-Training Matrix.AUX'!$C$2:$C$1072,"="&amp;$G2138,'Skills-Training Matrix.AUX'!$A$2:$A$1072,"="&amp;$E2138)</f>
        <v>#REF!</v>
      </c>
      <c r="I2138" s="14">
        <v>0</v>
      </c>
      <c r="J2138" s="14" t="e">
        <f t="shared" si="136"/>
        <v>#REF!</v>
      </c>
      <c r="K2138" s="16" t="e">
        <f>IF($J2138="","",SUMIFS('Skills-Training Matrix.AUX'!$F$2:$F$1072,'Skills-Training Matrix.AUX'!$C$2:$C$1072,"="&amp;G2138,'Skills-Training Matrix.AUX'!$A$2:$A$1072,"="&amp;$E2138)*J2138)</f>
        <v>#REF!</v>
      </c>
      <c r="L2138" s="16" t="e">
        <f t="shared" si="137"/>
        <v>#REF!</v>
      </c>
      <c r="M2138" s="14" t="e">
        <f t="shared" si="138"/>
        <v>#REF!</v>
      </c>
      <c r="N2138" s="16" t="e">
        <f t="shared" si="139"/>
        <v>#REF!</v>
      </c>
    </row>
    <row r="2139" spans="1:14" x14ac:dyDescent="0.25">
      <c r="A2139" s="14">
        <v>2716</v>
      </c>
      <c r="B2139" s="14" t="s">
        <v>148</v>
      </c>
      <c r="C2139" s="17">
        <v>42736</v>
      </c>
      <c r="D2139" s="14" t="s">
        <v>115</v>
      </c>
      <c r="E2139" s="14" t="s">
        <v>4</v>
      </c>
      <c r="F2139" s="15" t="s">
        <v>0</v>
      </c>
      <c r="G2139" s="14" t="s">
        <v>66</v>
      </c>
      <c r="H2139" s="14" t="e">
        <f>SUMIFS('Skills-Training Matrix.AUX'!$D$2:$D$1072,'Skills-Training Matrix.AUX'!$C$2:$C$1072,"="&amp;$G2139,'Skills-Training Matrix.AUX'!$A$2:$A$1072,"="&amp;$E2139)</f>
        <v>#REF!</v>
      </c>
      <c r="I2139" s="14">
        <v>0</v>
      </c>
      <c r="J2139" s="14" t="e">
        <f t="shared" si="136"/>
        <v>#REF!</v>
      </c>
      <c r="K2139" s="16" t="e">
        <f>IF($J2139="","",SUMIFS('Skills-Training Matrix.AUX'!$F$2:$F$1072,'Skills-Training Matrix.AUX'!$C$2:$C$1072,"="&amp;G2139,'Skills-Training Matrix.AUX'!$A$2:$A$1072,"="&amp;$E2139)*J2139)</f>
        <v>#REF!</v>
      </c>
      <c r="L2139" s="16" t="e">
        <f t="shared" si="137"/>
        <v>#REF!</v>
      </c>
      <c r="M2139" s="14" t="e">
        <f t="shared" si="138"/>
        <v>#REF!</v>
      </c>
      <c r="N2139" s="16" t="e">
        <f t="shared" si="139"/>
        <v>#REF!</v>
      </c>
    </row>
    <row r="2140" spans="1:14" x14ac:dyDescent="0.25">
      <c r="A2140" s="14">
        <v>2716</v>
      </c>
      <c r="B2140" s="14" t="s">
        <v>148</v>
      </c>
      <c r="C2140" s="17">
        <v>42736</v>
      </c>
      <c r="D2140" s="14" t="s">
        <v>115</v>
      </c>
      <c r="E2140" s="14" t="s">
        <v>4</v>
      </c>
      <c r="F2140" s="15" t="s">
        <v>0</v>
      </c>
      <c r="G2140" s="14" t="s">
        <v>67</v>
      </c>
      <c r="H2140" s="14" t="e">
        <f>SUMIFS('Skills-Training Matrix.AUX'!$D$2:$D$1072,'Skills-Training Matrix.AUX'!$C$2:$C$1072,"="&amp;$G2140,'Skills-Training Matrix.AUX'!$A$2:$A$1072,"="&amp;$E2140)</f>
        <v>#N/A</v>
      </c>
      <c r="I2140" s="14">
        <v>0</v>
      </c>
      <c r="J2140" s="14" t="e">
        <f t="shared" si="136"/>
        <v>#N/A</v>
      </c>
      <c r="K2140" s="16" t="e">
        <f>IF($J2140="","",SUMIFS('Skills-Training Matrix.AUX'!$F$2:$F$1072,'Skills-Training Matrix.AUX'!$C$2:$C$1072,"="&amp;G2140,'Skills-Training Matrix.AUX'!$A$2:$A$1072,"="&amp;$E2140)*J2140)</f>
        <v>#N/A</v>
      </c>
      <c r="L2140" s="16" t="e">
        <f t="shared" si="137"/>
        <v>#N/A</v>
      </c>
      <c r="M2140" s="14" t="e">
        <f t="shared" si="138"/>
        <v>#N/A</v>
      </c>
      <c r="N2140" s="16" t="e">
        <f t="shared" si="139"/>
        <v>#N/A</v>
      </c>
    </row>
    <row r="2141" spans="1:14" x14ac:dyDescent="0.25">
      <c r="A2141" s="14">
        <v>2716</v>
      </c>
      <c r="B2141" s="14" t="s">
        <v>148</v>
      </c>
      <c r="C2141" s="17">
        <v>42736</v>
      </c>
      <c r="D2141" s="14" t="s">
        <v>115</v>
      </c>
      <c r="E2141" s="14" t="s">
        <v>4</v>
      </c>
      <c r="F2141" s="15" t="s">
        <v>0</v>
      </c>
      <c r="G2141" s="14" t="s">
        <v>68</v>
      </c>
      <c r="H2141" s="14" t="e">
        <f>SUMIFS('Skills-Training Matrix.AUX'!$D$2:$D$1072,'Skills-Training Matrix.AUX'!$C$2:$C$1072,"="&amp;$G2141,'Skills-Training Matrix.AUX'!$A$2:$A$1072,"="&amp;$E2141)</f>
        <v>#N/A</v>
      </c>
      <c r="I2141" s="14">
        <v>0</v>
      </c>
      <c r="J2141" s="14" t="e">
        <f t="shared" si="136"/>
        <v>#N/A</v>
      </c>
      <c r="K2141" s="16" t="e">
        <f>IF($J2141="","",SUMIFS('Skills-Training Matrix.AUX'!$F$2:$F$1072,'Skills-Training Matrix.AUX'!$C$2:$C$1072,"="&amp;G2141,'Skills-Training Matrix.AUX'!$A$2:$A$1072,"="&amp;$E2141)*J2141)</f>
        <v>#N/A</v>
      </c>
      <c r="L2141" s="16" t="e">
        <f t="shared" si="137"/>
        <v>#N/A</v>
      </c>
      <c r="M2141" s="14" t="e">
        <f t="shared" si="138"/>
        <v>#N/A</v>
      </c>
      <c r="N2141" s="16" t="e">
        <f t="shared" si="139"/>
        <v>#N/A</v>
      </c>
    </row>
    <row r="2142" spans="1:14" x14ac:dyDescent="0.25">
      <c r="A2142" s="14">
        <v>2716</v>
      </c>
      <c r="B2142" s="14" t="s">
        <v>148</v>
      </c>
      <c r="C2142" s="17">
        <v>42736</v>
      </c>
      <c r="D2142" s="14" t="s">
        <v>115</v>
      </c>
      <c r="E2142" s="14" t="s">
        <v>4</v>
      </c>
      <c r="F2142" s="15" t="s">
        <v>0</v>
      </c>
      <c r="G2142" s="14" t="s">
        <v>69</v>
      </c>
      <c r="H2142" s="14" t="e">
        <f>SUMIFS('Skills-Training Matrix.AUX'!$D$2:$D$1072,'Skills-Training Matrix.AUX'!$C$2:$C$1072,"="&amp;$G2142,'Skills-Training Matrix.AUX'!$A$2:$A$1072,"="&amp;$E2142)</f>
        <v>#N/A</v>
      </c>
      <c r="I2142" s="14">
        <v>0</v>
      </c>
      <c r="J2142" s="14" t="e">
        <f t="shared" si="136"/>
        <v>#N/A</v>
      </c>
      <c r="K2142" s="16" t="e">
        <f>IF($J2142="","",SUMIFS('Skills-Training Matrix.AUX'!$F$2:$F$1072,'Skills-Training Matrix.AUX'!$C$2:$C$1072,"="&amp;G2142,'Skills-Training Matrix.AUX'!$A$2:$A$1072,"="&amp;$E2142)*J2142)</f>
        <v>#N/A</v>
      </c>
      <c r="L2142" s="16" t="e">
        <f t="shared" si="137"/>
        <v>#N/A</v>
      </c>
      <c r="M2142" s="14" t="e">
        <f t="shared" si="138"/>
        <v>#N/A</v>
      </c>
      <c r="N2142" s="16" t="e">
        <f t="shared" si="139"/>
        <v>#N/A</v>
      </c>
    </row>
    <row r="2143" spans="1:14" x14ac:dyDescent="0.25">
      <c r="A2143" s="14">
        <v>2716</v>
      </c>
      <c r="B2143" s="14" t="s">
        <v>148</v>
      </c>
      <c r="C2143" s="17">
        <v>42736</v>
      </c>
      <c r="D2143" s="14" t="s">
        <v>115</v>
      </c>
      <c r="E2143" s="14" t="s">
        <v>4</v>
      </c>
      <c r="F2143" s="15" t="s">
        <v>0</v>
      </c>
      <c r="G2143" s="14" t="s">
        <v>70</v>
      </c>
      <c r="H2143" s="14" t="e">
        <f>SUMIFS('Skills-Training Matrix.AUX'!$D$2:$D$1072,'Skills-Training Matrix.AUX'!$C$2:$C$1072,"="&amp;$G2143,'Skills-Training Matrix.AUX'!$A$2:$A$1072,"="&amp;$E2143)</f>
        <v>#N/A</v>
      </c>
      <c r="I2143" s="14">
        <v>0</v>
      </c>
      <c r="J2143" s="14" t="e">
        <f t="shared" si="136"/>
        <v>#N/A</v>
      </c>
      <c r="K2143" s="16" t="e">
        <f>IF($J2143="","",SUMIFS('Skills-Training Matrix.AUX'!$F$2:$F$1072,'Skills-Training Matrix.AUX'!$C$2:$C$1072,"="&amp;G2143,'Skills-Training Matrix.AUX'!$A$2:$A$1072,"="&amp;$E2143)*J2143)</f>
        <v>#N/A</v>
      </c>
      <c r="L2143" s="16" t="e">
        <f t="shared" si="137"/>
        <v>#N/A</v>
      </c>
      <c r="M2143" s="14" t="e">
        <f t="shared" si="138"/>
        <v>#N/A</v>
      </c>
      <c r="N2143" s="16" t="e">
        <f t="shared" si="139"/>
        <v>#N/A</v>
      </c>
    </row>
    <row r="2144" spans="1:14" x14ac:dyDescent="0.25">
      <c r="A2144" s="14">
        <v>2717</v>
      </c>
      <c r="B2144" s="14" t="s">
        <v>149</v>
      </c>
      <c r="C2144" s="17">
        <v>42736</v>
      </c>
      <c r="D2144" s="14" t="s">
        <v>115</v>
      </c>
      <c r="E2144" s="14" t="s">
        <v>93</v>
      </c>
      <c r="F2144" s="15" t="s">
        <v>102</v>
      </c>
      <c r="G2144" s="14" t="s">
        <v>10</v>
      </c>
      <c r="H2144" s="14" t="e">
        <f>SUMIFS('Skills-Training Matrix.AUX'!$D$2:$D$1072,'Skills-Training Matrix.AUX'!$C$2:$C$1072,"="&amp;$G2144,'Skills-Training Matrix.AUX'!$A$2:$A$1072,"="&amp;$E2144)</f>
        <v>#N/A</v>
      </c>
      <c r="I2144" s="14">
        <v>0</v>
      </c>
      <c r="J2144" s="14" t="e">
        <f t="shared" si="136"/>
        <v>#N/A</v>
      </c>
      <c r="K2144" s="16" t="e">
        <f>IF($J2144="","",SUMIFS('Skills-Training Matrix.AUX'!$F$2:$F$1072,'Skills-Training Matrix.AUX'!$C$2:$C$1072,"="&amp;G2144,'Skills-Training Matrix.AUX'!$A$2:$A$1072,"="&amp;$E2144)*J2144)</f>
        <v>#N/A</v>
      </c>
      <c r="L2144" s="16" t="e">
        <f t="shared" si="137"/>
        <v>#N/A</v>
      </c>
      <c r="M2144" s="14" t="e">
        <f t="shared" si="138"/>
        <v>#N/A</v>
      </c>
      <c r="N2144" s="16" t="e">
        <f t="shared" si="139"/>
        <v>#N/A</v>
      </c>
    </row>
    <row r="2145" spans="1:14" x14ac:dyDescent="0.25">
      <c r="A2145" s="14">
        <v>2717</v>
      </c>
      <c r="B2145" s="14" t="s">
        <v>149</v>
      </c>
      <c r="C2145" s="17">
        <v>42736</v>
      </c>
      <c r="D2145" s="14" t="s">
        <v>115</v>
      </c>
      <c r="E2145" s="14" t="s">
        <v>93</v>
      </c>
      <c r="F2145" s="15" t="s">
        <v>102</v>
      </c>
      <c r="G2145" s="14" t="s">
        <v>11</v>
      </c>
      <c r="H2145" s="14" t="e">
        <f>SUMIFS('Skills-Training Matrix.AUX'!$D$2:$D$1072,'Skills-Training Matrix.AUX'!$C$2:$C$1072,"="&amp;$G2145,'Skills-Training Matrix.AUX'!$A$2:$A$1072,"="&amp;$E2145)</f>
        <v>#N/A</v>
      </c>
      <c r="I2145" s="14">
        <v>0</v>
      </c>
      <c r="J2145" s="14" t="e">
        <f t="shared" si="136"/>
        <v>#N/A</v>
      </c>
      <c r="K2145" s="16" t="e">
        <f>IF($J2145="","",SUMIFS('Skills-Training Matrix.AUX'!$F$2:$F$1072,'Skills-Training Matrix.AUX'!$C$2:$C$1072,"="&amp;G2145,'Skills-Training Matrix.AUX'!$A$2:$A$1072,"="&amp;$E2145)*J2145)</f>
        <v>#N/A</v>
      </c>
      <c r="L2145" s="16" t="e">
        <f t="shared" si="137"/>
        <v>#N/A</v>
      </c>
      <c r="M2145" s="14" t="e">
        <f t="shared" si="138"/>
        <v>#N/A</v>
      </c>
      <c r="N2145" s="16" t="e">
        <f t="shared" si="139"/>
        <v>#N/A</v>
      </c>
    </row>
    <row r="2146" spans="1:14" x14ac:dyDescent="0.25">
      <c r="A2146" s="14">
        <v>2717</v>
      </c>
      <c r="B2146" s="14" t="s">
        <v>149</v>
      </c>
      <c r="C2146" s="17">
        <v>42736</v>
      </c>
      <c r="D2146" s="14" t="s">
        <v>115</v>
      </c>
      <c r="E2146" s="14" t="s">
        <v>93</v>
      </c>
      <c r="F2146" s="15" t="s">
        <v>102</v>
      </c>
      <c r="G2146" s="14" t="s">
        <v>12</v>
      </c>
      <c r="H2146" s="14" t="e">
        <f>SUMIFS('Skills-Training Matrix.AUX'!$D$2:$D$1072,'Skills-Training Matrix.AUX'!$C$2:$C$1072,"="&amp;$G2146,'Skills-Training Matrix.AUX'!$A$2:$A$1072,"="&amp;$E2146)</f>
        <v>#N/A</v>
      </c>
      <c r="I2146" s="14">
        <v>0</v>
      </c>
      <c r="J2146" s="14" t="e">
        <f t="shared" si="136"/>
        <v>#N/A</v>
      </c>
      <c r="K2146" s="16" t="e">
        <f>IF($J2146="","",SUMIFS('Skills-Training Matrix.AUX'!$F$2:$F$1072,'Skills-Training Matrix.AUX'!$C$2:$C$1072,"="&amp;G2146,'Skills-Training Matrix.AUX'!$A$2:$A$1072,"="&amp;$E2146)*J2146)</f>
        <v>#N/A</v>
      </c>
      <c r="L2146" s="16" t="e">
        <f t="shared" si="137"/>
        <v>#N/A</v>
      </c>
      <c r="M2146" s="14" t="e">
        <f t="shared" si="138"/>
        <v>#N/A</v>
      </c>
      <c r="N2146" s="16" t="e">
        <f t="shared" si="139"/>
        <v>#N/A</v>
      </c>
    </row>
    <row r="2147" spans="1:14" x14ac:dyDescent="0.25">
      <c r="A2147" s="14">
        <v>2717</v>
      </c>
      <c r="B2147" s="14" t="s">
        <v>149</v>
      </c>
      <c r="C2147" s="17">
        <v>42736</v>
      </c>
      <c r="D2147" s="14" t="s">
        <v>115</v>
      </c>
      <c r="E2147" s="14" t="s">
        <v>93</v>
      </c>
      <c r="F2147" s="15" t="s">
        <v>102</v>
      </c>
      <c r="G2147" s="14" t="s">
        <v>13</v>
      </c>
      <c r="H2147" s="14" t="e">
        <f>SUMIFS('Skills-Training Matrix.AUX'!$D$2:$D$1072,'Skills-Training Matrix.AUX'!$C$2:$C$1072,"="&amp;$G2147,'Skills-Training Matrix.AUX'!$A$2:$A$1072,"="&amp;$E2147)</f>
        <v>#N/A</v>
      </c>
      <c r="I2147" s="14">
        <v>0</v>
      </c>
      <c r="J2147" s="14" t="e">
        <f t="shared" si="136"/>
        <v>#N/A</v>
      </c>
      <c r="K2147" s="16" t="e">
        <f>IF($J2147="","",SUMIFS('Skills-Training Matrix.AUX'!$F$2:$F$1072,'Skills-Training Matrix.AUX'!$C$2:$C$1072,"="&amp;G2147,'Skills-Training Matrix.AUX'!$A$2:$A$1072,"="&amp;$E2147)*J2147)</f>
        <v>#N/A</v>
      </c>
      <c r="L2147" s="16" t="e">
        <f t="shared" si="137"/>
        <v>#N/A</v>
      </c>
      <c r="M2147" s="14" t="e">
        <f t="shared" si="138"/>
        <v>#N/A</v>
      </c>
      <c r="N2147" s="16" t="e">
        <f t="shared" si="139"/>
        <v>#N/A</v>
      </c>
    </row>
    <row r="2148" spans="1:14" x14ac:dyDescent="0.25">
      <c r="A2148" s="14">
        <v>2717</v>
      </c>
      <c r="B2148" s="14" t="s">
        <v>149</v>
      </c>
      <c r="C2148" s="17">
        <v>42736</v>
      </c>
      <c r="D2148" s="14" t="s">
        <v>115</v>
      </c>
      <c r="E2148" s="14" t="s">
        <v>93</v>
      </c>
      <c r="F2148" s="15" t="s">
        <v>102</v>
      </c>
      <c r="G2148" s="14" t="s">
        <v>14</v>
      </c>
      <c r="H2148" s="14" t="e">
        <f>SUMIFS('Skills-Training Matrix.AUX'!$D$2:$D$1072,'Skills-Training Matrix.AUX'!$C$2:$C$1072,"="&amp;$G2148,'Skills-Training Matrix.AUX'!$A$2:$A$1072,"="&amp;$E2148)</f>
        <v>#N/A</v>
      </c>
      <c r="I2148" s="14">
        <v>0</v>
      </c>
      <c r="J2148" s="14" t="e">
        <f t="shared" si="136"/>
        <v>#N/A</v>
      </c>
      <c r="K2148" s="16" t="e">
        <f>IF($J2148="","",SUMIFS('Skills-Training Matrix.AUX'!$F$2:$F$1072,'Skills-Training Matrix.AUX'!$C$2:$C$1072,"="&amp;G2148,'Skills-Training Matrix.AUX'!$A$2:$A$1072,"="&amp;$E2148)*J2148)</f>
        <v>#N/A</v>
      </c>
      <c r="L2148" s="16" t="e">
        <f t="shared" si="137"/>
        <v>#N/A</v>
      </c>
      <c r="M2148" s="14" t="e">
        <f t="shared" si="138"/>
        <v>#N/A</v>
      </c>
      <c r="N2148" s="16" t="e">
        <f t="shared" si="139"/>
        <v>#N/A</v>
      </c>
    </row>
    <row r="2149" spans="1:14" x14ac:dyDescent="0.25">
      <c r="A2149" s="14">
        <v>2717</v>
      </c>
      <c r="B2149" s="14" t="s">
        <v>149</v>
      </c>
      <c r="C2149" s="17">
        <v>42736</v>
      </c>
      <c r="D2149" s="14" t="s">
        <v>115</v>
      </c>
      <c r="E2149" s="14" t="s">
        <v>93</v>
      </c>
      <c r="F2149" s="15" t="s">
        <v>102</v>
      </c>
      <c r="G2149" s="14" t="s">
        <v>15</v>
      </c>
      <c r="H2149" s="14" t="e">
        <f>SUMIFS('Skills-Training Matrix.AUX'!$D$2:$D$1072,'Skills-Training Matrix.AUX'!$C$2:$C$1072,"="&amp;$G2149,'Skills-Training Matrix.AUX'!$A$2:$A$1072,"="&amp;$E2149)</f>
        <v>#N/A</v>
      </c>
      <c r="I2149" s="14">
        <v>0</v>
      </c>
      <c r="J2149" s="14" t="e">
        <f t="shared" si="136"/>
        <v>#N/A</v>
      </c>
      <c r="K2149" s="16" t="e">
        <f>IF($J2149="","",SUMIFS('Skills-Training Matrix.AUX'!$F$2:$F$1072,'Skills-Training Matrix.AUX'!$C$2:$C$1072,"="&amp;G2149,'Skills-Training Matrix.AUX'!$A$2:$A$1072,"="&amp;$E2149)*J2149)</f>
        <v>#N/A</v>
      </c>
      <c r="L2149" s="16" t="e">
        <f t="shared" si="137"/>
        <v>#N/A</v>
      </c>
      <c r="M2149" s="14" t="e">
        <f t="shared" si="138"/>
        <v>#N/A</v>
      </c>
      <c r="N2149" s="16" t="e">
        <f t="shared" si="139"/>
        <v>#N/A</v>
      </c>
    </row>
    <row r="2150" spans="1:14" x14ac:dyDescent="0.25">
      <c r="A2150" s="14">
        <v>2717</v>
      </c>
      <c r="B2150" s="14" t="s">
        <v>149</v>
      </c>
      <c r="C2150" s="17">
        <v>42736</v>
      </c>
      <c r="D2150" s="14" t="s">
        <v>115</v>
      </c>
      <c r="E2150" s="14" t="s">
        <v>93</v>
      </c>
      <c r="F2150" s="15" t="s">
        <v>5</v>
      </c>
      <c r="G2150" s="14" t="s">
        <v>16</v>
      </c>
      <c r="H2150" s="14" t="e">
        <f>SUMIFS('Skills-Training Matrix.AUX'!$D$2:$D$1072,'Skills-Training Matrix.AUX'!$C$2:$C$1072,"="&amp;$G2150,'Skills-Training Matrix.AUX'!$A$2:$A$1072,"="&amp;$E2150)</f>
        <v>#N/A</v>
      </c>
      <c r="I2150" s="14">
        <v>0</v>
      </c>
      <c r="J2150" s="14" t="e">
        <f t="shared" si="136"/>
        <v>#N/A</v>
      </c>
      <c r="K2150" s="16" t="e">
        <f>IF($J2150="","",SUMIFS('Skills-Training Matrix.AUX'!$F$2:$F$1072,'Skills-Training Matrix.AUX'!$C$2:$C$1072,"="&amp;G2150,'Skills-Training Matrix.AUX'!$A$2:$A$1072,"="&amp;$E2150)*J2150)</f>
        <v>#N/A</v>
      </c>
      <c r="L2150" s="16" t="e">
        <f t="shared" si="137"/>
        <v>#N/A</v>
      </c>
      <c r="M2150" s="14" t="e">
        <f t="shared" si="138"/>
        <v>#N/A</v>
      </c>
      <c r="N2150" s="16" t="e">
        <f t="shared" si="139"/>
        <v>#N/A</v>
      </c>
    </row>
    <row r="2151" spans="1:14" x14ac:dyDescent="0.25">
      <c r="A2151" s="14">
        <v>2717</v>
      </c>
      <c r="B2151" s="14" t="s">
        <v>149</v>
      </c>
      <c r="C2151" s="17">
        <v>42736</v>
      </c>
      <c r="D2151" s="14" t="s">
        <v>115</v>
      </c>
      <c r="E2151" s="14" t="s">
        <v>93</v>
      </c>
      <c r="F2151" s="15" t="s">
        <v>5</v>
      </c>
      <c r="G2151" s="14" t="s">
        <v>17</v>
      </c>
      <c r="H2151" s="14" t="e">
        <f>SUMIFS('Skills-Training Matrix.AUX'!$D$2:$D$1072,'Skills-Training Matrix.AUX'!$C$2:$C$1072,"="&amp;$G2151,'Skills-Training Matrix.AUX'!$A$2:$A$1072,"="&amp;$E2151)</f>
        <v>#N/A</v>
      </c>
      <c r="I2151" s="14">
        <v>0</v>
      </c>
      <c r="J2151" s="14" t="e">
        <f t="shared" si="136"/>
        <v>#N/A</v>
      </c>
      <c r="K2151" s="16" t="e">
        <f>IF($J2151="","",SUMIFS('Skills-Training Matrix.AUX'!$F$2:$F$1072,'Skills-Training Matrix.AUX'!$C$2:$C$1072,"="&amp;G2151,'Skills-Training Matrix.AUX'!$A$2:$A$1072,"="&amp;$E2151)*J2151)</f>
        <v>#N/A</v>
      </c>
      <c r="L2151" s="16" t="e">
        <f t="shared" si="137"/>
        <v>#N/A</v>
      </c>
      <c r="M2151" s="14" t="e">
        <f t="shared" si="138"/>
        <v>#N/A</v>
      </c>
      <c r="N2151" s="16" t="e">
        <f t="shared" si="139"/>
        <v>#N/A</v>
      </c>
    </row>
    <row r="2152" spans="1:14" x14ac:dyDescent="0.25">
      <c r="A2152" s="14">
        <v>2717</v>
      </c>
      <c r="B2152" s="14" t="s">
        <v>149</v>
      </c>
      <c r="C2152" s="17">
        <v>42736</v>
      </c>
      <c r="D2152" s="14" t="s">
        <v>115</v>
      </c>
      <c r="E2152" s="14" t="s">
        <v>93</v>
      </c>
      <c r="F2152" s="15" t="s">
        <v>5</v>
      </c>
      <c r="G2152" s="14" t="s">
        <v>18</v>
      </c>
      <c r="H2152" s="14" t="e">
        <f>SUMIFS('Skills-Training Matrix.AUX'!$D$2:$D$1072,'Skills-Training Matrix.AUX'!$C$2:$C$1072,"="&amp;$G2152,'Skills-Training Matrix.AUX'!$A$2:$A$1072,"="&amp;$E2152)</f>
        <v>#N/A</v>
      </c>
      <c r="I2152" s="14">
        <v>0</v>
      </c>
      <c r="J2152" s="14" t="e">
        <f t="shared" si="136"/>
        <v>#N/A</v>
      </c>
      <c r="K2152" s="16" t="e">
        <f>IF($J2152="","",SUMIFS('Skills-Training Matrix.AUX'!$F$2:$F$1072,'Skills-Training Matrix.AUX'!$C$2:$C$1072,"="&amp;G2152,'Skills-Training Matrix.AUX'!$A$2:$A$1072,"="&amp;$E2152)*J2152)</f>
        <v>#N/A</v>
      </c>
      <c r="L2152" s="16" t="e">
        <f t="shared" si="137"/>
        <v>#N/A</v>
      </c>
      <c r="M2152" s="14" t="e">
        <f t="shared" si="138"/>
        <v>#N/A</v>
      </c>
      <c r="N2152" s="16" t="e">
        <f t="shared" si="139"/>
        <v>#N/A</v>
      </c>
    </row>
    <row r="2153" spans="1:14" x14ac:dyDescent="0.25">
      <c r="A2153" s="14">
        <v>2717</v>
      </c>
      <c r="B2153" s="14" t="s">
        <v>149</v>
      </c>
      <c r="C2153" s="17">
        <v>42736</v>
      </c>
      <c r="D2153" s="14" t="s">
        <v>115</v>
      </c>
      <c r="E2153" s="14" t="s">
        <v>93</v>
      </c>
      <c r="F2153" s="15" t="s">
        <v>5</v>
      </c>
      <c r="G2153" s="14" t="s">
        <v>3</v>
      </c>
      <c r="H2153" s="14" t="e">
        <f>SUMIFS('Skills-Training Matrix.AUX'!$D$2:$D$1072,'Skills-Training Matrix.AUX'!$C$2:$C$1072,"="&amp;$G2153,'Skills-Training Matrix.AUX'!$A$2:$A$1072,"="&amp;$E2153)</f>
        <v>#N/A</v>
      </c>
      <c r="I2153" s="14">
        <v>0</v>
      </c>
      <c r="J2153" s="14" t="e">
        <f t="shared" si="136"/>
        <v>#N/A</v>
      </c>
      <c r="K2153" s="16" t="e">
        <f>IF($J2153="","",SUMIFS('Skills-Training Matrix.AUX'!$F$2:$F$1072,'Skills-Training Matrix.AUX'!$C$2:$C$1072,"="&amp;G2153,'Skills-Training Matrix.AUX'!$A$2:$A$1072,"="&amp;$E2153)*J2153)</f>
        <v>#N/A</v>
      </c>
      <c r="L2153" s="16" t="e">
        <f t="shared" si="137"/>
        <v>#N/A</v>
      </c>
      <c r="M2153" s="14" t="e">
        <f t="shared" si="138"/>
        <v>#N/A</v>
      </c>
      <c r="N2153" s="16" t="e">
        <f t="shared" si="139"/>
        <v>#N/A</v>
      </c>
    </row>
    <row r="2154" spans="1:14" x14ac:dyDescent="0.25">
      <c r="A2154" s="14">
        <v>2717</v>
      </c>
      <c r="B2154" s="14" t="s">
        <v>149</v>
      </c>
      <c r="C2154" s="17">
        <v>42736</v>
      </c>
      <c r="D2154" s="14" t="s">
        <v>115</v>
      </c>
      <c r="E2154" s="14" t="s">
        <v>93</v>
      </c>
      <c r="F2154" s="15" t="s">
        <v>5</v>
      </c>
      <c r="G2154" s="14" t="s">
        <v>19</v>
      </c>
      <c r="H2154" s="14" t="e">
        <f>SUMIFS('Skills-Training Matrix.AUX'!$D$2:$D$1072,'Skills-Training Matrix.AUX'!$C$2:$C$1072,"="&amp;$G2154,'Skills-Training Matrix.AUX'!$A$2:$A$1072,"="&amp;$E2154)</f>
        <v>#N/A</v>
      </c>
      <c r="I2154" s="14">
        <v>0</v>
      </c>
      <c r="J2154" s="14" t="e">
        <f t="shared" si="136"/>
        <v>#N/A</v>
      </c>
      <c r="K2154" s="16" t="e">
        <f>IF($J2154="","",SUMIFS('Skills-Training Matrix.AUX'!$F$2:$F$1072,'Skills-Training Matrix.AUX'!$C$2:$C$1072,"="&amp;G2154,'Skills-Training Matrix.AUX'!$A$2:$A$1072,"="&amp;$E2154)*J2154)</f>
        <v>#N/A</v>
      </c>
      <c r="L2154" s="16" t="e">
        <f t="shared" si="137"/>
        <v>#N/A</v>
      </c>
      <c r="M2154" s="14" t="e">
        <f t="shared" si="138"/>
        <v>#N/A</v>
      </c>
      <c r="N2154" s="16" t="e">
        <f t="shared" si="139"/>
        <v>#N/A</v>
      </c>
    </row>
    <row r="2155" spans="1:14" x14ac:dyDescent="0.25">
      <c r="A2155" s="14">
        <v>2717</v>
      </c>
      <c r="B2155" s="14" t="s">
        <v>149</v>
      </c>
      <c r="C2155" s="17">
        <v>42736</v>
      </c>
      <c r="D2155" s="14" t="s">
        <v>115</v>
      </c>
      <c r="E2155" s="14" t="s">
        <v>93</v>
      </c>
      <c r="F2155" s="15" t="s">
        <v>5</v>
      </c>
      <c r="G2155" s="14" t="s">
        <v>20</v>
      </c>
      <c r="H2155" s="14" t="e">
        <f>SUMIFS('Skills-Training Matrix.AUX'!$D$2:$D$1072,'Skills-Training Matrix.AUX'!$C$2:$C$1072,"="&amp;$G2155,'Skills-Training Matrix.AUX'!$A$2:$A$1072,"="&amp;$E2155)</f>
        <v>#N/A</v>
      </c>
      <c r="I2155" s="14">
        <v>0</v>
      </c>
      <c r="J2155" s="14" t="e">
        <f t="shared" si="136"/>
        <v>#N/A</v>
      </c>
      <c r="K2155" s="16" t="e">
        <f>IF($J2155="","",SUMIFS('Skills-Training Matrix.AUX'!$F$2:$F$1072,'Skills-Training Matrix.AUX'!$C$2:$C$1072,"="&amp;G2155,'Skills-Training Matrix.AUX'!$A$2:$A$1072,"="&amp;$E2155)*J2155)</f>
        <v>#N/A</v>
      </c>
      <c r="L2155" s="16" t="e">
        <f t="shared" si="137"/>
        <v>#N/A</v>
      </c>
      <c r="M2155" s="14" t="e">
        <f t="shared" si="138"/>
        <v>#N/A</v>
      </c>
      <c r="N2155" s="16" t="e">
        <f t="shared" si="139"/>
        <v>#N/A</v>
      </c>
    </row>
    <row r="2156" spans="1:14" x14ac:dyDescent="0.25">
      <c r="A2156" s="14">
        <v>2717</v>
      </c>
      <c r="B2156" s="14" t="s">
        <v>149</v>
      </c>
      <c r="C2156" s="17">
        <v>42736</v>
      </c>
      <c r="D2156" s="14" t="s">
        <v>115</v>
      </c>
      <c r="E2156" s="14" t="s">
        <v>93</v>
      </c>
      <c r="F2156" s="15" t="s">
        <v>6</v>
      </c>
      <c r="G2156" s="14" t="s">
        <v>21</v>
      </c>
      <c r="H2156" s="14" t="e">
        <f>SUMIFS('Skills-Training Matrix.AUX'!$D$2:$D$1072,'Skills-Training Matrix.AUX'!$C$2:$C$1072,"="&amp;$G2156,'Skills-Training Matrix.AUX'!$A$2:$A$1072,"="&amp;$E2156)</f>
        <v>#REF!</v>
      </c>
      <c r="I2156" s="14">
        <v>0</v>
      </c>
      <c r="J2156" s="14" t="e">
        <f t="shared" si="136"/>
        <v>#REF!</v>
      </c>
      <c r="K2156" s="16" t="e">
        <f>IF($J2156="","",SUMIFS('Skills-Training Matrix.AUX'!$F$2:$F$1072,'Skills-Training Matrix.AUX'!$C$2:$C$1072,"="&amp;G2156,'Skills-Training Matrix.AUX'!$A$2:$A$1072,"="&amp;$E2156)*J2156)</f>
        <v>#REF!</v>
      </c>
      <c r="L2156" s="16" t="e">
        <f t="shared" si="137"/>
        <v>#REF!</v>
      </c>
      <c r="M2156" s="14" t="e">
        <f t="shared" si="138"/>
        <v>#REF!</v>
      </c>
      <c r="N2156" s="16" t="e">
        <f t="shared" si="139"/>
        <v>#REF!</v>
      </c>
    </row>
    <row r="2157" spans="1:14" x14ac:dyDescent="0.25">
      <c r="A2157" s="14">
        <v>2717</v>
      </c>
      <c r="B2157" s="14" t="s">
        <v>149</v>
      </c>
      <c r="C2157" s="17">
        <v>42736</v>
      </c>
      <c r="D2157" s="14" t="s">
        <v>115</v>
      </c>
      <c r="E2157" s="14" t="s">
        <v>93</v>
      </c>
      <c r="F2157" s="15" t="s">
        <v>6</v>
      </c>
      <c r="G2157" s="14" t="s">
        <v>22</v>
      </c>
      <c r="H2157" s="14" t="e">
        <f>SUMIFS('Skills-Training Matrix.AUX'!$D$2:$D$1072,'Skills-Training Matrix.AUX'!$C$2:$C$1072,"="&amp;$G2157,'Skills-Training Matrix.AUX'!$A$2:$A$1072,"="&amp;$E2157)</f>
        <v>#REF!</v>
      </c>
      <c r="I2157" s="14">
        <v>0</v>
      </c>
      <c r="J2157" s="14" t="e">
        <f t="shared" si="136"/>
        <v>#REF!</v>
      </c>
      <c r="K2157" s="16" t="e">
        <f>IF($J2157="","",SUMIFS('Skills-Training Matrix.AUX'!$F$2:$F$1072,'Skills-Training Matrix.AUX'!$C$2:$C$1072,"="&amp;G2157,'Skills-Training Matrix.AUX'!$A$2:$A$1072,"="&amp;$E2157)*J2157)</f>
        <v>#REF!</v>
      </c>
      <c r="L2157" s="16" t="e">
        <f t="shared" si="137"/>
        <v>#REF!</v>
      </c>
      <c r="M2157" s="14" t="e">
        <f t="shared" si="138"/>
        <v>#REF!</v>
      </c>
      <c r="N2157" s="16" t="e">
        <f t="shared" si="139"/>
        <v>#REF!</v>
      </c>
    </row>
    <row r="2158" spans="1:14" x14ac:dyDescent="0.25">
      <c r="A2158" s="14">
        <v>2717</v>
      </c>
      <c r="B2158" s="14" t="s">
        <v>149</v>
      </c>
      <c r="C2158" s="17">
        <v>42736</v>
      </c>
      <c r="D2158" s="14" t="s">
        <v>115</v>
      </c>
      <c r="E2158" s="14" t="s">
        <v>93</v>
      </c>
      <c r="F2158" s="15" t="s">
        <v>6</v>
      </c>
      <c r="G2158" s="14" t="s">
        <v>23</v>
      </c>
      <c r="H2158" s="14" t="e">
        <f>SUMIFS('Skills-Training Matrix.AUX'!$D$2:$D$1072,'Skills-Training Matrix.AUX'!$C$2:$C$1072,"="&amp;$G2158,'Skills-Training Matrix.AUX'!$A$2:$A$1072,"="&amp;$E2158)</f>
        <v>#REF!</v>
      </c>
      <c r="I2158" s="14">
        <v>0</v>
      </c>
      <c r="J2158" s="14" t="e">
        <f t="shared" si="136"/>
        <v>#REF!</v>
      </c>
      <c r="K2158" s="16" t="e">
        <f>IF($J2158="","",SUMIFS('Skills-Training Matrix.AUX'!$F$2:$F$1072,'Skills-Training Matrix.AUX'!$C$2:$C$1072,"="&amp;G2158,'Skills-Training Matrix.AUX'!$A$2:$A$1072,"="&amp;$E2158)*J2158)</f>
        <v>#REF!</v>
      </c>
      <c r="L2158" s="16" t="e">
        <f t="shared" si="137"/>
        <v>#REF!</v>
      </c>
      <c r="M2158" s="14" t="e">
        <f t="shared" si="138"/>
        <v>#REF!</v>
      </c>
      <c r="N2158" s="16" t="e">
        <f t="shared" si="139"/>
        <v>#REF!</v>
      </c>
    </row>
    <row r="2159" spans="1:14" x14ac:dyDescent="0.25">
      <c r="A2159" s="14">
        <v>2717</v>
      </c>
      <c r="B2159" s="14" t="s">
        <v>149</v>
      </c>
      <c r="C2159" s="17">
        <v>42736</v>
      </c>
      <c r="D2159" s="14" t="s">
        <v>115</v>
      </c>
      <c r="E2159" s="14" t="s">
        <v>93</v>
      </c>
      <c r="F2159" s="15" t="s">
        <v>6</v>
      </c>
      <c r="G2159" s="14" t="s">
        <v>24</v>
      </c>
      <c r="H2159" s="14" t="e">
        <f>SUMIFS('Skills-Training Matrix.AUX'!$D$2:$D$1072,'Skills-Training Matrix.AUX'!$C$2:$C$1072,"="&amp;$G2159,'Skills-Training Matrix.AUX'!$A$2:$A$1072,"="&amp;$E2159)</f>
        <v>#REF!</v>
      </c>
      <c r="I2159" s="14">
        <v>0</v>
      </c>
      <c r="J2159" s="14" t="e">
        <f t="shared" si="136"/>
        <v>#REF!</v>
      </c>
      <c r="K2159" s="16" t="e">
        <f>IF($J2159="","",SUMIFS('Skills-Training Matrix.AUX'!$F$2:$F$1072,'Skills-Training Matrix.AUX'!$C$2:$C$1072,"="&amp;G2159,'Skills-Training Matrix.AUX'!$A$2:$A$1072,"="&amp;$E2159)*J2159)</f>
        <v>#REF!</v>
      </c>
      <c r="L2159" s="16" t="e">
        <f t="shared" si="137"/>
        <v>#REF!</v>
      </c>
      <c r="M2159" s="14" t="e">
        <f t="shared" si="138"/>
        <v>#REF!</v>
      </c>
      <c r="N2159" s="16" t="e">
        <f t="shared" si="139"/>
        <v>#REF!</v>
      </c>
    </row>
    <row r="2160" spans="1:14" x14ac:dyDescent="0.25">
      <c r="A2160" s="14">
        <v>2717</v>
      </c>
      <c r="B2160" s="14" t="s">
        <v>149</v>
      </c>
      <c r="C2160" s="17">
        <v>42736</v>
      </c>
      <c r="D2160" s="14" t="s">
        <v>115</v>
      </c>
      <c r="E2160" s="14" t="s">
        <v>93</v>
      </c>
      <c r="F2160" s="15" t="s">
        <v>6</v>
      </c>
      <c r="G2160" s="14" t="s">
        <v>25</v>
      </c>
      <c r="H2160" s="14" t="e">
        <f>SUMIFS('Skills-Training Matrix.AUX'!$D$2:$D$1072,'Skills-Training Matrix.AUX'!$C$2:$C$1072,"="&amp;$G2160,'Skills-Training Matrix.AUX'!$A$2:$A$1072,"="&amp;$E2160)</f>
        <v>#REF!</v>
      </c>
      <c r="I2160" s="14">
        <v>0</v>
      </c>
      <c r="J2160" s="14" t="e">
        <f t="shared" si="136"/>
        <v>#REF!</v>
      </c>
      <c r="K2160" s="16" t="e">
        <f>IF($J2160="","",SUMIFS('Skills-Training Matrix.AUX'!$F$2:$F$1072,'Skills-Training Matrix.AUX'!$C$2:$C$1072,"="&amp;G2160,'Skills-Training Matrix.AUX'!$A$2:$A$1072,"="&amp;$E2160)*J2160)</f>
        <v>#REF!</v>
      </c>
      <c r="L2160" s="16" t="e">
        <f t="shared" si="137"/>
        <v>#REF!</v>
      </c>
      <c r="M2160" s="14" t="e">
        <f t="shared" si="138"/>
        <v>#REF!</v>
      </c>
      <c r="N2160" s="16" t="e">
        <f t="shared" si="139"/>
        <v>#REF!</v>
      </c>
    </row>
    <row r="2161" spans="1:14" x14ac:dyDescent="0.25">
      <c r="A2161" s="14">
        <v>2717</v>
      </c>
      <c r="B2161" s="14" t="s">
        <v>149</v>
      </c>
      <c r="C2161" s="17">
        <v>42736</v>
      </c>
      <c r="D2161" s="14" t="s">
        <v>115</v>
      </c>
      <c r="E2161" s="14" t="s">
        <v>93</v>
      </c>
      <c r="F2161" s="15" t="s">
        <v>6</v>
      </c>
      <c r="G2161" s="14" t="s">
        <v>26</v>
      </c>
      <c r="H2161" s="14" t="e">
        <f>SUMIFS('Skills-Training Matrix.AUX'!$D$2:$D$1072,'Skills-Training Matrix.AUX'!$C$2:$C$1072,"="&amp;$G2161,'Skills-Training Matrix.AUX'!$A$2:$A$1072,"="&amp;$E2161)</f>
        <v>#REF!</v>
      </c>
      <c r="I2161" s="14">
        <v>0</v>
      </c>
      <c r="J2161" s="14" t="e">
        <f t="shared" si="136"/>
        <v>#REF!</v>
      </c>
      <c r="K2161" s="16" t="e">
        <f>IF($J2161="","",SUMIFS('Skills-Training Matrix.AUX'!$F$2:$F$1072,'Skills-Training Matrix.AUX'!$C$2:$C$1072,"="&amp;G2161,'Skills-Training Matrix.AUX'!$A$2:$A$1072,"="&amp;$E2161)*J2161)</f>
        <v>#REF!</v>
      </c>
      <c r="L2161" s="16" t="e">
        <f t="shared" si="137"/>
        <v>#REF!</v>
      </c>
      <c r="M2161" s="14" t="e">
        <f t="shared" si="138"/>
        <v>#REF!</v>
      </c>
      <c r="N2161" s="16" t="e">
        <f t="shared" si="139"/>
        <v>#REF!</v>
      </c>
    </row>
    <row r="2162" spans="1:14" x14ac:dyDescent="0.25">
      <c r="A2162" s="14">
        <v>2717</v>
      </c>
      <c r="B2162" s="14" t="s">
        <v>149</v>
      </c>
      <c r="C2162" s="17">
        <v>42736</v>
      </c>
      <c r="D2162" s="14" t="s">
        <v>115</v>
      </c>
      <c r="E2162" s="14" t="s">
        <v>93</v>
      </c>
      <c r="F2162" s="15" t="s">
        <v>6</v>
      </c>
      <c r="G2162" s="14" t="s">
        <v>27</v>
      </c>
      <c r="H2162" s="14" t="e">
        <f>SUMIFS('Skills-Training Matrix.AUX'!$D$2:$D$1072,'Skills-Training Matrix.AUX'!$C$2:$C$1072,"="&amp;$G2162,'Skills-Training Matrix.AUX'!$A$2:$A$1072,"="&amp;$E2162)</f>
        <v>#REF!</v>
      </c>
      <c r="I2162" s="14">
        <v>0</v>
      </c>
      <c r="J2162" s="14" t="e">
        <f t="shared" si="136"/>
        <v>#REF!</v>
      </c>
      <c r="K2162" s="16" t="e">
        <f>IF($J2162="","",SUMIFS('Skills-Training Matrix.AUX'!$F$2:$F$1072,'Skills-Training Matrix.AUX'!$C$2:$C$1072,"="&amp;G2162,'Skills-Training Matrix.AUX'!$A$2:$A$1072,"="&amp;$E2162)*J2162)</f>
        <v>#REF!</v>
      </c>
      <c r="L2162" s="16" t="e">
        <f t="shared" si="137"/>
        <v>#REF!</v>
      </c>
      <c r="M2162" s="14" t="e">
        <f t="shared" si="138"/>
        <v>#REF!</v>
      </c>
      <c r="N2162" s="16" t="e">
        <f t="shared" si="139"/>
        <v>#REF!</v>
      </c>
    </row>
    <row r="2163" spans="1:14" x14ac:dyDescent="0.25">
      <c r="A2163" s="14">
        <v>2717</v>
      </c>
      <c r="B2163" s="14" t="s">
        <v>149</v>
      </c>
      <c r="C2163" s="17">
        <v>42736</v>
      </c>
      <c r="D2163" s="14" t="s">
        <v>115</v>
      </c>
      <c r="E2163" s="14" t="s">
        <v>93</v>
      </c>
      <c r="F2163" s="15" t="s">
        <v>6</v>
      </c>
      <c r="G2163" s="14" t="s">
        <v>28</v>
      </c>
      <c r="H2163" s="14" t="e">
        <f>SUMIFS('Skills-Training Matrix.AUX'!$D$2:$D$1072,'Skills-Training Matrix.AUX'!$C$2:$C$1072,"="&amp;$G2163,'Skills-Training Matrix.AUX'!$A$2:$A$1072,"="&amp;$E2163)</f>
        <v>#N/A</v>
      </c>
      <c r="I2163" s="14">
        <v>0</v>
      </c>
      <c r="J2163" s="14" t="e">
        <f t="shared" si="136"/>
        <v>#N/A</v>
      </c>
      <c r="K2163" s="16" t="e">
        <f>IF($J2163="","",SUMIFS('Skills-Training Matrix.AUX'!$F$2:$F$1072,'Skills-Training Matrix.AUX'!$C$2:$C$1072,"="&amp;G2163,'Skills-Training Matrix.AUX'!$A$2:$A$1072,"="&amp;$E2163)*J2163)</f>
        <v>#N/A</v>
      </c>
      <c r="L2163" s="16" t="e">
        <f t="shared" si="137"/>
        <v>#N/A</v>
      </c>
      <c r="M2163" s="14" t="e">
        <f t="shared" si="138"/>
        <v>#N/A</v>
      </c>
      <c r="N2163" s="16" t="e">
        <f t="shared" si="139"/>
        <v>#N/A</v>
      </c>
    </row>
    <row r="2164" spans="1:14" x14ac:dyDescent="0.25">
      <c r="A2164" s="14">
        <v>2717</v>
      </c>
      <c r="B2164" s="14" t="s">
        <v>149</v>
      </c>
      <c r="C2164" s="17">
        <v>42736</v>
      </c>
      <c r="D2164" s="14" t="s">
        <v>115</v>
      </c>
      <c r="E2164" s="14" t="s">
        <v>93</v>
      </c>
      <c r="F2164" s="15" t="s">
        <v>6</v>
      </c>
      <c r="G2164" s="14" t="s">
        <v>29</v>
      </c>
      <c r="H2164" s="14" t="e">
        <f>SUMIFS('Skills-Training Matrix.AUX'!$D$2:$D$1072,'Skills-Training Matrix.AUX'!$C$2:$C$1072,"="&amp;$G2164,'Skills-Training Matrix.AUX'!$A$2:$A$1072,"="&amp;$E2164)</f>
        <v>#REF!</v>
      </c>
      <c r="I2164" s="14">
        <v>0</v>
      </c>
      <c r="J2164" s="14" t="e">
        <f t="shared" si="136"/>
        <v>#REF!</v>
      </c>
      <c r="K2164" s="16" t="e">
        <f>IF($J2164="","",SUMIFS('Skills-Training Matrix.AUX'!$F$2:$F$1072,'Skills-Training Matrix.AUX'!$C$2:$C$1072,"="&amp;G2164,'Skills-Training Matrix.AUX'!$A$2:$A$1072,"="&amp;$E2164)*J2164)</f>
        <v>#REF!</v>
      </c>
      <c r="L2164" s="16" t="e">
        <f t="shared" si="137"/>
        <v>#REF!</v>
      </c>
      <c r="M2164" s="14" t="e">
        <f t="shared" si="138"/>
        <v>#REF!</v>
      </c>
      <c r="N2164" s="16" t="e">
        <f t="shared" si="139"/>
        <v>#REF!</v>
      </c>
    </row>
    <row r="2165" spans="1:14" x14ac:dyDescent="0.25">
      <c r="A2165" s="14">
        <v>2717</v>
      </c>
      <c r="B2165" s="14" t="s">
        <v>149</v>
      </c>
      <c r="C2165" s="17">
        <v>42736</v>
      </c>
      <c r="D2165" s="14" t="s">
        <v>115</v>
      </c>
      <c r="E2165" s="14" t="s">
        <v>93</v>
      </c>
      <c r="F2165" s="15" t="s">
        <v>6</v>
      </c>
      <c r="G2165" s="14" t="s">
        <v>30</v>
      </c>
      <c r="H2165" s="14" t="e">
        <f>SUMIFS('Skills-Training Matrix.AUX'!$D$2:$D$1072,'Skills-Training Matrix.AUX'!$C$2:$C$1072,"="&amp;$G2165,'Skills-Training Matrix.AUX'!$A$2:$A$1072,"="&amp;$E2165)</f>
        <v>#REF!</v>
      </c>
      <c r="I2165" s="14">
        <v>0</v>
      </c>
      <c r="J2165" s="14" t="e">
        <f t="shared" si="136"/>
        <v>#REF!</v>
      </c>
      <c r="K2165" s="16" t="e">
        <f>IF($J2165="","",SUMIFS('Skills-Training Matrix.AUX'!$F$2:$F$1072,'Skills-Training Matrix.AUX'!$C$2:$C$1072,"="&amp;G2165,'Skills-Training Matrix.AUX'!$A$2:$A$1072,"="&amp;$E2165)*J2165)</f>
        <v>#REF!</v>
      </c>
      <c r="L2165" s="16" t="e">
        <f t="shared" si="137"/>
        <v>#REF!</v>
      </c>
      <c r="M2165" s="14" t="e">
        <f t="shared" si="138"/>
        <v>#REF!</v>
      </c>
      <c r="N2165" s="16" t="e">
        <f t="shared" si="139"/>
        <v>#REF!</v>
      </c>
    </row>
    <row r="2166" spans="1:14" x14ac:dyDescent="0.25">
      <c r="A2166" s="14">
        <v>2717</v>
      </c>
      <c r="B2166" s="14" t="s">
        <v>149</v>
      </c>
      <c r="C2166" s="17">
        <v>42736</v>
      </c>
      <c r="D2166" s="14" t="s">
        <v>115</v>
      </c>
      <c r="E2166" s="14" t="s">
        <v>93</v>
      </c>
      <c r="F2166" s="15" t="s">
        <v>6</v>
      </c>
      <c r="G2166" s="14" t="s">
        <v>31</v>
      </c>
      <c r="H2166" s="14" t="e">
        <f>SUMIFS('Skills-Training Matrix.AUX'!$D$2:$D$1072,'Skills-Training Matrix.AUX'!$C$2:$C$1072,"="&amp;$G2166,'Skills-Training Matrix.AUX'!$A$2:$A$1072,"="&amp;$E2166)</f>
        <v>#REF!</v>
      </c>
      <c r="I2166" s="14">
        <v>0</v>
      </c>
      <c r="J2166" s="14" t="e">
        <f t="shared" si="136"/>
        <v>#REF!</v>
      </c>
      <c r="K2166" s="16" t="e">
        <f>IF($J2166="","",SUMIFS('Skills-Training Matrix.AUX'!$F$2:$F$1072,'Skills-Training Matrix.AUX'!$C$2:$C$1072,"="&amp;G2166,'Skills-Training Matrix.AUX'!$A$2:$A$1072,"="&amp;$E2166)*J2166)</f>
        <v>#REF!</v>
      </c>
      <c r="L2166" s="16" t="e">
        <f t="shared" si="137"/>
        <v>#REF!</v>
      </c>
      <c r="M2166" s="14" t="e">
        <f t="shared" si="138"/>
        <v>#REF!</v>
      </c>
      <c r="N2166" s="16" t="e">
        <f t="shared" si="139"/>
        <v>#REF!</v>
      </c>
    </row>
    <row r="2167" spans="1:14" x14ac:dyDescent="0.25">
      <c r="A2167" s="14">
        <v>2717</v>
      </c>
      <c r="B2167" s="14" t="s">
        <v>149</v>
      </c>
      <c r="C2167" s="17">
        <v>42736</v>
      </c>
      <c r="D2167" s="14" t="s">
        <v>115</v>
      </c>
      <c r="E2167" s="14" t="s">
        <v>93</v>
      </c>
      <c r="F2167" s="15" t="s">
        <v>6</v>
      </c>
      <c r="G2167" s="14" t="s">
        <v>1</v>
      </c>
      <c r="H2167" s="14" t="e">
        <f>SUMIFS('Skills-Training Matrix.AUX'!$D$2:$D$1072,'Skills-Training Matrix.AUX'!$C$2:$C$1072,"="&amp;$G2167,'Skills-Training Matrix.AUX'!$A$2:$A$1072,"="&amp;$E2167)</f>
        <v>#REF!</v>
      </c>
      <c r="I2167" s="14">
        <v>0</v>
      </c>
      <c r="J2167" s="14" t="e">
        <f t="shared" si="136"/>
        <v>#REF!</v>
      </c>
      <c r="K2167" s="16" t="e">
        <f>IF($J2167="","",SUMIFS('Skills-Training Matrix.AUX'!$F$2:$F$1072,'Skills-Training Matrix.AUX'!$C$2:$C$1072,"="&amp;G2167,'Skills-Training Matrix.AUX'!$A$2:$A$1072,"="&amp;$E2167)*J2167)</f>
        <v>#REF!</v>
      </c>
      <c r="L2167" s="16" t="e">
        <f t="shared" si="137"/>
        <v>#REF!</v>
      </c>
      <c r="M2167" s="14" t="e">
        <f t="shared" si="138"/>
        <v>#REF!</v>
      </c>
      <c r="N2167" s="16" t="e">
        <f t="shared" si="139"/>
        <v>#REF!</v>
      </c>
    </row>
    <row r="2168" spans="1:14" x14ac:dyDescent="0.25">
      <c r="A2168" s="14">
        <v>2717</v>
      </c>
      <c r="B2168" s="14" t="s">
        <v>149</v>
      </c>
      <c r="C2168" s="17">
        <v>42736</v>
      </c>
      <c r="D2168" s="14" t="s">
        <v>115</v>
      </c>
      <c r="E2168" s="14" t="s">
        <v>93</v>
      </c>
      <c r="F2168" s="15" t="s">
        <v>6</v>
      </c>
      <c r="G2168" s="14" t="s">
        <v>32</v>
      </c>
      <c r="H2168" s="14" t="e">
        <f>SUMIFS('Skills-Training Matrix.AUX'!$D$2:$D$1072,'Skills-Training Matrix.AUX'!$C$2:$C$1072,"="&amp;$G2168,'Skills-Training Matrix.AUX'!$A$2:$A$1072,"="&amp;$E2168)</f>
        <v>#N/A</v>
      </c>
      <c r="I2168" s="14">
        <v>0</v>
      </c>
      <c r="J2168" s="14" t="e">
        <f t="shared" si="136"/>
        <v>#N/A</v>
      </c>
      <c r="K2168" s="16" t="e">
        <f>IF($J2168="","",SUMIFS('Skills-Training Matrix.AUX'!$F$2:$F$1072,'Skills-Training Matrix.AUX'!$C$2:$C$1072,"="&amp;G2168,'Skills-Training Matrix.AUX'!$A$2:$A$1072,"="&amp;$E2168)*J2168)</f>
        <v>#N/A</v>
      </c>
      <c r="L2168" s="16" t="e">
        <f t="shared" si="137"/>
        <v>#N/A</v>
      </c>
      <c r="M2168" s="14" t="e">
        <f t="shared" si="138"/>
        <v>#N/A</v>
      </c>
      <c r="N2168" s="16" t="e">
        <f t="shared" si="139"/>
        <v>#N/A</v>
      </c>
    </row>
    <row r="2169" spans="1:14" x14ac:dyDescent="0.25">
      <c r="A2169" s="14">
        <v>2717</v>
      </c>
      <c r="B2169" s="14" t="s">
        <v>149</v>
      </c>
      <c r="C2169" s="17">
        <v>42736</v>
      </c>
      <c r="D2169" s="14" t="s">
        <v>115</v>
      </c>
      <c r="E2169" s="14" t="s">
        <v>93</v>
      </c>
      <c r="F2169" s="15" t="s">
        <v>7</v>
      </c>
      <c r="G2169" s="14" t="s">
        <v>33</v>
      </c>
      <c r="H2169" s="14" t="e">
        <f>SUMIFS('Skills-Training Matrix.AUX'!$D$2:$D$1072,'Skills-Training Matrix.AUX'!$C$2:$C$1072,"="&amp;$G2169,'Skills-Training Matrix.AUX'!$A$2:$A$1072,"="&amp;$E2169)</f>
        <v>#N/A</v>
      </c>
      <c r="I2169" s="14">
        <v>0</v>
      </c>
      <c r="J2169" s="14" t="e">
        <f t="shared" si="136"/>
        <v>#N/A</v>
      </c>
      <c r="K2169" s="16" t="e">
        <f>IF($J2169="","",SUMIFS('Skills-Training Matrix.AUX'!$F$2:$F$1072,'Skills-Training Matrix.AUX'!$C$2:$C$1072,"="&amp;G2169,'Skills-Training Matrix.AUX'!$A$2:$A$1072,"="&amp;$E2169)*J2169)</f>
        <v>#N/A</v>
      </c>
      <c r="L2169" s="16" t="e">
        <f t="shared" si="137"/>
        <v>#N/A</v>
      </c>
      <c r="M2169" s="14" t="e">
        <f t="shared" si="138"/>
        <v>#N/A</v>
      </c>
      <c r="N2169" s="16" t="e">
        <f t="shared" si="139"/>
        <v>#N/A</v>
      </c>
    </row>
    <row r="2170" spans="1:14" x14ac:dyDescent="0.25">
      <c r="A2170" s="14">
        <v>2717</v>
      </c>
      <c r="B2170" s="14" t="s">
        <v>149</v>
      </c>
      <c r="C2170" s="17">
        <v>42736</v>
      </c>
      <c r="D2170" s="14" t="s">
        <v>115</v>
      </c>
      <c r="E2170" s="14" t="s">
        <v>93</v>
      </c>
      <c r="F2170" s="15" t="s">
        <v>7</v>
      </c>
      <c r="G2170" s="14" t="s">
        <v>34</v>
      </c>
      <c r="H2170" s="14" t="e">
        <f>SUMIFS('Skills-Training Matrix.AUX'!$D$2:$D$1072,'Skills-Training Matrix.AUX'!$C$2:$C$1072,"="&amp;$G2170,'Skills-Training Matrix.AUX'!$A$2:$A$1072,"="&amp;$E2170)</f>
        <v>#REF!</v>
      </c>
      <c r="I2170" s="14">
        <v>0</v>
      </c>
      <c r="J2170" s="14" t="e">
        <f t="shared" si="136"/>
        <v>#REF!</v>
      </c>
      <c r="K2170" s="16" t="e">
        <f>IF($J2170="","",SUMIFS('Skills-Training Matrix.AUX'!$F$2:$F$1072,'Skills-Training Matrix.AUX'!$C$2:$C$1072,"="&amp;G2170,'Skills-Training Matrix.AUX'!$A$2:$A$1072,"="&amp;$E2170)*J2170)</f>
        <v>#REF!</v>
      </c>
      <c r="L2170" s="16" t="e">
        <f t="shared" si="137"/>
        <v>#REF!</v>
      </c>
      <c r="M2170" s="14" t="e">
        <f t="shared" si="138"/>
        <v>#REF!</v>
      </c>
      <c r="N2170" s="16" t="e">
        <f t="shared" si="139"/>
        <v>#REF!</v>
      </c>
    </row>
    <row r="2171" spans="1:14" x14ac:dyDescent="0.25">
      <c r="A2171" s="14">
        <v>2717</v>
      </c>
      <c r="B2171" s="14" t="s">
        <v>149</v>
      </c>
      <c r="C2171" s="17">
        <v>42736</v>
      </c>
      <c r="D2171" s="14" t="s">
        <v>115</v>
      </c>
      <c r="E2171" s="14" t="s">
        <v>93</v>
      </c>
      <c r="F2171" s="15" t="s">
        <v>7</v>
      </c>
      <c r="G2171" s="14" t="s">
        <v>35</v>
      </c>
      <c r="H2171" s="14" t="e">
        <f>SUMIFS('Skills-Training Matrix.AUX'!$D$2:$D$1072,'Skills-Training Matrix.AUX'!$C$2:$C$1072,"="&amp;$G2171,'Skills-Training Matrix.AUX'!$A$2:$A$1072,"="&amp;$E2171)</f>
        <v>#N/A</v>
      </c>
      <c r="I2171" s="14">
        <v>0</v>
      </c>
      <c r="J2171" s="14" t="e">
        <f t="shared" si="136"/>
        <v>#N/A</v>
      </c>
      <c r="K2171" s="16" t="e">
        <f>IF($J2171="","",SUMIFS('Skills-Training Matrix.AUX'!$F$2:$F$1072,'Skills-Training Matrix.AUX'!$C$2:$C$1072,"="&amp;G2171,'Skills-Training Matrix.AUX'!$A$2:$A$1072,"="&amp;$E2171)*J2171)</f>
        <v>#N/A</v>
      </c>
      <c r="L2171" s="16" t="e">
        <f t="shared" si="137"/>
        <v>#N/A</v>
      </c>
      <c r="M2171" s="14" t="e">
        <f t="shared" si="138"/>
        <v>#N/A</v>
      </c>
      <c r="N2171" s="16" t="e">
        <f t="shared" si="139"/>
        <v>#N/A</v>
      </c>
    </row>
    <row r="2172" spans="1:14" x14ac:dyDescent="0.25">
      <c r="A2172" s="14">
        <v>2717</v>
      </c>
      <c r="B2172" s="14" t="s">
        <v>149</v>
      </c>
      <c r="C2172" s="17">
        <v>42736</v>
      </c>
      <c r="D2172" s="14" t="s">
        <v>115</v>
      </c>
      <c r="E2172" s="14" t="s">
        <v>93</v>
      </c>
      <c r="F2172" s="15" t="s">
        <v>7</v>
      </c>
      <c r="G2172" s="14" t="s">
        <v>36</v>
      </c>
      <c r="H2172" s="14" t="e">
        <f>SUMIFS('Skills-Training Matrix.AUX'!$D$2:$D$1072,'Skills-Training Matrix.AUX'!$C$2:$C$1072,"="&amp;$G2172,'Skills-Training Matrix.AUX'!$A$2:$A$1072,"="&amp;$E2172)</f>
        <v>#N/A</v>
      </c>
      <c r="I2172" s="14">
        <v>0</v>
      </c>
      <c r="J2172" s="14" t="e">
        <f t="shared" si="136"/>
        <v>#N/A</v>
      </c>
      <c r="K2172" s="16" t="e">
        <f>IF($J2172="","",SUMIFS('Skills-Training Matrix.AUX'!$F$2:$F$1072,'Skills-Training Matrix.AUX'!$C$2:$C$1072,"="&amp;G2172,'Skills-Training Matrix.AUX'!$A$2:$A$1072,"="&amp;$E2172)*J2172)</f>
        <v>#N/A</v>
      </c>
      <c r="L2172" s="16" t="e">
        <f t="shared" si="137"/>
        <v>#N/A</v>
      </c>
      <c r="M2172" s="14" t="e">
        <f t="shared" si="138"/>
        <v>#N/A</v>
      </c>
      <c r="N2172" s="16" t="e">
        <f t="shared" si="139"/>
        <v>#N/A</v>
      </c>
    </row>
    <row r="2173" spans="1:14" x14ac:dyDescent="0.25">
      <c r="A2173" s="14">
        <v>2717</v>
      </c>
      <c r="B2173" s="14" t="s">
        <v>149</v>
      </c>
      <c r="C2173" s="17">
        <v>42736</v>
      </c>
      <c r="D2173" s="14" t="s">
        <v>115</v>
      </c>
      <c r="E2173" s="14" t="s">
        <v>93</v>
      </c>
      <c r="F2173" s="15" t="s">
        <v>7</v>
      </c>
      <c r="G2173" s="14" t="s">
        <v>37</v>
      </c>
      <c r="H2173" s="14" t="e">
        <f>SUMIFS('Skills-Training Matrix.AUX'!$D$2:$D$1072,'Skills-Training Matrix.AUX'!$C$2:$C$1072,"="&amp;$G2173,'Skills-Training Matrix.AUX'!$A$2:$A$1072,"="&amp;$E2173)</f>
        <v>#N/A</v>
      </c>
      <c r="I2173" s="14">
        <v>0</v>
      </c>
      <c r="J2173" s="14" t="e">
        <f t="shared" si="136"/>
        <v>#N/A</v>
      </c>
      <c r="K2173" s="16" t="e">
        <f>IF($J2173="","",SUMIFS('Skills-Training Matrix.AUX'!$F$2:$F$1072,'Skills-Training Matrix.AUX'!$C$2:$C$1072,"="&amp;G2173,'Skills-Training Matrix.AUX'!$A$2:$A$1072,"="&amp;$E2173)*J2173)</f>
        <v>#N/A</v>
      </c>
      <c r="L2173" s="16" t="e">
        <f t="shared" si="137"/>
        <v>#N/A</v>
      </c>
      <c r="M2173" s="14" t="e">
        <f t="shared" si="138"/>
        <v>#N/A</v>
      </c>
      <c r="N2173" s="16" t="e">
        <f t="shared" si="139"/>
        <v>#N/A</v>
      </c>
    </row>
    <row r="2174" spans="1:14" x14ac:dyDescent="0.25">
      <c r="A2174" s="14">
        <v>2717</v>
      </c>
      <c r="B2174" s="14" t="s">
        <v>149</v>
      </c>
      <c r="C2174" s="17">
        <v>42736</v>
      </c>
      <c r="D2174" s="14" t="s">
        <v>115</v>
      </c>
      <c r="E2174" s="14" t="s">
        <v>93</v>
      </c>
      <c r="F2174" s="15" t="s">
        <v>7</v>
      </c>
      <c r="G2174" s="14" t="s">
        <v>38</v>
      </c>
      <c r="H2174" s="14" t="e">
        <f>SUMIFS('Skills-Training Matrix.AUX'!$D$2:$D$1072,'Skills-Training Matrix.AUX'!$C$2:$C$1072,"="&amp;$G2174,'Skills-Training Matrix.AUX'!$A$2:$A$1072,"="&amp;$E2174)</f>
        <v>#N/A</v>
      </c>
      <c r="I2174" s="14">
        <v>0</v>
      </c>
      <c r="J2174" s="14" t="e">
        <f t="shared" si="136"/>
        <v>#N/A</v>
      </c>
      <c r="K2174" s="16" t="e">
        <f>IF($J2174="","",SUMIFS('Skills-Training Matrix.AUX'!$F$2:$F$1072,'Skills-Training Matrix.AUX'!$C$2:$C$1072,"="&amp;G2174,'Skills-Training Matrix.AUX'!$A$2:$A$1072,"="&amp;$E2174)*J2174)</f>
        <v>#N/A</v>
      </c>
      <c r="L2174" s="16" t="e">
        <f t="shared" si="137"/>
        <v>#N/A</v>
      </c>
      <c r="M2174" s="14" t="e">
        <f t="shared" si="138"/>
        <v>#N/A</v>
      </c>
      <c r="N2174" s="16" t="e">
        <f t="shared" si="139"/>
        <v>#N/A</v>
      </c>
    </row>
    <row r="2175" spans="1:14" x14ac:dyDescent="0.25">
      <c r="A2175" s="14">
        <v>2717</v>
      </c>
      <c r="B2175" s="14" t="s">
        <v>149</v>
      </c>
      <c r="C2175" s="17">
        <v>42736</v>
      </c>
      <c r="D2175" s="14" t="s">
        <v>115</v>
      </c>
      <c r="E2175" s="14" t="s">
        <v>93</v>
      </c>
      <c r="F2175" s="15" t="s">
        <v>7</v>
      </c>
      <c r="G2175" s="14" t="s">
        <v>39</v>
      </c>
      <c r="H2175" s="14" t="e">
        <f>SUMIFS('Skills-Training Matrix.AUX'!$D$2:$D$1072,'Skills-Training Matrix.AUX'!$C$2:$C$1072,"="&amp;$G2175,'Skills-Training Matrix.AUX'!$A$2:$A$1072,"="&amp;$E2175)</f>
        <v>#N/A</v>
      </c>
      <c r="I2175" s="14">
        <v>0</v>
      </c>
      <c r="J2175" s="14" t="e">
        <f t="shared" si="136"/>
        <v>#N/A</v>
      </c>
      <c r="K2175" s="16" t="e">
        <f>IF($J2175="","",SUMIFS('Skills-Training Matrix.AUX'!$F$2:$F$1072,'Skills-Training Matrix.AUX'!$C$2:$C$1072,"="&amp;G2175,'Skills-Training Matrix.AUX'!$A$2:$A$1072,"="&amp;$E2175)*J2175)</f>
        <v>#N/A</v>
      </c>
      <c r="L2175" s="16" t="e">
        <f t="shared" si="137"/>
        <v>#N/A</v>
      </c>
      <c r="M2175" s="14" t="e">
        <f t="shared" si="138"/>
        <v>#N/A</v>
      </c>
      <c r="N2175" s="16" t="e">
        <f t="shared" si="139"/>
        <v>#N/A</v>
      </c>
    </row>
    <row r="2176" spans="1:14" x14ac:dyDescent="0.25">
      <c r="A2176" s="14">
        <v>2717</v>
      </c>
      <c r="B2176" s="14" t="s">
        <v>149</v>
      </c>
      <c r="C2176" s="17">
        <v>42736</v>
      </c>
      <c r="D2176" s="14" t="s">
        <v>115</v>
      </c>
      <c r="E2176" s="14" t="s">
        <v>93</v>
      </c>
      <c r="F2176" s="15" t="s">
        <v>7</v>
      </c>
      <c r="G2176" s="14" t="s">
        <v>40</v>
      </c>
      <c r="H2176" s="14" t="e">
        <f>SUMIFS('Skills-Training Matrix.AUX'!$D$2:$D$1072,'Skills-Training Matrix.AUX'!$C$2:$C$1072,"="&amp;$G2176,'Skills-Training Matrix.AUX'!$A$2:$A$1072,"="&amp;$E2176)</f>
        <v>#N/A</v>
      </c>
      <c r="I2176" s="14">
        <v>0</v>
      </c>
      <c r="J2176" s="14" t="e">
        <f t="shared" si="136"/>
        <v>#N/A</v>
      </c>
      <c r="K2176" s="16" t="e">
        <f>IF($J2176="","",SUMIFS('Skills-Training Matrix.AUX'!$F$2:$F$1072,'Skills-Training Matrix.AUX'!$C$2:$C$1072,"="&amp;G2176,'Skills-Training Matrix.AUX'!$A$2:$A$1072,"="&amp;$E2176)*J2176)</f>
        <v>#N/A</v>
      </c>
      <c r="L2176" s="16" t="e">
        <f t="shared" si="137"/>
        <v>#N/A</v>
      </c>
      <c r="M2176" s="14" t="e">
        <f t="shared" si="138"/>
        <v>#N/A</v>
      </c>
      <c r="N2176" s="16" t="e">
        <f t="shared" si="139"/>
        <v>#N/A</v>
      </c>
    </row>
    <row r="2177" spans="1:14" x14ac:dyDescent="0.25">
      <c r="A2177" s="14">
        <v>2717</v>
      </c>
      <c r="B2177" s="14" t="s">
        <v>149</v>
      </c>
      <c r="C2177" s="17">
        <v>42736</v>
      </c>
      <c r="D2177" s="14" t="s">
        <v>115</v>
      </c>
      <c r="E2177" s="14" t="s">
        <v>93</v>
      </c>
      <c r="F2177" s="15" t="s">
        <v>8</v>
      </c>
      <c r="G2177" s="14" t="s">
        <v>41</v>
      </c>
      <c r="H2177" s="14" t="e">
        <f>SUMIFS('Skills-Training Matrix.AUX'!$D$2:$D$1072,'Skills-Training Matrix.AUX'!$C$2:$C$1072,"="&amp;$G2177,'Skills-Training Matrix.AUX'!$A$2:$A$1072,"="&amp;$E2177)</f>
        <v>#N/A</v>
      </c>
      <c r="I2177" s="14">
        <v>0</v>
      </c>
      <c r="J2177" s="14" t="e">
        <f t="shared" si="136"/>
        <v>#N/A</v>
      </c>
      <c r="K2177" s="16" t="e">
        <f>IF($J2177="","",SUMIFS('Skills-Training Matrix.AUX'!$F$2:$F$1072,'Skills-Training Matrix.AUX'!$C$2:$C$1072,"="&amp;G2177,'Skills-Training Matrix.AUX'!$A$2:$A$1072,"="&amp;$E2177)*J2177)</f>
        <v>#N/A</v>
      </c>
      <c r="L2177" s="16" t="e">
        <f t="shared" si="137"/>
        <v>#N/A</v>
      </c>
      <c r="M2177" s="14" t="e">
        <f t="shared" si="138"/>
        <v>#N/A</v>
      </c>
      <c r="N2177" s="16" t="e">
        <f t="shared" si="139"/>
        <v>#N/A</v>
      </c>
    </row>
    <row r="2178" spans="1:14" x14ac:dyDescent="0.25">
      <c r="A2178" s="14">
        <v>2717</v>
      </c>
      <c r="B2178" s="14" t="s">
        <v>149</v>
      </c>
      <c r="C2178" s="17">
        <v>42736</v>
      </c>
      <c r="D2178" s="14" t="s">
        <v>115</v>
      </c>
      <c r="E2178" s="14" t="s">
        <v>93</v>
      </c>
      <c r="F2178" s="15" t="s">
        <v>8</v>
      </c>
      <c r="G2178" s="14" t="s">
        <v>42</v>
      </c>
      <c r="H2178" s="14" t="e">
        <f>SUMIFS('Skills-Training Matrix.AUX'!$D$2:$D$1072,'Skills-Training Matrix.AUX'!$C$2:$C$1072,"="&amp;$G2178,'Skills-Training Matrix.AUX'!$A$2:$A$1072,"="&amp;$E2178)</f>
        <v>#N/A</v>
      </c>
      <c r="I2178" s="14">
        <v>0</v>
      </c>
      <c r="J2178" s="14" t="e">
        <f t="shared" ref="J2178:J2241" si="140">IF(($H2178-$I2178)&gt;0,($H2178-$I2178),"")</f>
        <v>#N/A</v>
      </c>
      <c r="K2178" s="16" t="e">
        <f>IF($J2178="","",SUMIFS('Skills-Training Matrix.AUX'!$F$2:$F$1072,'Skills-Training Matrix.AUX'!$C$2:$C$1072,"="&amp;G2178,'Skills-Training Matrix.AUX'!$A$2:$A$1072,"="&amp;$E2178)*J2178)</f>
        <v>#N/A</v>
      </c>
      <c r="L2178" s="16" t="e">
        <f t="shared" si="137"/>
        <v>#N/A</v>
      </c>
      <c r="M2178" s="14" t="e">
        <f t="shared" si="138"/>
        <v>#N/A</v>
      </c>
      <c r="N2178" s="16" t="e">
        <f t="shared" si="139"/>
        <v>#N/A</v>
      </c>
    </row>
    <row r="2179" spans="1:14" x14ac:dyDescent="0.25">
      <c r="A2179" s="14">
        <v>2717</v>
      </c>
      <c r="B2179" s="14" t="s">
        <v>149</v>
      </c>
      <c r="C2179" s="17">
        <v>42736</v>
      </c>
      <c r="D2179" s="14" t="s">
        <v>115</v>
      </c>
      <c r="E2179" s="14" t="s">
        <v>93</v>
      </c>
      <c r="F2179" s="15" t="s">
        <v>8</v>
      </c>
      <c r="G2179" s="14" t="s">
        <v>43</v>
      </c>
      <c r="H2179" s="14" t="e">
        <f>SUMIFS('Skills-Training Matrix.AUX'!$D$2:$D$1072,'Skills-Training Matrix.AUX'!$C$2:$C$1072,"="&amp;$G2179,'Skills-Training Matrix.AUX'!$A$2:$A$1072,"="&amp;$E2179)</f>
        <v>#N/A</v>
      </c>
      <c r="I2179" s="14">
        <v>0</v>
      </c>
      <c r="J2179" s="14" t="e">
        <f t="shared" si="140"/>
        <v>#N/A</v>
      </c>
      <c r="K2179" s="16" t="e">
        <f>IF($J2179="","",SUMIFS('Skills-Training Matrix.AUX'!$F$2:$F$1072,'Skills-Training Matrix.AUX'!$C$2:$C$1072,"="&amp;G2179,'Skills-Training Matrix.AUX'!$A$2:$A$1072,"="&amp;$E2179)*J2179)</f>
        <v>#N/A</v>
      </c>
      <c r="L2179" s="16" t="e">
        <f t="shared" ref="L2179:L2242" si="141">IF(D2179="GEM",IF(B2179=B2178,IF(K2179="",L2178,K2179+L2178),IF(K2179="",0,K2179)),0)</f>
        <v>#N/A</v>
      </c>
      <c r="M2179" s="14" t="e">
        <f t="shared" ref="M2179:M2242" si="142">IF(D2179="GEM",IF(I2179&gt;H2179,I2179,IF(IF(L2179&lt;$O$1,0,L2179)=0,H2179,IF(I2179=0,IF(H2179=0,0,1),I2179))),I2179)</f>
        <v>#N/A</v>
      </c>
      <c r="N2179" s="16" t="e">
        <f t="shared" ref="N2179:N2242" si="143">IF(M2179&lt;H2179,K2179,"")</f>
        <v>#N/A</v>
      </c>
    </row>
    <row r="2180" spans="1:14" x14ac:dyDescent="0.25">
      <c r="A2180" s="14">
        <v>2717</v>
      </c>
      <c r="B2180" s="14" t="s">
        <v>149</v>
      </c>
      <c r="C2180" s="17">
        <v>42736</v>
      </c>
      <c r="D2180" s="14" t="s">
        <v>115</v>
      </c>
      <c r="E2180" s="14" t="s">
        <v>93</v>
      </c>
      <c r="F2180" s="15" t="s">
        <v>8</v>
      </c>
      <c r="G2180" s="14" t="s">
        <v>44</v>
      </c>
      <c r="H2180" s="14" t="e">
        <f>SUMIFS('Skills-Training Matrix.AUX'!$D$2:$D$1072,'Skills-Training Matrix.AUX'!$C$2:$C$1072,"="&amp;$G2180,'Skills-Training Matrix.AUX'!$A$2:$A$1072,"="&amp;$E2180)</f>
        <v>#N/A</v>
      </c>
      <c r="I2180" s="14">
        <v>0</v>
      </c>
      <c r="J2180" s="14" t="e">
        <f t="shared" si="140"/>
        <v>#N/A</v>
      </c>
      <c r="K2180" s="16" t="e">
        <f>IF($J2180="","",SUMIFS('Skills-Training Matrix.AUX'!$F$2:$F$1072,'Skills-Training Matrix.AUX'!$C$2:$C$1072,"="&amp;G2180,'Skills-Training Matrix.AUX'!$A$2:$A$1072,"="&amp;$E2180)*J2180)</f>
        <v>#N/A</v>
      </c>
      <c r="L2180" s="16" t="e">
        <f t="shared" si="141"/>
        <v>#N/A</v>
      </c>
      <c r="M2180" s="14" t="e">
        <f t="shared" si="142"/>
        <v>#N/A</v>
      </c>
      <c r="N2180" s="16" t="e">
        <f t="shared" si="143"/>
        <v>#N/A</v>
      </c>
    </row>
    <row r="2181" spans="1:14" x14ac:dyDescent="0.25">
      <c r="A2181" s="14">
        <v>2717</v>
      </c>
      <c r="B2181" s="14" t="s">
        <v>149</v>
      </c>
      <c r="C2181" s="17">
        <v>42736</v>
      </c>
      <c r="D2181" s="14" t="s">
        <v>115</v>
      </c>
      <c r="E2181" s="14" t="s">
        <v>93</v>
      </c>
      <c r="F2181" s="15" t="s">
        <v>8</v>
      </c>
      <c r="G2181" s="14" t="s">
        <v>45</v>
      </c>
      <c r="H2181" s="14" t="e">
        <f>SUMIFS('Skills-Training Matrix.AUX'!$D$2:$D$1072,'Skills-Training Matrix.AUX'!$C$2:$C$1072,"="&amp;$G2181,'Skills-Training Matrix.AUX'!$A$2:$A$1072,"="&amp;$E2181)</f>
        <v>#N/A</v>
      </c>
      <c r="I2181" s="14">
        <v>0</v>
      </c>
      <c r="J2181" s="14" t="e">
        <f t="shared" si="140"/>
        <v>#N/A</v>
      </c>
      <c r="K2181" s="16" t="e">
        <f>IF($J2181="","",SUMIFS('Skills-Training Matrix.AUX'!$F$2:$F$1072,'Skills-Training Matrix.AUX'!$C$2:$C$1072,"="&amp;G2181,'Skills-Training Matrix.AUX'!$A$2:$A$1072,"="&amp;$E2181)*J2181)</f>
        <v>#N/A</v>
      </c>
      <c r="L2181" s="16" t="e">
        <f t="shared" si="141"/>
        <v>#N/A</v>
      </c>
      <c r="M2181" s="14" t="e">
        <f t="shared" si="142"/>
        <v>#N/A</v>
      </c>
      <c r="N2181" s="16" t="e">
        <f t="shared" si="143"/>
        <v>#N/A</v>
      </c>
    </row>
    <row r="2182" spans="1:14" x14ac:dyDescent="0.25">
      <c r="A2182" s="14">
        <v>2717</v>
      </c>
      <c r="B2182" s="14" t="s">
        <v>149</v>
      </c>
      <c r="C2182" s="17">
        <v>42736</v>
      </c>
      <c r="D2182" s="14" t="s">
        <v>115</v>
      </c>
      <c r="E2182" s="14" t="s">
        <v>93</v>
      </c>
      <c r="F2182" s="15" t="s">
        <v>2</v>
      </c>
      <c r="G2182" s="14" t="s">
        <v>46</v>
      </c>
      <c r="H2182" s="14" t="e">
        <f>SUMIFS('Skills-Training Matrix.AUX'!$D$2:$D$1072,'Skills-Training Matrix.AUX'!$C$2:$C$1072,"="&amp;$G2182,'Skills-Training Matrix.AUX'!$A$2:$A$1072,"="&amp;$E2182)</f>
        <v>#N/A</v>
      </c>
      <c r="I2182" s="14">
        <v>0</v>
      </c>
      <c r="J2182" s="14" t="e">
        <f t="shared" si="140"/>
        <v>#N/A</v>
      </c>
      <c r="K2182" s="16" t="e">
        <f>IF($J2182="","",SUMIFS('Skills-Training Matrix.AUX'!$F$2:$F$1072,'Skills-Training Matrix.AUX'!$C$2:$C$1072,"="&amp;G2182,'Skills-Training Matrix.AUX'!$A$2:$A$1072,"="&amp;$E2182)*J2182)</f>
        <v>#N/A</v>
      </c>
      <c r="L2182" s="16" t="e">
        <f t="shared" si="141"/>
        <v>#N/A</v>
      </c>
      <c r="M2182" s="14" t="e">
        <f t="shared" si="142"/>
        <v>#N/A</v>
      </c>
      <c r="N2182" s="16" t="e">
        <f t="shared" si="143"/>
        <v>#N/A</v>
      </c>
    </row>
    <row r="2183" spans="1:14" x14ac:dyDescent="0.25">
      <c r="A2183" s="14">
        <v>2717</v>
      </c>
      <c r="B2183" s="14" t="s">
        <v>149</v>
      </c>
      <c r="C2183" s="17">
        <v>42736</v>
      </c>
      <c r="D2183" s="14" t="s">
        <v>115</v>
      </c>
      <c r="E2183" s="14" t="s">
        <v>93</v>
      </c>
      <c r="F2183" s="15" t="s">
        <v>2</v>
      </c>
      <c r="G2183" s="14" t="s">
        <v>47</v>
      </c>
      <c r="H2183" s="14" t="e">
        <f>SUMIFS('Skills-Training Matrix.AUX'!$D$2:$D$1072,'Skills-Training Matrix.AUX'!$C$2:$C$1072,"="&amp;$G2183,'Skills-Training Matrix.AUX'!$A$2:$A$1072,"="&amp;$E2183)</f>
        <v>#N/A</v>
      </c>
      <c r="I2183" s="14">
        <v>0</v>
      </c>
      <c r="J2183" s="14" t="e">
        <f t="shared" si="140"/>
        <v>#N/A</v>
      </c>
      <c r="K2183" s="16" t="e">
        <f>IF($J2183="","",SUMIFS('Skills-Training Matrix.AUX'!$F$2:$F$1072,'Skills-Training Matrix.AUX'!$C$2:$C$1072,"="&amp;G2183,'Skills-Training Matrix.AUX'!$A$2:$A$1072,"="&amp;$E2183)*J2183)</f>
        <v>#N/A</v>
      </c>
      <c r="L2183" s="16" t="e">
        <f t="shared" si="141"/>
        <v>#N/A</v>
      </c>
      <c r="M2183" s="14" t="e">
        <f t="shared" si="142"/>
        <v>#N/A</v>
      </c>
      <c r="N2183" s="16" t="e">
        <f t="shared" si="143"/>
        <v>#N/A</v>
      </c>
    </row>
    <row r="2184" spans="1:14" x14ac:dyDescent="0.25">
      <c r="A2184" s="14">
        <v>2717</v>
      </c>
      <c r="B2184" s="14" t="s">
        <v>149</v>
      </c>
      <c r="C2184" s="17">
        <v>42736</v>
      </c>
      <c r="D2184" s="14" t="s">
        <v>115</v>
      </c>
      <c r="E2184" s="14" t="s">
        <v>93</v>
      </c>
      <c r="F2184" s="15" t="s">
        <v>2</v>
      </c>
      <c r="G2184" s="14" t="s">
        <v>48</v>
      </c>
      <c r="H2184" s="14" t="e">
        <f>SUMIFS('Skills-Training Matrix.AUX'!$D$2:$D$1072,'Skills-Training Matrix.AUX'!$C$2:$C$1072,"="&amp;$G2184,'Skills-Training Matrix.AUX'!$A$2:$A$1072,"="&amp;$E2184)</f>
        <v>#N/A</v>
      </c>
      <c r="I2184" s="14">
        <v>0</v>
      </c>
      <c r="J2184" s="14" t="e">
        <f t="shared" si="140"/>
        <v>#N/A</v>
      </c>
      <c r="K2184" s="16" t="e">
        <f>IF($J2184="","",SUMIFS('Skills-Training Matrix.AUX'!$F$2:$F$1072,'Skills-Training Matrix.AUX'!$C$2:$C$1072,"="&amp;G2184,'Skills-Training Matrix.AUX'!$A$2:$A$1072,"="&amp;$E2184)*J2184)</f>
        <v>#N/A</v>
      </c>
      <c r="L2184" s="16" t="e">
        <f t="shared" si="141"/>
        <v>#N/A</v>
      </c>
      <c r="M2184" s="14" t="e">
        <f t="shared" si="142"/>
        <v>#N/A</v>
      </c>
      <c r="N2184" s="16" t="e">
        <f t="shared" si="143"/>
        <v>#N/A</v>
      </c>
    </row>
    <row r="2185" spans="1:14" x14ac:dyDescent="0.25">
      <c r="A2185" s="14">
        <v>2717</v>
      </c>
      <c r="B2185" s="14" t="s">
        <v>149</v>
      </c>
      <c r="C2185" s="17">
        <v>42736</v>
      </c>
      <c r="D2185" s="14" t="s">
        <v>115</v>
      </c>
      <c r="E2185" s="14" t="s">
        <v>93</v>
      </c>
      <c r="F2185" s="15" t="s">
        <v>2</v>
      </c>
      <c r="G2185" s="14" t="s">
        <v>49</v>
      </c>
      <c r="H2185" s="14" t="e">
        <f>SUMIFS('Skills-Training Matrix.AUX'!$D$2:$D$1072,'Skills-Training Matrix.AUX'!$C$2:$C$1072,"="&amp;$G2185,'Skills-Training Matrix.AUX'!$A$2:$A$1072,"="&amp;$E2185)</f>
        <v>#N/A</v>
      </c>
      <c r="I2185" s="14">
        <v>0</v>
      </c>
      <c r="J2185" s="14" t="e">
        <f t="shared" si="140"/>
        <v>#N/A</v>
      </c>
      <c r="K2185" s="16" t="e">
        <f>IF($J2185="","",SUMIFS('Skills-Training Matrix.AUX'!$F$2:$F$1072,'Skills-Training Matrix.AUX'!$C$2:$C$1072,"="&amp;G2185,'Skills-Training Matrix.AUX'!$A$2:$A$1072,"="&amp;$E2185)*J2185)</f>
        <v>#N/A</v>
      </c>
      <c r="L2185" s="16" t="e">
        <f t="shared" si="141"/>
        <v>#N/A</v>
      </c>
      <c r="M2185" s="14" t="e">
        <f t="shared" si="142"/>
        <v>#N/A</v>
      </c>
      <c r="N2185" s="16" t="e">
        <f t="shared" si="143"/>
        <v>#N/A</v>
      </c>
    </row>
    <row r="2186" spans="1:14" x14ac:dyDescent="0.25">
      <c r="A2186" s="14">
        <v>2717</v>
      </c>
      <c r="B2186" s="14" t="s">
        <v>149</v>
      </c>
      <c r="C2186" s="17">
        <v>42736</v>
      </c>
      <c r="D2186" s="14" t="s">
        <v>115</v>
      </c>
      <c r="E2186" s="14" t="s">
        <v>93</v>
      </c>
      <c r="F2186" s="15" t="s">
        <v>2</v>
      </c>
      <c r="G2186" s="14" t="s">
        <v>50</v>
      </c>
      <c r="H2186" s="14" t="e">
        <f>SUMIFS('Skills-Training Matrix.AUX'!$D$2:$D$1072,'Skills-Training Matrix.AUX'!$C$2:$C$1072,"="&amp;$G2186,'Skills-Training Matrix.AUX'!$A$2:$A$1072,"="&amp;$E2186)</f>
        <v>#N/A</v>
      </c>
      <c r="I2186" s="14">
        <v>0</v>
      </c>
      <c r="J2186" s="14" t="e">
        <f t="shared" si="140"/>
        <v>#N/A</v>
      </c>
      <c r="K2186" s="16" t="e">
        <f>IF($J2186="","",SUMIFS('Skills-Training Matrix.AUX'!$F$2:$F$1072,'Skills-Training Matrix.AUX'!$C$2:$C$1072,"="&amp;G2186,'Skills-Training Matrix.AUX'!$A$2:$A$1072,"="&amp;$E2186)*J2186)</f>
        <v>#N/A</v>
      </c>
      <c r="L2186" s="16" t="e">
        <f t="shared" si="141"/>
        <v>#N/A</v>
      </c>
      <c r="M2186" s="14" t="e">
        <f t="shared" si="142"/>
        <v>#N/A</v>
      </c>
      <c r="N2186" s="16" t="e">
        <f t="shared" si="143"/>
        <v>#N/A</v>
      </c>
    </row>
    <row r="2187" spans="1:14" x14ac:dyDescent="0.25">
      <c r="A2187" s="14">
        <v>2717</v>
      </c>
      <c r="B2187" s="14" t="s">
        <v>149</v>
      </c>
      <c r="C2187" s="17">
        <v>42736</v>
      </c>
      <c r="D2187" s="14" t="s">
        <v>115</v>
      </c>
      <c r="E2187" s="14" t="s">
        <v>93</v>
      </c>
      <c r="F2187" s="15" t="s">
        <v>2</v>
      </c>
      <c r="G2187" s="14" t="s">
        <v>51</v>
      </c>
      <c r="H2187" s="14" t="e">
        <f>SUMIFS('Skills-Training Matrix.AUX'!$D$2:$D$1072,'Skills-Training Matrix.AUX'!$C$2:$C$1072,"="&amp;$G2187,'Skills-Training Matrix.AUX'!$A$2:$A$1072,"="&amp;$E2187)</f>
        <v>#N/A</v>
      </c>
      <c r="I2187" s="14">
        <v>0</v>
      </c>
      <c r="J2187" s="14" t="e">
        <f t="shared" si="140"/>
        <v>#N/A</v>
      </c>
      <c r="K2187" s="16" t="e">
        <f>IF($J2187="","",SUMIFS('Skills-Training Matrix.AUX'!$F$2:$F$1072,'Skills-Training Matrix.AUX'!$C$2:$C$1072,"="&amp;G2187,'Skills-Training Matrix.AUX'!$A$2:$A$1072,"="&amp;$E2187)*J2187)</f>
        <v>#N/A</v>
      </c>
      <c r="L2187" s="16" t="e">
        <f t="shared" si="141"/>
        <v>#N/A</v>
      </c>
      <c r="M2187" s="14" t="e">
        <f t="shared" si="142"/>
        <v>#N/A</v>
      </c>
      <c r="N2187" s="16" t="e">
        <f t="shared" si="143"/>
        <v>#N/A</v>
      </c>
    </row>
    <row r="2188" spans="1:14" x14ac:dyDescent="0.25">
      <c r="A2188" s="14">
        <v>2717</v>
      </c>
      <c r="B2188" s="14" t="s">
        <v>149</v>
      </c>
      <c r="C2188" s="17">
        <v>42736</v>
      </c>
      <c r="D2188" s="14" t="s">
        <v>115</v>
      </c>
      <c r="E2188" s="14" t="s">
        <v>93</v>
      </c>
      <c r="F2188" s="15" t="s">
        <v>2</v>
      </c>
      <c r="G2188" s="14" t="s">
        <v>52</v>
      </c>
      <c r="H2188" s="14" t="e">
        <f>SUMIFS('Skills-Training Matrix.AUX'!$D$2:$D$1072,'Skills-Training Matrix.AUX'!$C$2:$C$1072,"="&amp;$G2188,'Skills-Training Matrix.AUX'!$A$2:$A$1072,"="&amp;$E2188)</f>
        <v>#N/A</v>
      </c>
      <c r="I2188" s="14">
        <v>0</v>
      </c>
      <c r="J2188" s="14" t="e">
        <f t="shared" si="140"/>
        <v>#N/A</v>
      </c>
      <c r="K2188" s="16" t="e">
        <f>IF($J2188="","",SUMIFS('Skills-Training Matrix.AUX'!$F$2:$F$1072,'Skills-Training Matrix.AUX'!$C$2:$C$1072,"="&amp;G2188,'Skills-Training Matrix.AUX'!$A$2:$A$1072,"="&amp;$E2188)*J2188)</f>
        <v>#N/A</v>
      </c>
      <c r="L2188" s="16" t="e">
        <f t="shared" si="141"/>
        <v>#N/A</v>
      </c>
      <c r="M2188" s="14" t="e">
        <f t="shared" si="142"/>
        <v>#N/A</v>
      </c>
      <c r="N2188" s="16" t="e">
        <f t="shared" si="143"/>
        <v>#N/A</v>
      </c>
    </row>
    <row r="2189" spans="1:14" x14ac:dyDescent="0.25">
      <c r="A2189" s="14">
        <v>2717</v>
      </c>
      <c r="B2189" s="14" t="s">
        <v>149</v>
      </c>
      <c r="C2189" s="17">
        <v>42736</v>
      </c>
      <c r="D2189" s="14" t="s">
        <v>115</v>
      </c>
      <c r="E2189" s="14" t="s">
        <v>93</v>
      </c>
      <c r="F2189" s="15" t="s">
        <v>2</v>
      </c>
      <c r="G2189" s="14" t="s">
        <v>53</v>
      </c>
      <c r="H2189" s="14" t="e">
        <f>SUMIFS('Skills-Training Matrix.AUX'!$D$2:$D$1072,'Skills-Training Matrix.AUX'!$C$2:$C$1072,"="&amp;$G2189,'Skills-Training Matrix.AUX'!$A$2:$A$1072,"="&amp;$E2189)</f>
        <v>#N/A</v>
      </c>
      <c r="I2189" s="14">
        <v>0</v>
      </c>
      <c r="J2189" s="14" t="e">
        <f t="shared" si="140"/>
        <v>#N/A</v>
      </c>
      <c r="K2189" s="16" t="e">
        <f>IF($J2189="","",SUMIFS('Skills-Training Matrix.AUX'!$F$2:$F$1072,'Skills-Training Matrix.AUX'!$C$2:$C$1072,"="&amp;G2189,'Skills-Training Matrix.AUX'!$A$2:$A$1072,"="&amp;$E2189)*J2189)</f>
        <v>#N/A</v>
      </c>
      <c r="L2189" s="16" t="e">
        <f t="shared" si="141"/>
        <v>#N/A</v>
      </c>
      <c r="M2189" s="14" t="e">
        <f t="shared" si="142"/>
        <v>#N/A</v>
      </c>
      <c r="N2189" s="16" t="e">
        <f t="shared" si="143"/>
        <v>#N/A</v>
      </c>
    </row>
    <row r="2190" spans="1:14" x14ac:dyDescent="0.25">
      <c r="A2190" s="14">
        <v>2717</v>
      </c>
      <c r="B2190" s="14" t="s">
        <v>149</v>
      </c>
      <c r="C2190" s="17">
        <v>42736</v>
      </c>
      <c r="D2190" s="14" t="s">
        <v>115</v>
      </c>
      <c r="E2190" s="14" t="s">
        <v>93</v>
      </c>
      <c r="F2190" s="15" t="s">
        <v>2</v>
      </c>
      <c r="G2190" s="14" t="s">
        <v>54</v>
      </c>
      <c r="H2190" s="14" t="e">
        <f>SUMIFS('Skills-Training Matrix.AUX'!$D$2:$D$1072,'Skills-Training Matrix.AUX'!$C$2:$C$1072,"="&amp;$G2190,'Skills-Training Matrix.AUX'!$A$2:$A$1072,"="&amp;$E2190)</f>
        <v>#N/A</v>
      </c>
      <c r="I2190" s="14">
        <v>0</v>
      </c>
      <c r="J2190" s="14" t="e">
        <f t="shared" si="140"/>
        <v>#N/A</v>
      </c>
      <c r="K2190" s="16" t="e">
        <f>IF($J2190="","",SUMIFS('Skills-Training Matrix.AUX'!$F$2:$F$1072,'Skills-Training Matrix.AUX'!$C$2:$C$1072,"="&amp;G2190,'Skills-Training Matrix.AUX'!$A$2:$A$1072,"="&amp;$E2190)*J2190)</f>
        <v>#N/A</v>
      </c>
      <c r="L2190" s="16" t="e">
        <f t="shared" si="141"/>
        <v>#N/A</v>
      </c>
      <c r="M2190" s="14" t="e">
        <f t="shared" si="142"/>
        <v>#N/A</v>
      </c>
      <c r="N2190" s="16" t="e">
        <f t="shared" si="143"/>
        <v>#N/A</v>
      </c>
    </row>
    <row r="2191" spans="1:14" x14ac:dyDescent="0.25">
      <c r="A2191" s="14">
        <v>2717</v>
      </c>
      <c r="B2191" s="14" t="s">
        <v>149</v>
      </c>
      <c r="C2191" s="17">
        <v>42736</v>
      </c>
      <c r="D2191" s="14" t="s">
        <v>115</v>
      </c>
      <c r="E2191" s="14" t="s">
        <v>93</v>
      </c>
      <c r="F2191" s="15" t="s">
        <v>2</v>
      </c>
      <c r="G2191" s="14" t="s">
        <v>55</v>
      </c>
      <c r="H2191" s="14" t="e">
        <f>SUMIFS('Skills-Training Matrix.AUX'!$D$2:$D$1072,'Skills-Training Matrix.AUX'!$C$2:$C$1072,"="&amp;$G2191,'Skills-Training Matrix.AUX'!$A$2:$A$1072,"="&amp;$E2191)</f>
        <v>#REF!</v>
      </c>
      <c r="I2191" s="14">
        <v>0</v>
      </c>
      <c r="J2191" s="14" t="e">
        <f t="shared" si="140"/>
        <v>#REF!</v>
      </c>
      <c r="K2191" s="16" t="e">
        <f>IF($J2191="","",SUMIFS('Skills-Training Matrix.AUX'!$F$2:$F$1072,'Skills-Training Matrix.AUX'!$C$2:$C$1072,"="&amp;G2191,'Skills-Training Matrix.AUX'!$A$2:$A$1072,"="&amp;$E2191)*J2191)</f>
        <v>#REF!</v>
      </c>
      <c r="L2191" s="16" t="e">
        <f t="shared" si="141"/>
        <v>#REF!</v>
      </c>
      <c r="M2191" s="14" t="e">
        <f t="shared" si="142"/>
        <v>#REF!</v>
      </c>
      <c r="N2191" s="16" t="e">
        <f t="shared" si="143"/>
        <v>#REF!</v>
      </c>
    </row>
    <row r="2192" spans="1:14" x14ac:dyDescent="0.25">
      <c r="A2192" s="14">
        <v>2717</v>
      </c>
      <c r="B2192" s="14" t="s">
        <v>149</v>
      </c>
      <c r="C2192" s="17">
        <v>42736</v>
      </c>
      <c r="D2192" s="14" t="s">
        <v>115</v>
      </c>
      <c r="E2192" s="14" t="s">
        <v>93</v>
      </c>
      <c r="F2192" s="15" t="s">
        <v>2</v>
      </c>
      <c r="G2192" s="14" t="s">
        <v>56</v>
      </c>
      <c r="H2192" s="14" t="e">
        <f>SUMIFS('Skills-Training Matrix.AUX'!$D$2:$D$1072,'Skills-Training Matrix.AUX'!$C$2:$C$1072,"="&amp;$G2192,'Skills-Training Matrix.AUX'!$A$2:$A$1072,"="&amp;$E2192)</f>
        <v>#N/A</v>
      </c>
      <c r="I2192" s="14">
        <v>0</v>
      </c>
      <c r="J2192" s="14" t="e">
        <f t="shared" si="140"/>
        <v>#N/A</v>
      </c>
      <c r="K2192" s="16" t="e">
        <f>IF($J2192="","",SUMIFS('Skills-Training Matrix.AUX'!$F$2:$F$1072,'Skills-Training Matrix.AUX'!$C$2:$C$1072,"="&amp;G2192,'Skills-Training Matrix.AUX'!$A$2:$A$1072,"="&amp;$E2192)*J2192)</f>
        <v>#N/A</v>
      </c>
      <c r="L2192" s="16" t="e">
        <f t="shared" si="141"/>
        <v>#N/A</v>
      </c>
      <c r="M2192" s="14" t="e">
        <f t="shared" si="142"/>
        <v>#N/A</v>
      </c>
      <c r="N2192" s="16" t="e">
        <f t="shared" si="143"/>
        <v>#N/A</v>
      </c>
    </row>
    <row r="2193" spans="1:14" x14ac:dyDescent="0.25">
      <c r="A2193" s="14">
        <v>2717</v>
      </c>
      <c r="B2193" s="14" t="s">
        <v>149</v>
      </c>
      <c r="C2193" s="17">
        <v>42736</v>
      </c>
      <c r="D2193" s="14" t="s">
        <v>115</v>
      </c>
      <c r="E2193" s="14" t="s">
        <v>93</v>
      </c>
      <c r="F2193" s="15" t="s">
        <v>9</v>
      </c>
      <c r="G2193" s="14" t="s">
        <v>57</v>
      </c>
      <c r="H2193" s="14" t="e">
        <f>SUMIFS('Skills-Training Matrix.AUX'!$D$2:$D$1072,'Skills-Training Matrix.AUX'!$C$2:$C$1072,"="&amp;$G2193,'Skills-Training Matrix.AUX'!$A$2:$A$1072,"="&amp;$E2193)</f>
        <v>#N/A</v>
      </c>
      <c r="I2193" s="14">
        <v>0</v>
      </c>
      <c r="J2193" s="14" t="e">
        <f t="shared" si="140"/>
        <v>#N/A</v>
      </c>
      <c r="K2193" s="16" t="e">
        <f>IF($J2193="","",SUMIFS('Skills-Training Matrix.AUX'!$F$2:$F$1072,'Skills-Training Matrix.AUX'!$C$2:$C$1072,"="&amp;G2193,'Skills-Training Matrix.AUX'!$A$2:$A$1072,"="&amp;$E2193)*J2193)</f>
        <v>#N/A</v>
      </c>
      <c r="L2193" s="16" t="e">
        <f t="shared" si="141"/>
        <v>#N/A</v>
      </c>
      <c r="M2193" s="14" t="e">
        <f t="shared" si="142"/>
        <v>#N/A</v>
      </c>
      <c r="N2193" s="16" t="e">
        <f t="shared" si="143"/>
        <v>#N/A</v>
      </c>
    </row>
    <row r="2194" spans="1:14" x14ac:dyDescent="0.25">
      <c r="A2194" s="14">
        <v>2717</v>
      </c>
      <c r="B2194" s="14" t="s">
        <v>149</v>
      </c>
      <c r="C2194" s="17">
        <v>42736</v>
      </c>
      <c r="D2194" s="14" t="s">
        <v>115</v>
      </c>
      <c r="E2194" s="14" t="s">
        <v>93</v>
      </c>
      <c r="F2194" s="15" t="s">
        <v>9</v>
      </c>
      <c r="G2194" s="14" t="s">
        <v>58</v>
      </c>
      <c r="H2194" s="14" t="e">
        <f>SUMIFS('Skills-Training Matrix.AUX'!$D$2:$D$1072,'Skills-Training Matrix.AUX'!$C$2:$C$1072,"="&amp;$G2194,'Skills-Training Matrix.AUX'!$A$2:$A$1072,"="&amp;$E2194)</f>
        <v>#N/A</v>
      </c>
      <c r="I2194" s="14">
        <v>0</v>
      </c>
      <c r="J2194" s="14" t="e">
        <f t="shared" si="140"/>
        <v>#N/A</v>
      </c>
      <c r="K2194" s="16" t="e">
        <f>IF($J2194="","",SUMIFS('Skills-Training Matrix.AUX'!$F$2:$F$1072,'Skills-Training Matrix.AUX'!$C$2:$C$1072,"="&amp;G2194,'Skills-Training Matrix.AUX'!$A$2:$A$1072,"="&amp;$E2194)*J2194)</f>
        <v>#N/A</v>
      </c>
      <c r="L2194" s="16" t="e">
        <f t="shared" si="141"/>
        <v>#N/A</v>
      </c>
      <c r="M2194" s="14" t="e">
        <f t="shared" si="142"/>
        <v>#N/A</v>
      </c>
      <c r="N2194" s="16" t="e">
        <f t="shared" si="143"/>
        <v>#N/A</v>
      </c>
    </row>
    <row r="2195" spans="1:14" x14ac:dyDescent="0.25">
      <c r="A2195" s="14">
        <v>2717</v>
      </c>
      <c r="B2195" s="14" t="s">
        <v>149</v>
      </c>
      <c r="C2195" s="17">
        <v>42736</v>
      </c>
      <c r="D2195" s="14" t="s">
        <v>115</v>
      </c>
      <c r="E2195" s="14" t="s">
        <v>93</v>
      </c>
      <c r="F2195" s="15" t="s">
        <v>9</v>
      </c>
      <c r="G2195" s="14" t="s">
        <v>59</v>
      </c>
      <c r="H2195" s="14" t="e">
        <f>SUMIFS('Skills-Training Matrix.AUX'!$D$2:$D$1072,'Skills-Training Matrix.AUX'!$C$2:$C$1072,"="&amp;$G2195,'Skills-Training Matrix.AUX'!$A$2:$A$1072,"="&amp;$E2195)</f>
        <v>#N/A</v>
      </c>
      <c r="I2195" s="14">
        <v>0</v>
      </c>
      <c r="J2195" s="14" t="e">
        <f t="shared" si="140"/>
        <v>#N/A</v>
      </c>
      <c r="K2195" s="16" t="e">
        <f>IF($J2195="","",SUMIFS('Skills-Training Matrix.AUX'!$F$2:$F$1072,'Skills-Training Matrix.AUX'!$C$2:$C$1072,"="&amp;G2195,'Skills-Training Matrix.AUX'!$A$2:$A$1072,"="&amp;$E2195)*J2195)</f>
        <v>#N/A</v>
      </c>
      <c r="L2195" s="16" t="e">
        <f t="shared" si="141"/>
        <v>#N/A</v>
      </c>
      <c r="M2195" s="14" t="e">
        <f t="shared" si="142"/>
        <v>#N/A</v>
      </c>
      <c r="N2195" s="16" t="e">
        <f t="shared" si="143"/>
        <v>#N/A</v>
      </c>
    </row>
    <row r="2196" spans="1:14" x14ac:dyDescent="0.25">
      <c r="A2196" s="14">
        <v>2717</v>
      </c>
      <c r="B2196" s="14" t="s">
        <v>149</v>
      </c>
      <c r="C2196" s="17">
        <v>42736</v>
      </c>
      <c r="D2196" s="14" t="s">
        <v>115</v>
      </c>
      <c r="E2196" s="14" t="s">
        <v>93</v>
      </c>
      <c r="F2196" s="15" t="s">
        <v>9</v>
      </c>
      <c r="G2196" s="14" t="s">
        <v>60</v>
      </c>
      <c r="H2196" s="14" t="e">
        <f>SUMIFS('Skills-Training Matrix.AUX'!$D$2:$D$1072,'Skills-Training Matrix.AUX'!$C$2:$C$1072,"="&amp;$G2196,'Skills-Training Matrix.AUX'!$A$2:$A$1072,"="&amp;$E2196)</f>
        <v>#N/A</v>
      </c>
      <c r="I2196" s="14">
        <v>0</v>
      </c>
      <c r="J2196" s="14" t="e">
        <f t="shared" si="140"/>
        <v>#N/A</v>
      </c>
      <c r="K2196" s="16" t="e">
        <f>IF($J2196="","",SUMIFS('Skills-Training Matrix.AUX'!$F$2:$F$1072,'Skills-Training Matrix.AUX'!$C$2:$C$1072,"="&amp;G2196,'Skills-Training Matrix.AUX'!$A$2:$A$1072,"="&amp;$E2196)*J2196)</f>
        <v>#N/A</v>
      </c>
      <c r="L2196" s="16" t="e">
        <f t="shared" si="141"/>
        <v>#N/A</v>
      </c>
      <c r="M2196" s="14" t="e">
        <f t="shared" si="142"/>
        <v>#N/A</v>
      </c>
      <c r="N2196" s="16" t="e">
        <f t="shared" si="143"/>
        <v>#N/A</v>
      </c>
    </row>
    <row r="2197" spans="1:14" x14ac:dyDescent="0.25">
      <c r="A2197" s="14">
        <v>2717</v>
      </c>
      <c r="B2197" s="14" t="s">
        <v>149</v>
      </c>
      <c r="C2197" s="17">
        <v>42736</v>
      </c>
      <c r="D2197" s="14" t="s">
        <v>115</v>
      </c>
      <c r="E2197" s="14" t="s">
        <v>93</v>
      </c>
      <c r="F2197" s="15" t="s">
        <v>9</v>
      </c>
      <c r="G2197" s="14" t="s">
        <v>61</v>
      </c>
      <c r="H2197" s="14" t="e">
        <f>SUMIFS('Skills-Training Matrix.AUX'!$D$2:$D$1072,'Skills-Training Matrix.AUX'!$C$2:$C$1072,"="&amp;$G2197,'Skills-Training Matrix.AUX'!$A$2:$A$1072,"="&amp;$E2197)</f>
        <v>#N/A</v>
      </c>
      <c r="I2197" s="14">
        <v>0</v>
      </c>
      <c r="J2197" s="14" t="e">
        <f t="shared" si="140"/>
        <v>#N/A</v>
      </c>
      <c r="K2197" s="16" t="e">
        <f>IF($J2197="","",SUMIFS('Skills-Training Matrix.AUX'!$F$2:$F$1072,'Skills-Training Matrix.AUX'!$C$2:$C$1072,"="&amp;G2197,'Skills-Training Matrix.AUX'!$A$2:$A$1072,"="&amp;$E2197)*J2197)</f>
        <v>#N/A</v>
      </c>
      <c r="L2197" s="16" t="e">
        <f t="shared" si="141"/>
        <v>#N/A</v>
      </c>
      <c r="M2197" s="14" t="e">
        <f t="shared" si="142"/>
        <v>#N/A</v>
      </c>
      <c r="N2197" s="16" t="e">
        <f t="shared" si="143"/>
        <v>#N/A</v>
      </c>
    </row>
    <row r="2198" spans="1:14" x14ac:dyDescent="0.25">
      <c r="A2198" s="14">
        <v>2717</v>
      </c>
      <c r="B2198" s="14" t="s">
        <v>149</v>
      </c>
      <c r="C2198" s="17">
        <v>42736</v>
      </c>
      <c r="D2198" s="14" t="s">
        <v>115</v>
      </c>
      <c r="E2198" s="14" t="s">
        <v>93</v>
      </c>
      <c r="F2198" s="15" t="s">
        <v>0</v>
      </c>
      <c r="G2198" s="14" t="s">
        <v>62</v>
      </c>
      <c r="H2198" s="14" t="e">
        <f>SUMIFS('Skills-Training Matrix.AUX'!$D$2:$D$1072,'Skills-Training Matrix.AUX'!$C$2:$C$1072,"="&amp;$G2198,'Skills-Training Matrix.AUX'!$A$2:$A$1072,"="&amp;$E2198)</f>
        <v>#N/A</v>
      </c>
      <c r="I2198" s="14">
        <v>0</v>
      </c>
      <c r="J2198" s="14" t="e">
        <f t="shared" si="140"/>
        <v>#N/A</v>
      </c>
      <c r="K2198" s="16" t="e">
        <f>IF($J2198="","",SUMIFS('Skills-Training Matrix.AUX'!$F$2:$F$1072,'Skills-Training Matrix.AUX'!$C$2:$C$1072,"="&amp;G2198,'Skills-Training Matrix.AUX'!$A$2:$A$1072,"="&amp;$E2198)*J2198)</f>
        <v>#N/A</v>
      </c>
      <c r="L2198" s="16" t="e">
        <f t="shared" si="141"/>
        <v>#N/A</v>
      </c>
      <c r="M2198" s="14" t="e">
        <f t="shared" si="142"/>
        <v>#N/A</v>
      </c>
      <c r="N2198" s="16" t="e">
        <f t="shared" si="143"/>
        <v>#N/A</v>
      </c>
    </row>
    <row r="2199" spans="1:14" x14ac:dyDescent="0.25">
      <c r="A2199" s="14">
        <v>2717</v>
      </c>
      <c r="B2199" s="14" t="s">
        <v>149</v>
      </c>
      <c r="C2199" s="17">
        <v>42736</v>
      </c>
      <c r="D2199" s="14" t="s">
        <v>115</v>
      </c>
      <c r="E2199" s="14" t="s">
        <v>93</v>
      </c>
      <c r="F2199" s="15" t="s">
        <v>0</v>
      </c>
      <c r="G2199" s="14" t="s">
        <v>63</v>
      </c>
      <c r="H2199" s="14" t="e">
        <f>SUMIFS('Skills-Training Matrix.AUX'!$D$2:$D$1072,'Skills-Training Matrix.AUX'!$C$2:$C$1072,"="&amp;$G2199,'Skills-Training Matrix.AUX'!$A$2:$A$1072,"="&amp;$E2199)</f>
        <v>#REF!</v>
      </c>
      <c r="I2199" s="14">
        <v>0</v>
      </c>
      <c r="J2199" s="14" t="e">
        <f t="shared" si="140"/>
        <v>#REF!</v>
      </c>
      <c r="K2199" s="16" t="e">
        <f>IF($J2199="","",SUMIFS('Skills-Training Matrix.AUX'!$F$2:$F$1072,'Skills-Training Matrix.AUX'!$C$2:$C$1072,"="&amp;G2199,'Skills-Training Matrix.AUX'!$A$2:$A$1072,"="&amp;$E2199)*J2199)</f>
        <v>#REF!</v>
      </c>
      <c r="L2199" s="16" t="e">
        <f t="shared" si="141"/>
        <v>#REF!</v>
      </c>
      <c r="M2199" s="14" t="e">
        <f t="shared" si="142"/>
        <v>#REF!</v>
      </c>
      <c r="N2199" s="16" t="e">
        <f t="shared" si="143"/>
        <v>#REF!</v>
      </c>
    </row>
    <row r="2200" spans="1:14" x14ac:dyDescent="0.25">
      <c r="A2200" s="14">
        <v>2717</v>
      </c>
      <c r="B2200" s="14" t="s">
        <v>149</v>
      </c>
      <c r="C2200" s="17">
        <v>42736</v>
      </c>
      <c r="D2200" s="14" t="s">
        <v>115</v>
      </c>
      <c r="E2200" s="14" t="s">
        <v>93</v>
      </c>
      <c r="F2200" s="15" t="s">
        <v>0</v>
      </c>
      <c r="G2200" s="14" t="s">
        <v>64</v>
      </c>
      <c r="H2200" s="14" t="e">
        <f>SUMIFS('Skills-Training Matrix.AUX'!$D$2:$D$1072,'Skills-Training Matrix.AUX'!$C$2:$C$1072,"="&amp;$G2200,'Skills-Training Matrix.AUX'!$A$2:$A$1072,"="&amp;$E2200)</f>
        <v>#N/A</v>
      </c>
      <c r="I2200" s="14">
        <v>0</v>
      </c>
      <c r="J2200" s="14" t="e">
        <f t="shared" si="140"/>
        <v>#N/A</v>
      </c>
      <c r="K2200" s="16" t="e">
        <f>IF($J2200="","",SUMIFS('Skills-Training Matrix.AUX'!$F$2:$F$1072,'Skills-Training Matrix.AUX'!$C$2:$C$1072,"="&amp;G2200,'Skills-Training Matrix.AUX'!$A$2:$A$1072,"="&amp;$E2200)*J2200)</f>
        <v>#N/A</v>
      </c>
      <c r="L2200" s="16" t="e">
        <f t="shared" si="141"/>
        <v>#N/A</v>
      </c>
      <c r="M2200" s="14" t="e">
        <f t="shared" si="142"/>
        <v>#N/A</v>
      </c>
      <c r="N2200" s="16" t="e">
        <f t="shared" si="143"/>
        <v>#N/A</v>
      </c>
    </row>
    <row r="2201" spans="1:14" x14ac:dyDescent="0.25">
      <c r="A2201" s="14">
        <v>2717</v>
      </c>
      <c r="B2201" s="14" t="s">
        <v>149</v>
      </c>
      <c r="C2201" s="17">
        <v>42736</v>
      </c>
      <c r="D2201" s="14" t="s">
        <v>115</v>
      </c>
      <c r="E2201" s="14" t="s">
        <v>93</v>
      </c>
      <c r="F2201" s="15" t="s">
        <v>0</v>
      </c>
      <c r="G2201" s="14" t="s">
        <v>65</v>
      </c>
      <c r="H2201" s="14" t="e">
        <f>SUMIFS('Skills-Training Matrix.AUX'!$D$2:$D$1072,'Skills-Training Matrix.AUX'!$C$2:$C$1072,"="&amp;$G2201,'Skills-Training Matrix.AUX'!$A$2:$A$1072,"="&amp;$E2201)</f>
        <v>#REF!</v>
      </c>
      <c r="I2201" s="14">
        <v>0</v>
      </c>
      <c r="J2201" s="14" t="e">
        <f t="shared" si="140"/>
        <v>#REF!</v>
      </c>
      <c r="K2201" s="16" t="e">
        <f>IF($J2201="","",SUMIFS('Skills-Training Matrix.AUX'!$F$2:$F$1072,'Skills-Training Matrix.AUX'!$C$2:$C$1072,"="&amp;G2201,'Skills-Training Matrix.AUX'!$A$2:$A$1072,"="&amp;$E2201)*J2201)</f>
        <v>#REF!</v>
      </c>
      <c r="L2201" s="16" t="e">
        <f t="shared" si="141"/>
        <v>#REF!</v>
      </c>
      <c r="M2201" s="14" t="e">
        <f t="shared" si="142"/>
        <v>#REF!</v>
      </c>
      <c r="N2201" s="16" t="e">
        <f t="shared" si="143"/>
        <v>#REF!</v>
      </c>
    </row>
    <row r="2202" spans="1:14" x14ac:dyDescent="0.25">
      <c r="A2202" s="14">
        <v>2717</v>
      </c>
      <c r="B2202" s="14" t="s">
        <v>149</v>
      </c>
      <c r="C2202" s="17">
        <v>42736</v>
      </c>
      <c r="D2202" s="14" t="s">
        <v>115</v>
      </c>
      <c r="E2202" s="14" t="s">
        <v>93</v>
      </c>
      <c r="F2202" s="15" t="s">
        <v>0</v>
      </c>
      <c r="G2202" s="14" t="s">
        <v>66</v>
      </c>
      <c r="H2202" s="14" t="e">
        <f>SUMIFS('Skills-Training Matrix.AUX'!$D$2:$D$1072,'Skills-Training Matrix.AUX'!$C$2:$C$1072,"="&amp;$G2202,'Skills-Training Matrix.AUX'!$A$2:$A$1072,"="&amp;$E2202)</f>
        <v>#REF!</v>
      </c>
      <c r="I2202" s="14">
        <v>0</v>
      </c>
      <c r="J2202" s="14" t="e">
        <f t="shared" si="140"/>
        <v>#REF!</v>
      </c>
      <c r="K2202" s="16" t="e">
        <f>IF($J2202="","",SUMIFS('Skills-Training Matrix.AUX'!$F$2:$F$1072,'Skills-Training Matrix.AUX'!$C$2:$C$1072,"="&amp;G2202,'Skills-Training Matrix.AUX'!$A$2:$A$1072,"="&amp;$E2202)*J2202)</f>
        <v>#REF!</v>
      </c>
      <c r="L2202" s="16" t="e">
        <f t="shared" si="141"/>
        <v>#REF!</v>
      </c>
      <c r="M2202" s="14" t="e">
        <f t="shared" si="142"/>
        <v>#REF!</v>
      </c>
      <c r="N2202" s="16" t="e">
        <f t="shared" si="143"/>
        <v>#REF!</v>
      </c>
    </row>
    <row r="2203" spans="1:14" x14ac:dyDescent="0.25">
      <c r="A2203" s="14">
        <v>2717</v>
      </c>
      <c r="B2203" s="14" t="s">
        <v>149</v>
      </c>
      <c r="C2203" s="17">
        <v>42736</v>
      </c>
      <c r="D2203" s="14" t="s">
        <v>115</v>
      </c>
      <c r="E2203" s="14" t="s">
        <v>93</v>
      </c>
      <c r="F2203" s="15" t="s">
        <v>0</v>
      </c>
      <c r="G2203" s="14" t="s">
        <v>67</v>
      </c>
      <c r="H2203" s="14" t="e">
        <f>SUMIFS('Skills-Training Matrix.AUX'!$D$2:$D$1072,'Skills-Training Matrix.AUX'!$C$2:$C$1072,"="&amp;$G2203,'Skills-Training Matrix.AUX'!$A$2:$A$1072,"="&amp;$E2203)</f>
        <v>#N/A</v>
      </c>
      <c r="I2203" s="14">
        <v>0</v>
      </c>
      <c r="J2203" s="14" t="e">
        <f t="shared" si="140"/>
        <v>#N/A</v>
      </c>
      <c r="K2203" s="16" t="e">
        <f>IF($J2203="","",SUMIFS('Skills-Training Matrix.AUX'!$F$2:$F$1072,'Skills-Training Matrix.AUX'!$C$2:$C$1072,"="&amp;G2203,'Skills-Training Matrix.AUX'!$A$2:$A$1072,"="&amp;$E2203)*J2203)</f>
        <v>#N/A</v>
      </c>
      <c r="L2203" s="16" t="e">
        <f t="shared" si="141"/>
        <v>#N/A</v>
      </c>
      <c r="M2203" s="14" t="e">
        <f t="shared" si="142"/>
        <v>#N/A</v>
      </c>
      <c r="N2203" s="16" t="e">
        <f t="shared" si="143"/>
        <v>#N/A</v>
      </c>
    </row>
    <row r="2204" spans="1:14" x14ac:dyDescent="0.25">
      <c r="A2204" s="14">
        <v>2717</v>
      </c>
      <c r="B2204" s="14" t="s">
        <v>149</v>
      </c>
      <c r="C2204" s="17">
        <v>42736</v>
      </c>
      <c r="D2204" s="14" t="s">
        <v>115</v>
      </c>
      <c r="E2204" s="14" t="s">
        <v>93</v>
      </c>
      <c r="F2204" s="15" t="s">
        <v>0</v>
      </c>
      <c r="G2204" s="14" t="s">
        <v>68</v>
      </c>
      <c r="H2204" s="14" t="e">
        <f>SUMIFS('Skills-Training Matrix.AUX'!$D$2:$D$1072,'Skills-Training Matrix.AUX'!$C$2:$C$1072,"="&amp;$G2204,'Skills-Training Matrix.AUX'!$A$2:$A$1072,"="&amp;$E2204)</f>
        <v>#N/A</v>
      </c>
      <c r="I2204" s="14">
        <v>0</v>
      </c>
      <c r="J2204" s="14" t="e">
        <f t="shared" si="140"/>
        <v>#N/A</v>
      </c>
      <c r="K2204" s="16" t="e">
        <f>IF($J2204="","",SUMIFS('Skills-Training Matrix.AUX'!$F$2:$F$1072,'Skills-Training Matrix.AUX'!$C$2:$C$1072,"="&amp;G2204,'Skills-Training Matrix.AUX'!$A$2:$A$1072,"="&amp;$E2204)*J2204)</f>
        <v>#N/A</v>
      </c>
      <c r="L2204" s="16" t="e">
        <f t="shared" si="141"/>
        <v>#N/A</v>
      </c>
      <c r="M2204" s="14" t="e">
        <f t="shared" si="142"/>
        <v>#N/A</v>
      </c>
      <c r="N2204" s="16" t="e">
        <f t="shared" si="143"/>
        <v>#N/A</v>
      </c>
    </row>
    <row r="2205" spans="1:14" x14ac:dyDescent="0.25">
      <c r="A2205" s="14">
        <v>2717</v>
      </c>
      <c r="B2205" s="14" t="s">
        <v>149</v>
      </c>
      <c r="C2205" s="17">
        <v>42736</v>
      </c>
      <c r="D2205" s="14" t="s">
        <v>115</v>
      </c>
      <c r="E2205" s="14" t="s">
        <v>93</v>
      </c>
      <c r="F2205" s="15" t="s">
        <v>0</v>
      </c>
      <c r="G2205" s="14" t="s">
        <v>69</v>
      </c>
      <c r="H2205" s="14" t="e">
        <f>SUMIFS('Skills-Training Matrix.AUX'!$D$2:$D$1072,'Skills-Training Matrix.AUX'!$C$2:$C$1072,"="&amp;$G2205,'Skills-Training Matrix.AUX'!$A$2:$A$1072,"="&amp;$E2205)</f>
        <v>#N/A</v>
      </c>
      <c r="I2205" s="14">
        <v>0</v>
      </c>
      <c r="J2205" s="14" t="e">
        <f t="shared" si="140"/>
        <v>#N/A</v>
      </c>
      <c r="K2205" s="16" t="e">
        <f>IF($J2205="","",SUMIFS('Skills-Training Matrix.AUX'!$F$2:$F$1072,'Skills-Training Matrix.AUX'!$C$2:$C$1072,"="&amp;G2205,'Skills-Training Matrix.AUX'!$A$2:$A$1072,"="&amp;$E2205)*J2205)</f>
        <v>#N/A</v>
      </c>
      <c r="L2205" s="16" t="e">
        <f t="shared" si="141"/>
        <v>#N/A</v>
      </c>
      <c r="M2205" s="14" t="e">
        <f t="shared" si="142"/>
        <v>#N/A</v>
      </c>
      <c r="N2205" s="16" t="e">
        <f t="shared" si="143"/>
        <v>#N/A</v>
      </c>
    </row>
    <row r="2206" spans="1:14" x14ac:dyDescent="0.25">
      <c r="A2206" s="14">
        <v>2717</v>
      </c>
      <c r="B2206" s="14" t="s">
        <v>149</v>
      </c>
      <c r="C2206" s="17">
        <v>42736</v>
      </c>
      <c r="D2206" s="14" t="s">
        <v>115</v>
      </c>
      <c r="E2206" s="14" t="s">
        <v>93</v>
      </c>
      <c r="F2206" s="15" t="s">
        <v>0</v>
      </c>
      <c r="G2206" s="14" t="s">
        <v>70</v>
      </c>
      <c r="H2206" s="14" t="e">
        <f>SUMIFS('Skills-Training Matrix.AUX'!$D$2:$D$1072,'Skills-Training Matrix.AUX'!$C$2:$C$1072,"="&amp;$G2206,'Skills-Training Matrix.AUX'!$A$2:$A$1072,"="&amp;$E2206)</f>
        <v>#N/A</v>
      </c>
      <c r="I2206" s="14">
        <v>0</v>
      </c>
      <c r="J2206" s="14" t="e">
        <f t="shared" si="140"/>
        <v>#N/A</v>
      </c>
      <c r="K2206" s="16" t="e">
        <f>IF($J2206="","",SUMIFS('Skills-Training Matrix.AUX'!$F$2:$F$1072,'Skills-Training Matrix.AUX'!$C$2:$C$1072,"="&amp;G2206,'Skills-Training Matrix.AUX'!$A$2:$A$1072,"="&amp;$E2206)*J2206)</f>
        <v>#N/A</v>
      </c>
      <c r="L2206" s="16" t="e">
        <f t="shared" si="141"/>
        <v>#N/A</v>
      </c>
      <c r="M2206" s="14" t="e">
        <f t="shared" si="142"/>
        <v>#N/A</v>
      </c>
      <c r="N2206" s="16" t="e">
        <f t="shared" si="143"/>
        <v>#N/A</v>
      </c>
    </row>
    <row r="2207" spans="1:14" x14ac:dyDescent="0.25">
      <c r="A2207" s="14">
        <v>2718</v>
      </c>
      <c r="B2207" s="14" t="s">
        <v>150</v>
      </c>
      <c r="C2207" s="17">
        <v>42736</v>
      </c>
      <c r="D2207" s="14" t="s">
        <v>115</v>
      </c>
      <c r="E2207" s="14" t="s">
        <v>87</v>
      </c>
      <c r="F2207" s="15" t="s">
        <v>102</v>
      </c>
      <c r="G2207" s="14" t="s">
        <v>10</v>
      </c>
      <c r="H2207" s="14" t="e">
        <f>SUMIFS('Skills-Training Matrix.AUX'!$D$2:$D$1072,'Skills-Training Matrix.AUX'!$C$2:$C$1072,"="&amp;$G2207,'Skills-Training Matrix.AUX'!$A$2:$A$1072,"="&amp;$E2207)</f>
        <v>#N/A</v>
      </c>
      <c r="I2207" s="14">
        <v>0</v>
      </c>
      <c r="J2207" s="14" t="e">
        <f t="shared" si="140"/>
        <v>#N/A</v>
      </c>
      <c r="K2207" s="16" t="e">
        <f>IF($J2207="","",SUMIFS('Skills-Training Matrix.AUX'!$F$2:$F$1072,'Skills-Training Matrix.AUX'!$C$2:$C$1072,"="&amp;G2207,'Skills-Training Matrix.AUX'!$A$2:$A$1072,"="&amp;$E2207)*J2207)</f>
        <v>#N/A</v>
      </c>
      <c r="L2207" s="16" t="e">
        <f t="shared" si="141"/>
        <v>#N/A</v>
      </c>
      <c r="M2207" s="14" t="e">
        <f t="shared" si="142"/>
        <v>#N/A</v>
      </c>
      <c r="N2207" s="16" t="e">
        <f t="shared" si="143"/>
        <v>#N/A</v>
      </c>
    </row>
    <row r="2208" spans="1:14" x14ac:dyDescent="0.25">
      <c r="A2208" s="14">
        <v>2718</v>
      </c>
      <c r="B2208" s="14" t="s">
        <v>150</v>
      </c>
      <c r="C2208" s="17">
        <v>42736</v>
      </c>
      <c r="D2208" s="14" t="s">
        <v>115</v>
      </c>
      <c r="E2208" s="14" t="s">
        <v>87</v>
      </c>
      <c r="F2208" s="15" t="s">
        <v>102</v>
      </c>
      <c r="G2208" s="14" t="s">
        <v>11</v>
      </c>
      <c r="H2208" s="14" t="e">
        <f>SUMIFS('Skills-Training Matrix.AUX'!$D$2:$D$1072,'Skills-Training Matrix.AUX'!$C$2:$C$1072,"="&amp;$G2208,'Skills-Training Matrix.AUX'!$A$2:$A$1072,"="&amp;$E2208)</f>
        <v>#N/A</v>
      </c>
      <c r="I2208" s="14">
        <v>0</v>
      </c>
      <c r="J2208" s="14" t="e">
        <f t="shared" si="140"/>
        <v>#N/A</v>
      </c>
      <c r="K2208" s="16" t="e">
        <f>IF($J2208="","",SUMIFS('Skills-Training Matrix.AUX'!$F$2:$F$1072,'Skills-Training Matrix.AUX'!$C$2:$C$1072,"="&amp;G2208,'Skills-Training Matrix.AUX'!$A$2:$A$1072,"="&amp;$E2208)*J2208)</f>
        <v>#N/A</v>
      </c>
      <c r="L2208" s="16" t="e">
        <f t="shared" si="141"/>
        <v>#N/A</v>
      </c>
      <c r="M2208" s="14" t="e">
        <f t="shared" si="142"/>
        <v>#N/A</v>
      </c>
      <c r="N2208" s="16" t="e">
        <f t="shared" si="143"/>
        <v>#N/A</v>
      </c>
    </row>
    <row r="2209" spans="1:14" x14ac:dyDescent="0.25">
      <c r="A2209" s="14">
        <v>2718</v>
      </c>
      <c r="B2209" s="14" t="s">
        <v>150</v>
      </c>
      <c r="C2209" s="17">
        <v>42736</v>
      </c>
      <c r="D2209" s="14" t="s">
        <v>115</v>
      </c>
      <c r="E2209" s="14" t="s">
        <v>87</v>
      </c>
      <c r="F2209" s="15" t="s">
        <v>102</v>
      </c>
      <c r="G2209" s="14" t="s">
        <v>12</v>
      </c>
      <c r="H2209" s="14" t="e">
        <f>SUMIFS('Skills-Training Matrix.AUX'!$D$2:$D$1072,'Skills-Training Matrix.AUX'!$C$2:$C$1072,"="&amp;$G2209,'Skills-Training Matrix.AUX'!$A$2:$A$1072,"="&amp;$E2209)</f>
        <v>#N/A</v>
      </c>
      <c r="I2209" s="14">
        <v>0</v>
      </c>
      <c r="J2209" s="14" t="e">
        <f t="shared" si="140"/>
        <v>#N/A</v>
      </c>
      <c r="K2209" s="16" t="e">
        <f>IF($J2209="","",SUMIFS('Skills-Training Matrix.AUX'!$F$2:$F$1072,'Skills-Training Matrix.AUX'!$C$2:$C$1072,"="&amp;G2209,'Skills-Training Matrix.AUX'!$A$2:$A$1072,"="&amp;$E2209)*J2209)</f>
        <v>#N/A</v>
      </c>
      <c r="L2209" s="16" t="e">
        <f t="shared" si="141"/>
        <v>#N/A</v>
      </c>
      <c r="M2209" s="14" t="e">
        <f t="shared" si="142"/>
        <v>#N/A</v>
      </c>
      <c r="N2209" s="16" t="e">
        <f t="shared" si="143"/>
        <v>#N/A</v>
      </c>
    </row>
    <row r="2210" spans="1:14" x14ac:dyDescent="0.25">
      <c r="A2210" s="14">
        <v>2718</v>
      </c>
      <c r="B2210" s="14" t="s">
        <v>150</v>
      </c>
      <c r="C2210" s="17">
        <v>42736</v>
      </c>
      <c r="D2210" s="14" t="s">
        <v>115</v>
      </c>
      <c r="E2210" s="14" t="s">
        <v>87</v>
      </c>
      <c r="F2210" s="15" t="s">
        <v>102</v>
      </c>
      <c r="G2210" s="14" t="s">
        <v>13</v>
      </c>
      <c r="H2210" s="14" t="e">
        <f>SUMIFS('Skills-Training Matrix.AUX'!$D$2:$D$1072,'Skills-Training Matrix.AUX'!$C$2:$C$1072,"="&amp;$G2210,'Skills-Training Matrix.AUX'!$A$2:$A$1072,"="&amp;$E2210)</f>
        <v>#N/A</v>
      </c>
      <c r="I2210" s="14">
        <v>0</v>
      </c>
      <c r="J2210" s="14" t="e">
        <f t="shared" si="140"/>
        <v>#N/A</v>
      </c>
      <c r="K2210" s="16" t="e">
        <f>IF($J2210="","",SUMIFS('Skills-Training Matrix.AUX'!$F$2:$F$1072,'Skills-Training Matrix.AUX'!$C$2:$C$1072,"="&amp;G2210,'Skills-Training Matrix.AUX'!$A$2:$A$1072,"="&amp;$E2210)*J2210)</f>
        <v>#N/A</v>
      </c>
      <c r="L2210" s="16" t="e">
        <f t="shared" si="141"/>
        <v>#N/A</v>
      </c>
      <c r="M2210" s="14" t="e">
        <f t="shared" si="142"/>
        <v>#N/A</v>
      </c>
      <c r="N2210" s="16" t="e">
        <f t="shared" si="143"/>
        <v>#N/A</v>
      </c>
    </row>
    <row r="2211" spans="1:14" x14ac:dyDescent="0.25">
      <c r="A2211" s="14">
        <v>2718</v>
      </c>
      <c r="B2211" s="14" t="s">
        <v>150</v>
      </c>
      <c r="C2211" s="17">
        <v>42736</v>
      </c>
      <c r="D2211" s="14" t="s">
        <v>115</v>
      </c>
      <c r="E2211" s="14" t="s">
        <v>87</v>
      </c>
      <c r="F2211" s="15" t="s">
        <v>102</v>
      </c>
      <c r="G2211" s="14" t="s">
        <v>14</v>
      </c>
      <c r="H2211" s="14" t="e">
        <f>SUMIFS('Skills-Training Matrix.AUX'!$D$2:$D$1072,'Skills-Training Matrix.AUX'!$C$2:$C$1072,"="&amp;$G2211,'Skills-Training Matrix.AUX'!$A$2:$A$1072,"="&amp;$E2211)</f>
        <v>#N/A</v>
      </c>
      <c r="I2211" s="14">
        <v>0</v>
      </c>
      <c r="J2211" s="14" t="e">
        <f t="shared" si="140"/>
        <v>#N/A</v>
      </c>
      <c r="K2211" s="16" t="e">
        <f>IF($J2211="","",SUMIFS('Skills-Training Matrix.AUX'!$F$2:$F$1072,'Skills-Training Matrix.AUX'!$C$2:$C$1072,"="&amp;G2211,'Skills-Training Matrix.AUX'!$A$2:$A$1072,"="&amp;$E2211)*J2211)</f>
        <v>#N/A</v>
      </c>
      <c r="L2211" s="16" t="e">
        <f t="shared" si="141"/>
        <v>#N/A</v>
      </c>
      <c r="M2211" s="14" t="e">
        <f t="shared" si="142"/>
        <v>#N/A</v>
      </c>
      <c r="N2211" s="16" t="e">
        <f t="shared" si="143"/>
        <v>#N/A</v>
      </c>
    </row>
    <row r="2212" spans="1:14" x14ac:dyDescent="0.25">
      <c r="A2212" s="14">
        <v>2718</v>
      </c>
      <c r="B2212" s="14" t="s">
        <v>150</v>
      </c>
      <c r="C2212" s="17">
        <v>42736</v>
      </c>
      <c r="D2212" s="14" t="s">
        <v>115</v>
      </c>
      <c r="E2212" s="14" t="s">
        <v>87</v>
      </c>
      <c r="F2212" s="15" t="s">
        <v>102</v>
      </c>
      <c r="G2212" s="14" t="s">
        <v>15</v>
      </c>
      <c r="H2212" s="14" t="e">
        <f>SUMIFS('Skills-Training Matrix.AUX'!$D$2:$D$1072,'Skills-Training Matrix.AUX'!$C$2:$C$1072,"="&amp;$G2212,'Skills-Training Matrix.AUX'!$A$2:$A$1072,"="&amp;$E2212)</f>
        <v>#N/A</v>
      </c>
      <c r="I2212" s="14">
        <v>0</v>
      </c>
      <c r="J2212" s="14" t="e">
        <f t="shared" si="140"/>
        <v>#N/A</v>
      </c>
      <c r="K2212" s="16" t="e">
        <f>IF($J2212="","",SUMIFS('Skills-Training Matrix.AUX'!$F$2:$F$1072,'Skills-Training Matrix.AUX'!$C$2:$C$1072,"="&amp;G2212,'Skills-Training Matrix.AUX'!$A$2:$A$1072,"="&amp;$E2212)*J2212)</f>
        <v>#N/A</v>
      </c>
      <c r="L2212" s="16" t="e">
        <f t="shared" si="141"/>
        <v>#N/A</v>
      </c>
      <c r="M2212" s="14" t="e">
        <f t="shared" si="142"/>
        <v>#N/A</v>
      </c>
      <c r="N2212" s="16" t="e">
        <f t="shared" si="143"/>
        <v>#N/A</v>
      </c>
    </row>
    <row r="2213" spans="1:14" x14ac:dyDescent="0.25">
      <c r="A2213" s="14">
        <v>2718</v>
      </c>
      <c r="B2213" s="14" t="s">
        <v>150</v>
      </c>
      <c r="C2213" s="17">
        <v>42736</v>
      </c>
      <c r="D2213" s="14" t="s">
        <v>115</v>
      </c>
      <c r="E2213" s="14" t="s">
        <v>87</v>
      </c>
      <c r="F2213" s="15" t="s">
        <v>5</v>
      </c>
      <c r="G2213" s="14" t="s">
        <v>16</v>
      </c>
      <c r="H2213" s="14" t="e">
        <f>SUMIFS('Skills-Training Matrix.AUX'!$D$2:$D$1072,'Skills-Training Matrix.AUX'!$C$2:$C$1072,"="&amp;$G2213,'Skills-Training Matrix.AUX'!$A$2:$A$1072,"="&amp;$E2213)</f>
        <v>#N/A</v>
      </c>
      <c r="I2213" s="14">
        <v>0</v>
      </c>
      <c r="J2213" s="14" t="e">
        <f t="shared" si="140"/>
        <v>#N/A</v>
      </c>
      <c r="K2213" s="16" t="e">
        <f>IF($J2213="","",SUMIFS('Skills-Training Matrix.AUX'!$F$2:$F$1072,'Skills-Training Matrix.AUX'!$C$2:$C$1072,"="&amp;G2213,'Skills-Training Matrix.AUX'!$A$2:$A$1072,"="&amp;$E2213)*J2213)</f>
        <v>#N/A</v>
      </c>
      <c r="L2213" s="16" t="e">
        <f t="shared" si="141"/>
        <v>#N/A</v>
      </c>
      <c r="M2213" s="14" t="e">
        <f t="shared" si="142"/>
        <v>#N/A</v>
      </c>
      <c r="N2213" s="16" t="e">
        <f t="shared" si="143"/>
        <v>#N/A</v>
      </c>
    </row>
    <row r="2214" spans="1:14" x14ac:dyDescent="0.25">
      <c r="A2214" s="14">
        <v>2718</v>
      </c>
      <c r="B2214" s="14" t="s">
        <v>150</v>
      </c>
      <c r="C2214" s="17">
        <v>42736</v>
      </c>
      <c r="D2214" s="14" t="s">
        <v>115</v>
      </c>
      <c r="E2214" s="14" t="s">
        <v>87</v>
      </c>
      <c r="F2214" s="15" t="s">
        <v>5</v>
      </c>
      <c r="G2214" s="14" t="s">
        <v>17</v>
      </c>
      <c r="H2214" s="14" t="e">
        <f>SUMIFS('Skills-Training Matrix.AUX'!$D$2:$D$1072,'Skills-Training Matrix.AUX'!$C$2:$C$1072,"="&amp;$G2214,'Skills-Training Matrix.AUX'!$A$2:$A$1072,"="&amp;$E2214)</f>
        <v>#N/A</v>
      </c>
      <c r="I2214" s="14">
        <v>0</v>
      </c>
      <c r="J2214" s="14" t="e">
        <f t="shared" si="140"/>
        <v>#N/A</v>
      </c>
      <c r="K2214" s="16" t="e">
        <f>IF($J2214="","",SUMIFS('Skills-Training Matrix.AUX'!$F$2:$F$1072,'Skills-Training Matrix.AUX'!$C$2:$C$1072,"="&amp;G2214,'Skills-Training Matrix.AUX'!$A$2:$A$1072,"="&amp;$E2214)*J2214)</f>
        <v>#N/A</v>
      </c>
      <c r="L2214" s="16" t="e">
        <f t="shared" si="141"/>
        <v>#N/A</v>
      </c>
      <c r="M2214" s="14" t="e">
        <f t="shared" si="142"/>
        <v>#N/A</v>
      </c>
      <c r="N2214" s="16" t="e">
        <f t="shared" si="143"/>
        <v>#N/A</v>
      </c>
    </row>
    <row r="2215" spans="1:14" x14ac:dyDescent="0.25">
      <c r="A2215" s="14">
        <v>2718</v>
      </c>
      <c r="B2215" s="14" t="s">
        <v>150</v>
      </c>
      <c r="C2215" s="17">
        <v>42736</v>
      </c>
      <c r="D2215" s="14" t="s">
        <v>115</v>
      </c>
      <c r="E2215" s="14" t="s">
        <v>87</v>
      </c>
      <c r="F2215" s="15" t="s">
        <v>5</v>
      </c>
      <c r="G2215" s="14" t="s">
        <v>18</v>
      </c>
      <c r="H2215" s="14" t="e">
        <f>SUMIFS('Skills-Training Matrix.AUX'!$D$2:$D$1072,'Skills-Training Matrix.AUX'!$C$2:$C$1072,"="&amp;$G2215,'Skills-Training Matrix.AUX'!$A$2:$A$1072,"="&amp;$E2215)</f>
        <v>#N/A</v>
      </c>
      <c r="I2215" s="14">
        <v>0</v>
      </c>
      <c r="J2215" s="14" t="e">
        <f t="shared" si="140"/>
        <v>#N/A</v>
      </c>
      <c r="K2215" s="16" t="e">
        <f>IF($J2215="","",SUMIFS('Skills-Training Matrix.AUX'!$F$2:$F$1072,'Skills-Training Matrix.AUX'!$C$2:$C$1072,"="&amp;G2215,'Skills-Training Matrix.AUX'!$A$2:$A$1072,"="&amp;$E2215)*J2215)</f>
        <v>#N/A</v>
      </c>
      <c r="L2215" s="16" t="e">
        <f t="shared" si="141"/>
        <v>#N/A</v>
      </c>
      <c r="M2215" s="14" t="e">
        <f t="shared" si="142"/>
        <v>#N/A</v>
      </c>
      <c r="N2215" s="16" t="e">
        <f t="shared" si="143"/>
        <v>#N/A</v>
      </c>
    </row>
    <row r="2216" spans="1:14" x14ac:dyDescent="0.25">
      <c r="A2216" s="14">
        <v>2718</v>
      </c>
      <c r="B2216" s="14" t="s">
        <v>150</v>
      </c>
      <c r="C2216" s="17">
        <v>42736</v>
      </c>
      <c r="D2216" s="14" t="s">
        <v>115</v>
      </c>
      <c r="E2216" s="14" t="s">
        <v>87</v>
      </c>
      <c r="F2216" s="15" t="s">
        <v>5</v>
      </c>
      <c r="G2216" s="14" t="s">
        <v>3</v>
      </c>
      <c r="H2216" s="14" t="e">
        <f>SUMIFS('Skills-Training Matrix.AUX'!$D$2:$D$1072,'Skills-Training Matrix.AUX'!$C$2:$C$1072,"="&amp;$G2216,'Skills-Training Matrix.AUX'!$A$2:$A$1072,"="&amp;$E2216)</f>
        <v>#N/A</v>
      </c>
      <c r="I2216" s="14">
        <v>0</v>
      </c>
      <c r="J2216" s="14" t="e">
        <f t="shared" si="140"/>
        <v>#N/A</v>
      </c>
      <c r="K2216" s="16" t="e">
        <f>IF($J2216="","",SUMIFS('Skills-Training Matrix.AUX'!$F$2:$F$1072,'Skills-Training Matrix.AUX'!$C$2:$C$1072,"="&amp;G2216,'Skills-Training Matrix.AUX'!$A$2:$A$1072,"="&amp;$E2216)*J2216)</f>
        <v>#N/A</v>
      </c>
      <c r="L2216" s="16" t="e">
        <f t="shared" si="141"/>
        <v>#N/A</v>
      </c>
      <c r="M2216" s="14" t="e">
        <f t="shared" si="142"/>
        <v>#N/A</v>
      </c>
      <c r="N2216" s="16" t="e">
        <f t="shared" si="143"/>
        <v>#N/A</v>
      </c>
    </row>
    <row r="2217" spans="1:14" x14ac:dyDescent="0.25">
      <c r="A2217" s="14">
        <v>2718</v>
      </c>
      <c r="B2217" s="14" t="s">
        <v>150</v>
      </c>
      <c r="C2217" s="17">
        <v>42736</v>
      </c>
      <c r="D2217" s="14" t="s">
        <v>115</v>
      </c>
      <c r="E2217" s="14" t="s">
        <v>87</v>
      </c>
      <c r="F2217" s="15" t="s">
        <v>5</v>
      </c>
      <c r="G2217" s="14" t="s">
        <v>19</v>
      </c>
      <c r="H2217" s="14" t="e">
        <f>SUMIFS('Skills-Training Matrix.AUX'!$D$2:$D$1072,'Skills-Training Matrix.AUX'!$C$2:$C$1072,"="&amp;$G2217,'Skills-Training Matrix.AUX'!$A$2:$A$1072,"="&amp;$E2217)</f>
        <v>#N/A</v>
      </c>
      <c r="I2217" s="14">
        <v>0</v>
      </c>
      <c r="J2217" s="14" t="e">
        <f t="shared" si="140"/>
        <v>#N/A</v>
      </c>
      <c r="K2217" s="16" t="e">
        <f>IF($J2217="","",SUMIFS('Skills-Training Matrix.AUX'!$F$2:$F$1072,'Skills-Training Matrix.AUX'!$C$2:$C$1072,"="&amp;G2217,'Skills-Training Matrix.AUX'!$A$2:$A$1072,"="&amp;$E2217)*J2217)</f>
        <v>#N/A</v>
      </c>
      <c r="L2217" s="16" t="e">
        <f t="shared" si="141"/>
        <v>#N/A</v>
      </c>
      <c r="M2217" s="14" t="e">
        <f t="shared" si="142"/>
        <v>#N/A</v>
      </c>
      <c r="N2217" s="16" t="e">
        <f t="shared" si="143"/>
        <v>#N/A</v>
      </c>
    </row>
    <row r="2218" spans="1:14" x14ac:dyDescent="0.25">
      <c r="A2218" s="14">
        <v>2718</v>
      </c>
      <c r="B2218" s="14" t="s">
        <v>150</v>
      </c>
      <c r="C2218" s="17">
        <v>42736</v>
      </c>
      <c r="D2218" s="14" t="s">
        <v>115</v>
      </c>
      <c r="E2218" s="14" t="s">
        <v>87</v>
      </c>
      <c r="F2218" s="15" t="s">
        <v>5</v>
      </c>
      <c r="G2218" s="14" t="s">
        <v>20</v>
      </c>
      <c r="H2218" s="14" t="e">
        <f>SUMIFS('Skills-Training Matrix.AUX'!$D$2:$D$1072,'Skills-Training Matrix.AUX'!$C$2:$C$1072,"="&amp;$G2218,'Skills-Training Matrix.AUX'!$A$2:$A$1072,"="&amp;$E2218)</f>
        <v>#N/A</v>
      </c>
      <c r="I2218" s="14">
        <v>0</v>
      </c>
      <c r="J2218" s="14" t="e">
        <f t="shared" si="140"/>
        <v>#N/A</v>
      </c>
      <c r="K2218" s="16" t="e">
        <f>IF($J2218="","",SUMIFS('Skills-Training Matrix.AUX'!$F$2:$F$1072,'Skills-Training Matrix.AUX'!$C$2:$C$1072,"="&amp;G2218,'Skills-Training Matrix.AUX'!$A$2:$A$1072,"="&amp;$E2218)*J2218)</f>
        <v>#N/A</v>
      </c>
      <c r="L2218" s="16" t="e">
        <f t="shared" si="141"/>
        <v>#N/A</v>
      </c>
      <c r="M2218" s="14" t="e">
        <f t="shared" si="142"/>
        <v>#N/A</v>
      </c>
      <c r="N2218" s="16" t="e">
        <f t="shared" si="143"/>
        <v>#N/A</v>
      </c>
    </row>
    <row r="2219" spans="1:14" x14ac:dyDescent="0.25">
      <c r="A2219" s="14">
        <v>2718</v>
      </c>
      <c r="B2219" s="14" t="s">
        <v>150</v>
      </c>
      <c r="C2219" s="17">
        <v>42736</v>
      </c>
      <c r="D2219" s="14" t="s">
        <v>115</v>
      </c>
      <c r="E2219" s="14" t="s">
        <v>87</v>
      </c>
      <c r="F2219" s="15" t="s">
        <v>6</v>
      </c>
      <c r="G2219" s="14" t="s">
        <v>21</v>
      </c>
      <c r="H2219" s="14" t="e">
        <f>SUMIFS('Skills-Training Matrix.AUX'!$D$2:$D$1072,'Skills-Training Matrix.AUX'!$C$2:$C$1072,"="&amp;$G2219,'Skills-Training Matrix.AUX'!$A$2:$A$1072,"="&amp;$E2219)</f>
        <v>#REF!</v>
      </c>
      <c r="I2219" s="14">
        <v>0</v>
      </c>
      <c r="J2219" s="14" t="e">
        <f t="shared" si="140"/>
        <v>#REF!</v>
      </c>
      <c r="K2219" s="16" t="e">
        <f>IF($J2219="","",SUMIFS('Skills-Training Matrix.AUX'!$F$2:$F$1072,'Skills-Training Matrix.AUX'!$C$2:$C$1072,"="&amp;G2219,'Skills-Training Matrix.AUX'!$A$2:$A$1072,"="&amp;$E2219)*J2219)</f>
        <v>#REF!</v>
      </c>
      <c r="L2219" s="16" t="e">
        <f t="shared" si="141"/>
        <v>#REF!</v>
      </c>
      <c r="M2219" s="14" t="e">
        <f t="shared" si="142"/>
        <v>#REF!</v>
      </c>
      <c r="N2219" s="16" t="e">
        <f t="shared" si="143"/>
        <v>#REF!</v>
      </c>
    </row>
    <row r="2220" spans="1:14" x14ac:dyDescent="0.25">
      <c r="A2220" s="14">
        <v>2718</v>
      </c>
      <c r="B2220" s="14" t="s">
        <v>150</v>
      </c>
      <c r="C2220" s="17">
        <v>42736</v>
      </c>
      <c r="D2220" s="14" t="s">
        <v>115</v>
      </c>
      <c r="E2220" s="14" t="s">
        <v>87</v>
      </c>
      <c r="F2220" s="15" t="s">
        <v>6</v>
      </c>
      <c r="G2220" s="14" t="s">
        <v>22</v>
      </c>
      <c r="H2220" s="14" t="e">
        <f>SUMIFS('Skills-Training Matrix.AUX'!$D$2:$D$1072,'Skills-Training Matrix.AUX'!$C$2:$C$1072,"="&amp;$G2220,'Skills-Training Matrix.AUX'!$A$2:$A$1072,"="&amp;$E2220)</f>
        <v>#REF!</v>
      </c>
      <c r="I2220" s="14">
        <v>0</v>
      </c>
      <c r="J2220" s="14" t="e">
        <f t="shared" si="140"/>
        <v>#REF!</v>
      </c>
      <c r="K2220" s="16" t="e">
        <f>IF($J2220="","",SUMIFS('Skills-Training Matrix.AUX'!$F$2:$F$1072,'Skills-Training Matrix.AUX'!$C$2:$C$1072,"="&amp;G2220,'Skills-Training Matrix.AUX'!$A$2:$A$1072,"="&amp;$E2220)*J2220)</f>
        <v>#REF!</v>
      </c>
      <c r="L2220" s="16" t="e">
        <f t="shared" si="141"/>
        <v>#REF!</v>
      </c>
      <c r="M2220" s="14" t="e">
        <f t="shared" si="142"/>
        <v>#REF!</v>
      </c>
      <c r="N2220" s="16" t="e">
        <f t="shared" si="143"/>
        <v>#REF!</v>
      </c>
    </row>
    <row r="2221" spans="1:14" x14ac:dyDescent="0.25">
      <c r="A2221" s="14">
        <v>2718</v>
      </c>
      <c r="B2221" s="14" t="s">
        <v>150</v>
      </c>
      <c r="C2221" s="17">
        <v>42736</v>
      </c>
      <c r="D2221" s="14" t="s">
        <v>115</v>
      </c>
      <c r="E2221" s="14" t="s">
        <v>87</v>
      </c>
      <c r="F2221" s="15" t="s">
        <v>6</v>
      </c>
      <c r="G2221" s="14" t="s">
        <v>23</v>
      </c>
      <c r="H2221" s="14" t="e">
        <f>SUMIFS('Skills-Training Matrix.AUX'!$D$2:$D$1072,'Skills-Training Matrix.AUX'!$C$2:$C$1072,"="&amp;$G2221,'Skills-Training Matrix.AUX'!$A$2:$A$1072,"="&amp;$E2221)</f>
        <v>#REF!</v>
      </c>
      <c r="I2221" s="14">
        <v>0</v>
      </c>
      <c r="J2221" s="14" t="e">
        <f t="shared" si="140"/>
        <v>#REF!</v>
      </c>
      <c r="K2221" s="16" t="e">
        <f>IF($J2221="","",SUMIFS('Skills-Training Matrix.AUX'!$F$2:$F$1072,'Skills-Training Matrix.AUX'!$C$2:$C$1072,"="&amp;G2221,'Skills-Training Matrix.AUX'!$A$2:$A$1072,"="&amp;$E2221)*J2221)</f>
        <v>#REF!</v>
      </c>
      <c r="L2221" s="16" t="e">
        <f t="shared" si="141"/>
        <v>#REF!</v>
      </c>
      <c r="M2221" s="14" t="e">
        <f t="shared" si="142"/>
        <v>#REF!</v>
      </c>
      <c r="N2221" s="16" t="e">
        <f t="shared" si="143"/>
        <v>#REF!</v>
      </c>
    </row>
    <row r="2222" spans="1:14" x14ac:dyDescent="0.25">
      <c r="A2222" s="14">
        <v>2718</v>
      </c>
      <c r="B2222" s="14" t="s">
        <v>150</v>
      </c>
      <c r="C2222" s="17">
        <v>42736</v>
      </c>
      <c r="D2222" s="14" t="s">
        <v>115</v>
      </c>
      <c r="E2222" s="14" t="s">
        <v>87</v>
      </c>
      <c r="F2222" s="15" t="s">
        <v>6</v>
      </c>
      <c r="G2222" s="14" t="s">
        <v>24</v>
      </c>
      <c r="H2222" s="14" t="e">
        <f>SUMIFS('Skills-Training Matrix.AUX'!$D$2:$D$1072,'Skills-Training Matrix.AUX'!$C$2:$C$1072,"="&amp;$G2222,'Skills-Training Matrix.AUX'!$A$2:$A$1072,"="&amp;$E2222)</f>
        <v>#REF!</v>
      </c>
      <c r="I2222" s="14">
        <v>0</v>
      </c>
      <c r="J2222" s="14" t="e">
        <f t="shared" si="140"/>
        <v>#REF!</v>
      </c>
      <c r="K2222" s="16" t="e">
        <f>IF($J2222="","",SUMIFS('Skills-Training Matrix.AUX'!$F$2:$F$1072,'Skills-Training Matrix.AUX'!$C$2:$C$1072,"="&amp;G2222,'Skills-Training Matrix.AUX'!$A$2:$A$1072,"="&amp;$E2222)*J2222)</f>
        <v>#REF!</v>
      </c>
      <c r="L2222" s="16" t="e">
        <f t="shared" si="141"/>
        <v>#REF!</v>
      </c>
      <c r="M2222" s="14" t="e">
        <f t="shared" si="142"/>
        <v>#REF!</v>
      </c>
      <c r="N2222" s="16" t="e">
        <f t="shared" si="143"/>
        <v>#REF!</v>
      </c>
    </row>
    <row r="2223" spans="1:14" x14ac:dyDescent="0.25">
      <c r="A2223" s="14">
        <v>2718</v>
      </c>
      <c r="B2223" s="14" t="s">
        <v>150</v>
      </c>
      <c r="C2223" s="17">
        <v>42736</v>
      </c>
      <c r="D2223" s="14" t="s">
        <v>115</v>
      </c>
      <c r="E2223" s="14" t="s">
        <v>87</v>
      </c>
      <c r="F2223" s="15" t="s">
        <v>6</v>
      </c>
      <c r="G2223" s="14" t="s">
        <v>25</v>
      </c>
      <c r="H2223" s="14" t="e">
        <f>SUMIFS('Skills-Training Matrix.AUX'!$D$2:$D$1072,'Skills-Training Matrix.AUX'!$C$2:$C$1072,"="&amp;$G2223,'Skills-Training Matrix.AUX'!$A$2:$A$1072,"="&amp;$E2223)</f>
        <v>#REF!</v>
      </c>
      <c r="I2223" s="14">
        <v>0</v>
      </c>
      <c r="J2223" s="14" t="e">
        <f t="shared" si="140"/>
        <v>#REF!</v>
      </c>
      <c r="K2223" s="16" t="e">
        <f>IF($J2223="","",SUMIFS('Skills-Training Matrix.AUX'!$F$2:$F$1072,'Skills-Training Matrix.AUX'!$C$2:$C$1072,"="&amp;G2223,'Skills-Training Matrix.AUX'!$A$2:$A$1072,"="&amp;$E2223)*J2223)</f>
        <v>#REF!</v>
      </c>
      <c r="L2223" s="16" t="e">
        <f t="shared" si="141"/>
        <v>#REF!</v>
      </c>
      <c r="M2223" s="14" t="e">
        <f t="shared" si="142"/>
        <v>#REF!</v>
      </c>
      <c r="N2223" s="16" t="e">
        <f t="shared" si="143"/>
        <v>#REF!</v>
      </c>
    </row>
    <row r="2224" spans="1:14" x14ac:dyDescent="0.25">
      <c r="A2224" s="14">
        <v>2718</v>
      </c>
      <c r="B2224" s="14" t="s">
        <v>150</v>
      </c>
      <c r="C2224" s="17">
        <v>42736</v>
      </c>
      <c r="D2224" s="14" t="s">
        <v>115</v>
      </c>
      <c r="E2224" s="14" t="s">
        <v>87</v>
      </c>
      <c r="F2224" s="15" t="s">
        <v>6</v>
      </c>
      <c r="G2224" s="14" t="s">
        <v>26</v>
      </c>
      <c r="H2224" s="14" t="e">
        <f>SUMIFS('Skills-Training Matrix.AUX'!$D$2:$D$1072,'Skills-Training Matrix.AUX'!$C$2:$C$1072,"="&amp;$G2224,'Skills-Training Matrix.AUX'!$A$2:$A$1072,"="&amp;$E2224)</f>
        <v>#REF!</v>
      </c>
      <c r="I2224" s="14">
        <v>0</v>
      </c>
      <c r="J2224" s="14" t="e">
        <f t="shared" si="140"/>
        <v>#REF!</v>
      </c>
      <c r="K2224" s="16" t="e">
        <f>IF($J2224="","",SUMIFS('Skills-Training Matrix.AUX'!$F$2:$F$1072,'Skills-Training Matrix.AUX'!$C$2:$C$1072,"="&amp;G2224,'Skills-Training Matrix.AUX'!$A$2:$A$1072,"="&amp;$E2224)*J2224)</f>
        <v>#REF!</v>
      </c>
      <c r="L2224" s="16" t="e">
        <f t="shared" si="141"/>
        <v>#REF!</v>
      </c>
      <c r="M2224" s="14" t="e">
        <f t="shared" si="142"/>
        <v>#REF!</v>
      </c>
      <c r="N2224" s="16" t="e">
        <f t="shared" si="143"/>
        <v>#REF!</v>
      </c>
    </row>
    <row r="2225" spans="1:14" x14ac:dyDescent="0.25">
      <c r="A2225" s="14">
        <v>2718</v>
      </c>
      <c r="B2225" s="14" t="s">
        <v>150</v>
      </c>
      <c r="C2225" s="17">
        <v>42736</v>
      </c>
      <c r="D2225" s="14" t="s">
        <v>115</v>
      </c>
      <c r="E2225" s="14" t="s">
        <v>87</v>
      </c>
      <c r="F2225" s="15" t="s">
        <v>6</v>
      </c>
      <c r="G2225" s="14" t="s">
        <v>27</v>
      </c>
      <c r="H2225" s="14" t="e">
        <f>SUMIFS('Skills-Training Matrix.AUX'!$D$2:$D$1072,'Skills-Training Matrix.AUX'!$C$2:$C$1072,"="&amp;$G2225,'Skills-Training Matrix.AUX'!$A$2:$A$1072,"="&amp;$E2225)</f>
        <v>#REF!</v>
      </c>
      <c r="I2225" s="14">
        <v>0</v>
      </c>
      <c r="J2225" s="14" t="e">
        <f t="shared" si="140"/>
        <v>#REF!</v>
      </c>
      <c r="K2225" s="16" t="e">
        <f>IF($J2225="","",SUMIFS('Skills-Training Matrix.AUX'!$F$2:$F$1072,'Skills-Training Matrix.AUX'!$C$2:$C$1072,"="&amp;G2225,'Skills-Training Matrix.AUX'!$A$2:$A$1072,"="&amp;$E2225)*J2225)</f>
        <v>#REF!</v>
      </c>
      <c r="L2225" s="16" t="e">
        <f t="shared" si="141"/>
        <v>#REF!</v>
      </c>
      <c r="M2225" s="14" t="e">
        <f t="shared" si="142"/>
        <v>#REF!</v>
      </c>
      <c r="N2225" s="16" t="e">
        <f t="shared" si="143"/>
        <v>#REF!</v>
      </c>
    </row>
    <row r="2226" spans="1:14" x14ac:dyDescent="0.25">
      <c r="A2226" s="14">
        <v>2718</v>
      </c>
      <c r="B2226" s="14" t="s">
        <v>150</v>
      </c>
      <c r="C2226" s="17">
        <v>42736</v>
      </c>
      <c r="D2226" s="14" t="s">
        <v>115</v>
      </c>
      <c r="E2226" s="14" t="s">
        <v>87</v>
      </c>
      <c r="F2226" s="15" t="s">
        <v>6</v>
      </c>
      <c r="G2226" s="14" t="s">
        <v>28</v>
      </c>
      <c r="H2226" s="14" t="e">
        <f>SUMIFS('Skills-Training Matrix.AUX'!$D$2:$D$1072,'Skills-Training Matrix.AUX'!$C$2:$C$1072,"="&amp;$G2226,'Skills-Training Matrix.AUX'!$A$2:$A$1072,"="&amp;$E2226)</f>
        <v>#N/A</v>
      </c>
      <c r="I2226" s="14">
        <v>0</v>
      </c>
      <c r="J2226" s="14" t="e">
        <f t="shared" si="140"/>
        <v>#N/A</v>
      </c>
      <c r="K2226" s="16" t="e">
        <f>IF($J2226="","",SUMIFS('Skills-Training Matrix.AUX'!$F$2:$F$1072,'Skills-Training Matrix.AUX'!$C$2:$C$1072,"="&amp;G2226,'Skills-Training Matrix.AUX'!$A$2:$A$1072,"="&amp;$E2226)*J2226)</f>
        <v>#N/A</v>
      </c>
      <c r="L2226" s="16" t="e">
        <f t="shared" si="141"/>
        <v>#N/A</v>
      </c>
      <c r="M2226" s="14" t="e">
        <f t="shared" si="142"/>
        <v>#N/A</v>
      </c>
      <c r="N2226" s="16" t="e">
        <f t="shared" si="143"/>
        <v>#N/A</v>
      </c>
    </row>
    <row r="2227" spans="1:14" x14ac:dyDescent="0.25">
      <c r="A2227" s="14">
        <v>2718</v>
      </c>
      <c r="B2227" s="14" t="s">
        <v>150</v>
      </c>
      <c r="C2227" s="17">
        <v>42736</v>
      </c>
      <c r="D2227" s="14" t="s">
        <v>115</v>
      </c>
      <c r="E2227" s="14" t="s">
        <v>87</v>
      </c>
      <c r="F2227" s="15" t="s">
        <v>6</v>
      </c>
      <c r="G2227" s="14" t="s">
        <v>29</v>
      </c>
      <c r="H2227" s="14" t="e">
        <f>SUMIFS('Skills-Training Matrix.AUX'!$D$2:$D$1072,'Skills-Training Matrix.AUX'!$C$2:$C$1072,"="&amp;$G2227,'Skills-Training Matrix.AUX'!$A$2:$A$1072,"="&amp;$E2227)</f>
        <v>#REF!</v>
      </c>
      <c r="I2227" s="14">
        <v>0</v>
      </c>
      <c r="J2227" s="14" t="e">
        <f t="shared" si="140"/>
        <v>#REF!</v>
      </c>
      <c r="K2227" s="16" t="e">
        <f>IF($J2227="","",SUMIFS('Skills-Training Matrix.AUX'!$F$2:$F$1072,'Skills-Training Matrix.AUX'!$C$2:$C$1072,"="&amp;G2227,'Skills-Training Matrix.AUX'!$A$2:$A$1072,"="&amp;$E2227)*J2227)</f>
        <v>#REF!</v>
      </c>
      <c r="L2227" s="16" t="e">
        <f t="shared" si="141"/>
        <v>#REF!</v>
      </c>
      <c r="M2227" s="14" t="e">
        <f t="shared" si="142"/>
        <v>#REF!</v>
      </c>
      <c r="N2227" s="16" t="e">
        <f t="shared" si="143"/>
        <v>#REF!</v>
      </c>
    </row>
    <row r="2228" spans="1:14" x14ac:dyDescent="0.25">
      <c r="A2228" s="14">
        <v>2718</v>
      </c>
      <c r="B2228" s="14" t="s">
        <v>150</v>
      </c>
      <c r="C2228" s="17">
        <v>42736</v>
      </c>
      <c r="D2228" s="14" t="s">
        <v>115</v>
      </c>
      <c r="E2228" s="14" t="s">
        <v>87</v>
      </c>
      <c r="F2228" s="15" t="s">
        <v>6</v>
      </c>
      <c r="G2228" s="14" t="s">
        <v>30</v>
      </c>
      <c r="H2228" s="14" t="e">
        <f>SUMIFS('Skills-Training Matrix.AUX'!$D$2:$D$1072,'Skills-Training Matrix.AUX'!$C$2:$C$1072,"="&amp;$G2228,'Skills-Training Matrix.AUX'!$A$2:$A$1072,"="&amp;$E2228)</f>
        <v>#REF!</v>
      </c>
      <c r="I2228" s="14">
        <v>0</v>
      </c>
      <c r="J2228" s="14" t="e">
        <f t="shared" si="140"/>
        <v>#REF!</v>
      </c>
      <c r="K2228" s="16" t="e">
        <f>IF($J2228="","",SUMIFS('Skills-Training Matrix.AUX'!$F$2:$F$1072,'Skills-Training Matrix.AUX'!$C$2:$C$1072,"="&amp;G2228,'Skills-Training Matrix.AUX'!$A$2:$A$1072,"="&amp;$E2228)*J2228)</f>
        <v>#REF!</v>
      </c>
      <c r="L2228" s="16" t="e">
        <f t="shared" si="141"/>
        <v>#REF!</v>
      </c>
      <c r="M2228" s="14" t="e">
        <f t="shared" si="142"/>
        <v>#REF!</v>
      </c>
      <c r="N2228" s="16" t="e">
        <f t="shared" si="143"/>
        <v>#REF!</v>
      </c>
    </row>
    <row r="2229" spans="1:14" x14ac:dyDescent="0.25">
      <c r="A2229" s="14">
        <v>2718</v>
      </c>
      <c r="B2229" s="14" t="s">
        <v>150</v>
      </c>
      <c r="C2229" s="17">
        <v>42736</v>
      </c>
      <c r="D2229" s="14" t="s">
        <v>115</v>
      </c>
      <c r="E2229" s="14" t="s">
        <v>87</v>
      </c>
      <c r="F2229" s="15" t="s">
        <v>6</v>
      </c>
      <c r="G2229" s="14" t="s">
        <v>31</v>
      </c>
      <c r="H2229" s="14" t="e">
        <f>SUMIFS('Skills-Training Matrix.AUX'!$D$2:$D$1072,'Skills-Training Matrix.AUX'!$C$2:$C$1072,"="&amp;$G2229,'Skills-Training Matrix.AUX'!$A$2:$A$1072,"="&amp;$E2229)</f>
        <v>#REF!</v>
      </c>
      <c r="I2229" s="14">
        <v>0</v>
      </c>
      <c r="J2229" s="14" t="e">
        <f t="shared" si="140"/>
        <v>#REF!</v>
      </c>
      <c r="K2229" s="16" t="e">
        <f>IF($J2229="","",SUMIFS('Skills-Training Matrix.AUX'!$F$2:$F$1072,'Skills-Training Matrix.AUX'!$C$2:$C$1072,"="&amp;G2229,'Skills-Training Matrix.AUX'!$A$2:$A$1072,"="&amp;$E2229)*J2229)</f>
        <v>#REF!</v>
      </c>
      <c r="L2229" s="16" t="e">
        <f t="shared" si="141"/>
        <v>#REF!</v>
      </c>
      <c r="M2229" s="14" t="e">
        <f t="shared" si="142"/>
        <v>#REF!</v>
      </c>
      <c r="N2229" s="16" t="e">
        <f t="shared" si="143"/>
        <v>#REF!</v>
      </c>
    </row>
    <row r="2230" spans="1:14" x14ac:dyDescent="0.25">
      <c r="A2230" s="14">
        <v>2718</v>
      </c>
      <c r="B2230" s="14" t="s">
        <v>150</v>
      </c>
      <c r="C2230" s="17">
        <v>42736</v>
      </c>
      <c r="D2230" s="14" t="s">
        <v>115</v>
      </c>
      <c r="E2230" s="14" t="s">
        <v>87</v>
      </c>
      <c r="F2230" s="15" t="s">
        <v>6</v>
      </c>
      <c r="G2230" s="14" t="s">
        <v>1</v>
      </c>
      <c r="H2230" s="14" t="e">
        <f>SUMIFS('Skills-Training Matrix.AUX'!$D$2:$D$1072,'Skills-Training Matrix.AUX'!$C$2:$C$1072,"="&amp;$G2230,'Skills-Training Matrix.AUX'!$A$2:$A$1072,"="&amp;$E2230)</f>
        <v>#REF!</v>
      </c>
      <c r="I2230" s="14">
        <v>0</v>
      </c>
      <c r="J2230" s="14" t="e">
        <f t="shared" si="140"/>
        <v>#REF!</v>
      </c>
      <c r="K2230" s="16" t="e">
        <f>IF($J2230="","",SUMIFS('Skills-Training Matrix.AUX'!$F$2:$F$1072,'Skills-Training Matrix.AUX'!$C$2:$C$1072,"="&amp;G2230,'Skills-Training Matrix.AUX'!$A$2:$A$1072,"="&amp;$E2230)*J2230)</f>
        <v>#REF!</v>
      </c>
      <c r="L2230" s="16" t="e">
        <f t="shared" si="141"/>
        <v>#REF!</v>
      </c>
      <c r="M2230" s="14" t="e">
        <f t="shared" si="142"/>
        <v>#REF!</v>
      </c>
      <c r="N2230" s="16" t="e">
        <f t="shared" si="143"/>
        <v>#REF!</v>
      </c>
    </row>
    <row r="2231" spans="1:14" x14ac:dyDescent="0.25">
      <c r="A2231" s="14">
        <v>2718</v>
      </c>
      <c r="B2231" s="14" t="s">
        <v>150</v>
      </c>
      <c r="C2231" s="17">
        <v>42736</v>
      </c>
      <c r="D2231" s="14" t="s">
        <v>115</v>
      </c>
      <c r="E2231" s="14" t="s">
        <v>87</v>
      </c>
      <c r="F2231" s="15" t="s">
        <v>6</v>
      </c>
      <c r="G2231" s="14" t="s">
        <v>32</v>
      </c>
      <c r="H2231" s="14" t="e">
        <f>SUMIFS('Skills-Training Matrix.AUX'!$D$2:$D$1072,'Skills-Training Matrix.AUX'!$C$2:$C$1072,"="&amp;$G2231,'Skills-Training Matrix.AUX'!$A$2:$A$1072,"="&amp;$E2231)</f>
        <v>#N/A</v>
      </c>
      <c r="I2231" s="14">
        <v>0</v>
      </c>
      <c r="J2231" s="14" t="e">
        <f t="shared" si="140"/>
        <v>#N/A</v>
      </c>
      <c r="K2231" s="16" t="e">
        <f>IF($J2231="","",SUMIFS('Skills-Training Matrix.AUX'!$F$2:$F$1072,'Skills-Training Matrix.AUX'!$C$2:$C$1072,"="&amp;G2231,'Skills-Training Matrix.AUX'!$A$2:$A$1072,"="&amp;$E2231)*J2231)</f>
        <v>#N/A</v>
      </c>
      <c r="L2231" s="16" t="e">
        <f t="shared" si="141"/>
        <v>#N/A</v>
      </c>
      <c r="M2231" s="14" t="e">
        <f t="shared" si="142"/>
        <v>#N/A</v>
      </c>
      <c r="N2231" s="16" t="e">
        <f t="shared" si="143"/>
        <v>#N/A</v>
      </c>
    </row>
    <row r="2232" spans="1:14" x14ac:dyDescent="0.25">
      <c r="A2232" s="14">
        <v>2718</v>
      </c>
      <c r="B2232" s="14" t="s">
        <v>150</v>
      </c>
      <c r="C2232" s="17">
        <v>42736</v>
      </c>
      <c r="D2232" s="14" t="s">
        <v>115</v>
      </c>
      <c r="E2232" s="14" t="s">
        <v>87</v>
      </c>
      <c r="F2232" s="15" t="s">
        <v>7</v>
      </c>
      <c r="G2232" s="14" t="s">
        <v>33</v>
      </c>
      <c r="H2232" s="14" t="e">
        <f>SUMIFS('Skills-Training Matrix.AUX'!$D$2:$D$1072,'Skills-Training Matrix.AUX'!$C$2:$C$1072,"="&amp;$G2232,'Skills-Training Matrix.AUX'!$A$2:$A$1072,"="&amp;$E2232)</f>
        <v>#N/A</v>
      </c>
      <c r="I2232" s="14">
        <v>0</v>
      </c>
      <c r="J2232" s="14" t="e">
        <f t="shared" si="140"/>
        <v>#N/A</v>
      </c>
      <c r="K2232" s="16" t="e">
        <f>IF($J2232="","",SUMIFS('Skills-Training Matrix.AUX'!$F$2:$F$1072,'Skills-Training Matrix.AUX'!$C$2:$C$1072,"="&amp;G2232,'Skills-Training Matrix.AUX'!$A$2:$A$1072,"="&amp;$E2232)*J2232)</f>
        <v>#N/A</v>
      </c>
      <c r="L2232" s="16" t="e">
        <f t="shared" si="141"/>
        <v>#N/A</v>
      </c>
      <c r="M2232" s="14" t="e">
        <f t="shared" si="142"/>
        <v>#N/A</v>
      </c>
      <c r="N2232" s="16" t="e">
        <f t="shared" si="143"/>
        <v>#N/A</v>
      </c>
    </row>
    <row r="2233" spans="1:14" x14ac:dyDescent="0.25">
      <c r="A2233" s="14">
        <v>2718</v>
      </c>
      <c r="B2233" s="14" t="s">
        <v>150</v>
      </c>
      <c r="C2233" s="17">
        <v>42736</v>
      </c>
      <c r="D2233" s="14" t="s">
        <v>115</v>
      </c>
      <c r="E2233" s="14" t="s">
        <v>87</v>
      </c>
      <c r="F2233" s="15" t="s">
        <v>7</v>
      </c>
      <c r="G2233" s="14" t="s">
        <v>34</v>
      </c>
      <c r="H2233" s="14" t="e">
        <f>SUMIFS('Skills-Training Matrix.AUX'!$D$2:$D$1072,'Skills-Training Matrix.AUX'!$C$2:$C$1072,"="&amp;$G2233,'Skills-Training Matrix.AUX'!$A$2:$A$1072,"="&amp;$E2233)</f>
        <v>#REF!</v>
      </c>
      <c r="I2233" s="14">
        <v>0</v>
      </c>
      <c r="J2233" s="14" t="e">
        <f t="shared" si="140"/>
        <v>#REF!</v>
      </c>
      <c r="K2233" s="16" t="e">
        <f>IF($J2233="","",SUMIFS('Skills-Training Matrix.AUX'!$F$2:$F$1072,'Skills-Training Matrix.AUX'!$C$2:$C$1072,"="&amp;G2233,'Skills-Training Matrix.AUX'!$A$2:$A$1072,"="&amp;$E2233)*J2233)</f>
        <v>#REF!</v>
      </c>
      <c r="L2233" s="16" t="e">
        <f t="shared" si="141"/>
        <v>#REF!</v>
      </c>
      <c r="M2233" s="14" t="e">
        <f t="shared" si="142"/>
        <v>#REF!</v>
      </c>
      <c r="N2233" s="16" t="e">
        <f t="shared" si="143"/>
        <v>#REF!</v>
      </c>
    </row>
    <row r="2234" spans="1:14" x14ac:dyDescent="0.25">
      <c r="A2234" s="14">
        <v>2718</v>
      </c>
      <c r="B2234" s="14" t="s">
        <v>150</v>
      </c>
      <c r="C2234" s="17">
        <v>42736</v>
      </c>
      <c r="D2234" s="14" t="s">
        <v>115</v>
      </c>
      <c r="E2234" s="14" t="s">
        <v>87</v>
      </c>
      <c r="F2234" s="15" t="s">
        <v>7</v>
      </c>
      <c r="G2234" s="14" t="s">
        <v>35</v>
      </c>
      <c r="H2234" s="14" t="e">
        <f>SUMIFS('Skills-Training Matrix.AUX'!$D$2:$D$1072,'Skills-Training Matrix.AUX'!$C$2:$C$1072,"="&amp;$G2234,'Skills-Training Matrix.AUX'!$A$2:$A$1072,"="&amp;$E2234)</f>
        <v>#N/A</v>
      </c>
      <c r="I2234" s="14">
        <v>0</v>
      </c>
      <c r="J2234" s="14" t="e">
        <f t="shared" si="140"/>
        <v>#N/A</v>
      </c>
      <c r="K2234" s="16" t="e">
        <f>IF($J2234="","",SUMIFS('Skills-Training Matrix.AUX'!$F$2:$F$1072,'Skills-Training Matrix.AUX'!$C$2:$C$1072,"="&amp;G2234,'Skills-Training Matrix.AUX'!$A$2:$A$1072,"="&amp;$E2234)*J2234)</f>
        <v>#N/A</v>
      </c>
      <c r="L2234" s="16" t="e">
        <f t="shared" si="141"/>
        <v>#N/A</v>
      </c>
      <c r="M2234" s="14" t="e">
        <f t="shared" si="142"/>
        <v>#N/A</v>
      </c>
      <c r="N2234" s="16" t="e">
        <f t="shared" si="143"/>
        <v>#N/A</v>
      </c>
    </row>
    <row r="2235" spans="1:14" x14ac:dyDescent="0.25">
      <c r="A2235" s="14">
        <v>2718</v>
      </c>
      <c r="B2235" s="14" t="s">
        <v>150</v>
      </c>
      <c r="C2235" s="17">
        <v>42736</v>
      </c>
      <c r="D2235" s="14" t="s">
        <v>115</v>
      </c>
      <c r="E2235" s="14" t="s">
        <v>87</v>
      </c>
      <c r="F2235" s="15" t="s">
        <v>7</v>
      </c>
      <c r="G2235" s="14" t="s">
        <v>36</v>
      </c>
      <c r="H2235" s="14" t="e">
        <f>SUMIFS('Skills-Training Matrix.AUX'!$D$2:$D$1072,'Skills-Training Matrix.AUX'!$C$2:$C$1072,"="&amp;$G2235,'Skills-Training Matrix.AUX'!$A$2:$A$1072,"="&amp;$E2235)</f>
        <v>#N/A</v>
      </c>
      <c r="I2235" s="14">
        <v>0</v>
      </c>
      <c r="J2235" s="14" t="e">
        <f t="shared" si="140"/>
        <v>#N/A</v>
      </c>
      <c r="K2235" s="16" t="e">
        <f>IF($J2235="","",SUMIFS('Skills-Training Matrix.AUX'!$F$2:$F$1072,'Skills-Training Matrix.AUX'!$C$2:$C$1072,"="&amp;G2235,'Skills-Training Matrix.AUX'!$A$2:$A$1072,"="&amp;$E2235)*J2235)</f>
        <v>#N/A</v>
      </c>
      <c r="L2235" s="16" t="e">
        <f t="shared" si="141"/>
        <v>#N/A</v>
      </c>
      <c r="M2235" s="14" t="e">
        <f t="shared" si="142"/>
        <v>#N/A</v>
      </c>
      <c r="N2235" s="16" t="e">
        <f t="shared" si="143"/>
        <v>#N/A</v>
      </c>
    </row>
    <row r="2236" spans="1:14" x14ac:dyDescent="0.25">
      <c r="A2236" s="14">
        <v>2718</v>
      </c>
      <c r="B2236" s="14" t="s">
        <v>150</v>
      </c>
      <c r="C2236" s="17">
        <v>42736</v>
      </c>
      <c r="D2236" s="14" t="s">
        <v>115</v>
      </c>
      <c r="E2236" s="14" t="s">
        <v>87</v>
      </c>
      <c r="F2236" s="15" t="s">
        <v>7</v>
      </c>
      <c r="G2236" s="14" t="s">
        <v>37</v>
      </c>
      <c r="H2236" s="14" t="e">
        <f>SUMIFS('Skills-Training Matrix.AUX'!$D$2:$D$1072,'Skills-Training Matrix.AUX'!$C$2:$C$1072,"="&amp;$G2236,'Skills-Training Matrix.AUX'!$A$2:$A$1072,"="&amp;$E2236)</f>
        <v>#N/A</v>
      </c>
      <c r="I2236" s="14">
        <v>0</v>
      </c>
      <c r="J2236" s="14" t="e">
        <f t="shared" si="140"/>
        <v>#N/A</v>
      </c>
      <c r="K2236" s="16" t="e">
        <f>IF($J2236="","",SUMIFS('Skills-Training Matrix.AUX'!$F$2:$F$1072,'Skills-Training Matrix.AUX'!$C$2:$C$1072,"="&amp;G2236,'Skills-Training Matrix.AUX'!$A$2:$A$1072,"="&amp;$E2236)*J2236)</f>
        <v>#N/A</v>
      </c>
      <c r="L2236" s="16" t="e">
        <f t="shared" si="141"/>
        <v>#N/A</v>
      </c>
      <c r="M2236" s="14" t="e">
        <f t="shared" si="142"/>
        <v>#N/A</v>
      </c>
      <c r="N2236" s="16" t="e">
        <f t="shared" si="143"/>
        <v>#N/A</v>
      </c>
    </row>
    <row r="2237" spans="1:14" x14ac:dyDescent="0.25">
      <c r="A2237" s="14">
        <v>2718</v>
      </c>
      <c r="B2237" s="14" t="s">
        <v>150</v>
      </c>
      <c r="C2237" s="17">
        <v>42736</v>
      </c>
      <c r="D2237" s="14" t="s">
        <v>115</v>
      </c>
      <c r="E2237" s="14" t="s">
        <v>87</v>
      </c>
      <c r="F2237" s="15" t="s">
        <v>7</v>
      </c>
      <c r="G2237" s="14" t="s">
        <v>38</v>
      </c>
      <c r="H2237" s="14" t="e">
        <f>SUMIFS('Skills-Training Matrix.AUX'!$D$2:$D$1072,'Skills-Training Matrix.AUX'!$C$2:$C$1072,"="&amp;$G2237,'Skills-Training Matrix.AUX'!$A$2:$A$1072,"="&amp;$E2237)</f>
        <v>#N/A</v>
      </c>
      <c r="I2237" s="14">
        <v>0</v>
      </c>
      <c r="J2237" s="14" t="e">
        <f t="shared" si="140"/>
        <v>#N/A</v>
      </c>
      <c r="K2237" s="16" t="e">
        <f>IF($J2237="","",SUMIFS('Skills-Training Matrix.AUX'!$F$2:$F$1072,'Skills-Training Matrix.AUX'!$C$2:$C$1072,"="&amp;G2237,'Skills-Training Matrix.AUX'!$A$2:$A$1072,"="&amp;$E2237)*J2237)</f>
        <v>#N/A</v>
      </c>
      <c r="L2237" s="16" t="e">
        <f t="shared" si="141"/>
        <v>#N/A</v>
      </c>
      <c r="M2237" s="14" t="e">
        <f t="shared" si="142"/>
        <v>#N/A</v>
      </c>
      <c r="N2237" s="16" t="e">
        <f t="shared" si="143"/>
        <v>#N/A</v>
      </c>
    </row>
    <row r="2238" spans="1:14" x14ac:dyDescent="0.25">
      <c r="A2238" s="14">
        <v>2718</v>
      </c>
      <c r="B2238" s="14" t="s">
        <v>150</v>
      </c>
      <c r="C2238" s="17">
        <v>42736</v>
      </c>
      <c r="D2238" s="14" t="s">
        <v>115</v>
      </c>
      <c r="E2238" s="14" t="s">
        <v>87</v>
      </c>
      <c r="F2238" s="15" t="s">
        <v>7</v>
      </c>
      <c r="G2238" s="14" t="s">
        <v>39</v>
      </c>
      <c r="H2238" s="14" t="e">
        <f>SUMIFS('Skills-Training Matrix.AUX'!$D$2:$D$1072,'Skills-Training Matrix.AUX'!$C$2:$C$1072,"="&amp;$G2238,'Skills-Training Matrix.AUX'!$A$2:$A$1072,"="&amp;$E2238)</f>
        <v>#N/A</v>
      </c>
      <c r="I2238" s="14">
        <v>0</v>
      </c>
      <c r="J2238" s="14" t="e">
        <f t="shared" si="140"/>
        <v>#N/A</v>
      </c>
      <c r="K2238" s="16" t="e">
        <f>IF($J2238="","",SUMIFS('Skills-Training Matrix.AUX'!$F$2:$F$1072,'Skills-Training Matrix.AUX'!$C$2:$C$1072,"="&amp;G2238,'Skills-Training Matrix.AUX'!$A$2:$A$1072,"="&amp;$E2238)*J2238)</f>
        <v>#N/A</v>
      </c>
      <c r="L2238" s="16" t="e">
        <f t="shared" si="141"/>
        <v>#N/A</v>
      </c>
      <c r="M2238" s="14" t="e">
        <f t="shared" si="142"/>
        <v>#N/A</v>
      </c>
      <c r="N2238" s="16" t="e">
        <f t="shared" si="143"/>
        <v>#N/A</v>
      </c>
    </row>
    <row r="2239" spans="1:14" x14ac:dyDescent="0.25">
      <c r="A2239" s="14">
        <v>2718</v>
      </c>
      <c r="B2239" s="14" t="s">
        <v>150</v>
      </c>
      <c r="C2239" s="17">
        <v>42736</v>
      </c>
      <c r="D2239" s="14" t="s">
        <v>115</v>
      </c>
      <c r="E2239" s="14" t="s">
        <v>87</v>
      </c>
      <c r="F2239" s="15" t="s">
        <v>7</v>
      </c>
      <c r="G2239" s="14" t="s">
        <v>40</v>
      </c>
      <c r="H2239" s="14" t="e">
        <f>SUMIFS('Skills-Training Matrix.AUX'!$D$2:$D$1072,'Skills-Training Matrix.AUX'!$C$2:$C$1072,"="&amp;$G2239,'Skills-Training Matrix.AUX'!$A$2:$A$1072,"="&amp;$E2239)</f>
        <v>#N/A</v>
      </c>
      <c r="I2239" s="14">
        <v>0</v>
      </c>
      <c r="J2239" s="14" t="e">
        <f t="shared" si="140"/>
        <v>#N/A</v>
      </c>
      <c r="K2239" s="16" t="e">
        <f>IF($J2239="","",SUMIFS('Skills-Training Matrix.AUX'!$F$2:$F$1072,'Skills-Training Matrix.AUX'!$C$2:$C$1072,"="&amp;G2239,'Skills-Training Matrix.AUX'!$A$2:$A$1072,"="&amp;$E2239)*J2239)</f>
        <v>#N/A</v>
      </c>
      <c r="L2239" s="16" t="e">
        <f t="shared" si="141"/>
        <v>#N/A</v>
      </c>
      <c r="M2239" s="14" t="e">
        <f t="shared" si="142"/>
        <v>#N/A</v>
      </c>
      <c r="N2239" s="16" t="e">
        <f t="shared" si="143"/>
        <v>#N/A</v>
      </c>
    </row>
    <row r="2240" spans="1:14" x14ac:dyDescent="0.25">
      <c r="A2240" s="14">
        <v>2718</v>
      </c>
      <c r="B2240" s="14" t="s">
        <v>150</v>
      </c>
      <c r="C2240" s="17">
        <v>42736</v>
      </c>
      <c r="D2240" s="14" t="s">
        <v>115</v>
      </c>
      <c r="E2240" s="14" t="s">
        <v>87</v>
      </c>
      <c r="F2240" s="15" t="s">
        <v>8</v>
      </c>
      <c r="G2240" s="14" t="s">
        <v>41</v>
      </c>
      <c r="H2240" s="14" t="e">
        <f>SUMIFS('Skills-Training Matrix.AUX'!$D$2:$D$1072,'Skills-Training Matrix.AUX'!$C$2:$C$1072,"="&amp;$G2240,'Skills-Training Matrix.AUX'!$A$2:$A$1072,"="&amp;$E2240)</f>
        <v>#N/A</v>
      </c>
      <c r="I2240" s="14">
        <v>0</v>
      </c>
      <c r="J2240" s="14" t="e">
        <f t="shared" si="140"/>
        <v>#N/A</v>
      </c>
      <c r="K2240" s="16" t="e">
        <f>IF($J2240="","",SUMIFS('Skills-Training Matrix.AUX'!$F$2:$F$1072,'Skills-Training Matrix.AUX'!$C$2:$C$1072,"="&amp;G2240,'Skills-Training Matrix.AUX'!$A$2:$A$1072,"="&amp;$E2240)*J2240)</f>
        <v>#N/A</v>
      </c>
      <c r="L2240" s="16" t="e">
        <f t="shared" si="141"/>
        <v>#N/A</v>
      </c>
      <c r="M2240" s="14" t="e">
        <f t="shared" si="142"/>
        <v>#N/A</v>
      </c>
      <c r="N2240" s="16" t="e">
        <f t="shared" si="143"/>
        <v>#N/A</v>
      </c>
    </row>
    <row r="2241" spans="1:14" x14ac:dyDescent="0.25">
      <c r="A2241" s="14">
        <v>2718</v>
      </c>
      <c r="B2241" s="14" t="s">
        <v>150</v>
      </c>
      <c r="C2241" s="17">
        <v>42736</v>
      </c>
      <c r="D2241" s="14" t="s">
        <v>115</v>
      </c>
      <c r="E2241" s="14" t="s">
        <v>87</v>
      </c>
      <c r="F2241" s="15" t="s">
        <v>8</v>
      </c>
      <c r="G2241" s="14" t="s">
        <v>42</v>
      </c>
      <c r="H2241" s="14" t="e">
        <f>SUMIFS('Skills-Training Matrix.AUX'!$D$2:$D$1072,'Skills-Training Matrix.AUX'!$C$2:$C$1072,"="&amp;$G2241,'Skills-Training Matrix.AUX'!$A$2:$A$1072,"="&amp;$E2241)</f>
        <v>#N/A</v>
      </c>
      <c r="I2241" s="14">
        <v>0</v>
      </c>
      <c r="J2241" s="14" t="e">
        <f t="shared" si="140"/>
        <v>#N/A</v>
      </c>
      <c r="K2241" s="16" t="e">
        <f>IF($J2241="","",SUMIFS('Skills-Training Matrix.AUX'!$F$2:$F$1072,'Skills-Training Matrix.AUX'!$C$2:$C$1072,"="&amp;G2241,'Skills-Training Matrix.AUX'!$A$2:$A$1072,"="&amp;$E2241)*J2241)</f>
        <v>#N/A</v>
      </c>
      <c r="L2241" s="16" t="e">
        <f t="shared" si="141"/>
        <v>#N/A</v>
      </c>
      <c r="M2241" s="14" t="e">
        <f t="shared" si="142"/>
        <v>#N/A</v>
      </c>
      <c r="N2241" s="16" t="e">
        <f t="shared" si="143"/>
        <v>#N/A</v>
      </c>
    </row>
    <row r="2242" spans="1:14" x14ac:dyDescent="0.25">
      <c r="A2242" s="14">
        <v>2718</v>
      </c>
      <c r="B2242" s="14" t="s">
        <v>150</v>
      </c>
      <c r="C2242" s="17">
        <v>42736</v>
      </c>
      <c r="D2242" s="14" t="s">
        <v>115</v>
      </c>
      <c r="E2242" s="14" t="s">
        <v>87</v>
      </c>
      <c r="F2242" s="15" t="s">
        <v>8</v>
      </c>
      <c r="G2242" s="14" t="s">
        <v>43</v>
      </c>
      <c r="H2242" s="14" t="e">
        <f>SUMIFS('Skills-Training Matrix.AUX'!$D$2:$D$1072,'Skills-Training Matrix.AUX'!$C$2:$C$1072,"="&amp;$G2242,'Skills-Training Matrix.AUX'!$A$2:$A$1072,"="&amp;$E2242)</f>
        <v>#N/A</v>
      </c>
      <c r="I2242" s="14">
        <v>0</v>
      </c>
      <c r="J2242" s="14" t="e">
        <f t="shared" ref="J2242:J2305" si="144">IF(($H2242-$I2242)&gt;0,($H2242-$I2242),"")</f>
        <v>#N/A</v>
      </c>
      <c r="K2242" s="16" t="e">
        <f>IF($J2242="","",SUMIFS('Skills-Training Matrix.AUX'!$F$2:$F$1072,'Skills-Training Matrix.AUX'!$C$2:$C$1072,"="&amp;G2242,'Skills-Training Matrix.AUX'!$A$2:$A$1072,"="&amp;$E2242)*J2242)</f>
        <v>#N/A</v>
      </c>
      <c r="L2242" s="16" t="e">
        <f t="shared" si="141"/>
        <v>#N/A</v>
      </c>
      <c r="M2242" s="14" t="e">
        <f t="shared" si="142"/>
        <v>#N/A</v>
      </c>
      <c r="N2242" s="16" t="e">
        <f t="shared" si="143"/>
        <v>#N/A</v>
      </c>
    </row>
    <row r="2243" spans="1:14" x14ac:dyDescent="0.25">
      <c r="A2243" s="14">
        <v>2718</v>
      </c>
      <c r="B2243" s="14" t="s">
        <v>150</v>
      </c>
      <c r="C2243" s="17">
        <v>42736</v>
      </c>
      <c r="D2243" s="14" t="s">
        <v>115</v>
      </c>
      <c r="E2243" s="14" t="s">
        <v>87</v>
      </c>
      <c r="F2243" s="15" t="s">
        <v>8</v>
      </c>
      <c r="G2243" s="14" t="s">
        <v>44</v>
      </c>
      <c r="H2243" s="14" t="e">
        <f>SUMIFS('Skills-Training Matrix.AUX'!$D$2:$D$1072,'Skills-Training Matrix.AUX'!$C$2:$C$1072,"="&amp;$G2243,'Skills-Training Matrix.AUX'!$A$2:$A$1072,"="&amp;$E2243)</f>
        <v>#N/A</v>
      </c>
      <c r="I2243" s="14">
        <v>0</v>
      </c>
      <c r="J2243" s="14" t="e">
        <f t="shared" si="144"/>
        <v>#N/A</v>
      </c>
      <c r="K2243" s="16" t="e">
        <f>IF($J2243="","",SUMIFS('Skills-Training Matrix.AUX'!$F$2:$F$1072,'Skills-Training Matrix.AUX'!$C$2:$C$1072,"="&amp;G2243,'Skills-Training Matrix.AUX'!$A$2:$A$1072,"="&amp;$E2243)*J2243)</f>
        <v>#N/A</v>
      </c>
      <c r="L2243" s="16" t="e">
        <f t="shared" ref="L2243:L2306" si="145">IF(D2243="GEM",IF(B2243=B2242,IF(K2243="",L2242,K2243+L2242),IF(K2243="",0,K2243)),0)</f>
        <v>#N/A</v>
      </c>
      <c r="M2243" s="14" t="e">
        <f t="shared" ref="M2243:M2306" si="146">IF(D2243="GEM",IF(I2243&gt;H2243,I2243,IF(IF(L2243&lt;$O$1,0,L2243)=0,H2243,IF(I2243=0,IF(H2243=0,0,1),I2243))),I2243)</f>
        <v>#N/A</v>
      </c>
      <c r="N2243" s="16" t="e">
        <f t="shared" ref="N2243:N2306" si="147">IF(M2243&lt;H2243,K2243,"")</f>
        <v>#N/A</v>
      </c>
    </row>
    <row r="2244" spans="1:14" x14ac:dyDescent="0.25">
      <c r="A2244" s="14">
        <v>2718</v>
      </c>
      <c r="B2244" s="14" t="s">
        <v>150</v>
      </c>
      <c r="C2244" s="17">
        <v>42736</v>
      </c>
      <c r="D2244" s="14" t="s">
        <v>115</v>
      </c>
      <c r="E2244" s="14" t="s">
        <v>87</v>
      </c>
      <c r="F2244" s="15" t="s">
        <v>8</v>
      </c>
      <c r="G2244" s="14" t="s">
        <v>45</v>
      </c>
      <c r="H2244" s="14" t="e">
        <f>SUMIFS('Skills-Training Matrix.AUX'!$D$2:$D$1072,'Skills-Training Matrix.AUX'!$C$2:$C$1072,"="&amp;$G2244,'Skills-Training Matrix.AUX'!$A$2:$A$1072,"="&amp;$E2244)</f>
        <v>#N/A</v>
      </c>
      <c r="I2244" s="14">
        <v>0</v>
      </c>
      <c r="J2244" s="14" t="e">
        <f t="shared" si="144"/>
        <v>#N/A</v>
      </c>
      <c r="K2244" s="16" t="e">
        <f>IF($J2244="","",SUMIFS('Skills-Training Matrix.AUX'!$F$2:$F$1072,'Skills-Training Matrix.AUX'!$C$2:$C$1072,"="&amp;G2244,'Skills-Training Matrix.AUX'!$A$2:$A$1072,"="&amp;$E2244)*J2244)</f>
        <v>#N/A</v>
      </c>
      <c r="L2244" s="16" t="e">
        <f t="shared" si="145"/>
        <v>#N/A</v>
      </c>
      <c r="M2244" s="14" t="e">
        <f t="shared" si="146"/>
        <v>#N/A</v>
      </c>
      <c r="N2244" s="16" t="e">
        <f t="shared" si="147"/>
        <v>#N/A</v>
      </c>
    </row>
    <row r="2245" spans="1:14" x14ac:dyDescent="0.25">
      <c r="A2245" s="14">
        <v>2718</v>
      </c>
      <c r="B2245" s="14" t="s">
        <v>150</v>
      </c>
      <c r="C2245" s="17">
        <v>42736</v>
      </c>
      <c r="D2245" s="14" t="s">
        <v>115</v>
      </c>
      <c r="E2245" s="14" t="s">
        <v>87</v>
      </c>
      <c r="F2245" s="15" t="s">
        <v>2</v>
      </c>
      <c r="G2245" s="14" t="s">
        <v>46</v>
      </c>
      <c r="H2245" s="14" t="e">
        <f>SUMIFS('Skills-Training Matrix.AUX'!$D$2:$D$1072,'Skills-Training Matrix.AUX'!$C$2:$C$1072,"="&amp;$G2245,'Skills-Training Matrix.AUX'!$A$2:$A$1072,"="&amp;$E2245)</f>
        <v>#N/A</v>
      </c>
      <c r="I2245" s="14">
        <v>0</v>
      </c>
      <c r="J2245" s="14" t="e">
        <f t="shared" si="144"/>
        <v>#N/A</v>
      </c>
      <c r="K2245" s="16" t="e">
        <f>IF($J2245="","",SUMIFS('Skills-Training Matrix.AUX'!$F$2:$F$1072,'Skills-Training Matrix.AUX'!$C$2:$C$1072,"="&amp;G2245,'Skills-Training Matrix.AUX'!$A$2:$A$1072,"="&amp;$E2245)*J2245)</f>
        <v>#N/A</v>
      </c>
      <c r="L2245" s="16" t="e">
        <f t="shared" si="145"/>
        <v>#N/A</v>
      </c>
      <c r="M2245" s="14" t="e">
        <f t="shared" si="146"/>
        <v>#N/A</v>
      </c>
      <c r="N2245" s="16" t="e">
        <f t="shared" si="147"/>
        <v>#N/A</v>
      </c>
    </row>
    <row r="2246" spans="1:14" x14ac:dyDescent="0.25">
      <c r="A2246" s="14">
        <v>2718</v>
      </c>
      <c r="B2246" s="14" t="s">
        <v>150</v>
      </c>
      <c r="C2246" s="17">
        <v>42736</v>
      </c>
      <c r="D2246" s="14" t="s">
        <v>115</v>
      </c>
      <c r="E2246" s="14" t="s">
        <v>87</v>
      </c>
      <c r="F2246" s="15" t="s">
        <v>2</v>
      </c>
      <c r="G2246" s="14" t="s">
        <v>47</v>
      </c>
      <c r="H2246" s="14" t="e">
        <f>SUMIFS('Skills-Training Matrix.AUX'!$D$2:$D$1072,'Skills-Training Matrix.AUX'!$C$2:$C$1072,"="&amp;$G2246,'Skills-Training Matrix.AUX'!$A$2:$A$1072,"="&amp;$E2246)</f>
        <v>#N/A</v>
      </c>
      <c r="I2246" s="14">
        <v>0</v>
      </c>
      <c r="J2246" s="14" t="e">
        <f t="shared" si="144"/>
        <v>#N/A</v>
      </c>
      <c r="K2246" s="16" t="e">
        <f>IF($J2246="","",SUMIFS('Skills-Training Matrix.AUX'!$F$2:$F$1072,'Skills-Training Matrix.AUX'!$C$2:$C$1072,"="&amp;G2246,'Skills-Training Matrix.AUX'!$A$2:$A$1072,"="&amp;$E2246)*J2246)</f>
        <v>#N/A</v>
      </c>
      <c r="L2246" s="16" t="e">
        <f t="shared" si="145"/>
        <v>#N/A</v>
      </c>
      <c r="M2246" s="14" t="e">
        <f t="shared" si="146"/>
        <v>#N/A</v>
      </c>
      <c r="N2246" s="16" t="e">
        <f t="shared" si="147"/>
        <v>#N/A</v>
      </c>
    </row>
    <row r="2247" spans="1:14" x14ac:dyDescent="0.25">
      <c r="A2247" s="14">
        <v>2718</v>
      </c>
      <c r="B2247" s="14" t="s">
        <v>150</v>
      </c>
      <c r="C2247" s="17">
        <v>42736</v>
      </c>
      <c r="D2247" s="14" t="s">
        <v>115</v>
      </c>
      <c r="E2247" s="14" t="s">
        <v>87</v>
      </c>
      <c r="F2247" s="15" t="s">
        <v>2</v>
      </c>
      <c r="G2247" s="14" t="s">
        <v>48</v>
      </c>
      <c r="H2247" s="14" t="e">
        <f>SUMIFS('Skills-Training Matrix.AUX'!$D$2:$D$1072,'Skills-Training Matrix.AUX'!$C$2:$C$1072,"="&amp;$G2247,'Skills-Training Matrix.AUX'!$A$2:$A$1072,"="&amp;$E2247)</f>
        <v>#N/A</v>
      </c>
      <c r="I2247" s="14">
        <v>0</v>
      </c>
      <c r="J2247" s="14" t="e">
        <f t="shared" si="144"/>
        <v>#N/A</v>
      </c>
      <c r="K2247" s="16" t="e">
        <f>IF($J2247="","",SUMIFS('Skills-Training Matrix.AUX'!$F$2:$F$1072,'Skills-Training Matrix.AUX'!$C$2:$C$1072,"="&amp;G2247,'Skills-Training Matrix.AUX'!$A$2:$A$1072,"="&amp;$E2247)*J2247)</f>
        <v>#N/A</v>
      </c>
      <c r="L2247" s="16" t="e">
        <f t="shared" si="145"/>
        <v>#N/A</v>
      </c>
      <c r="M2247" s="14" t="e">
        <f t="shared" si="146"/>
        <v>#N/A</v>
      </c>
      <c r="N2247" s="16" t="e">
        <f t="shared" si="147"/>
        <v>#N/A</v>
      </c>
    </row>
    <row r="2248" spans="1:14" x14ac:dyDescent="0.25">
      <c r="A2248" s="14">
        <v>2718</v>
      </c>
      <c r="B2248" s="14" t="s">
        <v>150</v>
      </c>
      <c r="C2248" s="17">
        <v>42736</v>
      </c>
      <c r="D2248" s="14" t="s">
        <v>115</v>
      </c>
      <c r="E2248" s="14" t="s">
        <v>87</v>
      </c>
      <c r="F2248" s="15" t="s">
        <v>2</v>
      </c>
      <c r="G2248" s="14" t="s">
        <v>49</v>
      </c>
      <c r="H2248" s="14" t="e">
        <f>SUMIFS('Skills-Training Matrix.AUX'!$D$2:$D$1072,'Skills-Training Matrix.AUX'!$C$2:$C$1072,"="&amp;$G2248,'Skills-Training Matrix.AUX'!$A$2:$A$1072,"="&amp;$E2248)</f>
        <v>#N/A</v>
      </c>
      <c r="I2248" s="14">
        <v>0</v>
      </c>
      <c r="J2248" s="14" t="e">
        <f t="shared" si="144"/>
        <v>#N/A</v>
      </c>
      <c r="K2248" s="16" t="e">
        <f>IF($J2248="","",SUMIFS('Skills-Training Matrix.AUX'!$F$2:$F$1072,'Skills-Training Matrix.AUX'!$C$2:$C$1072,"="&amp;G2248,'Skills-Training Matrix.AUX'!$A$2:$A$1072,"="&amp;$E2248)*J2248)</f>
        <v>#N/A</v>
      </c>
      <c r="L2248" s="16" t="e">
        <f t="shared" si="145"/>
        <v>#N/A</v>
      </c>
      <c r="M2248" s="14" t="e">
        <f t="shared" si="146"/>
        <v>#N/A</v>
      </c>
      <c r="N2248" s="16" t="e">
        <f t="shared" si="147"/>
        <v>#N/A</v>
      </c>
    </row>
    <row r="2249" spans="1:14" x14ac:dyDescent="0.25">
      <c r="A2249" s="14">
        <v>2718</v>
      </c>
      <c r="B2249" s="14" t="s">
        <v>150</v>
      </c>
      <c r="C2249" s="17">
        <v>42736</v>
      </c>
      <c r="D2249" s="14" t="s">
        <v>115</v>
      </c>
      <c r="E2249" s="14" t="s">
        <v>87</v>
      </c>
      <c r="F2249" s="15" t="s">
        <v>2</v>
      </c>
      <c r="G2249" s="14" t="s">
        <v>50</v>
      </c>
      <c r="H2249" s="14" t="e">
        <f>SUMIFS('Skills-Training Matrix.AUX'!$D$2:$D$1072,'Skills-Training Matrix.AUX'!$C$2:$C$1072,"="&amp;$G2249,'Skills-Training Matrix.AUX'!$A$2:$A$1072,"="&amp;$E2249)</f>
        <v>#N/A</v>
      </c>
      <c r="I2249" s="14">
        <v>0</v>
      </c>
      <c r="J2249" s="14" t="e">
        <f t="shared" si="144"/>
        <v>#N/A</v>
      </c>
      <c r="K2249" s="16" t="e">
        <f>IF($J2249="","",SUMIFS('Skills-Training Matrix.AUX'!$F$2:$F$1072,'Skills-Training Matrix.AUX'!$C$2:$C$1072,"="&amp;G2249,'Skills-Training Matrix.AUX'!$A$2:$A$1072,"="&amp;$E2249)*J2249)</f>
        <v>#N/A</v>
      </c>
      <c r="L2249" s="16" t="e">
        <f t="shared" si="145"/>
        <v>#N/A</v>
      </c>
      <c r="M2249" s="14" t="e">
        <f t="shared" si="146"/>
        <v>#N/A</v>
      </c>
      <c r="N2249" s="16" t="e">
        <f t="shared" si="147"/>
        <v>#N/A</v>
      </c>
    </row>
    <row r="2250" spans="1:14" x14ac:dyDescent="0.25">
      <c r="A2250" s="14">
        <v>2718</v>
      </c>
      <c r="B2250" s="14" t="s">
        <v>150</v>
      </c>
      <c r="C2250" s="17">
        <v>42736</v>
      </c>
      <c r="D2250" s="14" t="s">
        <v>115</v>
      </c>
      <c r="E2250" s="14" t="s">
        <v>87</v>
      </c>
      <c r="F2250" s="15" t="s">
        <v>2</v>
      </c>
      <c r="G2250" s="14" t="s">
        <v>51</v>
      </c>
      <c r="H2250" s="14" t="e">
        <f>SUMIFS('Skills-Training Matrix.AUX'!$D$2:$D$1072,'Skills-Training Matrix.AUX'!$C$2:$C$1072,"="&amp;$G2250,'Skills-Training Matrix.AUX'!$A$2:$A$1072,"="&amp;$E2250)</f>
        <v>#N/A</v>
      </c>
      <c r="I2250" s="14">
        <v>0</v>
      </c>
      <c r="J2250" s="14" t="e">
        <f t="shared" si="144"/>
        <v>#N/A</v>
      </c>
      <c r="K2250" s="16" t="e">
        <f>IF($J2250="","",SUMIFS('Skills-Training Matrix.AUX'!$F$2:$F$1072,'Skills-Training Matrix.AUX'!$C$2:$C$1072,"="&amp;G2250,'Skills-Training Matrix.AUX'!$A$2:$A$1072,"="&amp;$E2250)*J2250)</f>
        <v>#N/A</v>
      </c>
      <c r="L2250" s="16" t="e">
        <f t="shared" si="145"/>
        <v>#N/A</v>
      </c>
      <c r="M2250" s="14" t="e">
        <f t="shared" si="146"/>
        <v>#N/A</v>
      </c>
      <c r="N2250" s="16" t="e">
        <f t="shared" si="147"/>
        <v>#N/A</v>
      </c>
    </row>
    <row r="2251" spans="1:14" x14ac:dyDescent="0.25">
      <c r="A2251" s="14">
        <v>2718</v>
      </c>
      <c r="B2251" s="14" t="s">
        <v>150</v>
      </c>
      <c r="C2251" s="17">
        <v>42736</v>
      </c>
      <c r="D2251" s="14" t="s">
        <v>115</v>
      </c>
      <c r="E2251" s="14" t="s">
        <v>87</v>
      </c>
      <c r="F2251" s="15" t="s">
        <v>2</v>
      </c>
      <c r="G2251" s="14" t="s">
        <v>52</v>
      </c>
      <c r="H2251" s="14" t="e">
        <f>SUMIFS('Skills-Training Matrix.AUX'!$D$2:$D$1072,'Skills-Training Matrix.AUX'!$C$2:$C$1072,"="&amp;$G2251,'Skills-Training Matrix.AUX'!$A$2:$A$1072,"="&amp;$E2251)</f>
        <v>#N/A</v>
      </c>
      <c r="I2251" s="14">
        <v>0</v>
      </c>
      <c r="J2251" s="14" t="e">
        <f t="shared" si="144"/>
        <v>#N/A</v>
      </c>
      <c r="K2251" s="16" t="e">
        <f>IF($J2251="","",SUMIFS('Skills-Training Matrix.AUX'!$F$2:$F$1072,'Skills-Training Matrix.AUX'!$C$2:$C$1072,"="&amp;G2251,'Skills-Training Matrix.AUX'!$A$2:$A$1072,"="&amp;$E2251)*J2251)</f>
        <v>#N/A</v>
      </c>
      <c r="L2251" s="16" t="e">
        <f t="shared" si="145"/>
        <v>#N/A</v>
      </c>
      <c r="M2251" s="14" t="e">
        <f t="shared" si="146"/>
        <v>#N/A</v>
      </c>
      <c r="N2251" s="16" t="e">
        <f t="shared" si="147"/>
        <v>#N/A</v>
      </c>
    </row>
    <row r="2252" spans="1:14" x14ac:dyDescent="0.25">
      <c r="A2252" s="14">
        <v>2718</v>
      </c>
      <c r="B2252" s="14" t="s">
        <v>150</v>
      </c>
      <c r="C2252" s="17">
        <v>42736</v>
      </c>
      <c r="D2252" s="14" t="s">
        <v>115</v>
      </c>
      <c r="E2252" s="14" t="s">
        <v>87</v>
      </c>
      <c r="F2252" s="15" t="s">
        <v>2</v>
      </c>
      <c r="G2252" s="14" t="s">
        <v>53</v>
      </c>
      <c r="H2252" s="14" t="e">
        <f>SUMIFS('Skills-Training Matrix.AUX'!$D$2:$D$1072,'Skills-Training Matrix.AUX'!$C$2:$C$1072,"="&amp;$G2252,'Skills-Training Matrix.AUX'!$A$2:$A$1072,"="&amp;$E2252)</f>
        <v>#N/A</v>
      </c>
      <c r="I2252" s="14">
        <v>0</v>
      </c>
      <c r="J2252" s="14" t="e">
        <f t="shared" si="144"/>
        <v>#N/A</v>
      </c>
      <c r="K2252" s="16" t="e">
        <f>IF($J2252="","",SUMIFS('Skills-Training Matrix.AUX'!$F$2:$F$1072,'Skills-Training Matrix.AUX'!$C$2:$C$1072,"="&amp;G2252,'Skills-Training Matrix.AUX'!$A$2:$A$1072,"="&amp;$E2252)*J2252)</f>
        <v>#N/A</v>
      </c>
      <c r="L2252" s="16" t="e">
        <f t="shared" si="145"/>
        <v>#N/A</v>
      </c>
      <c r="M2252" s="14" t="e">
        <f t="shared" si="146"/>
        <v>#N/A</v>
      </c>
      <c r="N2252" s="16" t="e">
        <f t="shared" si="147"/>
        <v>#N/A</v>
      </c>
    </row>
    <row r="2253" spans="1:14" x14ac:dyDescent="0.25">
      <c r="A2253" s="14">
        <v>2718</v>
      </c>
      <c r="B2253" s="14" t="s">
        <v>150</v>
      </c>
      <c r="C2253" s="17">
        <v>42736</v>
      </c>
      <c r="D2253" s="14" t="s">
        <v>115</v>
      </c>
      <c r="E2253" s="14" t="s">
        <v>87</v>
      </c>
      <c r="F2253" s="15" t="s">
        <v>2</v>
      </c>
      <c r="G2253" s="14" t="s">
        <v>54</v>
      </c>
      <c r="H2253" s="14" t="e">
        <f>SUMIFS('Skills-Training Matrix.AUX'!$D$2:$D$1072,'Skills-Training Matrix.AUX'!$C$2:$C$1072,"="&amp;$G2253,'Skills-Training Matrix.AUX'!$A$2:$A$1072,"="&amp;$E2253)</f>
        <v>#N/A</v>
      </c>
      <c r="I2253" s="14">
        <v>0</v>
      </c>
      <c r="J2253" s="14" t="e">
        <f t="shared" si="144"/>
        <v>#N/A</v>
      </c>
      <c r="K2253" s="16" t="e">
        <f>IF($J2253="","",SUMIFS('Skills-Training Matrix.AUX'!$F$2:$F$1072,'Skills-Training Matrix.AUX'!$C$2:$C$1072,"="&amp;G2253,'Skills-Training Matrix.AUX'!$A$2:$A$1072,"="&amp;$E2253)*J2253)</f>
        <v>#N/A</v>
      </c>
      <c r="L2253" s="16" t="e">
        <f t="shared" si="145"/>
        <v>#N/A</v>
      </c>
      <c r="M2253" s="14" t="e">
        <f t="shared" si="146"/>
        <v>#N/A</v>
      </c>
      <c r="N2253" s="16" t="e">
        <f t="shared" si="147"/>
        <v>#N/A</v>
      </c>
    </row>
    <row r="2254" spans="1:14" x14ac:dyDescent="0.25">
      <c r="A2254" s="14">
        <v>2718</v>
      </c>
      <c r="B2254" s="14" t="s">
        <v>150</v>
      </c>
      <c r="C2254" s="17">
        <v>42736</v>
      </c>
      <c r="D2254" s="14" t="s">
        <v>115</v>
      </c>
      <c r="E2254" s="14" t="s">
        <v>87</v>
      </c>
      <c r="F2254" s="15" t="s">
        <v>2</v>
      </c>
      <c r="G2254" s="14" t="s">
        <v>55</v>
      </c>
      <c r="H2254" s="14" t="e">
        <f>SUMIFS('Skills-Training Matrix.AUX'!$D$2:$D$1072,'Skills-Training Matrix.AUX'!$C$2:$C$1072,"="&amp;$G2254,'Skills-Training Matrix.AUX'!$A$2:$A$1072,"="&amp;$E2254)</f>
        <v>#REF!</v>
      </c>
      <c r="I2254" s="14">
        <v>0</v>
      </c>
      <c r="J2254" s="14" t="e">
        <f t="shared" si="144"/>
        <v>#REF!</v>
      </c>
      <c r="K2254" s="16" t="e">
        <f>IF($J2254="","",SUMIFS('Skills-Training Matrix.AUX'!$F$2:$F$1072,'Skills-Training Matrix.AUX'!$C$2:$C$1072,"="&amp;G2254,'Skills-Training Matrix.AUX'!$A$2:$A$1072,"="&amp;$E2254)*J2254)</f>
        <v>#REF!</v>
      </c>
      <c r="L2254" s="16" t="e">
        <f t="shared" si="145"/>
        <v>#REF!</v>
      </c>
      <c r="M2254" s="14" t="e">
        <f t="shared" si="146"/>
        <v>#REF!</v>
      </c>
      <c r="N2254" s="16" t="e">
        <f t="shared" si="147"/>
        <v>#REF!</v>
      </c>
    </row>
    <row r="2255" spans="1:14" x14ac:dyDescent="0.25">
      <c r="A2255" s="14">
        <v>2718</v>
      </c>
      <c r="B2255" s="14" t="s">
        <v>150</v>
      </c>
      <c r="C2255" s="17">
        <v>42736</v>
      </c>
      <c r="D2255" s="14" t="s">
        <v>115</v>
      </c>
      <c r="E2255" s="14" t="s">
        <v>87</v>
      </c>
      <c r="F2255" s="15" t="s">
        <v>2</v>
      </c>
      <c r="G2255" s="14" t="s">
        <v>56</v>
      </c>
      <c r="H2255" s="14" t="e">
        <f>SUMIFS('Skills-Training Matrix.AUX'!$D$2:$D$1072,'Skills-Training Matrix.AUX'!$C$2:$C$1072,"="&amp;$G2255,'Skills-Training Matrix.AUX'!$A$2:$A$1072,"="&amp;$E2255)</f>
        <v>#N/A</v>
      </c>
      <c r="I2255" s="14">
        <v>0</v>
      </c>
      <c r="J2255" s="14" t="e">
        <f t="shared" si="144"/>
        <v>#N/A</v>
      </c>
      <c r="K2255" s="16" t="e">
        <f>IF($J2255="","",SUMIFS('Skills-Training Matrix.AUX'!$F$2:$F$1072,'Skills-Training Matrix.AUX'!$C$2:$C$1072,"="&amp;G2255,'Skills-Training Matrix.AUX'!$A$2:$A$1072,"="&amp;$E2255)*J2255)</f>
        <v>#N/A</v>
      </c>
      <c r="L2255" s="16" t="e">
        <f t="shared" si="145"/>
        <v>#N/A</v>
      </c>
      <c r="M2255" s="14" t="e">
        <f t="shared" si="146"/>
        <v>#N/A</v>
      </c>
      <c r="N2255" s="16" t="e">
        <f t="shared" si="147"/>
        <v>#N/A</v>
      </c>
    </row>
    <row r="2256" spans="1:14" x14ac:dyDescent="0.25">
      <c r="A2256" s="14">
        <v>2718</v>
      </c>
      <c r="B2256" s="14" t="s">
        <v>150</v>
      </c>
      <c r="C2256" s="17">
        <v>42736</v>
      </c>
      <c r="D2256" s="14" t="s">
        <v>115</v>
      </c>
      <c r="E2256" s="14" t="s">
        <v>87</v>
      </c>
      <c r="F2256" s="15" t="s">
        <v>9</v>
      </c>
      <c r="G2256" s="14" t="s">
        <v>57</v>
      </c>
      <c r="H2256" s="14" t="e">
        <f>SUMIFS('Skills-Training Matrix.AUX'!$D$2:$D$1072,'Skills-Training Matrix.AUX'!$C$2:$C$1072,"="&amp;$G2256,'Skills-Training Matrix.AUX'!$A$2:$A$1072,"="&amp;$E2256)</f>
        <v>#N/A</v>
      </c>
      <c r="I2256" s="14">
        <v>0</v>
      </c>
      <c r="J2256" s="14" t="e">
        <f t="shared" si="144"/>
        <v>#N/A</v>
      </c>
      <c r="K2256" s="16" t="e">
        <f>IF($J2256="","",SUMIFS('Skills-Training Matrix.AUX'!$F$2:$F$1072,'Skills-Training Matrix.AUX'!$C$2:$C$1072,"="&amp;G2256,'Skills-Training Matrix.AUX'!$A$2:$A$1072,"="&amp;$E2256)*J2256)</f>
        <v>#N/A</v>
      </c>
      <c r="L2256" s="16" t="e">
        <f t="shared" si="145"/>
        <v>#N/A</v>
      </c>
      <c r="M2256" s="14" t="e">
        <f t="shared" si="146"/>
        <v>#N/A</v>
      </c>
      <c r="N2256" s="16" t="e">
        <f t="shared" si="147"/>
        <v>#N/A</v>
      </c>
    </row>
    <row r="2257" spans="1:14" x14ac:dyDescent="0.25">
      <c r="A2257" s="14">
        <v>2718</v>
      </c>
      <c r="B2257" s="14" t="s">
        <v>150</v>
      </c>
      <c r="C2257" s="17">
        <v>42736</v>
      </c>
      <c r="D2257" s="14" t="s">
        <v>115</v>
      </c>
      <c r="E2257" s="14" t="s">
        <v>87</v>
      </c>
      <c r="F2257" s="15" t="s">
        <v>9</v>
      </c>
      <c r="G2257" s="14" t="s">
        <v>58</v>
      </c>
      <c r="H2257" s="14" t="e">
        <f>SUMIFS('Skills-Training Matrix.AUX'!$D$2:$D$1072,'Skills-Training Matrix.AUX'!$C$2:$C$1072,"="&amp;$G2257,'Skills-Training Matrix.AUX'!$A$2:$A$1072,"="&amp;$E2257)</f>
        <v>#N/A</v>
      </c>
      <c r="I2257" s="14">
        <v>0</v>
      </c>
      <c r="J2257" s="14" t="e">
        <f t="shared" si="144"/>
        <v>#N/A</v>
      </c>
      <c r="K2257" s="16" t="e">
        <f>IF($J2257="","",SUMIFS('Skills-Training Matrix.AUX'!$F$2:$F$1072,'Skills-Training Matrix.AUX'!$C$2:$C$1072,"="&amp;G2257,'Skills-Training Matrix.AUX'!$A$2:$A$1072,"="&amp;$E2257)*J2257)</f>
        <v>#N/A</v>
      </c>
      <c r="L2257" s="16" t="e">
        <f t="shared" si="145"/>
        <v>#N/A</v>
      </c>
      <c r="M2257" s="14" t="e">
        <f t="shared" si="146"/>
        <v>#N/A</v>
      </c>
      <c r="N2257" s="16" t="e">
        <f t="shared" si="147"/>
        <v>#N/A</v>
      </c>
    </row>
    <row r="2258" spans="1:14" x14ac:dyDescent="0.25">
      <c r="A2258" s="14">
        <v>2718</v>
      </c>
      <c r="B2258" s="14" t="s">
        <v>150</v>
      </c>
      <c r="C2258" s="17">
        <v>42736</v>
      </c>
      <c r="D2258" s="14" t="s">
        <v>115</v>
      </c>
      <c r="E2258" s="14" t="s">
        <v>87</v>
      </c>
      <c r="F2258" s="15" t="s">
        <v>9</v>
      </c>
      <c r="G2258" s="14" t="s">
        <v>59</v>
      </c>
      <c r="H2258" s="14" t="e">
        <f>SUMIFS('Skills-Training Matrix.AUX'!$D$2:$D$1072,'Skills-Training Matrix.AUX'!$C$2:$C$1072,"="&amp;$G2258,'Skills-Training Matrix.AUX'!$A$2:$A$1072,"="&amp;$E2258)</f>
        <v>#N/A</v>
      </c>
      <c r="I2258" s="14">
        <v>0</v>
      </c>
      <c r="J2258" s="14" t="e">
        <f t="shared" si="144"/>
        <v>#N/A</v>
      </c>
      <c r="K2258" s="16" t="e">
        <f>IF($J2258="","",SUMIFS('Skills-Training Matrix.AUX'!$F$2:$F$1072,'Skills-Training Matrix.AUX'!$C$2:$C$1072,"="&amp;G2258,'Skills-Training Matrix.AUX'!$A$2:$A$1072,"="&amp;$E2258)*J2258)</f>
        <v>#N/A</v>
      </c>
      <c r="L2258" s="16" t="e">
        <f t="shared" si="145"/>
        <v>#N/A</v>
      </c>
      <c r="M2258" s="14" t="e">
        <f t="shared" si="146"/>
        <v>#N/A</v>
      </c>
      <c r="N2258" s="16" t="e">
        <f t="shared" si="147"/>
        <v>#N/A</v>
      </c>
    </row>
    <row r="2259" spans="1:14" x14ac:dyDescent="0.25">
      <c r="A2259" s="14">
        <v>2718</v>
      </c>
      <c r="B2259" s="14" t="s">
        <v>150</v>
      </c>
      <c r="C2259" s="17">
        <v>42736</v>
      </c>
      <c r="D2259" s="14" t="s">
        <v>115</v>
      </c>
      <c r="E2259" s="14" t="s">
        <v>87</v>
      </c>
      <c r="F2259" s="15" t="s">
        <v>9</v>
      </c>
      <c r="G2259" s="14" t="s">
        <v>60</v>
      </c>
      <c r="H2259" s="14" t="e">
        <f>SUMIFS('Skills-Training Matrix.AUX'!$D$2:$D$1072,'Skills-Training Matrix.AUX'!$C$2:$C$1072,"="&amp;$G2259,'Skills-Training Matrix.AUX'!$A$2:$A$1072,"="&amp;$E2259)</f>
        <v>#N/A</v>
      </c>
      <c r="I2259" s="14">
        <v>0</v>
      </c>
      <c r="J2259" s="14" t="e">
        <f t="shared" si="144"/>
        <v>#N/A</v>
      </c>
      <c r="K2259" s="16" t="e">
        <f>IF($J2259="","",SUMIFS('Skills-Training Matrix.AUX'!$F$2:$F$1072,'Skills-Training Matrix.AUX'!$C$2:$C$1072,"="&amp;G2259,'Skills-Training Matrix.AUX'!$A$2:$A$1072,"="&amp;$E2259)*J2259)</f>
        <v>#N/A</v>
      </c>
      <c r="L2259" s="16" t="e">
        <f t="shared" si="145"/>
        <v>#N/A</v>
      </c>
      <c r="M2259" s="14" t="e">
        <f t="shared" si="146"/>
        <v>#N/A</v>
      </c>
      <c r="N2259" s="16" t="e">
        <f t="shared" si="147"/>
        <v>#N/A</v>
      </c>
    </row>
    <row r="2260" spans="1:14" x14ac:dyDescent="0.25">
      <c r="A2260" s="14">
        <v>2718</v>
      </c>
      <c r="B2260" s="14" t="s">
        <v>150</v>
      </c>
      <c r="C2260" s="17">
        <v>42736</v>
      </c>
      <c r="D2260" s="14" t="s">
        <v>115</v>
      </c>
      <c r="E2260" s="14" t="s">
        <v>87</v>
      </c>
      <c r="F2260" s="15" t="s">
        <v>9</v>
      </c>
      <c r="G2260" s="14" t="s">
        <v>61</v>
      </c>
      <c r="H2260" s="14" t="e">
        <f>SUMIFS('Skills-Training Matrix.AUX'!$D$2:$D$1072,'Skills-Training Matrix.AUX'!$C$2:$C$1072,"="&amp;$G2260,'Skills-Training Matrix.AUX'!$A$2:$A$1072,"="&amp;$E2260)</f>
        <v>#N/A</v>
      </c>
      <c r="I2260" s="14">
        <v>0</v>
      </c>
      <c r="J2260" s="14" t="e">
        <f t="shared" si="144"/>
        <v>#N/A</v>
      </c>
      <c r="K2260" s="16" t="e">
        <f>IF($J2260="","",SUMIFS('Skills-Training Matrix.AUX'!$F$2:$F$1072,'Skills-Training Matrix.AUX'!$C$2:$C$1072,"="&amp;G2260,'Skills-Training Matrix.AUX'!$A$2:$A$1072,"="&amp;$E2260)*J2260)</f>
        <v>#N/A</v>
      </c>
      <c r="L2260" s="16" t="e">
        <f t="shared" si="145"/>
        <v>#N/A</v>
      </c>
      <c r="M2260" s="14" t="e">
        <f t="shared" si="146"/>
        <v>#N/A</v>
      </c>
      <c r="N2260" s="16" t="e">
        <f t="shared" si="147"/>
        <v>#N/A</v>
      </c>
    </row>
    <row r="2261" spans="1:14" x14ac:dyDescent="0.25">
      <c r="A2261" s="14">
        <v>2718</v>
      </c>
      <c r="B2261" s="14" t="s">
        <v>150</v>
      </c>
      <c r="C2261" s="17">
        <v>42736</v>
      </c>
      <c r="D2261" s="14" t="s">
        <v>115</v>
      </c>
      <c r="E2261" s="14" t="s">
        <v>87</v>
      </c>
      <c r="F2261" s="15" t="s">
        <v>0</v>
      </c>
      <c r="G2261" s="14" t="s">
        <v>62</v>
      </c>
      <c r="H2261" s="14" t="e">
        <f>SUMIFS('Skills-Training Matrix.AUX'!$D$2:$D$1072,'Skills-Training Matrix.AUX'!$C$2:$C$1072,"="&amp;$G2261,'Skills-Training Matrix.AUX'!$A$2:$A$1072,"="&amp;$E2261)</f>
        <v>#N/A</v>
      </c>
      <c r="I2261" s="14">
        <v>0</v>
      </c>
      <c r="J2261" s="14" t="e">
        <f t="shared" si="144"/>
        <v>#N/A</v>
      </c>
      <c r="K2261" s="16" t="e">
        <f>IF($J2261="","",SUMIFS('Skills-Training Matrix.AUX'!$F$2:$F$1072,'Skills-Training Matrix.AUX'!$C$2:$C$1072,"="&amp;G2261,'Skills-Training Matrix.AUX'!$A$2:$A$1072,"="&amp;$E2261)*J2261)</f>
        <v>#N/A</v>
      </c>
      <c r="L2261" s="16" t="e">
        <f t="shared" si="145"/>
        <v>#N/A</v>
      </c>
      <c r="M2261" s="14" t="e">
        <f t="shared" si="146"/>
        <v>#N/A</v>
      </c>
      <c r="N2261" s="16" t="e">
        <f t="shared" si="147"/>
        <v>#N/A</v>
      </c>
    </row>
    <row r="2262" spans="1:14" x14ac:dyDescent="0.25">
      <c r="A2262" s="14">
        <v>2718</v>
      </c>
      <c r="B2262" s="14" t="s">
        <v>150</v>
      </c>
      <c r="C2262" s="17">
        <v>42736</v>
      </c>
      <c r="D2262" s="14" t="s">
        <v>115</v>
      </c>
      <c r="E2262" s="14" t="s">
        <v>87</v>
      </c>
      <c r="F2262" s="15" t="s">
        <v>0</v>
      </c>
      <c r="G2262" s="14" t="s">
        <v>63</v>
      </c>
      <c r="H2262" s="14" t="e">
        <f>SUMIFS('Skills-Training Matrix.AUX'!$D$2:$D$1072,'Skills-Training Matrix.AUX'!$C$2:$C$1072,"="&amp;$G2262,'Skills-Training Matrix.AUX'!$A$2:$A$1072,"="&amp;$E2262)</f>
        <v>#REF!</v>
      </c>
      <c r="I2262" s="14">
        <v>0</v>
      </c>
      <c r="J2262" s="14" t="e">
        <f t="shared" si="144"/>
        <v>#REF!</v>
      </c>
      <c r="K2262" s="16" t="e">
        <f>IF($J2262="","",SUMIFS('Skills-Training Matrix.AUX'!$F$2:$F$1072,'Skills-Training Matrix.AUX'!$C$2:$C$1072,"="&amp;G2262,'Skills-Training Matrix.AUX'!$A$2:$A$1072,"="&amp;$E2262)*J2262)</f>
        <v>#REF!</v>
      </c>
      <c r="L2262" s="16" t="e">
        <f t="shared" si="145"/>
        <v>#REF!</v>
      </c>
      <c r="M2262" s="14" t="e">
        <f t="shared" si="146"/>
        <v>#REF!</v>
      </c>
      <c r="N2262" s="16" t="e">
        <f t="shared" si="147"/>
        <v>#REF!</v>
      </c>
    </row>
    <row r="2263" spans="1:14" x14ac:dyDescent="0.25">
      <c r="A2263" s="14">
        <v>2718</v>
      </c>
      <c r="B2263" s="14" t="s">
        <v>150</v>
      </c>
      <c r="C2263" s="17">
        <v>42736</v>
      </c>
      <c r="D2263" s="14" t="s">
        <v>115</v>
      </c>
      <c r="E2263" s="14" t="s">
        <v>87</v>
      </c>
      <c r="F2263" s="15" t="s">
        <v>0</v>
      </c>
      <c r="G2263" s="14" t="s">
        <v>64</v>
      </c>
      <c r="H2263" s="14" t="e">
        <f>SUMIFS('Skills-Training Matrix.AUX'!$D$2:$D$1072,'Skills-Training Matrix.AUX'!$C$2:$C$1072,"="&amp;$G2263,'Skills-Training Matrix.AUX'!$A$2:$A$1072,"="&amp;$E2263)</f>
        <v>#N/A</v>
      </c>
      <c r="I2263" s="14">
        <v>0</v>
      </c>
      <c r="J2263" s="14" t="e">
        <f t="shared" si="144"/>
        <v>#N/A</v>
      </c>
      <c r="K2263" s="16" t="e">
        <f>IF($J2263="","",SUMIFS('Skills-Training Matrix.AUX'!$F$2:$F$1072,'Skills-Training Matrix.AUX'!$C$2:$C$1072,"="&amp;G2263,'Skills-Training Matrix.AUX'!$A$2:$A$1072,"="&amp;$E2263)*J2263)</f>
        <v>#N/A</v>
      </c>
      <c r="L2263" s="16" t="e">
        <f t="shared" si="145"/>
        <v>#N/A</v>
      </c>
      <c r="M2263" s="14" t="e">
        <f t="shared" si="146"/>
        <v>#N/A</v>
      </c>
      <c r="N2263" s="16" t="e">
        <f t="shared" si="147"/>
        <v>#N/A</v>
      </c>
    </row>
    <row r="2264" spans="1:14" x14ac:dyDescent="0.25">
      <c r="A2264" s="14">
        <v>2718</v>
      </c>
      <c r="B2264" s="14" t="s">
        <v>150</v>
      </c>
      <c r="C2264" s="17">
        <v>42736</v>
      </c>
      <c r="D2264" s="14" t="s">
        <v>115</v>
      </c>
      <c r="E2264" s="14" t="s">
        <v>87</v>
      </c>
      <c r="F2264" s="15" t="s">
        <v>0</v>
      </c>
      <c r="G2264" s="14" t="s">
        <v>65</v>
      </c>
      <c r="H2264" s="14" t="e">
        <f>SUMIFS('Skills-Training Matrix.AUX'!$D$2:$D$1072,'Skills-Training Matrix.AUX'!$C$2:$C$1072,"="&amp;$G2264,'Skills-Training Matrix.AUX'!$A$2:$A$1072,"="&amp;$E2264)</f>
        <v>#REF!</v>
      </c>
      <c r="I2264" s="14">
        <v>0</v>
      </c>
      <c r="J2264" s="14" t="e">
        <f t="shared" si="144"/>
        <v>#REF!</v>
      </c>
      <c r="K2264" s="16" t="e">
        <f>IF($J2264="","",SUMIFS('Skills-Training Matrix.AUX'!$F$2:$F$1072,'Skills-Training Matrix.AUX'!$C$2:$C$1072,"="&amp;G2264,'Skills-Training Matrix.AUX'!$A$2:$A$1072,"="&amp;$E2264)*J2264)</f>
        <v>#REF!</v>
      </c>
      <c r="L2264" s="16" t="e">
        <f t="shared" si="145"/>
        <v>#REF!</v>
      </c>
      <c r="M2264" s="14" t="e">
        <f t="shared" si="146"/>
        <v>#REF!</v>
      </c>
      <c r="N2264" s="16" t="e">
        <f t="shared" si="147"/>
        <v>#REF!</v>
      </c>
    </row>
    <row r="2265" spans="1:14" x14ac:dyDescent="0.25">
      <c r="A2265" s="14">
        <v>2718</v>
      </c>
      <c r="B2265" s="14" t="s">
        <v>150</v>
      </c>
      <c r="C2265" s="17">
        <v>42736</v>
      </c>
      <c r="D2265" s="14" t="s">
        <v>115</v>
      </c>
      <c r="E2265" s="14" t="s">
        <v>87</v>
      </c>
      <c r="F2265" s="15" t="s">
        <v>0</v>
      </c>
      <c r="G2265" s="14" t="s">
        <v>66</v>
      </c>
      <c r="H2265" s="14" t="e">
        <f>SUMIFS('Skills-Training Matrix.AUX'!$D$2:$D$1072,'Skills-Training Matrix.AUX'!$C$2:$C$1072,"="&amp;$G2265,'Skills-Training Matrix.AUX'!$A$2:$A$1072,"="&amp;$E2265)</f>
        <v>#REF!</v>
      </c>
      <c r="I2265" s="14">
        <v>0</v>
      </c>
      <c r="J2265" s="14" t="e">
        <f t="shared" si="144"/>
        <v>#REF!</v>
      </c>
      <c r="K2265" s="16" t="e">
        <f>IF($J2265="","",SUMIFS('Skills-Training Matrix.AUX'!$F$2:$F$1072,'Skills-Training Matrix.AUX'!$C$2:$C$1072,"="&amp;G2265,'Skills-Training Matrix.AUX'!$A$2:$A$1072,"="&amp;$E2265)*J2265)</f>
        <v>#REF!</v>
      </c>
      <c r="L2265" s="16" t="e">
        <f t="shared" si="145"/>
        <v>#REF!</v>
      </c>
      <c r="M2265" s="14" t="e">
        <f t="shared" si="146"/>
        <v>#REF!</v>
      </c>
      <c r="N2265" s="16" t="e">
        <f t="shared" si="147"/>
        <v>#REF!</v>
      </c>
    </row>
    <row r="2266" spans="1:14" x14ac:dyDescent="0.25">
      <c r="A2266" s="14">
        <v>2718</v>
      </c>
      <c r="B2266" s="14" t="s">
        <v>150</v>
      </c>
      <c r="C2266" s="17">
        <v>42736</v>
      </c>
      <c r="D2266" s="14" t="s">
        <v>115</v>
      </c>
      <c r="E2266" s="14" t="s">
        <v>87</v>
      </c>
      <c r="F2266" s="15" t="s">
        <v>0</v>
      </c>
      <c r="G2266" s="14" t="s">
        <v>67</v>
      </c>
      <c r="H2266" s="14" t="e">
        <f>SUMIFS('Skills-Training Matrix.AUX'!$D$2:$D$1072,'Skills-Training Matrix.AUX'!$C$2:$C$1072,"="&amp;$G2266,'Skills-Training Matrix.AUX'!$A$2:$A$1072,"="&amp;$E2266)</f>
        <v>#N/A</v>
      </c>
      <c r="I2266" s="14">
        <v>0</v>
      </c>
      <c r="J2266" s="14" t="e">
        <f t="shared" si="144"/>
        <v>#N/A</v>
      </c>
      <c r="K2266" s="16" t="e">
        <f>IF($J2266="","",SUMIFS('Skills-Training Matrix.AUX'!$F$2:$F$1072,'Skills-Training Matrix.AUX'!$C$2:$C$1072,"="&amp;G2266,'Skills-Training Matrix.AUX'!$A$2:$A$1072,"="&amp;$E2266)*J2266)</f>
        <v>#N/A</v>
      </c>
      <c r="L2266" s="16" t="e">
        <f t="shared" si="145"/>
        <v>#N/A</v>
      </c>
      <c r="M2266" s="14" t="e">
        <f t="shared" si="146"/>
        <v>#N/A</v>
      </c>
      <c r="N2266" s="16" t="e">
        <f t="shared" si="147"/>
        <v>#N/A</v>
      </c>
    </row>
    <row r="2267" spans="1:14" x14ac:dyDescent="0.25">
      <c r="A2267" s="14">
        <v>2718</v>
      </c>
      <c r="B2267" s="14" t="s">
        <v>150</v>
      </c>
      <c r="C2267" s="17">
        <v>42736</v>
      </c>
      <c r="D2267" s="14" t="s">
        <v>115</v>
      </c>
      <c r="E2267" s="14" t="s">
        <v>87</v>
      </c>
      <c r="F2267" s="15" t="s">
        <v>0</v>
      </c>
      <c r="G2267" s="14" t="s">
        <v>68</v>
      </c>
      <c r="H2267" s="14" t="e">
        <f>SUMIFS('Skills-Training Matrix.AUX'!$D$2:$D$1072,'Skills-Training Matrix.AUX'!$C$2:$C$1072,"="&amp;$G2267,'Skills-Training Matrix.AUX'!$A$2:$A$1072,"="&amp;$E2267)</f>
        <v>#N/A</v>
      </c>
      <c r="I2267" s="14">
        <v>0</v>
      </c>
      <c r="J2267" s="14" t="e">
        <f t="shared" si="144"/>
        <v>#N/A</v>
      </c>
      <c r="K2267" s="16" t="e">
        <f>IF($J2267="","",SUMIFS('Skills-Training Matrix.AUX'!$F$2:$F$1072,'Skills-Training Matrix.AUX'!$C$2:$C$1072,"="&amp;G2267,'Skills-Training Matrix.AUX'!$A$2:$A$1072,"="&amp;$E2267)*J2267)</f>
        <v>#N/A</v>
      </c>
      <c r="L2267" s="16" t="e">
        <f t="shared" si="145"/>
        <v>#N/A</v>
      </c>
      <c r="M2267" s="14" t="e">
        <f t="shared" si="146"/>
        <v>#N/A</v>
      </c>
      <c r="N2267" s="16" t="e">
        <f t="shared" si="147"/>
        <v>#N/A</v>
      </c>
    </row>
    <row r="2268" spans="1:14" x14ac:dyDescent="0.25">
      <c r="A2268" s="14">
        <v>2718</v>
      </c>
      <c r="B2268" s="14" t="s">
        <v>150</v>
      </c>
      <c r="C2268" s="17">
        <v>42736</v>
      </c>
      <c r="D2268" s="14" t="s">
        <v>115</v>
      </c>
      <c r="E2268" s="14" t="s">
        <v>87</v>
      </c>
      <c r="F2268" s="15" t="s">
        <v>0</v>
      </c>
      <c r="G2268" s="14" t="s">
        <v>69</v>
      </c>
      <c r="H2268" s="14" t="e">
        <f>SUMIFS('Skills-Training Matrix.AUX'!$D$2:$D$1072,'Skills-Training Matrix.AUX'!$C$2:$C$1072,"="&amp;$G2268,'Skills-Training Matrix.AUX'!$A$2:$A$1072,"="&amp;$E2268)</f>
        <v>#N/A</v>
      </c>
      <c r="I2268" s="14">
        <v>0</v>
      </c>
      <c r="J2268" s="14" t="e">
        <f t="shared" si="144"/>
        <v>#N/A</v>
      </c>
      <c r="K2268" s="16" t="e">
        <f>IF($J2268="","",SUMIFS('Skills-Training Matrix.AUX'!$F$2:$F$1072,'Skills-Training Matrix.AUX'!$C$2:$C$1072,"="&amp;G2268,'Skills-Training Matrix.AUX'!$A$2:$A$1072,"="&amp;$E2268)*J2268)</f>
        <v>#N/A</v>
      </c>
      <c r="L2268" s="16" t="e">
        <f t="shared" si="145"/>
        <v>#N/A</v>
      </c>
      <c r="M2268" s="14" t="e">
        <f t="shared" si="146"/>
        <v>#N/A</v>
      </c>
      <c r="N2268" s="16" t="e">
        <f t="shared" si="147"/>
        <v>#N/A</v>
      </c>
    </row>
    <row r="2269" spans="1:14" x14ac:dyDescent="0.25">
      <c r="A2269" s="14">
        <v>2718</v>
      </c>
      <c r="B2269" s="14" t="s">
        <v>150</v>
      </c>
      <c r="C2269" s="17">
        <v>42736</v>
      </c>
      <c r="D2269" s="14" t="s">
        <v>115</v>
      </c>
      <c r="E2269" s="14" t="s">
        <v>87</v>
      </c>
      <c r="F2269" s="15" t="s">
        <v>0</v>
      </c>
      <c r="G2269" s="14" t="s">
        <v>70</v>
      </c>
      <c r="H2269" s="14" t="e">
        <f>SUMIFS('Skills-Training Matrix.AUX'!$D$2:$D$1072,'Skills-Training Matrix.AUX'!$C$2:$C$1072,"="&amp;$G2269,'Skills-Training Matrix.AUX'!$A$2:$A$1072,"="&amp;$E2269)</f>
        <v>#N/A</v>
      </c>
      <c r="I2269" s="14">
        <v>0</v>
      </c>
      <c r="J2269" s="14" t="e">
        <f t="shared" si="144"/>
        <v>#N/A</v>
      </c>
      <c r="K2269" s="16" t="e">
        <f>IF($J2269="","",SUMIFS('Skills-Training Matrix.AUX'!$F$2:$F$1072,'Skills-Training Matrix.AUX'!$C$2:$C$1072,"="&amp;G2269,'Skills-Training Matrix.AUX'!$A$2:$A$1072,"="&amp;$E2269)*J2269)</f>
        <v>#N/A</v>
      </c>
      <c r="L2269" s="16" t="e">
        <f t="shared" si="145"/>
        <v>#N/A</v>
      </c>
      <c r="M2269" s="14" t="e">
        <f t="shared" si="146"/>
        <v>#N/A</v>
      </c>
      <c r="N2269" s="16" t="e">
        <f t="shared" si="147"/>
        <v>#N/A</v>
      </c>
    </row>
    <row r="2270" spans="1:14" x14ac:dyDescent="0.25">
      <c r="A2270" s="14">
        <v>2719</v>
      </c>
      <c r="B2270" s="14" t="s">
        <v>151</v>
      </c>
      <c r="C2270" s="17">
        <v>42736</v>
      </c>
      <c r="D2270" s="14" t="s">
        <v>115</v>
      </c>
      <c r="E2270" s="14" t="s">
        <v>87</v>
      </c>
      <c r="F2270" s="15" t="s">
        <v>102</v>
      </c>
      <c r="G2270" s="14" t="s">
        <v>10</v>
      </c>
      <c r="H2270" s="14" t="e">
        <f>SUMIFS('Skills-Training Matrix.AUX'!$D$2:$D$1072,'Skills-Training Matrix.AUX'!$C$2:$C$1072,"="&amp;$G2270,'Skills-Training Matrix.AUX'!$A$2:$A$1072,"="&amp;$E2270)</f>
        <v>#N/A</v>
      </c>
      <c r="I2270" s="14">
        <v>0</v>
      </c>
      <c r="J2270" s="14" t="e">
        <f t="shared" si="144"/>
        <v>#N/A</v>
      </c>
      <c r="K2270" s="16" t="e">
        <f>IF($J2270="","",SUMIFS('Skills-Training Matrix.AUX'!$F$2:$F$1072,'Skills-Training Matrix.AUX'!$C$2:$C$1072,"="&amp;G2270,'Skills-Training Matrix.AUX'!$A$2:$A$1072,"="&amp;$E2270)*J2270)</f>
        <v>#N/A</v>
      </c>
      <c r="L2270" s="16" t="e">
        <f t="shared" si="145"/>
        <v>#N/A</v>
      </c>
      <c r="M2270" s="14" t="e">
        <f t="shared" si="146"/>
        <v>#N/A</v>
      </c>
      <c r="N2270" s="16" t="e">
        <f t="shared" si="147"/>
        <v>#N/A</v>
      </c>
    </row>
    <row r="2271" spans="1:14" x14ac:dyDescent="0.25">
      <c r="A2271" s="14">
        <v>2719</v>
      </c>
      <c r="B2271" s="14" t="s">
        <v>151</v>
      </c>
      <c r="C2271" s="17">
        <v>42736</v>
      </c>
      <c r="D2271" s="14" t="s">
        <v>115</v>
      </c>
      <c r="E2271" s="14" t="s">
        <v>87</v>
      </c>
      <c r="F2271" s="15" t="s">
        <v>102</v>
      </c>
      <c r="G2271" s="14" t="s">
        <v>11</v>
      </c>
      <c r="H2271" s="14" t="e">
        <f>SUMIFS('Skills-Training Matrix.AUX'!$D$2:$D$1072,'Skills-Training Matrix.AUX'!$C$2:$C$1072,"="&amp;$G2271,'Skills-Training Matrix.AUX'!$A$2:$A$1072,"="&amp;$E2271)</f>
        <v>#N/A</v>
      </c>
      <c r="I2271" s="14">
        <v>0</v>
      </c>
      <c r="J2271" s="14" t="e">
        <f t="shared" si="144"/>
        <v>#N/A</v>
      </c>
      <c r="K2271" s="16" t="e">
        <f>IF($J2271="","",SUMIFS('Skills-Training Matrix.AUX'!$F$2:$F$1072,'Skills-Training Matrix.AUX'!$C$2:$C$1072,"="&amp;G2271,'Skills-Training Matrix.AUX'!$A$2:$A$1072,"="&amp;$E2271)*J2271)</f>
        <v>#N/A</v>
      </c>
      <c r="L2271" s="16" t="e">
        <f t="shared" si="145"/>
        <v>#N/A</v>
      </c>
      <c r="M2271" s="14" t="e">
        <f t="shared" si="146"/>
        <v>#N/A</v>
      </c>
      <c r="N2271" s="16" t="e">
        <f t="shared" si="147"/>
        <v>#N/A</v>
      </c>
    </row>
    <row r="2272" spans="1:14" x14ac:dyDescent="0.25">
      <c r="A2272" s="14">
        <v>2719</v>
      </c>
      <c r="B2272" s="14" t="s">
        <v>151</v>
      </c>
      <c r="C2272" s="17">
        <v>42736</v>
      </c>
      <c r="D2272" s="14" t="s">
        <v>115</v>
      </c>
      <c r="E2272" s="14" t="s">
        <v>87</v>
      </c>
      <c r="F2272" s="15" t="s">
        <v>102</v>
      </c>
      <c r="G2272" s="14" t="s">
        <v>12</v>
      </c>
      <c r="H2272" s="14" t="e">
        <f>SUMIFS('Skills-Training Matrix.AUX'!$D$2:$D$1072,'Skills-Training Matrix.AUX'!$C$2:$C$1072,"="&amp;$G2272,'Skills-Training Matrix.AUX'!$A$2:$A$1072,"="&amp;$E2272)</f>
        <v>#N/A</v>
      </c>
      <c r="I2272" s="14">
        <v>0</v>
      </c>
      <c r="J2272" s="14" t="e">
        <f t="shared" si="144"/>
        <v>#N/A</v>
      </c>
      <c r="K2272" s="16" t="e">
        <f>IF($J2272="","",SUMIFS('Skills-Training Matrix.AUX'!$F$2:$F$1072,'Skills-Training Matrix.AUX'!$C$2:$C$1072,"="&amp;G2272,'Skills-Training Matrix.AUX'!$A$2:$A$1072,"="&amp;$E2272)*J2272)</f>
        <v>#N/A</v>
      </c>
      <c r="L2272" s="16" t="e">
        <f t="shared" si="145"/>
        <v>#N/A</v>
      </c>
      <c r="M2272" s="14" t="e">
        <f t="shared" si="146"/>
        <v>#N/A</v>
      </c>
      <c r="N2272" s="16" t="e">
        <f t="shared" si="147"/>
        <v>#N/A</v>
      </c>
    </row>
    <row r="2273" spans="1:14" x14ac:dyDescent="0.25">
      <c r="A2273" s="14">
        <v>2719</v>
      </c>
      <c r="B2273" s="14" t="s">
        <v>151</v>
      </c>
      <c r="C2273" s="17">
        <v>42736</v>
      </c>
      <c r="D2273" s="14" t="s">
        <v>115</v>
      </c>
      <c r="E2273" s="14" t="s">
        <v>87</v>
      </c>
      <c r="F2273" s="15" t="s">
        <v>102</v>
      </c>
      <c r="G2273" s="14" t="s">
        <v>13</v>
      </c>
      <c r="H2273" s="14" t="e">
        <f>SUMIFS('Skills-Training Matrix.AUX'!$D$2:$D$1072,'Skills-Training Matrix.AUX'!$C$2:$C$1072,"="&amp;$G2273,'Skills-Training Matrix.AUX'!$A$2:$A$1072,"="&amp;$E2273)</f>
        <v>#N/A</v>
      </c>
      <c r="I2273" s="14">
        <v>0</v>
      </c>
      <c r="J2273" s="14" t="e">
        <f t="shared" si="144"/>
        <v>#N/A</v>
      </c>
      <c r="K2273" s="16" t="e">
        <f>IF($J2273="","",SUMIFS('Skills-Training Matrix.AUX'!$F$2:$F$1072,'Skills-Training Matrix.AUX'!$C$2:$C$1072,"="&amp;G2273,'Skills-Training Matrix.AUX'!$A$2:$A$1072,"="&amp;$E2273)*J2273)</f>
        <v>#N/A</v>
      </c>
      <c r="L2273" s="16" t="e">
        <f t="shared" si="145"/>
        <v>#N/A</v>
      </c>
      <c r="M2273" s="14" t="e">
        <f t="shared" si="146"/>
        <v>#N/A</v>
      </c>
      <c r="N2273" s="16" t="e">
        <f t="shared" si="147"/>
        <v>#N/A</v>
      </c>
    </row>
    <row r="2274" spans="1:14" x14ac:dyDescent="0.25">
      <c r="A2274" s="14">
        <v>2719</v>
      </c>
      <c r="B2274" s="14" t="s">
        <v>151</v>
      </c>
      <c r="C2274" s="17">
        <v>42736</v>
      </c>
      <c r="D2274" s="14" t="s">
        <v>115</v>
      </c>
      <c r="E2274" s="14" t="s">
        <v>87</v>
      </c>
      <c r="F2274" s="15" t="s">
        <v>102</v>
      </c>
      <c r="G2274" s="14" t="s">
        <v>14</v>
      </c>
      <c r="H2274" s="14" t="e">
        <f>SUMIFS('Skills-Training Matrix.AUX'!$D$2:$D$1072,'Skills-Training Matrix.AUX'!$C$2:$C$1072,"="&amp;$G2274,'Skills-Training Matrix.AUX'!$A$2:$A$1072,"="&amp;$E2274)</f>
        <v>#N/A</v>
      </c>
      <c r="I2274" s="14">
        <v>0</v>
      </c>
      <c r="J2274" s="14" t="e">
        <f t="shared" si="144"/>
        <v>#N/A</v>
      </c>
      <c r="K2274" s="16" t="e">
        <f>IF($J2274="","",SUMIFS('Skills-Training Matrix.AUX'!$F$2:$F$1072,'Skills-Training Matrix.AUX'!$C$2:$C$1072,"="&amp;G2274,'Skills-Training Matrix.AUX'!$A$2:$A$1072,"="&amp;$E2274)*J2274)</f>
        <v>#N/A</v>
      </c>
      <c r="L2274" s="16" t="e">
        <f t="shared" si="145"/>
        <v>#N/A</v>
      </c>
      <c r="M2274" s="14" t="e">
        <f t="shared" si="146"/>
        <v>#N/A</v>
      </c>
      <c r="N2274" s="16" t="e">
        <f t="shared" si="147"/>
        <v>#N/A</v>
      </c>
    </row>
    <row r="2275" spans="1:14" x14ac:dyDescent="0.25">
      <c r="A2275" s="14">
        <v>2719</v>
      </c>
      <c r="B2275" s="14" t="s">
        <v>151</v>
      </c>
      <c r="C2275" s="17">
        <v>42736</v>
      </c>
      <c r="D2275" s="14" t="s">
        <v>115</v>
      </c>
      <c r="E2275" s="14" t="s">
        <v>87</v>
      </c>
      <c r="F2275" s="15" t="s">
        <v>102</v>
      </c>
      <c r="G2275" s="14" t="s">
        <v>15</v>
      </c>
      <c r="H2275" s="14" t="e">
        <f>SUMIFS('Skills-Training Matrix.AUX'!$D$2:$D$1072,'Skills-Training Matrix.AUX'!$C$2:$C$1072,"="&amp;$G2275,'Skills-Training Matrix.AUX'!$A$2:$A$1072,"="&amp;$E2275)</f>
        <v>#N/A</v>
      </c>
      <c r="I2275" s="14">
        <v>0</v>
      </c>
      <c r="J2275" s="14" t="e">
        <f t="shared" si="144"/>
        <v>#N/A</v>
      </c>
      <c r="K2275" s="16" t="e">
        <f>IF($J2275="","",SUMIFS('Skills-Training Matrix.AUX'!$F$2:$F$1072,'Skills-Training Matrix.AUX'!$C$2:$C$1072,"="&amp;G2275,'Skills-Training Matrix.AUX'!$A$2:$A$1072,"="&amp;$E2275)*J2275)</f>
        <v>#N/A</v>
      </c>
      <c r="L2275" s="16" t="e">
        <f t="shared" si="145"/>
        <v>#N/A</v>
      </c>
      <c r="M2275" s="14" t="e">
        <f t="shared" si="146"/>
        <v>#N/A</v>
      </c>
      <c r="N2275" s="16" t="e">
        <f t="shared" si="147"/>
        <v>#N/A</v>
      </c>
    </row>
    <row r="2276" spans="1:14" x14ac:dyDescent="0.25">
      <c r="A2276" s="14">
        <v>2719</v>
      </c>
      <c r="B2276" s="14" t="s">
        <v>151</v>
      </c>
      <c r="C2276" s="17">
        <v>42736</v>
      </c>
      <c r="D2276" s="14" t="s">
        <v>115</v>
      </c>
      <c r="E2276" s="14" t="s">
        <v>87</v>
      </c>
      <c r="F2276" s="15" t="s">
        <v>5</v>
      </c>
      <c r="G2276" s="14" t="s">
        <v>16</v>
      </c>
      <c r="H2276" s="14" t="e">
        <f>SUMIFS('Skills-Training Matrix.AUX'!$D$2:$D$1072,'Skills-Training Matrix.AUX'!$C$2:$C$1072,"="&amp;$G2276,'Skills-Training Matrix.AUX'!$A$2:$A$1072,"="&amp;$E2276)</f>
        <v>#N/A</v>
      </c>
      <c r="I2276" s="14">
        <v>0</v>
      </c>
      <c r="J2276" s="14" t="e">
        <f t="shared" si="144"/>
        <v>#N/A</v>
      </c>
      <c r="K2276" s="16" t="e">
        <f>IF($J2276="","",SUMIFS('Skills-Training Matrix.AUX'!$F$2:$F$1072,'Skills-Training Matrix.AUX'!$C$2:$C$1072,"="&amp;G2276,'Skills-Training Matrix.AUX'!$A$2:$A$1072,"="&amp;$E2276)*J2276)</f>
        <v>#N/A</v>
      </c>
      <c r="L2276" s="16" t="e">
        <f t="shared" si="145"/>
        <v>#N/A</v>
      </c>
      <c r="M2276" s="14" t="e">
        <f t="shared" si="146"/>
        <v>#N/A</v>
      </c>
      <c r="N2276" s="16" t="e">
        <f t="shared" si="147"/>
        <v>#N/A</v>
      </c>
    </row>
    <row r="2277" spans="1:14" x14ac:dyDescent="0.25">
      <c r="A2277" s="14">
        <v>2719</v>
      </c>
      <c r="B2277" s="14" t="s">
        <v>151</v>
      </c>
      <c r="C2277" s="17">
        <v>42736</v>
      </c>
      <c r="D2277" s="14" t="s">
        <v>115</v>
      </c>
      <c r="E2277" s="14" t="s">
        <v>87</v>
      </c>
      <c r="F2277" s="15" t="s">
        <v>5</v>
      </c>
      <c r="G2277" s="14" t="s">
        <v>17</v>
      </c>
      <c r="H2277" s="14" t="e">
        <f>SUMIFS('Skills-Training Matrix.AUX'!$D$2:$D$1072,'Skills-Training Matrix.AUX'!$C$2:$C$1072,"="&amp;$G2277,'Skills-Training Matrix.AUX'!$A$2:$A$1072,"="&amp;$E2277)</f>
        <v>#N/A</v>
      </c>
      <c r="I2277" s="14">
        <v>0</v>
      </c>
      <c r="J2277" s="14" t="e">
        <f t="shared" si="144"/>
        <v>#N/A</v>
      </c>
      <c r="K2277" s="16" t="e">
        <f>IF($J2277="","",SUMIFS('Skills-Training Matrix.AUX'!$F$2:$F$1072,'Skills-Training Matrix.AUX'!$C$2:$C$1072,"="&amp;G2277,'Skills-Training Matrix.AUX'!$A$2:$A$1072,"="&amp;$E2277)*J2277)</f>
        <v>#N/A</v>
      </c>
      <c r="L2277" s="16" t="e">
        <f t="shared" si="145"/>
        <v>#N/A</v>
      </c>
      <c r="M2277" s="14" t="e">
        <f t="shared" si="146"/>
        <v>#N/A</v>
      </c>
      <c r="N2277" s="16" t="e">
        <f t="shared" si="147"/>
        <v>#N/A</v>
      </c>
    </row>
    <row r="2278" spans="1:14" x14ac:dyDescent="0.25">
      <c r="A2278" s="14">
        <v>2719</v>
      </c>
      <c r="B2278" s="14" t="s">
        <v>151</v>
      </c>
      <c r="C2278" s="17">
        <v>42736</v>
      </c>
      <c r="D2278" s="14" t="s">
        <v>115</v>
      </c>
      <c r="E2278" s="14" t="s">
        <v>87</v>
      </c>
      <c r="F2278" s="15" t="s">
        <v>5</v>
      </c>
      <c r="G2278" s="14" t="s">
        <v>18</v>
      </c>
      <c r="H2278" s="14" t="e">
        <f>SUMIFS('Skills-Training Matrix.AUX'!$D$2:$D$1072,'Skills-Training Matrix.AUX'!$C$2:$C$1072,"="&amp;$G2278,'Skills-Training Matrix.AUX'!$A$2:$A$1072,"="&amp;$E2278)</f>
        <v>#N/A</v>
      </c>
      <c r="I2278" s="14">
        <v>0</v>
      </c>
      <c r="J2278" s="14" t="e">
        <f t="shared" si="144"/>
        <v>#N/A</v>
      </c>
      <c r="K2278" s="16" t="e">
        <f>IF($J2278="","",SUMIFS('Skills-Training Matrix.AUX'!$F$2:$F$1072,'Skills-Training Matrix.AUX'!$C$2:$C$1072,"="&amp;G2278,'Skills-Training Matrix.AUX'!$A$2:$A$1072,"="&amp;$E2278)*J2278)</f>
        <v>#N/A</v>
      </c>
      <c r="L2278" s="16" t="e">
        <f t="shared" si="145"/>
        <v>#N/A</v>
      </c>
      <c r="M2278" s="14" t="e">
        <f t="shared" si="146"/>
        <v>#N/A</v>
      </c>
      <c r="N2278" s="16" t="e">
        <f t="shared" si="147"/>
        <v>#N/A</v>
      </c>
    </row>
    <row r="2279" spans="1:14" x14ac:dyDescent="0.25">
      <c r="A2279" s="14">
        <v>2719</v>
      </c>
      <c r="B2279" s="14" t="s">
        <v>151</v>
      </c>
      <c r="C2279" s="17">
        <v>42736</v>
      </c>
      <c r="D2279" s="14" t="s">
        <v>115</v>
      </c>
      <c r="E2279" s="14" t="s">
        <v>87</v>
      </c>
      <c r="F2279" s="15" t="s">
        <v>5</v>
      </c>
      <c r="G2279" s="14" t="s">
        <v>3</v>
      </c>
      <c r="H2279" s="14" t="e">
        <f>SUMIFS('Skills-Training Matrix.AUX'!$D$2:$D$1072,'Skills-Training Matrix.AUX'!$C$2:$C$1072,"="&amp;$G2279,'Skills-Training Matrix.AUX'!$A$2:$A$1072,"="&amp;$E2279)</f>
        <v>#N/A</v>
      </c>
      <c r="I2279" s="14">
        <v>0</v>
      </c>
      <c r="J2279" s="14" t="e">
        <f t="shared" si="144"/>
        <v>#N/A</v>
      </c>
      <c r="K2279" s="16" t="e">
        <f>IF($J2279="","",SUMIFS('Skills-Training Matrix.AUX'!$F$2:$F$1072,'Skills-Training Matrix.AUX'!$C$2:$C$1072,"="&amp;G2279,'Skills-Training Matrix.AUX'!$A$2:$A$1072,"="&amp;$E2279)*J2279)</f>
        <v>#N/A</v>
      </c>
      <c r="L2279" s="16" t="e">
        <f t="shared" si="145"/>
        <v>#N/A</v>
      </c>
      <c r="M2279" s="14" t="e">
        <f t="shared" si="146"/>
        <v>#N/A</v>
      </c>
      <c r="N2279" s="16" t="e">
        <f t="shared" si="147"/>
        <v>#N/A</v>
      </c>
    </row>
    <row r="2280" spans="1:14" x14ac:dyDescent="0.25">
      <c r="A2280" s="14">
        <v>2719</v>
      </c>
      <c r="B2280" s="14" t="s">
        <v>151</v>
      </c>
      <c r="C2280" s="17">
        <v>42736</v>
      </c>
      <c r="D2280" s="14" t="s">
        <v>115</v>
      </c>
      <c r="E2280" s="14" t="s">
        <v>87</v>
      </c>
      <c r="F2280" s="15" t="s">
        <v>5</v>
      </c>
      <c r="G2280" s="14" t="s">
        <v>19</v>
      </c>
      <c r="H2280" s="14" t="e">
        <f>SUMIFS('Skills-Training Matrix.AUX'!$D$2:$D$1072,'Skills-Training Matrix.AUX'!$C$2:$C$1072,"="&amp;$G2280,'Skills-Training Matrix.AUX'!$A$2:$A$1072,"="&amp;$E2280)</f>
        <v>#N/A</v>
      </c>
      <c r="I2280" s="14">
        <v>0</v>
      </c>
      <c r="J2280" s="14" t="e">
        <f t="shared" si="144"/>
        <v>#N/A</v>
      </c>
      <c r="K2280" s="16" t="e">
        <f>IF($J2280="","",SUMIFS('Skills-Training Matrix.AUX'!$F$2:$F$1072,'Skills-Training Matrix.AUX'!$C$2:$C$1072,"="&amp;G2280,'Skills-Training Matrix.AUX'!$A$2:$A$1072,"="&amp;$E2280)*J2280)</f>
        <v>#N/A</v>
      </c>
      <c r="L2280" s="16" t="e">
        <f t="shared" si="145"/>
        <v>#N/A</v>
      </c>
      <c r="M2280" s="14" t="e">
        <f t="shared" si="146"/>
        <v>#N/A</v>
      </c>
      <c r="N2280" s="16" t="e">
        <f t="shared" si="147"/>
        <v>#N/A</v>
      </c>
    </row>
    <row r="2281" spans="1:14" x14ac:dyDescent="0.25">
      <c r="A2281" s="14">
        <v>2719</v>
      </c>
      <c r="B2281" s="14" t="s">
        <v>151</v>
      </c>
      <c r="C2281" s="17">
        <v>42736</v>
      </c>
      <c r="D2281" s="14" t="s">
        <v>115</v>
      </c>
      <c r="E2281" s="14" t="s">
        <v>87</v>
      </c>
      <c r="F2281" s="15" t="s">
        <v>5</v>
      </c>
      <c r="G2281" s="14" t="s">
        <v>20</v>
      </c>
      <c r="H2281" s="14" t="e">
        <f>SUMIFS('Skills-Training Matrix.AUX'!$D$2:$D$1072,'Skills-Training Matrix.AUX'!$C$2:$C$1072,"="&amp;$G2281,'Skills-Training Matrix.AUX'!$A$2:$A$1072,"="&amp;$E2281)</f>
        <v>#N/A</v>
      </c>
      <c r="I2281" s="14">
        <v>0</v>
      </c>
      <c r="J2281" s="14" t="e">
        <f t="shared" si="144"/>
        <v>#N/A</v>
      </c>
      <c r="K2281" s="16" t="e">
        <f>IF($J2281="","",SUMIFS('Skills-Training Matrix.AUX'!$F$2:$F$1072,'Skills-Training Matrix.AUX'!$C$2:$C$1072,"="&amp;G2281,'Skills-Training Matrix.AUX'!$A$2:$A$1072,"="&amp;$E2281)*J2281)</f>
        <v>#N/A</v>
      </c>
      <c r="L2281" s="16" t="e">
        <f t="shared" si="145"/>
        <v>#N/A</v>
      </c>
      <c r="M2281" s="14" t="e">
        <f t="shared" si="146"/>
        <v>#N/A</v>
      </c>
      <c r="N2281" s="16" t="e">
        <f t="shared" si="147"/>
        <v>#N/A</v>
      </c>
    </row>
    <row r="2282" spans="1:14" x14ac:dyDescent="0.25">
      <c r="A2282" s="14">
        <v>2719</v>
      </c>
      <c r="B2282" s="14" t="s">
        <v>151</v>
      </c>
      <c r="C2282" s="17">
        <v>42736</v>
      </c>
      <c r="D2282" s="14" t="s">
        <v>115</v>
      </c>
      <c r="E2282" s="14" t="s">
        <v>87</v>
      </c>
      <c r="F2282" s="15" t="s">
        <v>6</v>
      </c>
      <c r="G2282" s="14" t="s">
        <v>21</v>
      </c>
      <c r="H2282" s="14" t="e">
        <f>SUMIFS('Skills-Training Matrix.AUX'!$D$2:$D$1072,'Skills-Training Matrix.AUX'!$C$2:$C$1072,"="&amp;$G2282,'Skills-Training Matrix.AUX'!$A$2:$A$1072,"="&amp;$E2282)</f>
        <v>#REF!</v>
      </c>
      <c r="I2282" s="14">
        <v>0</v>
      </c>
      <c r="J2282" s="14" t="e">
        <f t="shared" si="144"/>
        <v>#REF!</v>
      </c>
      <c r="K2282" s="16" t="e">
        <f>IF($J2282="","",SUMIFS('Skills-Training Matrix.AUX'!$F$2:$F$1072,'Skills-Training Matrix.AUX'!$C$2:$C$1072,"="&amp;G2282,'Skills-Training Matrix.AUX'!$A$2:$A$1072,"="&amp;$E2282)*J2282)</f>
        <v>#REF!</v>
      </c>
      <c r="L2282" s="16" t="e">
        <f t="shared" si="145"/>
        <v>#REF!</v>
      </c>
      <c r="M2282" s="14" t="e">
        <f t="shared" si="146"/>
        <v>#REF!</v>
      </c>
      <c r="N2282" s="16" t="e">
        <f t="shared" si="147"/>
        <v>#REF!</v>
      </c>
    </row>
    <row r="2283" spans="1:14" x14ac:dyDescent="0.25">
      <c r="A2283" s="14">
        <v>2719</v>
      </c>
      <c r="B2283" s="14" t="s">
        <v>151</v>
      </c>
      <c r="C2283" s="17">
        <v>42736</v>
      </c>
      <c r="D2283" s="14" t="s">
        <v>115</v>
      </c>
      <c r="E2283" s="14" t="s">
        <v>87</v>
      </c>
      <c r="F2283" s="15" t="s">
        <v>6</v>
      </c>
      <c r="G2283" s="14" t="s">
        <v>22</v>
      </c>
      <c r="H2283" s="14" t="e">
        <f>SUMIFS('Skills-Training Matrix.AUX'!$D$2:$D$1072,'Skills-Training Matrix.AUX'!$C$2:$C$1072,"="&amp;$G2283,'Skills-Training Matrix.AUX'!$A$2:$A$1072,"="&amp;$E2283)</f>
        <v>#REF!</v>
      </c>
      <c r="I2283" s="14">
        <v>0</v>
      </c>
      <c r="J2283" s="14" t="e">
        <f t="shared" si="144"/>
        <v>#REF!</v>
      </c>
      <c r="K2283" s="16" t="e">
        <f>IF($J2283="","",SUMIFS('Skills-Training Matrix.AUX'!$F$2:$F$1072,'Skills-Training Matrix.AUX'!$C$2:$C$1072,"="&amp;G2283,'Skills-Training Matrix.AUX'!$A$2:$A$1072,"="&amp;$E2283)*J2283)</f>
        <v>#REF!</v>
      </c>
      <c r="L2283" s="16" t="e">
        <f t="shared" si="145"/>
        <v>#REF!</v>
      </c>
      <c r="M2283" s="14" t="e">
        <f t="shared" si="146"/>
        <v>#REF!</v>
      </c>
      <c r="N2283" s="16" t="e">
        <f t="shared" si="147"/>
        <v>#REF!</v>
      </c>
    </row>
    <row r="2284" spans="1:14" x14ac:dyDescent="0.25">
      <c r="A2284" s="14">
        <v>2719</v>
      </c>
      <c r="B2284" s="14" t="s">
        <v>151</v>
      </c>
      <c r="C2284" s="17">
        <v>42736</v>
      </c>
      <c r="D2284" s="14" t="s">
        <v>115</v>
      </c>
      <c r="E2284" s="14" t="s">
        <v>87</v>
      </c>
      <c r="F2284" s="15" t="s">
        <v>6</v>
      </c>
      <c r="G2284" s="14" t="s">
        <v>23</v>
      </c>
      <c r="H2284" s="14" t="e">
        <f>SUMIFS('Skills-Training Matrix.AUX'!$D$2:$D$1072,'Skills-Training Matrix.AUX'!$C$2:$C$1072,"="&amp;$G2284,'Skills-Training Matrix.AUX'!$A$2:$A$1072,"="&amp;$E2284)</f>
        <v>#REF!</v>
      </c>
      <c r="I2284" s="14">
        <v>0</v>
      </c>
      <c r="J2284" s="14" t="e">
        <f t="shared" si="144"/>
        <v>#REF!</v>
      </c>
      <c r="K2284" s="16" t="e">
        <f>IF($J2284="","",SUMIFS('Skills-Training Matrix.AUX'!$F$2:$F$1072,'Skills-Training Matrix.AUX'!$C$2:$C$1072,"="&amp;G2284,'Skills-Training Matrix.AUX'!$A$2:$A$1072,"="&amp;$E2284)*J2284)</f>
        <v>#REF!</v>
      </c>
      <c r="L2284" s="16" t="e">
        <f t="shared" si="145"/>
        <v>#REF!</v>
      </c>
      <c r="M2284" s="14" t="e">
        <f t="shared" si="146"/>
        <v>#REF!</v>
      </c>
      <c r="N2284" s="16" t="e">
        <f t="shared" si="147"/>
        <v>#REF!</v>
      </c>
    </row>
    <row r="2285" spans="1:14" x14ac:dyDescent="0.25">
      <c r="A2285" s="14">
        <v>2719</v>
      </c>
      <c r="B2285" s="14" t="s">
        <v>151</v>
      </c>
      <c r="C2285" s="17">
        <v>42736</v>
      </c>
      <c r="D2285" s="14" t="s">
        <v>115</v>
      </c>
      <c r="E2285" s="14" t="s">
        <v>87</v>
      </c>
      <c r="F2285" s="15" t="s">
        <v>6</v>
      </c>
      <c r="G2285" s="14" t="s">
        <v>24</v>
      </c>
      <c r="H2285" s="14" t="e">
        <f>SUMIFS('Skills-Training Matrix.AUX'!$D$2:$D$1072,'Skills-Training Matrix.AUX'!$C$2:$C$1072,"="&amp;$G2285,'Skills-Training Matrix.AUX'!$A$2:$A$1072,"="&amp;$E2285)</f>
        <v>#REF!</v>
      </c>
      <c r="I2285" s="14">
        <v>0</v>
      </c>
      <c r="J2285" s="14" t="e">
        <f t="shared" si="144"/>
        <v>#REF!</v>
      </c>
      <c r="K2285" s="16" t="e">
        <f>IF($J2285="","",SUMIFS('Skills-Training Matrix.AUX'!$F$2:$F$1072,'Skills-Training Matrix.AUX'!$C$2:$C$1072,"="&amp;G2285,'Skills-Training Matrix.AUX'!$A$2:$A$1072,"="&amp;$E2285)*J2285)</f>
        <v>#REF!</v>
      </c>
      <c r="L2285" s="16" t="e">
        <f t="shared" si="145"/>
        <v>#REF!</v>
      </c>
      <c r="M2285" s="14" t="e">
        <f t="shared" si="146"/>
        <v>#REF!</v>
      </c>
      <c r="N2285" s="16" t="e">
        <f t="shared" si="147"/>
        <v>#REF!</v>
      </c>
    </row>
    <row r="2286" spans="1:14" x14ac:dyDescent="0.25">
      <c r="A2286" s="14">
        <v>2719</v>
      </c>
      <c r="B2286" s="14" t="s">
        <v>151</v>
      </c>
      <c r="C2286" s="17">
        <v>42736</v>
      </c>
      <c r="D2286" s="14" t="s">
        <v>115</v>
      </c>
      <c r="E2286" s="14" t="s">
        <v>87</v>
      </c>
      <c r="F2286" s="15" t="s">
        <v>6</v>
      </c>
      <c r="G2286" s="14" t="s">
        <v>25</v>
      </c>
      <c r="H2286" s="14" t="e">
        <f>SUMIFS('Skills-Training Matrix.AUX'!$D$2:$D$1072,'Skills-Training Matrix.AUX'!$C$2:$C$1072,"="&amp;$G2286,'Skills-Training Matrix.AUX'!$A$2:$A$1072,"="&amp;$E2286)</f>
        <v>#REF!</v>
      </c>
      <c r="I2286" s="14">
        <v>0</v>
      </c>
      <c r="J2286" s="14" t="e">
        <f t="shared" si="144"/>
        <v>#REF!</v>
      </c>
      <c r="K2286" s="16" t="e">
        <f>IF($J2286="","",SUMIFS('Skills-Training Matrix.AUX'!$F$2:$F$1072,'Skills-Training Matrix.AUX'!$C$2:$C$1072,"="&amp;G2286,'Skills-Training Matrix.AUX'!$A$2:$A$1072,"="&amp;$E2286)*J2286)</f>
        <v>#REF!</v>
      </c>
      <c r="L2286" s="16" t="e">
        <f t="shared" si="145"/>
        <v>#REF!</v>
      </c>
      <c r="M2286" s="14" t="e">
        <f t="shared" si="146"/>
        <v>#REF!</v>
      </c>
      <c r="N2286" s="16" t="e">
        <f t="shared" si="147"/>
        <v>#REF!</v>
      </c>
    </row>
    <row r="2287" spans="1:14" x14ac:dyDescent="0.25">
      <c r="A2287" s="14">
        <v>2719</v>
      </c>
      <c r="B2287" s="14" t="s">
        <v>151</v>
      </c>
      <c r="C2287" s="17">
        <v>42736</v>
      </c>
      <c r="D2287" s="14" t="s">
        <v>115</v>
      </c>
      <c r="E2287" s="14" t="s">
        <v>87</v>
      </c>
      <c r="F2287" s="15" t="s">
        <v>6</v>
      </c>
      <c r="G2287" s="14" t="s">
        <v>26</v>
      </c>
      <c r="H2287" s="14" t="e">
        <f>SUMIFS('Skills-Training Matrix.AUX'!$D$2:$D$1072,'Skills-Training Matrix.AUX'!$C$2:$C$1072,"="&amp;$G2287,'Skills-Training Matrix.AUX'!$A$2:$A$1072,"="&amp;$E2287)</f>
        <v>#REF!</v>
      </c>
      <c r="I2287" s="14">
        <v>0</v>
      </c>
      <c r="J2287" s="14" t="e">
        <f t="shared" si="144"/>
        <v>#REF!</v>
      </c>
      <c r="K2287" s="16" t="e">
        <f>IF($J2287="","",SUMIFS('Skills-Training Matrix.AUX'!$F$2:$F$1072,'Skills-Training Matrix.AUX'!$C$2:$C$1072,"="&amp;G2287,'Skills-Training Matrix.AUX'!$A$2:$A$1072,"="&amp;$E2287)*J2287)</f>
        <v>#REF!</v>
      </c>
      <c r="L2287" s="16" t="e">
        <f t="shared" si="145"/>
        <v>#REF!</v>
      </c>
      <c r="M2287" s="14" t="e">
        <f t="shared" si="146"/>
        <v>#REF!</v>
      </c>
      <c r="N2287" s="16" t="e">
        <f t="shared" si="147"/>
        <v>#REF!</v>
      </c>
    </row>
    <row r="2288" spans="1:14" x14ac:dyDescent="0.25">
      <c r="A2288" s="14">
        <v>2719</v>
      </c>
      <c r="B2288" s="14" t="s">
        <v>151</v>
      </c>
      <c r="C2288" s="17">
        <v>42736</v>
      </c>
      <c r="D2288" s="14" t="s">
        <v>115</v>
      </c>
      <c r="E2288" s="14" t="s">
        <v>87</v>
      </c>
      <c r="F2288" s="15" t="s">
        <v>6</v>
      </c>
      <c r="G2288" s="14" t="s">
        <v>27</v>
      </c>
      <c r="H2288" s="14" t="e">
        <f>SUMIFS('Skills-Training Matrix.AUX'!$D$2:$D$1072,'Skills-Training Matrix.AUX'!$C$2:$C$1072,"="&amp;$G2288,'Skills-Training Matrix.AUX'!$A$2:$A$1072,"="&amp;$E2288)</f>
        <v>#REF!</v>
      </c>
      <c r="I2288" s="14">
        <v>0</v>
      </c>
      <c r="J2288" s="14" t="e">
        <f t="shared" si="144"/>
        <v>#REF!</v>
      </c>
      <c r="K2288" s="16" t="e">
        <f>IF($J2288="","",SUMIFS('Skills-Training Matrix.AUX'!$F$2:$F$1072,'Skills-Training Matrix.AUX'!$C$2:$C$1072,"="&amp;G2288,'Skills-Training Matrix.AUX'!$A$2:$A$1072,"="&amp;$E2288)*J2288)</f>
        <v>#REF!</v>
      </c>
      <c r="L2288" s="16" t="e">
        <f t="shared" si="145"/>
        <v>#REF!</v>
      </c>
      <c r="M2288" s="14" t="e">
        <f t="shared" si="146"/>
        <v>#REF!</v>
      </c>
      <c r="N2288" s="16" t="e">
        <f t="shared" si="147"/>
        <v>#REF!</v>
      </c>
    </row>
    <row r="2289" spans="1:14" x14ac:dyDescent="0.25">
      <c r="A2289" s="14">
        <v>2719</v>
      </c>
      <c r="B2289" s="14" t="s">
        <v>151</v>
      </c>
      <c r="C2289" s="17">
        <v>42736</v>
      </c>
      <c r="D2289" s="14" t="s">
        <v>115</v>
      </c>
      <c r="E2289" s="14" t="s">
        <v>87</v>
      </c>
      <c r="F2289" s="15" t="s">
        <v>6</v>
      </c>
      <c r="G2289" s="14" t="s">
        <v>28</v>
      </c>
      <c r="H2289" s="14" t="e">
        <f>SUMIFS('Skills-Training Matrix.AUX'!$D$2:$D$1072,'Skills-Training Matrix.AUX'!$C$2:$C$1072,"="&amp;$G2289,'Skills-Training Matrix.AUX'!$A$2:$A$1072,"="&amp;$E2289)</f>
        <v>#N/A</v>
      </c>
      <c r="I2289" s="14">
        <v>0</v>
      </c>
      <c r="J2289" s="14" t="e">
        <f t="shared" si="144"/>
        <v>#N/A</v>
      </c>
      <c r="K2289" s="16" t="e">
        <f>IF($J2289="","",SUMIFS('Skills-Training Matrix.AUX'!$F$2:$F$1072,'Skills-Training Matrix.AUX'!$C$2:$C$1072,"="&amp;G2289,'Skills-Training Matrix.AUX'!$A$2:$A$1072,"="&amp;$E2289)*J2289)</f>
        <v>#N/A</v>
      </c>
      <c r="L2289" s="16" t="e">
        <f t="shared" si="145"/>
        <v>#N/A</v>
      </c>
      <c r="M2289" s="14" t="e">
        <f t="shared" si="146"/>
        <v>#N/A</v>
      </c>
      <c r="N2289" s="16" t="e">
        <f t="shared" si="147"/>
        <v>#N/A</v>
      </c>
    </row>
    <row r="2290" spans="1:14" x14ac:dyDescent="0.25">
      <c r="A2290" s="14">
        <v>2719</v>
      </c>
      <c r="B2290" s="14" t="s">
        <v>151</v>
      </c>
      <c r="C2290" s="17">
        <v>42736</v>
      </c>
      <c r="D2290" s="14" t="s">
        <v>115</v>
      </c>
      <c r="E2290" s="14" t="s">
        <v>87</v>
      </c>
      <c r="F2290" s="15" t="s">
        <v>6</v>
      </c>
      <c r="G2290" s="14" t="s">
        <v>29</v>
      </c>
      <c r="H2290" s="14" t="e">
        <f>SUMIFS('Skills-Training Matrix.AUX'!$D$2:$D$1072,'Skills-Training Matrix.AUX'!$C$2:$C$1072,"="&amp;$G2290,'Skills-Training Matrix.AUX'!$A$2:$A$1072,"="&amp;$E2290)</f>
        <v>#REF!</v>
      </c>
      <c r="I2290" s="14">
        <v>0</v>
      </c>
      <c r="J2290" s="14" t="e">
        <f t="shared" si="144"/>
        <v>#REF!</v>
      </c>
      <c r="K2290" s="16" t="e">
        <f>IF($J2290="","",SUMIFS('Skills-Training Matrix.AUX'!$F$2:$F$1072,'Skills-Training Matrix.AUX'!$C$2:$C$1072,"="&amp;G2290,'Skills-Training Matrix.AUX'!$A$2:$A$1072,"="&amp;$E2290)*J2290)</f>
        <v>#REF!</v>
      </c>
      <c r="L2290" s="16" t="e">
        <f t="shared" si="145"/>
        <v>#REF!</v>
      </c>
      <c r="M2290" s="14" t="e">
        <f t="shared" si="146"/>
        <v>#REF!</v>
      </c>
      <c r="N2290" s="16" t="e">
        <f t="shared" si="147"/>
        <v>#REF!</v>
      </c>
    </row>
    <row r="2291" spans="1:14" x14ac:dyDescent="0.25">
      <c r="A2291" s="14">
        <v>2719</v>
      </c>
      <c r="B2291" s="14" t="s">
        <v>151</v>
      </c>
      <c r="C2291" s="17">
        <v>42736</v>
      </c>
      <c r="D2291" s="14" t="s">
        <v>115</v>
      </c>
      <c r="E2291" s="14" t="s">
        <v>87</v>
      </c>
      <c r="F2291" s="15" t="s">
        <v>6</v>
      </c>
      <c r="G2291" s="14" t="s">
        <v>30</v>
      </c>
      <c r="H2291" s="14" t="e">
        <f>SUMIFS('Skills-Training Matrix.AUX'!$D$2:$D$1072,'Skills-Training Matrix.AUX'!$C$2:$C$1072,"="&amp;$G2291,'Skills-Training Matrix.AUX'!$A$2:$A$1072,"="&amp;$E2291)</f>
        <v>#REF!</v>
      </c>
      <c r="I2291" s="14">
        <v>0</v>
      </c>
      <c r="J2291" s="14" t="e">
        <f t="shared" si="144"/>
        <v>#REF!</v>
      </c>
      <c r="K2291" s="16" t="e">
        <f>IF($J2291="","",SUMIFS('Skills-Training Matrix.AUX'!$F$2:$F$1072,'Skills-Training Matrix.AUX'!$C$2:$C$1072,"="&amp;G2291,'Skills-Training Matrix.AUX'!$A$2:$A$1072,"="&amp;$E2291)*J2291)</f>
        <v>#REF!</v>
      </c>
      <c r="L2291" s="16" t="e">
        <f t="shared" si="145"/>
        <v>#REF!</v>
      </c>
      <c r="M2291" s="14" t="e">
        <f t="shared" si="146"/>
        <v>#REF!</v>
      </c>
      <c r="N2291" s="16" t="e">
        <f t="shared" si="147"/>
        <v>#REF!</v>
      </c>
    </row>
    <row r="2292" spans="1:14" x14ac:dyDescent="0.25">
      <c r="A2292" s="14">
        <v>2719</v>
      </c>
      <c r="B2292" s="14" t="s">
        <v>151</v>
      </c>
      <c r="C2292" s="17">
        <v>42736</v>
      </c>
      <c r="D2292" s="14" t="s">
        <v>115</v>
      </c>
      <c r="E2292" s="14" t="s">
        <v>87</v>
      </c>
      <c r="F2292" s="15" t="s">
        <v>6</v>
      </c>
      <c r="G2292" s="14" t="s">
        <v>31</v>
      </c>
      <c r="H2292" s="14" t="e">
        <f>SUMIFS('Skills-Training Matrix.AUX'!$D$2:$D$1072,'Skills-Training Matrix.AUX'!$C$2:$C$1072,"="&amp;$G2292,'Skills-Training Matrix.AUX'!$A$2:$A$1072,"="&amp;$E2292)</f>
        <v>#REF!</v>
      </c>
      <c r="I2292" s="14">
        <v>0</v>
      </c>
      <c r="J2292" s="14" t="e">
        <f t="shared" si="144"/>
        <v>#REF!</v>
      </c>
      <c r="K2292" s="16" t="e">
        <f>IF($J2292="","",SUMIFS('Skills-Training Matrix.AUX'!$F$2:$F$1072,'Skills-Training Matrix.AUX'!$C$2:$C$1072,"="&amp;G2292,'Skills-Training Matrix.AUX'!$A$2:$A$1072,"="&amp;$E2292)*J2292)</f>
        <v>#REF!</v>
      </c>
      <c r="L2292" s="16" t="e">
        <f t="shared" si="145"/>
        <v>#REF!</v>
      </c>
      <c r="M2292" s="14" t="e">
        <f t="shared" si="146"/>
        <v>#REF!</v>
      </c>
      <c r="N2292" s="16" t="e">
        <f t="shared" si="147"/>
        <v>#REF!</v>
      </c>
    </row>
    <row r="2293" spans="1:14" x14ac:dyDescent="0.25">
      <c r="A2293" s="14">
        <v>2719</v>
      </c>
      <c r="B2293" s="14" t="s">
        <v>151</v>
      </c>
      <c r="C2293" s="17">
        <v>42736</v>
      </c>
      <c r="D2293" s="14" t="s">
        <v>115</v>
      </c>
      <c r="E2293" s="14" t="s">
        <v>87</v>
      </c>
      <c r="F2293" s="15" t="s">
        <v>6</v>
      </c>
      <c r="G2293" s="14" t="s">
        <v>1</v>
      </c>
      <c r="H2293" s="14" t="e">
        <f>SUMIFS('Skills-Training Matrix.AUX'!$D$2:$D$1072,'Skills-Training Matrix.AUX'!$C$2:$C$1072,"="&amp;$G2293,'Skills-Training Matrix.AUX'!$A$2:$A$1072,"="&amp;$E2293)</f>
        <v>#REF!</v>
      </c>
      <c r="I2293" s="14">
        <v>0</v>
      </c>
      <c r="J2293" s="14" t="e">
        <f t="shared" si="144"/>
        <v>#REF!</v>
      </c>
      <c r="K2293" s="16" t="e">
        <f>IF($J2293="","",SUMIFS('Skills-Training Matrix.AUX'!$F$2:$F$1072,'Skills-Training Matrix.AUX'!$C$2:$C$1072,"="&amp;G2293,'Skills-Training Matrix.AUX'!$A$2:$A$1072,"="&amp;$E2293)*J2293)</f>
        <v>#REF!</v>
      </c>
      <c r="L2293" s="16" t="e">
        <f t="shared" si="145"/>
        <v>#REF!</v>
      </c>
      <c r="M2293" s="14" t="e">
        <f t="shared" si="146"/>
        <v>#REF!</v>
      </c>
      <c r="N2293" s="16" t="e">
        <f t="shared" si="147"/>
        <v>#REF!</v>
      </c>
    </row>
    <row r="2294" spans="1:14" x14ac:dyDescent="0.25">
      <c r="A2294" s="14">
        <v>2719</v>
      </c>
      <c r="B2294" s="14" t="s">
        <v>151</v>
      </c>
      <c r="C2294" s="17">
        <v>42736</v>
      </c>
      <c r="D2294" s="14" t="s">
        <v>115</v>
      </c>
      <c r="E2294" s="14" t="s">
        <v>87</v>
      </c>
      <c r="F2294" s="15" t="s">
        <v>6</v>
      </c>
      <c r="G2294" s="14" t="s">
        <v>32</v>
      </c>
      <c r="H2294" s="14" t="e">
        <f>SUMIFS('Skills-Training Matrix.AUX'!$D$2:$D$1072,'Skills-Training Matrix.AUX'!$C$2:$C$1072,"="&amp;$G2294,'Skills-Training Matrix.AUX'!$A$2:$A$1072,"="&amp;$E2294)</f>
        <v>#N/A</v>
      </c>
      <c r="I2294" s="14">
        <v>0</v>
      </c>
      <c r="J2294" s="14" t="e">
        <f t="shared" si="144"/>
        <v>#N/A</v>
      </c>
      <c r="K2294" s="16" t="e">
        <f>IF($J2294="","",SUMIFS('Skills-Training Matrix.AUX'!$F$2:$F$1072,'Skills-Training Matrix.AUX'!$C$2:$C$1072,"="&amp;G2294,'Skills-Training Matrix.AUX'!$A$2:$A$1072,"="&amp;$E2294)*J2294)</f>
        <v>#N/A</v>
      </c>
      <c r="L2294" s="16" t="e">
        <f t="shared" si="145"/>
        <v>#N/A</v>
      </c>
      <c r="M2294" s="14" t="e">
        <f t="shared" si="146"/>
        <v>#N/A</v>
      </c>
      <c r="N2294" s="16" t="e">
        <f t="shared" si="147"/>
        <v>#N/A</v>
      </c>
    </row>
    <row r="2295" spans="1:14" x14ac:dyDescent="0.25">
      <c r="A2295" s="14">
        <v>2719</v>
      </c>
      <c r="B2295" s="14" t="s">
        <v>151</v>
      </c>
      <c r="C2295" s="17">
        <v>42736</v>
      </c>
      <c r="D2295" s="14" t="s">
        <v>115</v>
      </c>
      <c r="E2295" s="14" t="s">
        <v>87</v>
      </c>
      <c r="F2295" s="15" t="s">
        <v>7</v>
      </c>
      <c r="G2295" s="14" t="s">
        <v>33</v>
      </c>
      <c r="H2295" s="14" t="e">
        <f>SUMIFS('Skills-Training Matrix.AUX'!$D$2:$D$1072,'Skills-Training Matrix.AUX'!$C$2:$C$1072,"="&amp;$G2295,'Skills-Training Matrix.AUX'!$A$2:$A$1072,"="&amp;$E2295)</f>
        <v>#N/A</v>
      </c>
      <c r="I2295" s="14">
        <v>0</v>
      </c>
      <c r="J2295" s="14" t="e">
        <f t="shared" si="144"/>
        <v>#N/A</v>
      </c>
      <c r="K2295" s="16" t="e">
        <f>IF($J2295="","",SUMIFS('Skills-Training Matrix.AUX'!$F$2:$F$1072,'Skills-Training Matrix.AUX'!$C$2:$C$1072,"="&amp;G2295,'Skills-Training Matrix.AUX'!$A$2:$A$1072,"="&amp;$E2295)*J2295)</f>
        <v>#N/A</v>
      </c>
      <c r="L2295" s="16" t="e">
        <f t="shared" si="145"/>
        <v>#N/A</v>
      </c>
      <c r="M2295" s="14" t="e">
        <f t="shared" si="146"/>
        <v>#N/A</v>
      </c>
      <c r="N2295" s="16" t="e">
        <f t="shared" si="147"/>
        <v>#N/A</v>
      </c>
    </row>
    <row r="2296" spans="1:14" x14ac:dyDescent="0.25">
      <c r="A2296" s="14">
        <v>2719</v>
      </c>
      <c r="B2296" s="14" t="s">
        <v>151</v>
      </c>
      <c r="C2296" s="17">
        <v>42736</v>
      </c>
      <c r="D2296" s="14" t="s">
        <v>115</v>
      </c>
      <c r="E2296" s="14" t="s">
        <v>87</v>
      </c>
      <c r="F2296" s="15" t="s">
        <v>7</v>
      </c>
      <c r="G2296" s="14" t="s">
        <v>34</v>
      </c>
      <c r="H2296" s="14" t="e">
        <f>SUMIFS('Skills-Training Matrix.AUX'!$D$2:$D$1072,'Skills-Training Matrix.AUX'!$C$2:$C$1072,"="&amp;$G2296,'Skills-Training Matrix.AUX'!$A$2:$A$1072,"="&amp;$E2296)</f>
        <v>#REF!</v>
      </c>
      <c r="I2296" s="14">
        <v>0</v>
      </c>
      <c r="J2296" s="14" t="e">
        <f t="shared" si="144"/>
        <v>#REF!</v>
      </c>
      <c r="K2296" s="16" t="e">
        <f>IF($J2296="","",SUMIFS('Skills-Training Matrix.AUX'!$F$2:$F$1072,'Skills-Training Matrix.AUX'!$C$2:$C$1072,"="&amp;G2296,'Skills-Training Matrix.AUX'!$A$2:$A$1072,"="&amp;$E2296)*J2296)</f>
        <v>#REF!</v>
      </c>
      <c r="L2296" s="16" t="e">
        <f t="shared" si="145"/>
        <v>#REF!</v>
      </c>
      <c r="M2296" s="14" t="e">
        <f t="shared" si="146"/>
        <v>#REF!</v>
      </c>
      <c r="N2296" s="16" t="e">
        <f t="shared" si="147"/>
        <v>#REF!</v>
      </c>
    </row>
    <row r="2297" spans="1:14" x14ac:dyDescent="0.25">
      <c r="A2297" s="14">
        <v>2719</v>
      </c>
      <c r="B2297" s="14" t="s">
        <v>151</v>
      </c>
      <c r="C2297" s="17">
        <v>42736</v>
      </c>
      <c r="D2297" s="14" t="s">
        <v>115</v>
      </c>
      <c r="E2297" s="14" t="s">
        <v>87</v>
      </c>
      <c r="F2297" s="15" t="s">
        <v>7</v>
      </c>
      <c r="G2297" s="14" t="s">
        <v>35</v>
      </c>
      <c r="H2297" s="14" t="e">
        <f>SUMIFS('Skills-Training Matrix.AUX'!$D$2:$D$1072,'Skills-Training Matrix.AUX'!$C$2:$C$1072,"="&amp;$G2297,'Skills-Training Matrix.AUX'!$A$2:$A$1072,"="&amp;$E2297)</f>
        <v>#N/A</v>
      </c>
      <c r="I2297" s="14">
        <v>0</v>
      </c>
      <c r="J2297" s="14" t="e">
        <f t="shared" si="144"/>
        <v>#N/A</v>
      </c>
      <c r="K2297" s="16" t="e">
        <f>IF($J2297="","",SUMIFS('Skills-Training Matrix.AUX'!$F$2:$F$1072,'Skills-Training Matrix.AUX'!$C$2:$C$1072,"="&amp;G2297,'Skills-Training Matrix.AUX'!$A$2:$A$1072,"="&amp;$E2297)*J2297)</f>
        <v>#N/A</v>
      </c>
      <c r="L2297" s="16" t="e">
        <f t="shared" si="145"/>
        <v>#N/A</v>
      </c>
      <c r="M2297" s="14" t="e">
        <f t="shared" si="146"/>
        <v>#N/A</v>
      </c>
      <c r="N2297" s="16" t="e">
        <f t="shared" si="147"/>
        <v>#N/A</v>
      </c>
    </row>
    <row r="2298" spans="1:14" x14ac:dyDescent="0.25">
      <c r="A2298" s="14">
        <v>2719</v>
      </c>
      <c r="B2298" s="14" t="s">
        <v>151</v>
      </c>
      <c r="C2298" s="17">
        <v>42736</v>
      </c>
      <c r="D2298" s="14" t="s">
        <v>115</v>
      </c>
      <c r="E2298" s="14" t="s">
        <v>87</v>
      </c>
      <c r="F2298" s="15" t="s">
        <v>7</v>
      </c>
      <c r="G2298" s="14" t="s">
        <v>36</v>
      </c>
      <c r="H2298" s="14" t="e">
        <f>SUMIFS('Skills-Training Matrix.AUX'!$D$2:$D$1072,'Skills-Training Matrix.AUX'!$C$2:$C$1072,"="&amp;$G2298,'Skills-Training Matrix.AUX'!$A$2:$A$1072,"="&amp;$E2298)</f>
        <v>#N/A</v>
      </c>
      <c r="I2298" s="14">
        <v>0</v>
      </c>
      <c r="J2298" s="14" t="e">
        <f t="shared" si="144"/>
        <v>#N/A</v>
      </c>
      <c r="K2298" s="16" t="e">
        <f>IF($J2298="","",SUMIFS('Skills-Training Matrix.AUX'!$F$2:$F$1072,'Skills-Training Matrix.AUX'!$C$2:$C$1072,"="&amp;G2298,'Skills-Training Matrix.AUX'!$A$2:$A$1072,"="&amp;$E2298)*J2298)</f>
        <v>#N/A</v>
      </c>
      <c r="L2298" s="16" t="e">
        <f t="shared" si="145"/>
        <v>#N/A</v>
      </c>
      <c r="M2298" s="14" t="e">
        <f t="shared" si="146"/>
        <v>#N/A</v>
      </c>
      <c r="N2298" s="16" t="e">
        <f t="shared" si="147"/>
        <v>#N/A</v>
      </c>
    </row>
    <row r="2299" spans="1:14" x14ac:dyDescent="0.25">
      <c r="A2299" s="14">
        <v>2719</v>
      </c>
      <c r="B2299" s="14" t="s">
        <v>151</v>
      </c>
      <c r="C2299" s="17">
        <v>42736</v>
      </c>
      <c r="D2299" s="14" t="s">
        <v>115</v>
      </c>
      <c r="E2299" s="14" t="s">
        <v>87</v>
      </c>
      <c r="F2299" s="15" t="s">
        <v>7</v>
      </c>
      <c r="G2299" s="14" t="s">
        <v>37</v>
      </c>
      <c r="H2299" s="14" t="e">
        <f>SUMIFS('Skills-Training Matrix.AUX'!$D$2:$D$1072,'Skills-Training Matrix.AUX'!$C$2:$C$1072,"="&amp;$G2299,'Skills-Training Matrix.AUX'!$A$2:$A$1072,"="&amp;$E2299)</f>
        <v>#N/A</v>
      </c>
      <c r="I2299" s="14">
        <v>0</v>
      </c>
      <c r="J2299" s="14" t="e">
        <f t="shared" si="144"/>
        <v>#N/A</v>
      </c>
      <c r="K2299" s="16" t="e">
        <f>IF($J2299="","",SUMIFS('Skills-Training Matrix.AUX'!$F$2:$F$1072,'Skills-Training Matrix.AUX'!$C$2:$C$1072,"="&amp;G2299,'Skills-Training Matrix.AUX'!$A$2:$A$1072,"="&amp;$E2299)*J2299)</f>
        <v>#N/A</v>
      </c>
      <c r="L2299" s="16" t="e">
        <f t="shared" si="145"/>
        <v>#N/A</v>
      </c>
      <c r="M2299" s="14" t="e">
        <f t="shared" si="146"/>
        <v>#N/A</v>
      </c>
      <c r="N2299" s="16" t="e">
        <f t="shared" si="147"/>
        <v>#N/A</v>
      </c>
    </row>
    <row r="2300" spans="1:14" x14ac:dyDescent="0.25">
      <c r="A2300" s="14">
        <v>2719</v>
      </c>
      <c r="B2300" s="14" t="s">
        <v>151</v>
      </c>
      <c r="C2300" s="17">
        <v>42736</v>
      </c>
      <c r="D2300" s="14" t="s">
        <v>115</v>
      </c>
      <c r="E2300" s="14" t="s">
        <v>87</v>
      </c>
      <c r="F2300" s="15" t="s">
        <v>7</v>
      </c>
      <c r="G2300" s="14" t="s">
        <v>38</v>
      </c>
      <c r="H2300" s="14" t="e">
        <f>SUMIFS('Skills-Training Matrix.AUX'!$D$2:$D$1072,'Skills-Training Matrix.AUX'!$C$2:$C$1072,"="&amp;$G2300,'Skills-Training Matrix.AUX'!$A$2:$A$1072,"="&amp;$E2300)</f>
        <v>#N/A</v>
      </c>
      <c r="I2300" s="14">
        <v>0</v>
      </c>
      <c r="J2300" s="14" t="e">
        <f t="shared" si="144"/>
        <v>#N/A</v>
      </c>
      <c r="K2300" s="16" t="e">
        <f>IF($J2300="","",SUMIFS('Skills-Training Matrix.AUX'!$F$2:$F$1072,'Skills-Training Matrix.AUX'!$C$2:$C$1072,"="&amp;G2300,'Skills-Training Matrix.AUX'!$A$2:$A$1072,"="&amp;$E2300)*J2300)</f>
        <v>#N/A</v>
      </c>
      <c r="L2300" s="16" t="e">
        <f t="shared" si="145"/>
        <v>#N/A</v>
      </c>
      <c r="M2300" s="14" t="e">
        <f t="shared" si="146"/>
        <v>#N/A</v>
      </c>
      <c r="N2300" s="16" t="e">
        <f t="shared" si="147"/>
        <v>#N/A</v>
      </c>
    </row>
    <row r="2301" spans="1:14" x14ac:dyDescent="0.25">
      <c r="A2301" s="14">
        <v>2719</v>
      </c>
      <c r="B2301" s="14" t="s">
        <v>151</v>
      </c>
      <c r="C2301" s="17">
        <v>42736</v>
      </c>
      <c r="D2301" s="14" t="s">
        <v>115</v>
      </c>
      <c r="E2301" s="14" t="s">
        <v>87</v>
      </c>
      <c r="F2301" s="15" t="s">
        <v>7</v>
      </c>
      <c r="G2301" s="14" t="s">
        <v>39</v>
      </c>
      <c r="H2301" s="14" t="e">
        <f>SUMIFS('Skills-Training Matrix.AUX'!$D$2:$D$1072,'Skills-Training Matrix.AUX'!$C$2:$C$1072,"="&amp;$G2301,'Skills-Training Matrix.AUX'!$A$2:$A$1072,"="&amp;$E2301)</f>
        <v>#N/A</v>
      </c>
      <c r="I2301" s="14">
        <v>0</v>
      </c>
      <c r="J2301" s="14" t="e">
        <f t="shared" si="144"/>
        <v>#N/A</v>
      </c>
      <c r="K2301" s="16" t="e">
        <f>IF($J2301="","",SUMIFS('Skills-Training Matrix.AUX'!$F$2:$F$1072,'Skills-Training Matrix.AUX'!$C$2:$C$1072,"="&amp;G2301,'Skills-Training Matrix.AUX'!$A$2:$A$1072,"="&amp;$E2301)*J2301)</f>
        <v>#N/A</v>
      </c>
      <c r="L2301" s="16" t="e">
        <f t="shared" si="145"/>
        <v>#N/A</v>
      </c>
      <c r="M2301" s="14" t="e">
        <f t="shared" si="146"/>
        <v>#N/A</v>
      </c>
      <c r="N2301" s="16" t="e">
        <f t="shared" si="147"/>
        <v>#N/A</v>
      </c>
    </row>
    <row r="2302" spans="1:14" x14ac:dyDescent="0.25">
      <c r="A2302" s="14">
        <v>2719</v>
      </c>
      <c r="B2302" s="14" t="s">
        <v>151</v>
      </c>
      <c r="C2302" s="17">
        <v>42736</v>
      </c>
      <c r="D2302" s="14" t="s">
        <v>115</v>
      </c>
      <c r="E2302" s="14" t="s">
        <v>87</v>
      </c>
      <c r="F2302" s="15" t="s">
        <v>7</v>
      </c>
      <c r="G2302" s="14" t="s">
        <v>40</v>
      </c>
      <c r="H2302" s="14" t="e">
        <f>SUMIFS('Skills-Training Matrix.AUX'!$D$2:$D$1072,'Skills-Training Matrix.AUX'!$C$2:$C$1072,"="&amp;$G2302,'Skills-Training Matrix.AUX'!$A$2:$A$1072,"="&amp;$E2302)</f>
        <v>#N/A</v>
      </c>
      <c r="I2302" s="14">
        <v>0</v>
      </c>
      <c r="J2302" s="14" t="e">
        <f t="shared" si="144"/>
        <v>#N/A</v>
      </c>
      <c r="K2302" s="16" t="e">
        <f>IF($J2302="","",SUMIFS('Skills-Training Matrix.AUX'!$F$2:$F$1072,'Skills-Training Matrix.AUX'!$C$2:$C$1072,"="&amp;G2302,'Skills-Training Matrix.AUX'!$A$2:$A$1072,"="&amp;$E2302)*J2302)</f>
        <v>#N/A</v>
      </c>
      <c r="L2302" s="16" t="e">
        <f t="shared" si="145"/>
        <v>#N/A</v>
      </c>
      <c r="M2302" s="14" t="e">
        <f t="shared" si="146"/>
        <v>#N/A</v>
      </c>
      <c r="N2302" s="16" t="e">
        <f t="shared" si="147"/>
        <v>#N/A</v>
      </c>
    </row>
    <row r="2303" spans="1:14" x14ac:dyDescent="0.25">
      <c r="A2303" s="14">
        <v>2719</v>
      </c>
      <c r="B2303" s="14" t="s">
        <v>151</v>
      </c>
      <c r="C2303" s="17">
        <v>42736</v>
      </c>
      <c r="D2303" s="14" t="s">
        <v>115</v>
      </c>
      <c r="E2303" s="14" t="s">
        <v>87</v>
      </c>
      <c r="F2303" s="15" t="s">
        <v>8</v>
      </c>
      <c r="G2303" s="14" t="s">
        <v>41</v>
      </c>
      <c r="H2303" s="14" t="e">
        <f>SUMIFS('Skills-Training Matrix.AUX'!$D$2:$D$1072,'Skills-Training Matrix.AUX'!$C$2:$C$1072,"="&amp;$G2303,'Skills-Training Matrix.AUX'!$A$2:$A$1072,"="&amp;$E2303)</f>
        <v>#N/A</v>
      </c>
      <c r="I2303" s="14">
        <v>0</v>
      </c>
      <c r="J2303" s="14" t="e">
        <f t="shared" si="144"/>
        <v>#N/A</v>
      </c>
      <c r="K2303" s="16" t="e">
        <f>IF($J2303="","",SUMIFS('Skills-Training Matrix.AUX'!$F$2:$F$1072,'Skills-Training Matrix.AUX'!$C$2:$C$1072,"="&amp;G2303,'Skills-Training Matrix.AUX'!$A$2:$A$1072,"="&amp;$E2303)*J2303)</f>
        <v>#N/A</v>
      </c>
      <c r="L2303" s="16" t="e">
        <f t="shared" si="145"/>
        <v>#N/A</v>
      </c>
      <c r="M2303" s="14" t="e">
        <f t="shared" si="146"/>
        <v>#N/A</v>
      </c>
      <c r="N2303" s="16" t="e">
        <f t="shared" si="147"/>
        <v>#N/A</v>
      </c>
    </row>
    <row r="2304" spans="1:14" x14ac:dyDescent="0.25">
      <c r="A2304" s="14">
        <v>2719</v>
      </c>
      <c r="B2304" s="14" t="s">
        <v>151</v>
      </c>
      <c r="C2304" s="17">
        <v>42736</v>
      </c>
      <c r="D2304" s="14" t="s">
        <v>115</v>
      </c>
      <c r="E2304" s="14" t="s">
        <v>87</v>
      </c>
      <c r="F2304" s="15" t="s">
        <v>8</v>
      </c>
      <c r="G2304" s="14" t="s">
        <v>42</v>
      </c>
      <c r="H2304" s="14" t="e">
        <f>SUMIFS('Skills-Training Matrix.AUX'!$D$2:$D$1072,'Skills-Training Matrix.AUX'!$C$2:$C$1072,"="&amp;$G2304,'Skills-Training Matrix.AUX'!$A$2:$A$1072,"="&amp;$E2304)</f>
        <v>#N/A</v>
      </c>
      <c r="I2304" s="14">
        <v>0</v>
      </c>
      <c r="J2304" s="14" t="e">
        <f t="shared" si="144"/>
        <v>#N/A</v>
      </c>
      <c r="K2304" s="16" t="e">
        <f>IF($J2304="","",SUMIFS('Skills-Training Matrix.AUX'!$F$2:$F$1072,'Skills-Training Matrix.AUX'!$C$2:$C$1072,"="&amp;G2304,'Skills-Training Matrix.AUX'!$A$2:$A$1072,"="&amp;$E2304)*J2304)</f>
        <v>#N/A</v>
      </c>
      <c r="L2304" s="16" t="e">
        <f t="shared" si="145"/>
        <v>#N/A</v>
      </c>
      <c r="M2304" s="14" t="e">
        <f t="shared" si="146"/>
        <v>#N/A</v>
      </c>
      <c r="N2304" s="16" t="e">
        <f t="shared" si="147"/>
        <v>#N/A</v>
      </c>
    </row>
    <row r="2305" spans="1:14" x14ac:dyDescent="0.25">
      <c r="A2305" s="14">
        <v>2719</v>
      </c>
      <c r="B2305" s="14" t="s">
        <v>151</v>
      </c>
      <c r="C2305" s="17">
        <v>42736</v>
      </c>
      <c r="D2305" s="14" t="s">
        <v>115</v>
      </c>
      <c r="E2305" s="14" t="s">
        <v>87</v>
      </c>
      <c r="F2305" s="15" t="s">
        <v>8</v>
      </c>
      <c r="G2305" s="14" t="s">
        <v>43</v>
      </c>
      <c r="H2305" s="14" t="e">
        <f>SUMIFS('Skills-Training Matrix.AUX'!$D$2:$D$1072,'Skills-Training Matrix.AUX'!$C$2:$C$1072,"="&amp;$G2305,'Skills-Training Matrix.AUX'!$A$2:$A$1072,"="&amp;$E2305)</f>
        <v>#N/A</v>
      </c>
      <c r="I2305" s="14">
        <v>0</v>
      </c>
      <c r="J2305" s="14" t="e">
        <f t="shared" si="144"/>
        <v>#N/A</v>
      </c>
      <c r="K2305" s="16" t="e">
        <f>IF($J2305="","",SUMIFS('Skills-Training Matrix.AUX'!$F$2:$F$1072,'Skills-Training Matrix.AUX'!$C$2:$C$1072,"="&amp;G2305,'Skills-Training Matrix.AUX'!$A$2:$A$1072,"="&amp;$E2305)*J2305)</f>
        <v>#N/A</v>
      </c>
      <c r="L2305" s="16" t="e">
        <f t="shared" si="145"/>
        <v>#N/A</v>
      </c>
      <c r="M2305" s="14" t="e">
        <f t="shared" si="146"/>
        <v>#N/A</v>
      </c>
      <c r="N2305" s="16" t="e">
        <f t="shared" si="147"/>
        <v>#N/A</v>
      </c>
    </row>
    <row r="2306" spans="1:14" x14ac:dyDescent="0.25">
      <c r="A2306" s="14">
        <v>2719</v>
      </c>
      <c r="B2306" s="14" t="s">
        <v>151</v>
      </c>
      <c r="C2306" s="17">
        <v>42736</v>
      </c>
      <c r="D2306" s="14" t="s">
        <v>115</v>
      </c>
      <c r="E2306" s="14" t="s">
        <v>87</v>
      </c>
      <c r="F2306" s="15" t="s">
        <v>8</v>
      </c>
      <c r="G2306" s="14" t="s">
        <v>44</v>
      </c>
      <c r="H2306" s="14" t="e">
        <f>SUMIFS('Skills-Training Matrix.AUX'!$D$2:$D$1072,'Skills-Training Matrix.AUX'!$C$2:$C$1072,"="&amp;$G2306,'Skills-Training Matrix.AUX'!$A$2:$A$1072,"="&amp;$E2306)</f>
        <v>#N/A</v>
      </c>
      <c r="I2306" s="14">
        <v>0</v>
      </c>
      <c r="J2306" s="14" t="e">
        <f t="shared" ref="J2306:J2369" si="148">IF(($H2306-$I2306)&gt;0,($H2306-$I2306),"")</f>
        <v>#N/A</v>
      </c>
      <c r="K2306" s="16" t="e">
        <f>IF($J2306="","",SUMIFS('Skills-Training Matrix.AUX'!$F$2:$F$1072,'Skills-Training Matrix.AUX'!$C$2:$C$1072,"="&amp;G2306,'Skills-Training Matrix.AUX'!$A$2:$A$1072,"="&amp;$E2306)*J2306)</f>
        <v>#N/A</v>
      </c>
      <c r="L2306" s="16" t="e">
        <f t="shared" si="145"/>
        <v>#N/A</v>
      </c>
      <c r="M2306" s="14" t="e">
        <f t="shared" si="146"/>
        <v>#N/A</v>
      </c>
      <c r="N2306" s="16" t="e">
        <f t="shared" si="147"/>
        <v>#N/A</v>
      </c>
    </row>
    <row r="2307" spans="1:14" x14ac:dyDescent="0.25">
      <c r="A2307" s="14">
        <v>2719</v>
      </c>
      <c r="B2307" s="14" t="s">
        <v>151</v>
      </c>
      <c r="C2307" s="17">
        <v>42736</v>
      </c>
      <c r="D2307" s="14" t="s">
        <v>115</v>
      </c>
      <c r="E2307" s="14" t="s">
        <v>87</v>
      </c>
      <c r="F2307" s="15" t="s">
        <v>8</v>
      </c>
      <c r="G2307" s="14" t="s">
        <v>45</v>
      </c>
      <c r="H2307" s="14" t="e">
        <f>SUMIFS('Skills-Training Matrix.AUX'!$D$2:$D$1072,'Skills-Training Matrix.AUX'!$C$2:$C$1072,"="&amp;$G2307,'Skills-Training Matrix.AUX'!$A$2:$A$1072,"="&amp;$E2307)</f>
        <v>#N/A</v>
      </c>
      <c r="I2307" s="14">
        <v>0</v>
      </c>
      <c r="J2307" s="14" t="e">
        <f t="shared" si="148"/>
        <v>#N/A</v>
      </c>
      <c r="K2307" s="16" t="e">
        <f>IF($J2307="","",SUMIFS('Skills-Training Matrix.AUX'!$F$2:$F$1072,'Skills-Training Matrix.AUX'!$C$2:$C$1072,"="&amp;G2307,'Skills-Training Matrix.AUX'!$A$2:$A$1072,"="&amp;$E2307)*J2307)</f>
        <v>#N/A</v>
      </c>
      <c r="L2307" s="16" t="e">
        <f t="shared" ref="L2307:L2370" si="149">IF(D2307="GEM",IF(B2307=B2306,IF(K2307="",L2306,K2307+L2306),IF(K2307="",0,K2307)),0)</f>
        <v>#N/A</v>
      </c>
      <c r="M2307" s="14" t="e">
        <f t="shared" ref="M2307:M2370" si="150">IF(D2307="GEM",IF(I2307&gt;H2307,I2307,IF(IF(L2307&lt;$O$1,0,L2307)=0,H2307,IF(I2307=0,IF(H2307=0,0,1),I2307))),I2307)</f>
        <v>#N/A</v>
      </c>
      <c r="N2307" s="16" t="e">
        <f t="shared" ref="N2307:N2370" si="151">IF(M2307&lt;H2307,K2307,"")</f>
        <v>#N/A</v>
      </c>
    </row>
    <row r="2308" spans="1:14" x14ac:dyDescent="0.25">
      <c r="A2308" s="14">
        <v>2719</v>
      </c>
      <c r="B2308" s="14" t="s">
        <v>151</v>
      </c>
      <c r="C2308" s="17">
        <v>42736</v>
      </c>
      <c r="D2308" s="14" t="s">
        <v>115</v>
      </c>
      <c r="E2308" s="14" t="s">
        <v>87</v>
      </c>
      <c r="F2308" s="15" t="s">
        <v>2</v>
      </c>
      <c r="G2308" s="14" t="s">
        <v>46</v>
      </c>
      <c r="H2308" s="14" t="e">
        <f>SUMIFS('Skills-Training Matrix.AUX'!$D$2:$D$1072,'Skills-Training Matrix.AUX'!$C$2:$C$1072,"="&amp;$G2308,'Skills-Training Matrix.AUX'!$A$2:$A$1072,"="&amp;$E2308)</f>
        <v>#N/A</v>
      </c>
      <c r="I2308" s="14">
        <v>0</v>
      </c>
      <c r="J2308" s="14" t="e">
        <f t="shared" si="148"/>
        <v>#N/A</v>
      </c>
      <c r="K2308" s="16" t="e">
        <f>IF($J2308="","",SUMIFS('Skills-Training Matrix.AUX'!$F$2:$F$1072,'Skills-Training Matrix.AUX'!$C$2:$C$1072,"="&amp;G2308,'Skills-Training Matrix.AUX'!$A$2:$A$1072,"="&amp;$E2308)*J2308)</f>
        <v>#N/A</v>
      </c>
      <c r="L2308" s="16" t="e">
        <f t="shared" si="149"/>
        <v>#N/A</v>
      </c>
      <c r="M2308" s="14" t="e">
        <f t="shared" si="150"/>
        <v>#N/A</v>
      </c>
      <c r="N2308" s="16" t="e">
        <f t="shared" si="151"/>
        <v>#N/A</v>
      </c>
    </row>
    <row r="2309" spans="1:14" x14ac:dyDescent="0.25">
      <c r="A2309" s="14">
        <v>2719</v>
      </c>
      <c r="B2309" s="14" t="s">
        <v>151</v>
      </c>
      <c r="C2309" s="17">
        <v>42736</v>
      </c>
      <c r="D2309" s="14" t="s">
        <v>115</v>
      </c>
      <c r="E2309" s="14" t="s">
        <v>87</v>
      </c>
      <c r="F2309" s="15" t="s">
        <v>2</v>
      </c>
      <c r="G2309" s="14" t="s">
        <v>47</v>
      </c>
      <c r="H2309" s="14" t="e">
        <f>SUMIFS('Skills-Training Matrix.AUX'!$D$2:$D$1072,'Skills-Training Matrix.AUX'!$C$2:$C$1072,"="&amp;$G2309,'Skills-Training Matrix.AUX'!$A$2:$A$1072,"="&amp;$E2309)</f>
        <v>#N/A</v>
      </c>
      <c r="I2309" s="14">
        <v>0</v>
      </c>
      <c r="J2309" s="14" t="e">
        <f t="shared" si="148"/>
        <v>#N/A</v>
      </c>
      <c r="K2309" s="16" t="e">
        <f>IF($J2309="","",SUMIFS('Skills-Training Matrix.AUX'!$F$2:$F$1072,'Skills-Training Matrix.AUX'!$C$2:$C$1072,"="&amp;G2309,'Skills-Training Matrix.AUX'!$A$2:$A$1072,"="&amp;$E2309)*J2309)</f>
        <v>#N/A</v>
      </c>
      <c r="L2309" s="16" t="e">
        <f t="shared" si="149"/>
        <v>#N/A</v>
      </c>
      <c r="M2309" s="14" t="e">
        <f t="shared" si="150"/>
        <v>#N/A</v>
      </c>
      <c r="N2309" s="16" t="e">
        <f t="shared" si="151"/>
        <v>#N/A</v>
      </c>
    </row>
    <row r="2310" spans="1:14" x14ac:dyDescent="0.25">
      <c r="A2310" s="14">
        <v>2719</v>
      </c>
      <c r="B2310" s="14" t="s">
        <v>151</v>
      </c>
      <c r="C2310" s="17">
        <v>42736</v>
      </c>
      <c r="D2310" s="14" t="s">
        <v>115</v>
      </c>
      <c r="E2310" s="14" t="s">
        <v>87</v>
      </c>
      <c r="F2310" s="15" t="s">
        <v>2</v>
      </c>
      <c r="G2310" s="14" t="s">
        <v>48</v>
      </c>
      <c r="H2310" s="14" t="e">
        <f>SUMIFS('Skills-Training Matrix.AUX'!$D$2:$D$1072,'Skills-Training Matrix.AUX'!$C$2:$C$1072,"="&amp;$G2310,'Skills-Training Matrix.AUX'!$A$2:$A$1072,"="&amp;$E2310)</f>
        <v>#N/A</v>
      </c>
      <c r="I2310" s="14">
        <v>0</v>
      </c>
      <c r="J2310" s="14" t="e">
        <f t="shared" si="148"/>
        <v>#N/A</v>
      </c>
      <c r="K2310" s="16" t="e">
        <f>IF($J2310="","",SUMIFS('Skills-Training Matrix.AUX'!$F$2:$F$1072,'Skills-Training Matrix.AUX'!$C$2:$C$1072,"="&amp;G2310,'Skills-Training Matrix.AUX'!$A$2:$A$1072,"="&amp;$E2310)*J2310)</f>
        <v>#N/A</v>
      </c>
      <c r="L2310" s="16" t="e">
        <f t="shared" si="149"/>
        <v>#N/A</v>
      </c>
      <c r="M2310" s="14" t="e">
        <f t="shared" si="150"/>
        <v>#N/A</v>
      </c>
      <c r="N2310" s="16" t="e">
        <f t="shared" si="151"/>
        <v>#N/A</v>
      </c>
    </row>
    <row r="2311" spans="1:14" x14ac:dyDescent="0.25">
      <c r="A2311" s="14">
        <v>2719</v>
      </c>
      <c r="B2311" s="14" t="s">
        <v>151</v>
      </c>
      <c r="C2311" s="17">
        <v>42736</v>
      </c>
      <c r="D2311" s="14" t="s">
        <v>115</v>
      </c>
      <c r="E2311" s="14" t="s">
        <v>87</v>
      </c>
      <c r="F2311" s="15" t="s">
        <v>2</v>
      </c>
      <c r="G2311" s="14" t="s">
        <v>49</v>
      </c>
      <c r="H2311" s="14" t="e">
        <f>SUMIFS('Skills-Training Matrix.AUX'!$D$2:$D$1072,'Skills-Training Matrix.AUX'!$C$2:$C$1072,"="&amp;$G2311,'Skills-Training Matrix.AUX'!$A$2:$A$1072,"="&amp;$E2311)</f>
        <v>#N/A</v>
      </c>
      <c r="I2311" s="14">
        <v>0</v>
      </c>
      <c r="J2311" s="14" t="e">
        <f t="shared" si="148"/>
        <v>#N/A</v>
      </c>
      <c r="K2311" s="16" t="e">
        <f>IF($J2311="","",SUMIFS('Skills-Training Matrix.AUX'!$F$2:$F$1072,'Skills-Training Matrix.AUX'!$C$2:$C$1072,"="&amp;G2311,'Skills-Training Matrix.AUX'!$A$2:$A$1072,"="&amp;$E2311)*J2311)</f>
        <v>#N/A</v>
      </c>
      <c r="L2311" s="16" t="e">
        <f t="shared" si="149"/>
        <v>#N/A</v>
      </c>
      <c r="M2311" s="14" t="e">
        <f t="shared" si="150"/>
        <v>#N/A</v>
      </c>
      <c r="N2311" s="16" t="e">
        <f t="shared" si="151"/>
        <v>#N/A</v>
      </c>
    </row>
    <row r="2312" spans="1:14" x14ac:dyDescent="0.25">
      <c r="A2312" s="14">
        <v>2719</v>
      </c>
      <c r="B2312" s="14" t="s">
        <v>151</v>
      </c>
      <c r="C2312" s="17">
        <v>42736</v>
      </c>
      <c r="D2312" s="14" t="s">
        <v>115</v>
      </c>
      <c r="E2312" s="14" t="s">
        <v>87</v>
      </c>
      <c r="F2312" s="15" t="s">
        <v>2</v>
      </c>
      <c r="G2312" s="14" t="s">
        <v>50</v>
      </c>
      <c r="H2312" s="14" t="e">
        <f>SUMIFS('Skills-Training Matrix.AUX'!$D$2:$D$1072,'Skills-Training Matrix.AUX'!$C$2:$C$1072,"="&amp;$G2312,'Skills-Training Matrix.AUX'!$A$2:$A$1072,"="&amp;$E2312)</f>
        <v>#N/A</v>
      </c>
      <c r="I2312" s="14">
        <v>0</v>
      </c>
      <c r="J2312" s="14" t="e">
        <f t="shared" si="148"/>
        <v>#N/A</v>
      </c>
      <c r="K2312" s="16" t="e">
        <f>IF($J2312="","",SUMIFS('Skills-Training Matrix.AUX'!$F$2:$F$1072,'Skills-Training Matrix.AUX'!$C$2:$C$1072,"="&amp;G2312,'Skills-Training Matrix.AUX'!$A$2:$A$1072,"="&amp;$E2312)*J2312)</f>
        <v>#N/A</v>
      </c>
      <c r="L2312" s="16" t="e">
        <f t="shared" si="149"/>
        <v>#N/A</v>
      </c>
      <c r="M2312" s="14" t="e">
        <f t="shared" si="150"/>
        <v>#N/A</v>
      </c>
      <c r="N2312" s="16" t="e">
        <f t="shared" si="151"/>
        <v>#N/A</v>
      </c>
    </row>
    <row r="2313" spans="1:14" x14ac:dyDescent="0.25">
      <c r="A2313" s="14">
        <v>2719</v>
      </c>
      <c r="B2313" s="14" t="s">
        <v>151</v>
      </c>
      <c r="C2313" s="17">
        <v>42736</v>
      </c>
      <c r="D2313" s="14" t="s">
        <v>115</v>
      </c>
      <c r="E2313" s="14" t="s">
        <v>87</v>
      </c>
      <c r="F2313" s="15" t="s">
        <v>2</v>
      </c>
      <c r="G2313" s="14" t="s">
        <v>51</v>
      </c>
      <c r="H2313" s="14" t="e">
        <f>SUMIFS('Skills-Training Matrix.AUX'!$D$2:$D$1072,'Skills-Training Matrix.AUX'!$C$2:$C$1072,"="&amp;$G2313,'Skills-Training Matrix.AUX'!$A$2:$A$1072,"="&amp;$E2313)</f>
        <v>#N/A</v>
      </c>
      <c r="I2313" s="14">
        <v>0</v>
      </c>
      <c r="J2313" s="14" t="e">
        <f t="shared" si="148"/>
        <v>#N/A</v>
      </c>
      <c r="K2313" s="16" t="e">
        <f>IF($J2313="","",SUMIFS('Skills-Training Matrix.AUX'!$F$2:$F$1072,'Skills-Training Matrix.AUX'!$C$2:$C$1072,"="&amp;G2313,'Skills-Training Matrix.AUX'!$A$2:$A$1072,"="&amp;$E2313)*J2313)</f>
        <v>#N/A</v>
      </c>
      <c r="L2313" s="16" t="e">
        <f t="shared" si="149"/>
        <v>#N/A</v>
      </c>
      <c r="M2313" s="14" t="e">
        <f t="shared" si="150"/>
        <v>#N/A</v>
      </c>
      <c r="N2313" s="16" t="e">
        <f t="shared" si="151"/>
        <v>#N/A</v>
      </c>
    </row>
    <row r="2314" spans="1:14" x14ac:dyDescent="0.25">
      <c r="A2314" s="14">
        <v>2719</v>
      </c>
      <c r="B2314" s="14" t="s">
        <v>151</v>
      </c>
      <c r="C2314" s="17">
        <v>42736</v>
      </c>
      <c r="D2314" s="14" t="s">
        <v>115</v>
      </c>
      <c r="E2314" s="14" t="s">
        <v>87</v>
      </c>
      <c r="F2314" s="15" t="s">
        <v>2</v>
      </c>
      <c r="G2314" s="14" t="s">
        <v>52</v>
      </c>
      <c r="H2314" s="14" t="e">
        <f>SUMIFS('Skills-Training Matrix.AUX'!$D$2:$D$1072,'Skills-Training Matrix.AUX'!$C$2:$C$1072,"="&amp;$G2314,'Skills-Training Matrix.AUX'!$A$2:$A$1072,"="&amp;$E2314)</f>
        <v>#N/A</v>
      </c>
      <c r="I2314" s="14">
        <v>0</v>
      </c>
      <c r="J2314" s="14" t="e">
        <f t="shared" si="148"/>
        <v>#N/A</v>
      </c>
      <c r="K2314" s="16" t="e">
        <f>IF($J2314="","",SUMIFS('Skills-Training Matrix.AUX'!$F$2:$F$1072,'Skills-Training Matrix.AUX'!$C$2:$C$1072,"="&amp;G2314,'Skills-Training Matrix.AUX'!$A$2:$A$1072,"="&amp;$E2314)*J2314)</f>
        <v>#N/A</v>
      </c>
      <c r="L2314" s="16" t="e">
        <f t="shared" si="149"/>
        <v>#N/A</v>
      </c>
      <c r="M2314" s="14" t="e">
        <f t="shared" si="150"/>
        <v>#N/A</v>
      </c>
      <c r="N2314" s="16" t="e">
        <f t="shared" si="151"/>
        <v>#N/A</v>
      </c>
    </row>
    <row r="2315" spans="1:14" x14ac:dyDescent="0.25">
      <c r="A2315" s="14">
        <v>2719</v>
      </c>
      <c r="B2315" s="14" t="s">
        <v>151</v>
      </c>
      <c r="C2315" s="17">
        <v>42736</v>
      </c>
      <c r="D2315" s="14" t="s">
        <v>115</v>
      </c>
      <c r="E2315" s="14" t="s">
        <v>87</v>
      </c>
      <c r="F2315" s="15" t="s">
        <v>2</v>
      </c>
      <c r="G2315" s="14" t="s">
        <v>53</v>
      </c>
      <c r="H2315" s="14" t="e">
        <f>SUMIFS('Skills-Training Matrix.AUX'!$D$2:$D$1072,'Skills-Training Matrix.AUX'!$C$2:$C$1072,"="&amp;$G2315,'Skills-Training Matrix.AUX'!$A$2:$A$1072,"="&amp;$E2315)</f>
        <v>#N/A</v>
      </c>
      <c r="I2315" s="14">
        <v>0</v>
      </c>
      <c r="J2315" s="14" t="e">
        <f t="shared" si="148"/>
        <v>#N/A</v>
      </c>
      <c r="K2315" s="16" t="e">
        <f>IF($J2315="","",SUMIFS('Skills-Training Matrix.AUX'!$F$2:$F$1072,'Skills-Training Matrix.AUX'!$C$2:$C$1072,"="&amp;G2315,'Skills-Training Matrix.AUX'!$A$2:$A$1072,"="&amp;$E2315)*J2315)</f>
        <v>#N/A</v>
      </c>
      <c r="L2315" s="16" t="e">
        <f t="shared" si="149"/>
        <v>#N/A</v>
      </c>
      <c r="M2315" s="14" t="e">
        <f t="shared" si="150"/>
        <v>#N/A</v>
      </c>
      <c r="N2315" s="16" t="e">
        <f t="shared" si="151"/>
        <v>#N/A</v>
      </c>
    </row>
    <row r="2316" spans="1:14" x14ac:dyDescent="0.25">
      <c r="A2316" s="14">
        <v>2719</v>
      </c>
      <c r="B2316" s="14" t="s">
        <v>151</v>
      </c>
      <c r="C2316" s="17">
        <v>42736</v>
      </c>
      <c r="D2316" s="14" t="s">
        <v>115</v>
      </c>
      <c r="E2316" s="14" t="s">
        <v>87</v>
      </c>
      <c r="F2316" s="15" t="s">
        <v>2</v>
      </c>
      <c r="G2316" s="14" t="s">
        <v>54</v>
      </c>
      <c r="H2316" s="14" t="e">
        <f>SUMIFS('Skills-Training Matrix.AUX'!$D$2:$D$1072,'Skills-Training Matrix.AUX'!$C$2:$C$1072,"="&amp;$G2316,'Skills-Training Matrix.AUX'!$A$2:$A$1072,"="&amp;$E2316)</f>
        <v>#N/A</v>
      </c>
      <c r="I2316" s="14">
        <v>0</v>
      </c>
      <c r="J2316" s="14" t="e">
        <f t="shared" si="148"/>
        <v>#N/A</v>
      </c>
      <c r="K2316" s="16" t="e">
        <f>IF($J2316="","",SUMIFS('Skills-Training Matrix.AUX'!$F$2:$F$1072,'Skills-Training Matrix.AUX'!$C$2:$C$1072,"="&amp;G2316,'Skills-Training Matrix.AUX'!$A$2:$A$1072,"="&amp;$E2316)*J2316)</f>
        <v>#N/A</v>
      </c>
      <c r="L2316" s="16" t="e">
        <f t="shared" si="149"/>
        <v>#N/A</v>
      </c>
      <c r="M2316" s="14" t="e">
        <f t="shared" si="150"/>
        <v>#N/A</v>
      </c>
      <c r="N2316" s="16" t="e">
        <f t="shared" si="151"/>
        <v>#N/A</v>
      </c>
    </row>
    <row r="2317" spans="1:14" x14ac:dyDescent="0.25">
      <c r="A2317" s="14">
        <v>2719</v>
      </c>
      <c r="B2317" s="14" t="s">
        <v>151</v>
      </c>
      <c r="C2317" s="17">
        <v>42736</v>
      </c>
      <c r="D2317" s="14" t="s">
        <v>115</v>
      </c>
      <c r="E2317" s="14" t="s">
        <v>87</v>
      </c>
      <c r="F2317" s="15" t="s">
        <v>2</v>
      </c>
      <c r="G2317" s="14" t="s">
        <v>55</v>
      </c>
      <c r="H2317" s="14" t="e">
        <f>SUMIFS('Skills-Training Matrix.AUX'!$D$2:$D$1072,'Skills-Training Matrix.AUX'!$C$2:$C$1072,"="&amp;$G2317,'Skills-Training Matrix.AUX'!$A$2:$A$1072,"="&amp;$E2317)</f>
        <v>#REF!</v>
      </c>
      <c r="I2317" s="14">
        <v>0</v>
      </c>
      <c r="J2317" s="14" t="e">
        <f t="shared" si="148"/>
        <v>#REF!</v>
      </c>
      <c r="K2317" s="16" t="e">
        <f>IF($J2317="","",SUMIFS('Skills-Training Matrix.AUX'!$F$2:$F$1072,'Skills-Training Matrix.AUX'!$C$2:$C$1072,"="&amp;G2317,'Skills-Training Matrix.AUX'!$A$2:$A$1072,"="&amp;$E2317)*J2317)</f>
        <v>#REF!</v>
      </c>
      <c r="L2317" s="16" t="e">
        <f t="shared" si="149"/>
        <v>#REF!</v>
      </c>
      <c r="M2317" s="14" t="e">
        <f t="shared" si="150"/>
        <v>#REF!</v>
      </c>
      <c r="N2317" s="16" t="e">
        <f t="shared" si="151"/>
        <v>#REF!</v>
      </c>
    </row>
    <row r="2318" spans="1:14" x14ac:dyDescent="0.25">
      <c r="A2318" s="14">
        <v>2719</v>
      </c>
      <c r="B2318" s="14" t="s">
        <v>151</v>
      </c>
      <c r="C2318" s="17">
        <v>42736</v>
      </c>
      <c r="D2318" s="14" t="s">
        <v>115</v>
      </c>
      <c r="E2318" s="14" t="s">
        <v>87</v>
      </c>
      <c r="F2318" s="15" t="s">
        <v>2</v>
      </c>
      <c r="G2318" s="14" t="s">
        <v>56</v>
      </c>
      <c r="H2318" s="14" t="e">
        <f>SUMIFS('Skills-Training Matrix.AUX'!$D$2:$D$1072,'Skills-Training Matrix.AUX'!$C$2:$C$1072,"="&amp;$G2318,'Skills-Training Matrix.AUX'!$A$2:$A$1072,"="&amp;$E2318)</f>
        <v>#N/A</v>
      </c>
      <c r="I2318" s="14">
        <v>0</v>
      </c>
      <c r="J2318" s="14" t="e">
        <f t="shared" si="148"/>
        <v>#N/A</v>
      </c>
      <c r="K2318" s="16" t="e">
        <f>IF($J2318="","",SUMIFS('Skills-Training Matrix.AUX'!$F$2:$F$1072,'Skills-Training Matrix.AUX'!$C$2:$C$1072,"="&amp;G2318,'Skills-Training Matrix.AUX'!$A$2:$A$1072,"="&amp;$E2318)*J2318)</f>
        <v>#N/A</v>
      </c>
      <c r="L2318" s="16" t="e">
        <f t="shared" si="149"/>
        <v>#N/A</v>
      </c>
      <c r="M2318" s="14" t="e">
        <f t="shared" si="150"/>
        <v>#N/A</v>
      </c>
      <c r="N2318" s="16" t="e">
        <f t="shared" si="151"/>
        <v>#N/A</v>
      </c>
    </row>
    <row r="2319" spans="1:14" x14ac:dyDescent="0.25">
      <c r="A2319" s="14">
        <v>2719</v>
      </c>
      <c r="B2319" s="14" t="s">
        <v>151</v>
      </c>
      <c r="C2319" s="17">
        <v>42736</v>
      </c>
      <c r="D2319" s="14" t="s">
        <v>115</v>
      </c>
      <c r="E2319" s="14" t="s">
        <v>87</v>
      </c>
      <c r="F2319" s="15" t="s">
        <v>9</v>
      </c>
      <c r="G2319" s="14" t="s">
        <v>57</v>
      </c>
      <c r="H2319" s="14" t="e">
        <f>SUMIFS('Skills-Training Matrix.AUX'!$D$2:$D$1072,'Skills-Training Matrix.AUX'!$C$2:$C$1072,"="&amp;$G2319,'Skills-Training Matrix.AUX'!$A$2:$A$1072,"="&amp;$E2319)</f>
        <v>#N/A</v>
      </c>
      <c r="I2319" s="14">
        <v>0</v>
      </c>
      <c r="J2319" s="14" t="e">
        <f t="shared" si="148"/>
        <v>#N/A</v>
      </c>
      <c r="K2319" s="16" t="e">
        <f>IF($J2319="","",SUMIFS('Skills-Training Matrix.AUX'!$F$2:$F$1072,'Skills-Training Matrix.AUX'!$C$2:$C$1072,"="&amp;G2319,'Skills-Training Matrix.AUX'!$A$2:$A$1072,"="&amp;$E2319)*J2319)</f>
        <v>#N/A</v>
      </c>
      <c r="L2319" s="16" t="e">
        <f t="shared" si="149"/>
        <v>#N/A</v>
      </c>
      <c r="M2319" s="14" t="e">
        <f t="shared" si="150"/>
        <v>#N/A</v>
      </c>
      <c r="N2319" s="16" t="e">
        <f t="shared" si="151"/>
        <v>#N/A</v>
      </c>
    </row>
    <row r="2320" spans="1:14" x14ac:dyDescent="0.25">
      <c r="A2320" s="14">
        <v>2719</v>
      </c>
      <c r="B2320" s="14" t="s">
        <v>151</v>
      </c>
      <c r="C2320" s="17">
        <v>42736</v>
      </c>
      <c r="D2320" s="14" t="s">
        <v>115</v>
      </c>
      <c r="E2320" s="14" t="s">
        <v>87</v>
      </c>
      <c r="F2320" s="15" t="s">
        <v>9</v>
      </c>
      <c r="G2320" s="14" t="s">
        <v>58</v>
      </c>
      <c r="H2320" s="14" t="e">
        <f>SUMIFS('Skills-Training Matrix.AUX'!$D$2:$D$1072,'Skills-Training Matrix.AUX'!$C$2:$C$1072,"="&amp;$G2320,'Skills-Training Matrix.AUX'!$A$2:$A$1072,"="&amp;$E2320)</f>
        <v>#N/A</v>
      </c>
      <c r="I2320" s="14">
        <v>0</v>
      </c>
      <c r="J2320" s="14" t="e">
        <f t="shared" si="148"/>
        <v>#N/A</v>
      </c>
      <c r="K2320" s="16" t="e">
        <f>IF($J2320="","",SUMIFS('Skills-Training Matrix.AUX'!$F$2:$F$1072,'Skills-Training Matrix.AUX'!$C$2:$C$1072,"="&amp;G2320,'Skills-Training Matrix.AUX'!$A$2:$A$1072,"="&amp;$E2320)*J2320)</f>
        <v>#N/A</v>
      </c>
      <c r="L2320" s="16" t="e">
        <f t="shared" si="149"/>
        <v>#N/A</v>
      </c>
      <c r="M2320" s="14" t="e">
        <f t="shared" si="150"/>
        <v>#N/A</v>
      </c>
      <c r="N2320" s="16" t="e">
        <f t="shared" si="151"/>
        <v>#N/A</v>
      </c>
    </row>
    <row r="2321" spans="1:14" x14ac:dyDescent="0.25">
      <c r="A2321" s="14">
        <v>2719</v>
      </c>
      <c r="B2321" s="14" t="s">
        <v>151</v>
      </c>
      <c r="C2321" s="17">
        <v>42736</v>
      </c>
      <c r="D2321" s="14" t="s">
        <v>115</v>
      </c>
      <c r="E2321" s="14" t="s">
        <v>87</v>
      </c>
      <c r="F2321" s="15" t="s">
        <v>9</v>
      </c>
      <c r="G2321" s="14" t="s">
        <v>59</v>
      </c>
      <c r="H2321" s="14" t="e">
        <f>SUMIFS('Skills-Training Matrix.AUX'!$D$2:$D$1072,'Skills-Training Matrix.AUX'!$C$2:$C$1072,"="&amp;$G2321,'Skills-Training Matrix.AUX'!$A$2:$A$1072,"="&amp;$E2321)</f>
        <v>#N/A</v>
      </c>
      <c r="I2321" s="14">
        <v>0</v>
      </c>
      <c r="J2321" s="14" t="e">
        <f t="shared" si="148"/>
        <v>#N/A</v>
      </c>
      <c r="K2321" s="16" t="e">
        <f>IF($J2321="","",SUMIFS('Skills-Training Matrix.AUX'!$F$2:$F$1072,'Skills-Training Matrix.AUX'!$C$2:$C$1072,"="&amp;G2321,'Skills-Training Matrix.AUX'!$A$2:$A$1072,"="&amp;$E2321)*J2321)</f>
        <v>#N/A</v>
      </c>
      <c r="L2321" s="16" t="e">
        <f t="shared" si="149"/>
        <v>#N/A</v>
      </c>
      <c r="M2321" s="14" t="e">
        <f t="shared" si="150"/>
        <v>#N/A</v>
      </c>
      <c r="N2321" s="16" t="e">
        <f t="shared" si="151"/>
        <v>#N/A</v>
      </c>
    </row>
    <row r="2322" spans="1:14" x14ac:dyDescent="0.25">
      <c r="A2322" s="14">
        <v>2719</v>
      </c>
      <c r="B2322" s="14" t="s">
        <v>151</v>
      </c>
      <c r="C2322" s="17">
        <v>42736</v>
      </c>
      <c r="D2322" s="14" t="s">
        <v>115</v>
      </c>
      <c r="E2322" s="14" t="s">
        <v>87</v>
      </c>
      <c r="F2322" s="15" t="s">
        <v>9</v>
      </c>
      <c r="G2322" s="14" t="s">
        <v>60</v>
      </c>
      <c r="H2322" s="14" t="e">
        <f>SUMIFS('Skills-Training Matrix.AUX'!$D$2:$D$1072,'Skills-Training Matrix.AUX'!$C$2:$C$1072,"="&amp;$G2322,'Skills-Training Matrix.AUX'!$A$2:$A$1072,"="&amp;$E2322)</f>
        <v>#N/A</v>
      </c>
      <c r="I2322" s="14">
        <v>0</v>
      </c>
      <c r="J2322" s="14" t="e">
        <f t="shared" si="148"/>
        <v>#N/A</v>
      </c>
      <c r="K2322" s="16" t="e">
        <f>IF($J2322="","",SUMIFS('Skills-Training Matrix.AUX'!$F$2:$F$1072,'Skills-Training Matrix.AUX'!$C$2:$C$1072,"="&amp;G2322,'Skills-Training Matrix.AUX'!$A$2:$A$1072,"="&amp;$E2322)*J2322)</f>
        <v>#N/A</v>
      </c>
      <c r="L2322" s="16" t="e">
        <f t="shared" si="149"/>
        <v>#N/A</v>
      </c>
      <c r="M2322" s="14" t="e">
        <f t="shared" si="150"/>
        <v>#N/A</v>
      </c>
      <c r="N2322" s="16" t="e">
        <f t="shared" si="151"/>
        <v>#N/A</v>
      </c>
    </row>
    <row r="2323" spans="1:14" x14ac:dyDescent="0.25">
      <c r="A2323" s="14">
        <v>2719</v>
      </c>
      <c r="B2323" s="14" t="s">
        <v>151</v>
      </c>
      <c r="C2323" s="17">
        <v>42736</v>
      </c>
      <c r="D2323" s="14" t="s">
        <v>115</v>
      </c>
      <c r="E2323" s="14" t="s">
        <v>87</v>
      </c>
      <c r="F2323" s="15" t="s">
        <v>9</v>
      </c>
      <c r="G2323" s="14" t="s">
        <v>61</v>
      </c>
      <c r="H2323" s="14" t="e">
        <f>SUMIFS('Skills-Training Matrix.AUX'!$D$2:$D$1072,'Skills-Training Matrix.AUX'!$C$2:$C$1072,"="&amp;$G2323,'Skills-Training Matrix.AUX'!$A$2:$A$1072,"="&amp;$E2323)</f>
        <v>#N/A</v>
      </c>
      <c r="I2323" s="14">
        <v>0</v>
      </c>
      <c r="J2323" s="14" t="e">
        <f t="shared" si="148"/>
        <v>#N/A</v>
      </c>
      <c r="K2323" s="16" t="e">
        <f>IF($J2323="","",SUMIFS('Skills-Training Matrix.AUX'!$F$2:$F$1072,'Skills-Training Matrix.AUX'!$C$2:$C$1072,"="&amp;G2323,'Skills-Training Matrix.AUX'!$A$2:$A$1072,"="&amp;$E2323)*J2323)</f>
        <v>#N/A</v>
      </c>
      <c r="L2323" s="16" t="e">
        <f t="shared" si="149"/>
        <v>#N/A</v>
      </c>
      <c r="M2323" s="14" t="e">
        <f t="shared" si="150"/>
        <v>#N/A</v>
      </c>
      <c r="N2323" s="16" t="e">
        <f t="shared" si="151"/>
        <v>#N/A</v>
      </c>
    </row>
    <row r="2324" spans="1:14" x14ac:dyDescent="0.25">
      <c r="A2324" s="14">
        <v>2719</v>
      </c>
      <c r="B2324" s="14" t="s">
        <v>151</v>
      </c>
      <c r="C2324" s="17">
        <v>42736</v>
      </c>
      <c r="D2324" s="14" t="s">
        <v>115</v>
      </c>
      <c r="E2324" s="14" t="s">
        <v>87</v>
      </c>
      <c r="F2324" s="15" t="s">
        <v>0</v>
      </c>
      <c r="G2324" s="14" t="s">
        <v>62</v>
      </c>
      <c r="H2324" s="14" t="e">
        <f>SUMIFS('Skills-Training Matrix.AUX'!$D$2:$D$1072,'Skills-Training Matrix.AUX'!$C$2:$C$1072,"="&amp;$G2324,'Skills-Training Matrix.AUX'!$A$2:$A$1072,"="&amp;$E2324)</f>
        <v>#N/A</v>
      </c>
      <c r="I2324" s="14">
        <v>0</v>
      </c>
      <c r="J2324" s="14" t="e">
        <f t="shared" si="148"/>
        <v>#N/A</v>
      </c>
      <c r="K2324" s="16" t="e">
        <f>IF($J2324="","",SUMIFS('Skills-Training Matrix.AUX'!$F$2:$F$1072,'Skills-Training Matrix.AUX'!$C$2:$C$1072,"="&amp;G2324,'Skills-Training Matrix.AUX'!$A$2:$A$1072,"="&amp;$E2324)*J2324)</f>
        <v>#N/A</v>
      </c>
      <c r="L2324" s="16" t="e">
        <f t="shared" si="149"/>
        <v>#N/A</v>
      </c>
      <c r="M2324" s="14" t="e">
        <f t="shared" si="150"/>
        <v>#N/A</v>
      </c>
      <c r="N2324" s="16" t="e">
        <f t="shared" si="151"/>
        <v>#N/A</v>
      </c>
    </row>
    <row r="2325" spans="1:14" x14ac:dyDescent="0.25">
      <c r="A2325" s="14">
        <v>2719</v>
      </c>
      <c r="B2325" s="14" t="s">
        <v>151</v>
      </c>
      <c r="C2325" s="17">
        <v>42736</v>
      </c>
      <c r="D2325" s="14" t="s">
        <v>115</v>
      </c>
      <c r="E2325" s="14" t="s">
        <v>87</v>
      </c>
      <c r="F2325" s="15" t="s">
        <v>0</v>
      </c>
      <c r="G2325" s="14" t="s">
        <v>63</v>
      </c>
      <c r="H2325" s="14" t="e">
        <f>SUMIFS('Skills-Training Matrix.AUX'!$D$2:$D$1072,'Skills-Training Matrix.AUX'!$C$2:$C$1072,"="&amp;$G2325,'Skills-Training Matrix.AUX'!$A$2:$A$1072,"="&amp;$E2325)</f>
        <v>#REF!</v>
      </c>
      <c r="I2325" s="14">
        <v>0</v>
      </c>
      <c r="J2325" s="14" t="e">
        <f t="shared" si="148"/>
        <v>#REF!</v>
      </c>
      <c r="K2325" s="16" t="e">
        <f>IF($J2325="","",SUMIFS('Skills-Training Matrix.AUX'!$F$2:$F$1072,'Skills-Training Matrix.AUX'!$C$2:$C$1072,"="&amp;G2325,'Skills-Training Matrix.AUX'!$A$2:$A$1072,"="&amp;$E2325)*J2325)</f>
        <v>#REF!</v>
      </c>
      <c r="L2325" s="16" t="e">
        <f t="shared" si="149"/>
        <v>#REF!</v>
      </c>
      <c r="M2325" s="14" t="e">
        <f t="shared" si="150"/>
        <v>#REF!</v>
      </c>
      <c r="N2325" s="16" t="e">
        <f t="shared" si="151"/>
        <v>#REF!</v>
      </c>
    </row>
    <row r="2326" spans="1:14" x14ac:dyDescent="0.25">
      <c r="A2326" s="14">
        <v>2719</v>
      </c>
      <c r="B2326" s="14" t="s">
        <v>151</v>
      </c>
      <c r="C2326" s="17">
        <v>42736</v>
      </c>
      <c r="D2326" s="14" t="s">
        <v>115</v>
      </c>
      <c r="E2326" s="14" t="s">
        <v>87</v>
      </c>
      <c r="F2326" s="15" t="s">
        <v>0</v>
      </c>
      <c r="G2326" s="14" t="s">
        <v>64</v>
      </c>
      <c r="H2326" s="14" t="e">
        <f>SUMIFS('Skills-Training Matrix.AUX'!$D$2:$D$1072,'Skills-Training Matrix.AUX'!$C$2:$C$1072,"="&amp;$G2326,'Skills-Training Matrix.AUX'!$A$2:$A$1072,"="&amp;$E2326)</f>
        <v>#N/A</v>
      </c>
      <c r="I2326" s="14">
        <v>0</v>
      </c>
      <c r="J2326" s="14" t="e">
        <f t="shared" si="148"/>
        <v>#N/A</v>
      </c>
      <c r="K2326" s="16" t="e">
        <f>IF($J2326="","",SUMIFS('Skills-Training Matrix.AUX'!$F$2:$F$1072,'Skills-Training Matrix.AUX'!$C$2:$C$1072,"="&amp;G2326,'Skills-Training Matrix.AUX'!$A$2:$A$1072,"="&amp;$E2326)*J2326)</f>
        <v>#N/A</v>
      </c>
      <c r="L2326" s="16" t="e">
        <f t="shared" si="149"/>
        <v>#N/A</v>
      </c>
      <c r="M2326" s="14" t="e">
        <f t="shared" si="150"/>
        <v>#N/A</v>
      </c>
      <c r="N2326" s="16" t="e">
        <f t="shared" si="151"/>
        <v>#N/A</v>
      </c>
    </row>
    <row r="2327" spans="1:14" x14ac:dyDescent="0.25">
      <c r="A2327" s="14">
        <v>2719</v>
      </c>
      <c r="B2327" s="14" t="s">
        <v>151</v>
      </c>
      <c r="C2327" s="17">
        <v>42736</v>
      </c>
      <c r="D2327" s="14" t="s">
        <v>115</v>
      </c>
      <c r="E2327" s="14" t="s">
        <v>87</v>
      </c>
      <c r="F2327" s="15" t="s">
        <v>0</v>
      </c>
      <c r="G2327" s="14" t="s">
        <v>65</v>
      </c>
      <c r="H2327" s="14" t="e">
        <f>SUMIFS('Skills-Training Matrix.AUX'!$D$2:$D$1072,'Skills-Training Matrix.AUX'!$C$2:$C$1072,"="&amp;$G2327,'Skills-Training Matrix.AUX'!$A$2:$A$1072,"="&amp;$E2327)</f>
        <v>#REF!</v>
      </c>
      <c r="I2327" s="14">
        <v>0</v>
      </c>
      <c r="J2327" s="14" t="e">
        <f t="shared" si="148"/>
        <v>#REF!</v>
      </c>
      <c r="K2327" s="16" t="e">
        <f>IF($J2327="","",SUMIFS('Skills-Training Matrix.AUX'!$F$2:$F$1072,'Skills-Training Matrix.AUX'!$C$2:$C$1072,"="&amp;G2327,'Skills-Training Matrix.AUX'!$A$2:$A$1072,"="&amp;$E2327)*J2327)</f>
        <v>#REF!</v>
      </c>
      <c r="L2327" s="16" t="e">
        <f t="shared" si="149"/>
        <v>#REF!</v>
      </c>
      <c r="M2327" s="14" t="e">
        <f t="shared" si="150"/>
        <v>#REF!</v>
      </c>
      <c r="N2327" s="16" t="e">
        <f t="shared" si="151"/>
        <v>#REF!</v>
      </c>
    </row>
    <row r="2328" spans="1:14" x14ac:dyDescent="0.25">
      <c r="A2328" s="14">
        <v>2719</v>
      </c>
      <c r="B2328" s="14" t="s">
        <v>151</v>
      </c>
      <c r="C2328" s="17">
        <v>42736</v>
      </c>
      <c r="D2328" s="14" t="s">
        <v>115</v>
      </c>
      <c r="E2328" s="14" t="s">
        <v>87</v>
      </c>
      <c r="F2328" s="15" t="s">
        <v>0</v>
      </c>
      <c r="G2328" s="14" t="s">
        <v>66</v>
      </c>
      <c r="H2328" s="14" t="e">
        <f>SUMIFS('Skills-Training Matrix.AUX'!$D$2:$D$1072,'Skills-Training Matrix.AUX'!$C$2:$C$1072,"="&amp;$G2328,'Skills-Training Matrix.AUX'!$A$2:$A$1072,"="&amp;$E2328)</f>
        <v>#REF!</v>
      </c>
      <c r="I2328" s="14">
        <v>0</v>
      </c>
      <c r="J2328" s="14" t="e">
        <f t="shared" si="148"/>
        <v>#REF!</v>
      </c>
      <c r="K2328" s="16" t="e">
        <f>IF($J2328="","",SUMIFS('Skills-Training Matrix.AUX'!$F$2:$F$1072,'Skills-Training Matrix.AUX'!$C$2:$C$1072,"="&amp;G2328,'Skills-Training Matrix.AUX'!$A$2:$A$1072,"="&amp;$E2328)*J2328)</f>
        <v>#REF!</v>
      </c>
      <c r="L2328" s="16" t="e">
        <f t="shared" si="149"/>
        <v>#REF!</v>
      </c>
      <c r="M2328" s="14" t="e">
        <f t="shared" si="150"/>
        <v>#REF!</v>
      </c>
      <c r="N2328" s="16" t="e">
        <f t="shared" si="151"/>
        <v>#REF!</v>
      </c>
    </row>
    <row r="2329" spans="1:14" x14ac:dyDescent="0.25">
      <c r="A2329" s="14">
        <v>2719</v>
      </c>
      <c r="B2329" s="14" t="s">
        <v>151</v>
      </c>
      <c r="C2329" s="17">
        <v>42736</v>
      </c>
      <c r="D2329" s="14" t="s">
        <v>115</v>
      </c>
      <c r="E2329" s="14" t="s">
        <v>87</v>
      </c>
      <c r="F2329" s="15" t="s">
        <v>0</v>
      </c>
      <c r="G2329" s="14" t="s">
        <v>67</v>
      </c>
      <c r="H2329" s="14" t="e">
        <f>SUMIFS('Skills-Training Matrix.AUX'!$D$2:$D$1072,'Skills-Training Matrix.AUX'!$C$2:$C$1072,"="&amp;$G2329,'Skills-Training Matrix.AUX'!$A$2:$A$1072,"="&amp;$E2329)</f>
        <v>#N/A</v>
      </c>
      <c r="I2329" s="14">
        <v>0</v>
      </c>
      <c r="J2329" s="14" t="e">
        <f t="shared" si="148"/>
        <v>#N/A</v>
      </c>
      <c r="K2329" s="16" t="e">
        <f>IF($J2329="","",SUMIFS('Skills-Training Matrix.AUX'!$F$2:$F$1072,'Skills-Training Matrix.AUX'!$C$2:$C$1072,"="&amp;G2329,'Skills-Training Matrix.AUX'!$A$2:$A$1072,"="&amp;$E2329)*J2329)</f>
        <v>#N/A</v>
      </c>
      <c r="L2329" s="16" t="e">
        <f t="shared" si="149"/>
        <v>#N/A</v>
      </c>
      <c r="M2329" s="14" t="e">
        <f t="shared" si="150"/>
        <v>#N/A</v>
      </c>
      <c r="N2329" s="16" t="e">
        <f t="shared" si="151"/>
        <v>#N/A</v>
      </c>
    </row>
    <row r="2330" spans="1:14" x14ac:dyDescent="0.25">
      <c r="A2330" s="14">
        <v>2719</v>
      </c>
      <c r="B2330" s="14" t="s">
        <v>151</v>
      </c>
      <c r="C2330" s="17">
        <v>42736</v>
      </c>
      <c r="D2330" s="14" t="s">
        <v>115</v>
      </c>
      <c r="E2330" s="14" t="s">
        <v>87</v>
      </c>
      <c r="F2330" s="15" t="s">
        <v>0</v>
      </c>
      <c r="G2330" s="14" t="s">
        <v>68</v>
      </c>
      <c r="H2330" s="14" t="e">
        <f>SUMIFS('Skills-Training Matrix.AUX'!$D$2:$D$1072,'Skills-Training Matrix.AUX'!$C$2:$C$1072,"="&amp;$G2330,'Skills-Training Matrix.AUX'!$A$2:$A$1072,"="&amp;$E2330)</f>
        <v>#N/A</v>
      </c>
      <c r="I2330" s="14">
        <v>0</v>
      </c>
      <c r="J2330" s="14" t="e">
        <f t="shared" si="148"/>
        <v>#N/A</v>
      </c>
      <c r="K2330" s="16" t="e">
        <f>IF($J2330="","",SUMIFS('Skills-Training Matrix.AUX'!$F$2:$F$1072,'Skills-Training Matrix.AUX'!$C$2:$C$1072,"="&amp;G2330,'Skills-Training Matrix.AUX'!$A$2:$A$1072,"="&amp;$E2330)*J2330)</f>
        <v>#N/A</v>
      </c>
      <c r="L2330" s="16" t="e">
        <f t="shared" si="149"/>
        <v>#N/A</v>
      </c>
      <c r="M2330" s="14" t="e">
        <f t="shared" si="150"/>
        <v>#N/A</v>
      </c>
      <c r="N2330" s="16" t="e">
        <f t="shared" si="151"/>
        <v>#N/A</v>
      </c>
    </row>
    <row r="2331" spans="1:14" x14ac:dyDescent="0.25">
      <c r="A2331" s="14">
        <v>2719</v>
      </c>
      <c r="B2331" s="14" t="s">
        <v>151</v>
      </c>
      <c r="C2331" s="17">
        <v>42736</v>
      </c>
      <c r="D2331" s="14" t="s">
        <v>115</v>
      </c>
      <c r="E2331" s="14" t="s">
        <v>87</v>
      </c>
      <c r="F2331" s="15" t="s">
        <v>0</v>
      </c>
      <c r="G2331" s="14" t="s">
        <v>69</v>
      </c>
      <c r="H2331" s="14" t="e">
        <f>SUMIFS('Skills-Training Matrix.AUX'!$D$2:$D$1072,'Skills-Training Matrix.AUX'!$C$2:$C$1072,"="&amp;$G2331,'Skills-Training Matrix.AUX'!$A$2:$A$1072,"="&amp;$E2331)</f>
        <v>#N/A</v>
      </c>
      <c r="I2331" s="14">
        <v>0</v>
      </c>
      <c r="J2331" s="14" t="e">
        <f t="shared" si="148"/>
        <v>#N/A</v>
      </c>
      <c r="K2331" s="16" t="e">
        <f>IF($J2331="","",SUMIFS('Skills-Training Matrix.AUX'!$F$2:$F$1072,'Skills-Training Matrix.AUX'!$C$2:$C$1072,"="&amp;G2331,'Skills-Training Matrix.AUX'!$A$2:$A$1072,"="&amp;$E2331)*J2331)</f>
        <v>#N/A</v>
      </c>
      <c r="L2331" s="16" t="e">
        <f t="shared" si="149"/>
        <v>#N/A</v>
      </c>
      <c r="M2331" s="14" t="e">
        <f t="shared" si="150"/>
        <v>#N/A</v>
      </c>
      <c r="N2331" s="16" t="e">
        <f t="shared" si="151"/>
        <v>#N/A</v>
      </c>
    </row>
    <row r="2332" spans="1:14" x14ac:dyDescent="0.25">
      <c r="A2332" s="14">
        <v>2719</v>
      </c>
      <c r="B2332" s="14" t="s">
        <v>151</v>
      </c>
      <c r="C2332" s="17">
        <v>42736</v>
      </c>
      <c r="D2332" s="14" t="s">
        <v>115</v>
      </c>
      <c r="E2332" s="14" t="s">
        <v>87</v>
      </c>
      <c r="F2332" s="15" t="s">
        <v>0</v>
      </c>
      <c r="G2332" s="14" t="s">
        <v>70</v>
      </c>
      <c r="H2332" s="14" t="e">
        <f>SUMIFS('Skills-Training Matrix.AUX'!$D$2:$D$1072,'Skills-Training Matrix.AUX'!$C$2:$C$1072,"="&amp;$G2332,'Skills-Training Matrix.AUX'!$A$2:$A$1072,"="&amp;$E2332)</f>
        <v>#N/A</v>
      </c>
      <c r="I2332" s="14">
        <v>0</v>
      </c>
      <c r="J2332" s="14" t="e">
        <f t="shared" si="148"/>
        <v>#N/A</v>
      </c>
      <c r="K2332" s="16" t="e">
        <f>IF($J2332="","",SUMIFS('Skills-Training Matrix.AUX'!$F$2:$F$1072,'Skills-Training Matrix.AUX'!$C$2:$C$1072,"="&amp;G2332,'Skills-Training Matrix.AUX'!$A$2:$A$1072,"="&amp;$E2332)*J2332)</f>
        <v>#N/A</v>
      </c>
      <c r="L2332" s="16" t="e">
        <f t="shared" si="149"/>
        <v>#N/A</v>
      </c>
      <c r="M2332" s="14" t="e">
        <f t="shared" si="150"/>
        <v>#N/A</v>
      </c>
      <c r="N2332" s="16" t="e">
        <f t="shared" si="151"/>
        <v>#N/A</v>
      </c>
    </row>
    <row r="2333" spans="1:14" x14ac:dyDescent="0.25">
      <c r="A2333" s="14">
        <v>2720</v>
      </c>
      <c r="B2333" s="14" t="s">
        <v>152</v>
      </c>
      <c r="C2333" s="17">
        <v>42736</v>
      </c>
      <c r="D2333" s="14" t="s">
        <v>115</v>
      </c>
      <c r="E2333" s="14" t="s">
        <v>87</v>
      </c>
      <c r="F2333" s="15" t="s">
        <v>102</v>
      </c>
      <c r="G2333" s="14" t="s">
        <v>10</v>
      </c>
      <c r="H2333" s="14" t="e">
        <f>SUMIFS('Skills-Training Matrix.AUX'!$D$2:$D$1072,'Skills-Training Matrix.AUX'!$C$2:$C$1072,"="&amp;$G2333,'Skills-Training Matrix.AUX'!$A$2:$A$1072,"="&amp;$E2333)</f>
        <v>#N/A</v>
      </c>
      <c r="I2333" s="14">
        <v>0</v>
      </c>
      <c r="J2333" s="14" t="e">
        <f t="shared" si="148"/>
        <v>#N/A</v>
      </c>
      <c r="K2333" s="16" t="e">
        <f>IF($J2333="","",SUMIFS('Skills-Training Matrix.AUX'!$F$2:$F$1072,'Skills-Training Matrix.AUX'!$C$2:$C$1072,"="&amp;G2333,'Skills-Training Matrix.AUX'!$A$2:$A$1072,"="&amp;$E2333)*J2333)</f>
        <v>#N/A</v>
      </c>
      <c r="L2333" s="16" t="e">
        <f t="shared" si="149"/>
        <v>#N/A</v>
      </c>
      <c r="M2333" s="14" t="e">
        <f t="shared" si="150"/>
        <v>#N/A</v>
      </c>
      <c r="N2333" s="16" t="e">
        <f t="shared" si="151"/>
        <v>#N/A</v>
      </c>
    </row>
    <row r="2334" spans="1:14" x14ac:dyDescent="0.25">
      <c r="A2334" s="14">
        <v>2720</v>
      </c>
      <c r="B2334" s="14" t="s">
        <v>152</v>
      </c>
      <c r="C2334" s="17">
        <v>42736</v>
      </c>
      <c r="D2334" s="14" t="s">
        <v>115</v>
      </c>
      <c r="E2334" s="14" t="s">
        <v>87</v>
      </c>
      <c r="F2334" s="15" t="s">
        <v>102</v>
      </c>
      <c r="G2334" s="14" t="s">
        <v>11</v>
      </c>
      <c r="H2334" s="14" t="e">
        <f>SUMIFS('Skills-Training Matrix.AUX'!$D$2:$D$1072,'Skills-Training Matrix.AUX'!$C$2:$C$1072,"="&amp;$G2334,'Skills-Training Matrix.AUX'!$A$2:$A$1072,"="&amp;$E2334)</f>
        <v>#N/A</v>
      </c>
      <c r="I2334" s="14">
        <v>0</v>
      </c>
      <c r="J2334" s="14" t="e">
        <f t="shared" si="148"/>
        <v>#N/A</v>
      </c>
      <c r="K2334" s="16" t="e">
        <f>IF($J2334="","",SUMIFS('Skills-Training Matrix.AUX'!$F$2:$F$1072,'Skills-Training Matrix.AUX'!$C$2:$C$1072,"="&amp;G2334,'Skills-Training Matrix.AUX'!$A$2:$A$1072,"="&amp;$E2334)*J2334)</f>
        <v>#N/A</v>
      </c>
      <c r="L2334" s="16" t="e">
        <f t="shared" si="149"/>
        <v>#N/A</v>
      </c>
      <c r="M2334" s="14" t="e">
        <f t="shared" si="150"/>
        <v>#N/A</v>
      </c>
      <c r="N2334" s="16" t="e">
        <f t="shared" si="151"/>
        <v>#N/A</v>
      </c>
    </row>
    <row r="2335" spans="1:14" x14ac:dyDescent="0.25">
      <c r="A2335" s="14">
        <v>2720</v>
      </c>
      <c r="B2335" s="14" t="s">
        <v>152</v>
      </c>
      <c r="C2335" s="17">
        <v>42736</v>
      </c>
      <c r="D2335" s="14" t="s">
        <v>115</v>
      </c>
      <c r="E2335" s="14" t="s">
        <v>87</v>
      </c>
      <c r="F2335" s="15" t="s">
        <v>102</v>
      </c>
      <c r="G2335" s="14" t="s">
        <v>12</v>
      </c>
      <c r="H2335" s="14" t="e">
        <f>SUMIFS('Skills-Training Matrix.AUX'!$D$2:$D$1072,'Skills-Training Matrix.AUX'!$C$2:$C$1072,"="&amp;$G2335,'Skills-Training Matrix.AUX'!$A$2:$A$1072,"="&amp;$E2335)</f>
        <v>#N/A</v>
      </c>
      <c r="I2335" s="14">
        <v>0</v>
      </c>
      <c r="J2335" s="14" t="e">
        <f t="shared" si="148"/>
        <v>#N/A</v>
      </c>
      <c r="K2335" s="16" t="e">
        <f>IF($J2335="","",SUMIFS('Skills-Training Matrix.AUX'!$F$2:$F$1072,'Skills-Training Matrix.AUX'!$C$2:$C$1072,"="&amp;G2335,'Skills-Training Matrix.AUX'!$A$2:$A$1072,"="&amp;$E2335)*J2335)</f>
        <v>#N/A</v>
      </c>
      <c r="L2335" s="16" t="e">
        <f t="shared" si="149"/>
        <v>#N/A</v>
      </c>
      <c r="M2335" s="14" t="e">
        <f t="shared" si="150"/>
        <v>#N/A</v>
      </c>
      <c r="N2335" s="16" t="e">
        <f t="shared" si="151"/>
        <v>#N/A</v>
      </c>
    </row>
    <row r="2336" spans="1:14" x14ac:dyDescent="0.25">
      <c r="A2336" s="14">
        <v>2720</v>
      </c>
      <c r="B2336" s="14" t="s">
        <v>152</v>
      </c>
      <c r="C2336" s="17">
        <v>42736</v>
      </c>
      <c r="D2336" s="14" t="s">
        <v>115</v>
      </c>
      <c r="E2336" s="14" t="s">
        <v>87</v>
      </c>
      <c r="F2336" s="15" t="s">
        <v>102</v>
      </c>
      <c r="G2336" s="14" t="s">
        <v>13</v>
      </c>
      <c r="H2336" s="14" t="e">
        <f>SUMIFS('Skills-Training Matrix.AUX'!$D$2:$D$1072,'Skills-Training Matrix.AUX'!$C$2:$C$1072,"="&amp;$G2336,'Skills-Training Matrix.AUX'!$A$2:$A$1072,"="&amp;$E2336)</f>
        <v>#N/A</v>
      </c>
      <c r="I2336" s="14">
        <v>0</v>
      </c>
      <c r="J2336" s="14" t="e">
        <f t="shared" si="148"/>
        <v>#N/A</v>
      </c>
      <c r="K2336" s="16" t="e">
        <f>IF($J2336="","",SUMIFS('Skills-Training Matrix.AUX'!$F$2:$F$1072,'Skills-Training Matrix.AUX'!$C$2:$C$1072,"="&amp;G2336,'Skills-Training Matrix.AUX'!$A$2:$A$1072,"="&amp;$E2336)*J2336)</f>
        <v>#N/A</v>
      </c>
      <c r="L2336" s="16" t="e">
        <f t="shared" si="149"/>
        <v>#N/A</v>
      </c>
      <c r="M2336" s="14" t="e">
        <f t="shared" si="150"/>
        <v>#N/A</v>
      </c>
      <c r="N2336" s="16" t="e">
        <f t="shared" si="151"/>
        <v>#N/A</v>
      </c>
    </row>
    <row r="2337" spans="1:14" x14ac:dyDescent="0.25">
      <c r="A2337" s="14">
        <v>2720</v>
      </c>
      <c r="B2337" s="14" t="s">
        <v>152</v>
      </c>
      <c r="C2337" s="17">
        <v>42736</v>
      </c>
      <c r="D2337" s="14" t="s">
        <v>115</v>
      </c>
      <c r="E2337" s="14" t="s">
        <v>87</v>
      </c>
      <c r="F2337" s="15" t="s">
        <v>102</v>
      </c>
      <c r="G2337" s="14" t="s">
        <v>14</v>
      </c>
      <c r="H2337" s="14" t="e">
        <f>SUMIFS('Skills-Training Matrix.AUX'!$D$2:$D$1072,'Skills-Training Matrix.AUX'!$C$2:$C$1072,"="&amp;$G2337,'Skills-Training Matrix.AUX'!$A$2:$A$1072,"="&amp;$E2337)</f>
        <v>#N/A</v>
      </c>
      <c r="I2337" s="14">
        <v>0</v>
      </c>
      <c r="J2337" s="14" t="e">
        <f t="shared" si="148"/>
        <v>#N/A</v>
      </c>
      <c r="K2337" s="16" t="e">
        <f>IF($J2337="","",SUMIFS('Skills-Training Matrix.AUX'!$F$2:$F$1072,'Skills-Training Matrix.AUX'!$C$2:$C$1072,"="&amp;G2337,'Skills-Training Matrix.AUX'!$A$2:$A$1072,"="&amp;$E2337)*J2337)</f>
        <v>#N/A</v>
      </c>
      <c r="L2337" s="16" t="e">
        <f t="shared" si="149"/>
        <v>#N/A</v>
      </c>
      <c r="M2337" s="14" t="e">
        <f t="shared" si="150"/>
        <v>#N/A</v>
      </c>
      <c r="N2337" s="16" t="e">
        <f t="shared" si="151"/>
        <v>#N/A</v>
      </c>
    </row>
    <row r="2338" spans="1:14" x14ac:dyDescent="0.25">
      <c r="A2338" s="14">
        <v>2720</v>
      </c>
      <c r="B2338" s="14" t="s">
        <v>152</v>
      </c>
      <c r="C2338" s="17">
        <v>42736</v>
      </c>
      <c r="D2338" s="14" t="s">
        <v>115</v>
      </c>
      <c r="E2338" s="14" t="s">
        <v>87</v>
      </c>
      <c r="F2338" s="15" t="s">
        <v>102</v>
      </c>
      <c r="G2338" s="14" t="s">
        <v>15</v>
      </c>
      <c r="H2338" s="14" t="e">
        <f>SUMIFS('Skills-Training Matrix.AUX'!$D$2:$D$1072,'Skills-Training Matrix.AUX'!$C$2:$C$1072,"="&amp;$G2338,'Skills-Training Matrix.AUX'!$A$2:$A$1072,"="&amp;$E2338)</f>
        <v>#N/A</v>
      </c>
      <c r="I2338" s="14">
        <v>0</v>
      </c>
      <c r="J2338" s="14" t="e">
        <f t="shared" si="148"/>
        <v>#N/A</v>
      </c>
      <c r="K2338" s="16" t="e">
        <f>IF($J2338="","",SUMIFS('Skills-Training Matrix.AUX'!$F$2:$F$1072,'Skills-Training Matrix.AUX'!$C$2:$C$1072,"="&amp;G2338,'Skills-Training Matrix.AUX'!$A$2:$A$1072,"="&amp;$E2338)*J2338)</f>
        <v>#N/A</v>
      </c>
      <c r="L2338" s="16" t="e">
        <f t="shared" si="149"/>
        <v>#N/A</v>
      </c>
      <c r="M2338" s="14" t="e">
        <f t="shared" si="150"/>
        <v>#N/A</v>
      </c>
      <c r="N2338" s="16" t="e">
        <f t="shared" si="151"/>
        <v>#N/A</v>
      </c>
    </row>
    <row r="2339" spans="1:14" x14ac:dyDescent="0.25">
      <c r="A2339" s="14">
        <v>2720</v>
      </c>
      <c r="B2339" s="14" t="s">
        <v>152</v>
      </c>
      <c r="C2339" s="17">
        <v>42736</v>
      </c>
      <c r="D2339" s="14" t="s">
        <v>115</v>
      </c>
      <c r="E2339" s="14" t="s">
        <v>87</v>
      </c>
      <c r="F2339" s="15" t="s">
        <v>5</v>
      </c>
      <c r="G2339" s="14" t="s">
        <v>16</v>
      </c>
      <c r="H2339" s="14" t="e">
        <f>SUMIFS('Skills-Training Matrix.AUX'!$D$2:$D$1072,'Skills-Training Matrix.AUX'!$C$2:$C$1072,"="&amp;$G2339,'Skills-Training Matrix.AUX'!$A$2:$A$1072,"="&amp;$E2339)</f>
        <v>#N/A</v>
      </c>
      <c r="I2339" s="14">
        <v>0</v>
      </c>
      <c r="J2339" s="14" t="e">
        <f t="shared" si="148"/>
        <v>#N/A</v>
      </c>
      <c r="K2339" s="16" t="e">
        <f>IF($J2339="","",SUMIFS('Skills-Training Matrix.AUX'!$F$2:$F$1072,'Skills-Training Matrix.AUX'!$C$2:$C$1072,"="&amp;G2339,'Skills-Training Matrix.AUX'!$A$2:$A$1072,"="&amp;$E2339)*J2339)</f>
        <v>#N/A</v>
      </c>
      <c r="L2339" s="16" t="e">
        <f t="shared" si="149"/>
        <v>#N/A</v>
      </c>
      <c r="M2339" s="14" t="e">
        <f t="shared" si="150"/>
        <v>#N/A</v>
      </c>
      <c r="N2339" s="16" t="e">
        <f t="shared" si="151"/>
        <v>#N/A</v>
      </c>
    </row>
    <row r="2340" spans="1:14" x14ac:dyDescent="0.25">
      <c r="A2340" s="14">
        <v>2720</v>
      </c>
      <c r="B2340" s="14" t="s">
        <v>152</v>
      </c>
      <c r="C2340" s="17">
        <v>42736</v>
      </c>
      <c r="D2340" s="14" t="s">
        <v>115</v>
      </c>
      <c r="E2340" s="14" t="s">
        <v>87</v>
      </c>
      <c r="F2340" s="15" t="s">
        <v>5</v>
      </c>
      <c r="G2340" s="14" t="s">
        <v>17</v>
      </c>
      <c r="H2340" s="14" t="e">
        <f>SUMIFS('Skills-Training Matrix.AUX'!$D$2:$D$1072,'Skills-Training Matrix.AUX'!$C$2:$C$1072,"="&amp;$G2340,'Skills-Training Matrix.AUX'!$A$2:$A$1072,"="&amp;$E2340)</f>
        <v>#N/A</v>
      </c>
      <c r="I2340" s="14">
        <v>0</v>
      </c>
      <c r="J2340" s="14" t="e">
        <f t="shared" si="148"/>
        <v>#N/A</v>
      </c>
      <c r="K2340" s="16" t="e">
        <f>IF($J2340="","",SUMIFS('Skills-Training Matrix.AUX'!$F$2:$F$1072,'Skills-Training Matrix.AUX'!$C$2:$C$1072,"="&amp;G2340,'Skills-Training Matrix.AUX'!$A$2:$A$1072,"="&amp;$E2340)*J2340)</f>
        <v>#N/A</v>
      </c>
      <c r="L2340" s="16" t="e">
        <f t="shared" si="149"/>
        <v>#N/A</v>
      </c>
      <c r="M2340" s="14" t="e">
        <f t="shared" si="150"/>
        <v>#N/A</v>
      </c>
      <c r="N2340" s="16" t="e">
        <f t="shared" si="151"/>
        <v>#N/A</v>
      </c>
    </row>
    <row r="2341" spans="1:14" x14ac:dyDescent="0.25">
      <c r="A2341" s="14">
        <v>2720</v>
      </c>
      <c r="B2341" s="14" t="s">
        <v>152</v>
      </c>
      <c r="C2341" s="17">
        <v>42736</v>
      </c>
      <c r="D2341" s="14" t="s">
        <v>115</v>
      </c>
      <c r="E2341" s="14" t="s">
        <v>87</v>
      </c>
      <c r="F2341" s="15" t="s">
        <v>5</v>
      </c>
      <c r="G2341" s="14" t="s">
        <v>18</v>
      </c>
      <c r="H2341" s="14" t="e">
        <f>SUMIFS('Skills-Training Matrix.AUX'!$D$2:$D$1072,'Skills-Training Matrix.AUX'!$C$2:$C$1072,"="&amp;$G2341,'Skills-Training Matrix.AUX'!$A$2:$A$1072,"="&amp;$E2341)</f>
        <v>#N/A</v>
      </c>
      <c r="I2341" s="14">
        <v>0</v>
      </c>
      <c r="J2341" s="14" t="e">
        <f t="shared" si="148"/>
        <v>#N/A</v>
      </c>
      <c r="K2341" s="16" t="e">
        <f>IF($J2341="","",SUMIFS('Skills-Training Matrix.AUX'!$F$2:$F$1072,'Skills-Training Matrix.AUX'!$C$2:$C$1072,"="&amp;G2341,'Skills-Training Matrix.AUX'!$A$2:$A$1072,"="&amp;$E2341)*J2341)</f>
        <v>#N/A</v>
      </c>
      <c r="L2341" s="16" t="e">
        <f t="shared" si="149"/>
        <v>#N/A</v>
      </c>
      <c r="M2341" s="14" t="e">
        <f t="shared" si="150"/>
        <v>#N/A</v>
      </c>
      <c r="N2341" s="16" t="e">
        <f t="shared" si="151"/>
        <v>#N/A</v>
      </c>
    </row>
    <row r="2342" spans="1:14" x14ac:dyDescent="0.25">
      <c r="A2342" s="14">
        <v>2720</v>
      </c>
      <c r="B2342" s="14" t="s">
        <v>152</v>
      </c>
      <c r="C2342" s="17">
        <v>42736</v>
      </c>
      <c r="D2342" s="14" t="s">
        <v>115</v>
      </c>
      <c r="E2342" s="14" t="s">
        <v>87</v>
      </c>
      <c r="F2342" s="15" t="s">
        <v>5</v>
      </c>
      <c r="G2342" s="14" t="s">
        <v>3</v>
      </c>
      <c r="H2342" s="14" t="e">
        <f>SUMIFS('Skills-Training Matrix.AUX'!$D$2:$D$1072,'Skills-Training Matrix.AUX'!$C$2:$C$1072,"="&amp;$G2342,'Skills-Training Matrix.AUX'!$A$2:$A$1072,"="&amp;$E2342)</f>
        <v>#N/A</v>
      </c>
      <c r="I2342" s="14">
        <v>0</v>
      </c>
      <c r="J2342" s="14" t="e">
        <f t="shared" si="148"/>
        <v>#N/A</v>
      </c>
      <c r="K2342" s="16" t="e">
        <f>IF($J2342="","",SUMIFS('Skills-Training Matrix.AUX'!$F$2:$F$1072,'Skills-Training Matrix.AUX'!$C$2:$C$1072,"="&amp;G2342,'Skills-Training Matrix.AUX'!$A$2:$A$1072,"="&amp;$E2342)*J2342)</f>
        <v>#N/A</v>
      </c>
      <c r="L2342" s="16" t="e">
        <f t="shared" si="149"/>
        <v>#N/A</v>
      </c>
      <c r="M2342" s="14" t="e">
        <f t="shared" si="150"/>
        <v>#N/A</v>
      </c>
      <c r="N2342" s="16" t="e">
        <f t="shared" si="151"/>
        <v>#N/A</v>
      </c>
    </row>
    <row r="2343" spans="1:14" x14ac:dyDescent="0.25">
      <c r="A2343" s="14">
        <v>2720</v>
      </c>
      <c r="B2343" s="14" t="s">
        <v>152</v>
      </c>
      <c r="C2343" s="17">
        <v>42736</v>
      </c>
      <c r="D2343" s="14" t="s">
        <v>115</v>
      </c>
      <c r="E2343" s="14" t="s">
        <v>87</v>
      </c>
      <c r="F2343" s="15" t="s">
        <v>5</v>
      </c>
      <c r="G2343" s="14" t="s">
        <v>19</v>
      </c>
      <c r="H2343" s="14" t="e">
        <f>SUMIFS('Skills-Training Matrix.AUX'!$D$2:$D$1072,'Skills-Training Matrix.AUX'!$C$2:$C$1072,"="&amp;$G2343,'Skills-Training Matrix.AUX'!$A$2:$A$1072,"="&amp;$E2343)</f>
        <v>#N/A</v>
      </c>
      <c r="I2343" s="14">
        <v>0</v>
      </c>
      <c r="J2343" s="14" t="e">
        <f t="shared" si="148"/>
        <v>#N/A</v>
      </c>
      <c r="K2343" s="16" t="e">
        <f>IF($J2343="","",SUMIFS('Skills-Training Matrix.AUX'!$F$2:$F$1072,'Skills-Training Matrix.AUX'!$C$2:$C$1072,"="&amp;G2343,'Skills-Training Matrix.AUX'!$A$2:$A$1072,"="&amp;$E2343)*J2343)</f>
        <v>#N/A</v>
      </c>
      <c r="L2343" s="16" t="e">
        <f t="shared" si="149"/>
        <v>#N/A</v>
      </c>
      <c r="M2343" s="14" t="e">
        <f t="shared" si="150"/>
        <v>#N/A</v>
      </c>
      <c r="N2343" s="16" t="e">
        <f t="shared" si="151"/>
        <v>#N/A</v>
      </c>
    </row>
    <row r="2344" spans="1:14" x14ac:dyDescent="0.25">
      <c r="A2344" s="14">
        <v>2720</v>
      </c>
      <c r="B2344" s="14" t="s">
        <v>152</v>
      </c>
      <c r="C2344" s="17">
        <v>42736</v>
      </c>
      <c r="D2344" s="14" t="s">
        <v>115</v>
      </c>
      <c r="E2344" s="14" t="s">
        <v>87</v>
      </c>
      <c r="F2344" s="15" t="s">
        <v>5</v>
      </c>
      <c r="G2344" s="14" t="s">
        <v>20</v>
      </c>
      <c r="H2344" s="14" t="e">
        <f>SUMIFS('Skills-Training Matrix.AUX'!$D$2:$D$1072,'Skills-Training Matrix.AUX'!$C$2:$C$1072,"="&amp;$G2344,'Skills-Training Matrix.AUX'!$A$2:$A$1072,"="&amp;$E2344)</f>
        <v>#N/A</v>
      </c>
      <c r="I2344" s="14">
        <v>0</v>
      </c>
      <c r="J2344" s="14" t="e">
        <f t="shared" si="148"/>
        <v>#N/A</v>
      </c>
      <c r="K2344" s="16" t="e">
        <f>IF($J2344="","",SUMIFS('Skills-Training Matrix.AUX'!$F$2:$F$1072,'Skills-Training Matrix.AUX'!$C$2:$C$1072,"="&amp;G2344,'Skills-Training Matrix.AUX'!$A$2:$A$1072,"="&amp;$E2344)*J2344)</f>
        <v>#N/A</v>
      </c>
      <c r="L2344" s="16" t="e">
        <f t="shared" si="149"/>
        <v>#N/A</v>
      </c>
      <c r="M2344" s="14" t="e">
        <f t="shared" si="150"/>
        <v>#N/A</v>
      </c>
      <c r="N2344" s="16" t="e">
        <f t="shared" si="151"/>
        <v>#N/A</v>
      </c>
    </row>
    <row r="2345" spans="1:14" x14ac:dyDescent="0.25">
      <c r="A2345" s="14">
        <v>2720</v>
      </c>
      <c r="B2345" s="14" t="s">
        <v>152</v>
      </c>
      <c r="C2345" s="17">
        <v>42736</v>
      </c>
      <c r="D2345" s="14" t="s">
        <v>115</v>
      </c>
      <c r="E2345" s="14" t="s">
        <v>87</v>
      </c>
      <c r="F2345" s="15" t="s">
        <v>6</v>
      </c>
      <c r="G2345" s="14" t="s">
        <v>21</v>
      </c>
      <c r="H2345" s="14" t="e">
        <f>SUMIFS('Skills-Training Matrix.AUX'!$D$2:$D$1072,'Skills-Training Matrix.AUX'!$C$2:$C$1072,"="&amp;$G2345,'Skills-Training Matrix.AUX'!$A$2:$A$1072,"="&amp;$E2345)</f>
        <v>#REF!</v>
      </c>
      <c r="I2345" s="14">
        <v>0</v>
      </c>
      <c r="J2345" s="14" t="e">
        <f t="shared" si="148"/>
        <v>#REF!</v>
      </c>
      <c r="K2345" s="16" t="e">
        <f>IF($J2345="","",SUMIFS('Skills-Training Matrix.AUX'!$F$2:$F$1072,'Skills-Training Matrix.AUX'!$C$2:$C$1072,"="&amp;G2345,'Skills-Training Matrix.AUX'!$A$2:$A$1072,"="&amp;$E2345)*J2345)</f>
        <v>#REF!</v>
      </c>
      <c r="L2345" s="16" t="e">
        <f t="shared" si="149"/>
        <v>#REF!</v>
      </c>
      <c r="M2345" s="14" t="e">
        <f t="shared" si="150"/>
        <v>#REF!</v>
      </c>
      <c r="N2345" s="16" t="e">
        <f t="shared" si="151"/>
        <v>#REF!</v>
      </c>
    </row>
    <row r="2346" spans="1:14" x14ac:dyDescent="0.25">
      <c r="A2346" s="14">
        <v>2720</v>
      </c>
      <c r="B2346" s="14" t="s">
        <v>152</v>
      </c>
      <c r="C2346" s="17">
        <v>42736</v>
      </c>
      <c r="D2346" s="14" t="s">
        <v>115</v>
      </c>
      <c r="E2346" s="14" t="s">
        <v>87</v>
      </c>
      <c r="F2346" s="15" t="s">
        <v>6</v>
      </c>
      <c r="G2346" s="14" t="s">
        <v>22</v>
      </c>
      <c r="H2346" s="14" t="e">
        <f>SUMIFS('Skills-Training Matrix.AUX'!$D$2:$D$1072,'Skills-Training Matrix.AUX'!$C$2:$C$1072,"="&amp;$G2346,'Skills-Training Matrix.AUX'!$A$2:$A$1072,"="&amp;$E2346)</f>
        <v>#REF!</v>
      </c>
      <c r="I2346" s="14">
        <v>0</v>
      </c>
      <c r="J2346" s="14" t="e">
        <f t="shared" si="148"/>
        <v>#REF!</v>
      </c>
      <c r="K2346" s="16" t="e">
        <f>IF($J2346="","",SUMIFS('Skills-Training Matrix.AUX'!$F$2:$F$1072,'Skills-Training Matrix.AUX'!$C$2:$C$1072,"="&amp;G2346,'Skills-Training Matrix.AUX'!$A$2:$A$1072,"="&amp;$E2346)*J2346)</f>
        <v>#REF!</v>
      </c>
      <c r="L2346" s="16" t="e">
        <f t="shared" si="149"/>
        <v>#REF!</v>
      </c>
      <c r="M2346" s="14" t="e">
        <f t="shared" si="150"/>
        <v>#REF!</v>
      </c>
      <c r="N2346" s="16" t="e">
        <f t="shared" si="151"/>
        <v>#REF!</v>
      </c>
    </row>
    <row r="2347" spans="1:14" x14ac:dyDescent="0.25">
      <c r="A2347" s="14">
        <v>2720</v>
      </c>
      <c r="B2347" s="14" t="s">
        <v>152</v>
      </c>
      <c r="C2347" s="17">
        <v>42736</v>
      </c>
      <c r="D2347" s="14" t="s">
        <v>115</v>
      </c>
      <c r="E2347" s="14" t="s">
        <v>87</v>
      </c>
      <c r="F2347" s="15" t="s">
        <v>6</v>
      </c>
      <c r="G2347" s="14" t="s">
        <v>23</v>
      </c>
      <c r="H2347" s="14" t="e">
        <f>SUMIFS('Skills-Training Matrix.AUX'!$D$2:$D$1072,'Skills-Training Matrix.AUX'!$C$2:$C$1072,"="&amp;$G2347,'Skills-Training Matrix.AUX'!$A$2:$A$1072,"="&amp;$E2347)</f>
        <v>#REF!</v>
      </c>
      <c r="I2347" s="14">
        <v>0</v>
      </c>
      <c r="J2347" s="14" t="e">
        <f t="shared" si="148"/>
        <v>#REF!</v>
      </c>
      <c r="K2347" s="16" t="e">
        <f>IF($J2347="","",SUMIFS('Skills-Training Matrix.AUX'!$F$2:$F$1072,'Skills-Training Matrix.AUX'!$C$2:$C$1072,"="&amp;G2347,'Skills-Training Matrix.AUX'!$A$2:$A$1072,"="&amp;$E2347)*J2347)</f>
        <v>#REF!</v>
      </c>
      <c r="L2347" s="16" t="e">
        <f t="shared" si="149"/>
        <v>#REF!</v>
      </c>
      <c r="M2347" s="14" t="e">
        <f t="shared" si="150"/>
        <v>#REF!</v>
      </c>
      <c r="N2347" s="16" t="e">
        <f t="shared" si="151"/>
        <v>#REF!</v>
      </c>
    </row>
    <row r="2348" spans="1:14" x14ac:dyDescent="0.25">
      <c r="A2348" s="14">
        <v>2720</v>
      </c>
      <c r="B2348" s="14" t="s">
        <v>152</v>
      </c>
      <c r="C2348" s="17">
        <v>42736</v>
      </c>
      <c r="D2348" s="14" t="s">
        <v>115</v>
      </c>
      <c r="E2348" s="14" t="s">
        <v>87</v>
      </c>
      <c r="F2348" s="15" t="s">
        <v>6</v>
      </c>
      <c r="G2348" s="14" t="s">
        <v>24</v>
      </c>
      <c r="H2348" s="14" t="e">
        <f>SUMIFS('Skills-Training Matrix.AUX'!$D$2:$D$1072,'Skills-Training Matrix.AUX'!$C$2:$C$1072,"="&amp;$G2348,'Skills-Training Matrix.AUX'!$A$2:$A$1072,"="&amp;$E2348)</f>
        <v>#REF!</v>
      </c>
      <c r="I2348" s="14">
        <v>0</v>
      </c>
      <c r="J2348" s="14" t="e">
        <f t="shared" si="148"/>
        <v>#REF!</v>
      </c>
      <c r="K2348" s="16" t="e">
        <f>IF($J2348="","",SUMIFS('Skills-Training Matrix.AUX'!$F$2:$F$1072,'Skills-Training Matrix.AUX'!$C$2:$C$1072,"="&amp;G2348,'Skills-Training Matrix.AUX'!$A$2:$A$1072,"="&amp;$E2348)*J2348)</f>
        <v>#REF!</v>
      </c>
      <c r="L2348" s="16" t="e">
        <f t="shared" si="149"/>
        <v>#REF!</v>
      </c>
      <c r="M2348" s="14" t="e">
        <f t="shared" si="150"/>
        <v>#REF!</v>
      </c>
      <c r="N2348" s="16" t="e">
        <f t="shared" si="151"/>
        <v>#REF!</v>
      </c>
    </row>
    <row r="2349" spans="1:14" x14ac:dyDescent="0.25">
      <c r="A2349" s="14">
        <v>2720</v>
      </c>
      <c r="B2349" s="14" t="s">
        <v>152</v>
      </c>
      <c r="C2349" s="17">
        <v>42736</v>
      </c>
      <c r="D2349" s="14" t="s">
        <v>115</v>
      </c>
      <c r="E2349" s="14" t="s">
        <v>87</v>
      </c>
      <c r="F2349" s="15" t="s">
        <v>6</v>
      </c>
      <c r="G2349" s="14" t="s">
        <v>25</v>
      </c>
      <c r="H2349" s="14" t="e">
        <f>SUMIFS('Skills-Training Matrix.AUX'!$D$2:$D$1072,'Skills-Training Matrix.AUX'!$C$2:$C$1072,"="&amp;$G2349,'Skills-Training Matrix.AUX'!$A$2:$A$1072,"="&amp;$E2349)</f>
        <v>#REF!</v>
      </c>
      <c r="I2349" s="14">
        <v>0</v>
      </c>
      <c r="J2349" s="14" t="e">
        <f t="shared" si="148"/>
        <v>#REF!</v>
      </c>
      <c r="K2349" s="16" t="e">
        <f>IF($J2349="","",SUMIFS('Skills-Training Matrix.AUX'!$F$2:$F$1072,'Skills-Training Matrix.AUX'!$C$2:$C$1072,"="&amp;G2349,'Skills-Training Matrix.AUX'!$A$2:$A$1072,"="&amp;$E2349)*J2349)</f>
        <v>#REF!</v>
      </c>
      <c r="L2349" s="16" t="e">
        <f t="shared" si="149"/>
        <v>#REF!</v>
      </c>
      <c r="M2349" s="14" t="e">
        <f t="shared" si="150"/>
        <v>#REF!</v>
      </c>
      <c r="N2349" s="16" t="e">
        <f t="shared" si="151"/>
        <v>#REF!</v>
      </c>
    </row>
    <row r="2350" spans="1:14" x14ac:dyDescent="0.25">
      <c r="A2350" s="14">
        <v>2720</v>
      </c>
      <c r="B2350" s="14" t="s">
        <v>152</v>
      </c>
      <c r="C2350" s="17">
        <v>42736</v>
      </c>
      <c r="D2350" s="14" t="s">
        <v>115</v>
      </c>
      <c r="E2350" s="14" t="s">
        <v>87</v>
      </c>
      <c r="F2350" s="15" t="s">
        <v>6</v>
      </c>
      <c r="G2350" s="14" t="s">
        <v>26</v>
      </c>
      <c r="H2350" s="14" t="e">
        <f>SUMIFS('Skills-Training Matrix.AUX'!$D$2:$D$1072,'Skills-Training Matrix.AUX'!$C$2:$C$1072,"="&amp;$G2350,'Skills-Training Matrix.AUX'!$A$2:$A$1072,"="&amp;$E2350)</f>
        <v>#REF!</v>
      </c>
      <c r="I2350" s="14">
        <v>0</v>
      </c>
      <c r="J2350" s="14" t="e">
        <f t="shared" si="148"/>
        <v>#REF!</v>
      </c>
      <c r="K2350" s="16" t="e">
        <f>IF($J2350="","",SUMIFS('Skills-Training Matrix.AUX'!$F$2:$F$1072,'Skills-Training Matrix.AUX'!$C$2:$C$1072,"="&amp;G2350,'Skills-Training Matrix.AUX'!$A$2:$A$1072,"="&amp;$E2350)*J2350)</f>
        <v>#REF!</v>
      </c>
      <c r="L2350" s="16" t="e">
        <f t="shared" si="149"/>
        <v>#REF!</v>
      </c>
      <c r="M2350" s="14" t="e">
        <f t="shared" si="150"/>
        <v>#REF!</v>
      </c>
      <c r="N2350" s="16" t="e">
        <f t="shared" si="151"/>
        <v>#REF!</v>
      </c>
    </row>
    <row r="2351" spans="1:14" x14ac:dyDescent="0.25">
      <c r="A2351" s="14">
        <v>2720</v>
      </c>
      <c r="B2351" s="14" t="s">
        <v>152</v>
      </c>
      <c r="C2351" s="17">
        <v>42736</v>
      </c>
      <c r="D2351" s="14" t="s">
        <v>115</v>
      </c>
      <c r="E2351" s="14" t="s">
        <v>87</v>
      </c>
      <c r="F2351" s="15" t="s">
        <v>6</v>
      </c>
      <c r="G2351" s="14" t="s">
        <v>27</v>
      </c>
      <c r="H2351" s="14" t="e">
        <f>SUMIFS('Skills-Training Matrix.AUX'!$D$2:$D$1072,'Skills-Training Matrix.AUX'!$C$2:$C$1072,"="&amp;$G2351,'Skills-Training Matrix.AUX'!$A$2:$A$1072,"="&amp;$E2351)</f>
        <v>#REF!</v>
      </c>
      <c r="I2351" s="14">
        <v>0</v>
      </c>
      <c r="J2351" s="14" t="e">
        <f t="shared" si="148"/>
        <v>#REF!</v>
      </c>
      <c r="K2351" s="16" t="e">
        <f>IF($J2351="","",SUMIFS('Skills-Training Matrix.AUX'!$F$2:$F$1072,'Skills-Training Matrix.AUX'!$C$2:$C$1072,"="&amp;G2351,'Skills-Training Matrix.AUX'!$A$2:$A$1072,"="&amp;$E2351)*J2351)</f>
        <v>#REF!</v>
      </c>
      <c r="L2351" s="16" t="e">
        <f t="shared" si="149"/>
        <v>#REF!</v>
      </c>
      <c r="M2351" s="14" t="e">
        <f t="shared" si="150"/>
        <v>#REF!</v>
      </c>
      <c r="N2351" s="16" t="e">
        <f t="shared" si="151"/>
        <v>#REF!</v>
      </c>
    </row>
    <row r="2352" spans="1:14" x14ac:dyDescent="0.25">
      <c r="A2352" s="14">
        <v>2720</v>
      </c>
      <c r="B2352" s="14" t="s">
        <v>152</v>
      </c>
      <c r="C2352" s="17">
        <v>42736</v>
      </c>
      <c r="D2352" s="14" t="s">
        <v>115</v>
      </c>
      <c r="E2352" s="14" t="s">
        <v>87</v>
      </c>
      <c r="F2352" s="15" t="s">
        <v>6</v>
      </c>
      <c r="G2352" s="14" t="s">
        <v>28</v>
      </c>
      <c r="H2352" s="14" t="e">
        <f>SUMIFS('Skills-Training Matrix.AUX'!$D$2:$D$1072,'Skills-Training Matrix.AUX'!$C$2:$C$1072,"="&amp;$G2352,'Skills-Training Matrix.AUX'!$A$2:$A$1072,"="&amp;$E2352)</f>
        <v>#N/A</v>
      </c>
      <c r="I2352" s="14">
        <v>0</v>
      </c>
      <c r="J2352" s="14" t="e">
        <f t="shared" si="148"/>
        <v>#N/A</v>
      </c>
      <c r="K2352" s="16" t="e">
        <f>IF($J2352="","",SUMIFS('Skills-Training Matrix.AUX'!$F$2:$F$1072,'Skills-Training Matrix.AUX'!$C$2:$C$1072,"="&amp;G2352,'Skills-Training Matrix.AUX'!$A$2:$A$1072,"="&amp;$E2352)*J2352)</f>
        <v>#N/A</v>
      </c>
      <c r="L2352" s="16" t="e">
        <f t="shared" si="149"/>
        <v>#N/A</v>
      </c>
      <c r="M2352" s="14" t="e">
        <f t="shared" si="150"/>
        <v>#N/A</v>
      </c>
      <c r="N2352" s="16" t="e">
        <f t="shared" si="151"/>
        <v>#N/A</v>
      </c>
    </row>
    <row r="2353" spans="1:14" x14ac:dyDescent="0.25">
      <c r="A2353" s="14">
        <v>2720</v>
      </c>
      <c r="B2353" s="14" t="s">
        <v>152</v>
      </c>
      <c r="C2353" s="17">
        <v>42736</v>
      </c>
      <c r="D2353" s="14" t="s">
        <v>115</v>
      </c>
      <c r="E2353" s="14" t="s">
        <v>87</v>
      </c>
      <c r="F2353" s="15" t="s">
        <v>6</v>
      </c>
      <c r="G2353" s="14" t="s">
        <v>29</v>
      </c>
      <c r="H2353" s="14" t="e">
        <f>SUMIFS('Skills-Training Matrix.AUX'!$D$2:$D$1072,'Skills-Training Matrix.AUX'!$C$2:$C$1072,"="&amp;$G2353,'Skills-Training Matrix.AUX'!$A$2:$A$1072,"="&amp;$E2353)</f>
        <v>#REF!</v>
      </c>
      <c r="I2353" s="14">
        <v>0</v>
      </c>
      <c r="J2353" s="14" t="e">
        <f t="shared" si="148"/>
        <v>#REF!</v>
      </c>
      <c r="K2353" s="16" t="e">
        <f>IF($J2353="","",SUMIFS('Skills-Training Matrix.AUX'!$F$2:$F$1072,'Skills-Training Matrix.AUX'!$C$2:$C$1072,"="&amp;G2353,'Skills-Training Matrix.AUX'!$A$2:$A$1072,"="&amp;$E2353)*J2353)</f>
        <v>#REF!</v>
      </c>
      <c r="L2353" s="16" t="e">
        <f t="shared" si="149"/>
        <v>#REF!</v>
      </c>
      <c r="M2353" s="14" t="e">
        <f t="shared" si="150"/>
        <v>#REF!</v>
      </c>
      <c r="N2353" s="16" t="e">
        <f t="shared" si="151"/>
        <v>#REF!</v>
      </c>
    </row>
    <row r="2354" spans="1:14" x14ac:dyDescent="0.25">
      <c r="A2354" s="14">
        <v>2720</v>
      </c>
      <c r="B2354" s="14" t="s">
        <v>152</v>
      </c>
      <c r="C2354" s="17">
        <v>42736</v>
      </c>
      <c r="D2354" s="14" t="s">
        <v>115</v>
      </c>
      <c r="E2354" s="14" t="s">
        <v>87</v>
      </c>
      <c r="F2354" s="15" t="s">
        <v>6</v>
      </c>
      <c r="G2354" s="14" t="s">
        <v>30</v>
      </c>
      <c r="H2354" s="14" t="e">
        <f>SUMIFS('Skills-Training Matrix.AUX'!$D$2:$D$1072,'Skills-Training Matrix.AUX'!$C$2:$C$1072,"="&amp;$G2354,'Skills-Training Matrix.AUX'!$A$2:$A$1072,"="&amp;$E2354)</f>
        <v>#REF!</v>
      </c>
      <c r="I2354" s="14">
        <v>0</v>
      </c>
      <c r="J2354" s="14" t="e">
        <f t="shared" si="148"/>
        <v>#REF!</v>
      </c>
      <c r="K2354" s="16" t="e">
        <f>IF($J2354="","",SUMIFS('Skills-Training Matrix.AUX'!$F$2:$F$1072,'Skills-Training Matrix.AUX'!$C$2:$C$1072,"="&amp;G2354,'Skills-Training Matrix.AUX'!$A$2:$A$1072,"="&amp;$E2354)*J2354)</f>
        <v>#REF!</v>
      </c>
      <c r="L2354" s="16" t="e">
        <f t="shared" si="149"/>
        <v>#REF!</v>
      </c>
      <c r="M2354" s="14" t="e">
        <f t="shared" si="150"/>
        <v>#REF!</v>
      </c>
      <c r="N2354" s="16" t="e">
        <f t="shared" si="151"/>
        <v>#REF!</v>
      </c>
    </row>
    <row r="2355" spans="1:14" x14ac:dyDescent="0.25">
      <c r="A2355" s="14">
        <v>2720</v>
      </c>
      <c r="B2355" s="14" t="s">
        <v>152</v>
      </c>
      <c r="C2355" s="17">
        <v>42736</v>
      </c>
      <c r="D2355" s="14" t="s">
        <v>115</v>
      </c>
      <c r="E2355" s="14" t="s">
        <v>87</v>
      </c>
      <c r="F2355" s="15" t="s">
        <v>6</v>
      </c>
      <c r="G2355" s="14" t="s">
        <v>31</v>
      </c>
      <c r="H2355" s="14" t="e">
        <f>SUMIFS('Skills-Training Matrix.AUX'!$D$2:$D$1072,'Skills-Training Matrix.AUX'!$C$2:$C$1072,"="&amp;$G2355,'Skills-Training Matrix.AUX'!$A$2:$A$1072,"="&amp;$E2355)</f>
        <v>#REF!</v>
      </c>
      <c r="I2355" s="14">
        <v>0</v>
      </c>
      <c r="J2355" s="14" t="e">
        <f t="shared" si="148"/>
        <v>#REF!</v>
      </c>
      <c r="K2355" s="16" t="e">
        <f>IF($J2355="","",SUMIFS('Skills-Training Matrix.AUX'!$F$2:$F$1072,'Skills-Training Matrix.AUX'!$C$2:$C$1072,"="&amp;G2355,'Skills-Training Matrix.AUX'!$A$2:$A$1072,"="&amp;$E2355)*J2355)</f>
        <v>#REF!</v>
      </c>
      <c r="L2355" s="16" t="e">
        <f t="shared" si="149"/>
        <v>#REF!</v>
      </c>
      <c r="M2355" s="14" t="e">
        <f t="shared" si="150"/>
        <v>#REF!</v>
      </c>
      <c r="N2355" s="16" t="e">
        <f t="shared" si="151"/>
        <v>#REF!</v>
      </c>
    </row>
    <row r="2356" spans="1:14" x14ac:dyDescent="0.25">
      <c r="A2356" s="14">
        <v>2720</v>
      </c>
      <c r="B2356" s="14" t="s">
        <v>152</v>
      </c>
      <c r="C2356" s="17">
        <v>42736</v>
      </c>
      <c r="D2356" s="14" t="s">
        <v>115</v>
      </c>
      <c r="E2356" s="14" t="s">
        <v>87</v>
      </c>
      <c r="F2356" s="15" t="s">
        <v>6</v>
      </c>
      <c r="G2356" s="14" t="s">
        <v>1</v>
      </c>
      <c r="H2356" s="14" t="e">
        <f>SUMIFS('Skills-Training Matrix.AUX'!$D$2:$D$1072,'Skills-Training Matrix.AUX'!$C$2:$C$1072,"="&amp;$G2356,'Skills-Training Matrix.AUX'!$A$2:$A$1072,"="&amp;$E2356)</f>
        <v>#REF!</v>
      </c>
      <c r="I2356" s="14">
        <v>0</v>
      </c>
      <c r="J2356" s="14" t="e">
        <f t="shared" si="148"/>
        <v>#REF!</v>
      </c>
      <c r="K2356" s="16" t="e">
        <f>IF($J2356="","",SUMIFS('Skills-Training Matrix.AUX'!$F$2:$F$1072,'Skills-Training Matrix.AUX'!$C$2:$C$1072,"="&amp;G2356,'Skills-Training Matrix.AUX'!$A$2:$A$1072,"="&amp;$E2356)*J2356)</f>
        <v>#REF!</v>
      </c>
      <c r="L2356" s="16" t="e">
        <f t="shared" si="149"/>
        <v>#REF!</v>
      </c>
      <c r="M2356" s="14" t="e">
        <f t="shared" si="150"/>
        <v>#REF!</v>
      </c>
      <c r="N2356" s="16" t="e">
        <f t="shared" si="151"/>
        <v>#REF!</v>
      </c>
    </row>
    <row r="2357" spans="1:14" x14ac:dyDescent="0.25">
      <c r="A2357" s="14">
        <v>2720</v>
      </c>
      <c r="B2357" s="14" t="s">
        <v>152</v>
      </c>
      <c r="C2357" s="17">
        <v>42736</v>
      </c>
      <c r="D2357" s="14" t="s">
        <v>115</v>
      </c>
      <c r="E2357" s="14" t="s">
        <v>87</v>
      </c>
      <c r="F2357" s="15" t="s">
        <v>6</v>
      </c>
      <c r="G2357" s="14" t="s">
        <v>32</v>
      </c>
      <c r="H2357" s="14" t="e">
        <f>SUMIFS('Skills-Training Matrix.AUX'!$D$2:$D$1072,'Skills-Training Matrix.AUX'!$C$2:$C$1072,"="&amp;$G2357,'Skills-Training Matrix.AUX'!$A$2:$A$1072,"="&amp;$E2357)</f>
        <v>#N/A</v>
      </c>
      <c r="I2357" s="14">
        <v>0</v>
      </c>
      <c r="J2357" s="14" t="e">
        <f t="shared" si="148"/>
        <v>#N/A</v>
      </c>
      <c r="K2357" s="16" t="e">
        <f>IF($J2357="","",SUMIFS('Skills-Training Matrix.AUX'!$F$2:$F$1072,'Skills-Training Matrix.AUX'!$C$2:$C$1072,"="&amp;G2357,'Skills-Training Matrix.AUX'!$A$2:$A$1072,"="&amp;$E2357)*J2357)</f>
        <v>#N/A</v>
      </c>
      <c r="L2357" s="16" t="e">
        <f t="shared" si="149"/>
        <v>#N/A</v>
      </c>
      <c r="M2357" s="14" t="e">
        <f t="shared" si="150"/>
        <v>#N/A</v>
      </c>
      <c r="N2357" s="16" t="e">
        <f t="shared" si="151"/>
        <v>#N/A</v>
      </c>
    </row>
    <row r="2358" spans="1:14" x14ac:dyDescent="0.25">
      <c r="A2358" s="14">
        <v>2720</v>
      </c>
      <c r="B2358" s="14" t="s">
        <v>152</v>
      </c>
      <c r="C2358" s="17">
        <v>42736</v>
      </c>
      <c r="D2358" s="14" t="s">
        <v>115</v>
      </c>
      <c r="E2358" s="14" t="s">
        <v>87</v>
      </c>
      <c r="F2358" s="15" t="s">
        <v>7</v>
      </c>
      <c r="G2358" s="14" t="s">
        <v>33</v>
      </c>
      <c r="H2358" s="14" t="e">
        <f>SUMIFS('Skills-Training Matrix.AUX'!$D$2:$D$1072,'Skills-Training Matrix.AUX'!$C$2:$C$1072,"="&amp;$G2358,'Skills-Training Matrix.AUX'!$A$2:$A$1072,"="&amp;$E2358)</f>
        <v>#N/A</v>
      </c>
      <c r="I2358" s="14">
        <v>0</v>
      </c>
      <c r="J2358" s="14" t="e">
        <f t="shared" si="148"/>
        <v>#N/A</v>
      </c>
      <c r="K2358" s="16" t="e">
        <f>IF($J2358="","",SUMIFS('Skills-Training Matrix.AUX'!$F$2:$F$1072,'Skills-Training Matrix.AUX'!$C$2:$C$1072,"="&amp;G2358,'Skills-Training Matrix.AUX'!$A$2:$A$1072,"="&amp;$E2358)*J2358)</f>
        <v>#N/A</v>
      </c>
      <c r="L2358" s="16" t="e">
        <f t="shared" si="149"/>
        <v>#N/A</v>
      </c>
      <c r="M2358" s="14" t="e">
        <f t="shared" si="150"/>
        <v>#N/A</v>
      </c>
      <c r="N2358" s="16" t="e">
        <f t="shared" si="151"/>
        <v>#N/A</v>
      </c>
    </row>
    <row r="2359" spans="1:14" x14ac:dyDescent="0.25">
      <c r="A2359" s="14">
        <v>2720</v>
      </c>
      <c r="B2359" s="14" t="s">
        <v>152</v>
      </c>
      <c r="C2359" s="17">
        <v>42736</v>
      </c>
      <c r="D2359" s="14" t="s">
        <v>115</v>
      </c>
      <c r="E2359" s="14" t="s">
        <v>87</v>
      </c>
      <c r="F2359" s="15" t="s">
        <v>7</v>
      </c>
      <c r="G2359" s="14" t="s">
        <v>34</v>
      </c>
      <c r="H2359" s="14" t="e">
        <f>SUMIFS('Skills-Training Matrix.AUX'!$D$2:$D$1072,'Skills-Training Matrix.AUX'!$C$2:$C$1072,"="&amp;$G2359,'Skills-Training Matrix.AUX'!$A$2:$A$1072,"="&amp;$E2359)</f>
        <v>#REF!</v>
      </c>
      <c r="I2359" s="14">
        <v>0</v>
      </c>
      <c r="J2359" s="14" t="e">
        <f t="shared" si="148"/>
        <v>#REF!</v>
      </c>
      <c r="K2359" s="16" t="e">
        <f>IF($J2359="","",SUMIFS('Skills-Training Matrix.AUX'!$F$2:$F$1072,'Skills-Training Matrix.AUX'!$C$2:$C$1072,"="&amp;G2359,'Skills-Training Matrix.AUX'!$A$2:$A$1072,"="&amp;$E2359)*J2359)</f>
        <v>#REF!</v>
      </c>
      <c r="L2359" s="16" t="e">
        <f t="shared" si="149"/>
        <v>#REF!</v>
      </c>
      <c r="M2359" s="14" t="e">
        <f t="shared" si="150"/>
        <v>#REF!</v>
      </c>
      <c r="N2359" s="16" t="e">
        <f t="shared" si="151"/>
        <v>#REF!</v>
      </c>
    </row>
    <row r="2360" spans="1:14" x14ac:dyDescent="0.25">
      <c r="A2360" s="14">
        <v>2720</v>
      </c>
      <c r="B2360" s="14" t="s">
        <v>152</v>
      </c>
      <c r="C2360" s="17">
        <v>42736</v>
      </c>
      <c r="D2360" s="14" t="s">
        <v>115</v>
      </c>
      <c r="E2360" s="14" t="s">
        <v>87</v>
      </c>
      <c r="F2360" s="15" t="s">
        <v>7</v>
      </c>
      <c r="G2360" s="14" t="s">
        <v>35</v>
      </c>
      <c r="H2360" s="14" t="e">
        <f>SUMIFS('Skills-Training Matrix.AUX'!$D$2:$D$1072,'Skills-Training Matrix.AUX'!$C$2:$C$1072,"="&amp;$G2360,'Skills-Training Matrix.AUX'!$A$2:$A$1072,"="&amp;$E2360)</f>
        <v>#N/A</v>
      </c>
      <c r="I2360" s="14">
        <v>0</v>
      </c>
      <c r="J2360" s="14" t="e">
        <f t="shared" si="148"/>
        <v>#N/A</v>
      </c>
      <c r="K2360" s="16" t="e">
        <f>IF($J2360="","",SUMIFS('Skills-Training Matrix.AUX'!$F$2:$F$1072,'Skills-Training Matrix.AUX'!$C$2:$C$1072,"="&amp;G2360,'Skills-Training Matrix.AUX'!$A$2:$A$1072,"="&amp;$E2360)*J2360)</f>
        <v>#N/A</v>
      </c>
      <c r="L2360" s="16" t="e">
        <f t="shared" si="149"/>
        <v>#N/A</v>
      </c>
      <c r="M2360" s="14" t="e">
        <f t="shared" si="150"/>
        <v>#N/A</v>
      </c>
      <c r="N2360" s="16" t="e">
        <f t="shared" si="151"/>
        <v>#N/A</v>
      </c>
    </row>
    <row r="2361" spans="1:14" x14ac:dyDescent="0.25">
      <c r="A2361" s="14">
        <v>2720</v>
      </c>
      <c r="B2361" s="14" t="s">
        <v>152</v>
      </c>
      <c r="C2361" s="17">
        <v>42736</v>
      </c>
      <c r="D2361" s="14" t="s">
        <v>115</v>
      </c>
      <c r="E2361" s="14" t="s">
        <v>87</v>
      </c>
      <c r="F2361" s="15" t="s">
        <v>7</v>
      </c>
      <c r="G2361" s="14" t="s">
        <v>36</v>
      </c>
      <c r="H2361" s="14" t="e">
        <f>SUMIFS('Skills-Training Matrix.AUX'!$D$2:$D$1072,'Skills-Training Matrix.AUX'!$C$2:$C$1072,"="&amp;$G2361,'Skills-Training Matrix.AUX'!$A$2:$A$1072,"="&amp;$E2361)</f>
        <v>#N/A</v>
      </c>
      <c r="I2361" s="14">
        <v>0</v>
      </c>
      <c r="J2361" s="14" t="e">
        <f t="shared" si="148"/>
        <v>#N/A</v>
      </c>
      <c r="K2361" s="16" t="e">
        <f>IF($J2361="","",SUMIFS('Skills-Training Matrix.AUX'!$F$2:$F$1072,'Skills-Training Matrix.AUX'!$C$2:$C$1072,"="&amp;G2361,'Skills-Training Matrix.AUX'!$A$2:$A$1072,"="&amp;$E2361)*J2361)</f>
        <v>#N/A</v>
      </c>
      <c r="L2361" s="16" t="e">
        <f t="shared" si="149"/>
        <v>#N/A</v>
      </c>
      <c r="M2361" s="14" t="e">
        <f t="shared" si="150"/>
        <v>#N/A</v>
      </c>
      <c r="N2361" s="16" t="e">
        <f t="shared" si="151"/>
        <v>#N/A</v>
      </c>
    </row>
    <row r="2362" spans="1:14" x14ac:dyDescent="0.25">
      <c r="A2362" s="14">
        <v>2720</v>
      </c>
      <c r="B2362" s="14" t="s">
        <v>152</v>
      </c>
      <c r="C2362" s="17">
        <v>42736</v>
      </c>
      <c r="D2362" s="14" t="s">
        <v>115</v>
      </c>
      <c r="E2362" s="14" t="s">
        <v>87</v>
      </c>
      <c r="F2362" s="15" t="s">
        <v>7</v>
      </c>
      <c r="G2362" s="14" t="s">
        <v>37</v>
      </c>
      <c r="H2362" s="14" t="e">
        <f>SUMIFS('Skills-Training Matrix.AUX'!$D$2:$D$1072,'Skills-Training Matrix.AUX'!$C$2:$C$1072,"="&amp;$G2362,'Skills-Training Matrix.AUX'!$A$2:$A$1072,"="&amp;$E2362)</f>
        <v>#N/A</v>
      </c>
      <c r="I2362" s="14">
        <v>0</v>
      </c>
      <c r="J2362" s="14" t="e">
        <f t="shared" si="148"/>
        <v>#N/A</v>
      </c>
      <c r="K2362" s="16" t="e">
        <f>IF($J2362="","",SUMIFS('Skills-Training Matrix.AUX'!$F$2:$F$1072,'Skills-Training Matrix.AUX'!$C$2:$C$1072,"="&amp;G2362,'Skills-Training Matrix.AUX'!$A$2:$A$1072,"="&amp;$E2362)*J2362)</f>
        <v>#N/A</v>
      </c>
      <c r="L2362" s="16" t="e">
        <f t="shared" si="149"/>
        <v>#N/A</v>
      </c>
      <c r="M2362" s="14" t="e">
        <f t="shared" si="150"/>
        <v>#N/A</v>
      </c>
      <c r="N2362" s="16" t="e">
        <f t="shared" si="151"/>
        <v>#N/A</v>
      </c>
    </row>
    <row r="2363" spans="1:14" x14ac:dyDescent="0.25">
      <c r="A2363" s="14">
        <v>2720</v>
      </c>
      <c r="B2363" s="14" t="s">
        <v>152</v>
      </c>
      <c r="C2363" s="17">
        <v>42736</v>
      </c>
      <c r="D2363" s="14" t="s">
        <v>115</v>
      </c>
      <c r="E2363" s="14" t="s">
        <v>87</v>
      </c>
      <c r="F2363" s="15" t="s">
        <v>7</v>
      </c>
      <c r="G2363" s="14" t="s">
        <v>38</v>
      </c>
      <c r="H2363" s="14" t="e">
        <f>SUMIFS('Skills-Training Matrix.AUX'!$D$2:$D$1072,'Skills-Training Matrix.AUX'!$C$2:$C$1072,"="&amp;$G2363,'Skills-Training Matrix.AUX'!$A$2:$A$1072,"="&amp;$E2363)</f>
        <v>#N/A</v>
      </c>
      <c r="I2363" s="14">
        <v>0</v>
      </c>
      <c r="J2363" s="14" t="e">
        <f t="shared" si="148"/>
        <v>#N/A</v>
      </c>
      <c r="K2363" s="16" t="e">
        <f>IF($J2363="","",SUMIFS('Skills-Training Matrix.AUX'!$F$2:$F$1072,'Skills-Training Matrix.AUX'!$C$2:$C$1072,"="&amp;G2363,'Skills-Training Matrix.AUX'!$A$2:$A$1072,"="&amp;$E2363)*J2363)</f>
        <v>#N/A</v>
      </c>
      <c r="L2363" s="16" t="e">
        <f t="shared" si="149"/>
        <v>#N/A</v>
      </c>
      <c r="M2363" s="14" t="e">
        <f t="shared" si="150"/>
        <v>#N/A</v>
      </c>
      <c r="N2363" s="16" t="e">
        <f t="shared" si="151"/>
        <v>#N/A</v>
      </c>
    </row>
    <row r="2364" spans="1:14" x14ac:dyDescent="0.25">
      <c r="A2364" s="14">
        <v>2720</v>
      </c>
      <c r="B2364" s="14" t="s">
        <v>152</v>
      </c>
      <c r="C2364" s="17">
        <v>42736</v>
      </c>
      <c r="D2364" s="14" t="s">
        <v>115</v>
      </c>
      <c r="E2364" s="14" t="s">
        <v>87</v>
      </c>
      <c r="F2364" s="15" t="s">
        <v>7</v>
      </c>
      <c r="G2364" s="14" t="s">
        <v>39</v>
      </c>
      <c r="H2364" s="14" t="e">
        <f>SUMIFS('Skills-Training Matrix.AUX'!$D$2:$D$1072,'Skills-Training Matrix.AUX'!$C$2:$C$1072,"="&amp;$G2364,'Skills-Training Matrix.AUX'!$A$2:$A$1072,"="&amp;$E2364)</f>
        <v>#N/A</v>
      </c>
      <c r="I2364" s="14">
        <v>0</v>
      </c>
      <c r="J2364" s="14" t="e">
        <f t="shared" si="148"/>
        <v>#N/A</v>
      </c>
      <c r="K2364" s="16" t="e">
        <f>IF($J2364="","",SUMIFS('Skills-Training Matrix.AUX'!$F$2:$F$1072,'Skills-Training Matrix.AUX'!$C$2:$C$1072,"="&amp;G2364,'Skills-Training Matrix.AUX'!$A$2:$A$1072,"="&amp;$E2364)*J2364)</f>
        <v>#N/A</v>
      </c>
      <c r="L2364" s="16" t="e">
        <f t="shared" si="149"/>
        <v>#N/A</v>
      </c>
      <c r="M2364" s="14" t="e">
        <f t="shared" si="150"/>
        <v>#N/A</v>
      </c>
      <c r="N2364" s="16" t="e">
        <f t="shared" si="151"/>
        <v>#N/A</v>
      </c>
    </row>
    <row r="2365" spans="1:14" x14ac:dyDescent="0.25">
      <c r="A2365" s="14">
        <v>2720</v>
      </c>
      <c r="B2365" s="14" t="s">
        <v>152</v>
      </c>
      <c r="C2365" s="17">
        <v>42736</v>
      </c>
      <c r="D2365" s="14" t="s">
        <v>115</v>
      </c>
      <c r="E2365" s="14" t="s">
        <v>87</v>
      </c>
      <c r="F2365" s="15" t="s">
        <v>7</v>
      </c>
      <c r="G2365" s="14" t="s">
        <v>40</v>
      </c>
      <c r="H2365" s="14" t="e">
        <f>SUMIFS('Skills-Training Matrix.AUX'!$D$2:$D$1072,'Skills-Training Matrix.AUX'!$C$2:$C$1072,"="&amp;$G2365,'Skills-Training Matrix.AUX'!$A$2:$A$1072,"="&amp;$E2365)</f>
        <v>#N/A</v>
      </c>
      <c r="I2365" s="14">
        <v>0</v>
      </c>
      <c r="J2365" s="14" t="e">
        <f t="shared" si="148"/>
        <v>#N/A</v>
      </c>
      <c r="K2365" s="16" t="e">
        <f>IF($J2365="","",SUMIFS('Skills-Training Matrix.AUX'!$F$2:$F$1072,'Skills-Training Matrix.AUX'!$C$2:$C$1072,"="&amp;G2365,'Skills-Training Matrix.AUX'!$A$2:$A$1072,"="&amp;$E2365)*J2365)</f>
        <v>#N/A</v>
      </c>
      <c r="L2365" s="16" t="e">
        <f t="shared" si="149"/>
        <v>#N/A</v>
      </c>
      <c r="M2365" s="14" t="e">
        <f t="shared" si="150"/>
        <v>#N/A</v>
      </c>
      <c r="N2365" s="16" t="e">
        <f t="shared" si="151"/>
        <v>#N/A</v>
      </c>
    </row>
    <row r="2366" spans="1:14" x14ac:dyDescent="0.25">
      <c r="A2366" s="14">
        <v>2720</v>
      </c>
      <c r="B2366" s="14" t="s">
        <v>152</v>
      </c>
      <c r="C2366" s="17">
        <v>42736</v>
      </c>
      <c r="D2366" s="14" t="s">
        <v>115</v>
      </c>
      <c r="E2366" s="14" t="s">
        <v>87</v>
      </c>
      <c r="F2366" s="15" t="s">
        <v>8</v>
      </c>
      <c r="G2366" s="14" t="s">
        <v>41</v>
      </c>
      <c r="H2366" s="14" t="e">
        <f>SUMIFS('Skills-Training Matrix.AUX'!$D$2:$D$1072,'Skills-Training Matrix.AUX'!$C$2:$C$1072,"="&amp;$G2366,'Skills-Training Matrix.AUX'!$A$2:$A$1072,"="&amp;$E2366)</f>
        <v>#N/A</v>
      </c>
      <c r="I2366" s="14">
        <v>0</v>
      </c>
      <c r="J2366" s="14" t="e">
        <f t="shared" si="148"/>
        <v>#N/A</v>
      </c>
      <c r="K2366" s="16" t="e">
        <f>IF($J2366="","",SUMIFS('Skills-Training Matrix.AUX'!$F$2:$F$1072,'Skills-Training Matrix.AUX'!$C$2:$C$1072,"="&amp;G2366,'Skills-Training Matrix.AUX'!$A$2:$A$1072,"="&amp;$E2366)*J2366)</f>
        <v>#N/A</v>
      </c>
      <c r="L2366" s="16" t="e">
        <f t="shared" si="149"/>
        <v>#N/A</v>
      </c>
      <c r="M2366" s="14" t="e">
        <f t="shared" si="150"/>
        <v>#N/A</v>
      </c>
      <c r="N2366" s="16" t="e">
        <f t="shared" si="151"/>
        <v>#N/A</v>
      </c>
    </row>
    <row r="2367" spans="1:14" x14ac:dyDescent="0.25">
      <c r="A2367" s="14">
        <v>2720</v>
      </c>
      <c r="B2367" s="14" t="s">
        <v>152</v>
      </c>
      <c r="C2367" s="17">
        <v>42736</v>
      </c>
      <c r="D2367" s="14" t="s">
        <v>115</v>
      </c>
      <c r="E2367" s="14" t="s">
        <v>87</v>
      </c>
      <c r="F2367" s="15" t="s">
        <v>8</v>
      </c>
      <c r="G2367" s="14" t="s">
        <v>42</v>
      </c>
      <c r="H2367" s="14" t="e">
        <f>SUMIFS('Skills-Training Matrix.AUX'!$D$2:$D$1072,'Skills-Training Matrix.AUX'!$C$2:$C$1072,"="&amp;$G2367,'Skills-Training Matrix.AUX'!$A$2:$A$1072,"="&amp;$E2367)</f>
        <v>#N/A</v>
      </c>
      <c r="I2367" s="14">
        <v>0</v>
      </c>
      <c r="J2367" s="14" t="e">
        <f t="shared" si="148"/>
        <v>#N/A</v>
      </c>
      <c r="K2367" s="16" t="e">
        <f>IF($J2367="","",SUMIFS('Skills-Training Matrix.AUX'!$F$2:$F$1072,'Skills-Training Matrix.AUX'!$C$2:$C$1072,"="&amp;G2367,'Skills-Training Matrix.AUX'!$A$2:$A$1072,"="&amp;$E2367)*J2367)</f>
        <v>#N/A</v>
      </c>
      <c r="L2367" s="16" t="e">
        <f t="shared" si="149"/>
        <v>#N/A</v>
      </c>
      <c r="M2367" s="14" t="e">
        <f t="shared" si="150"/>
        <v>#N/A</v>
      </c>
      <c r="N2367" s="16" t="e">
        <f t="shared" si="151"/>
        <v>#N/A</v>
      </c>
    </row>
    <row r="2368" spans="1:14" x14ac:dyDescent="0.25">
      <c r="A2368" s="14">
        <v>2720</v>
      </c>
      <c r="B2368" s="14" t="s">
        <v>152</v>
      </c>
      <c r="C2368" s="17">
        <v>42736</v>
      </c>
      <c r="D2368" s="14" t="s">
        <v>115</v>
      </c>
      <c r="E2368" s="14" t="s">
        <v>87</v>
      </c>
      <c r="F2368" s="15" t="s">
        <v>8</v>
      </c>
      <c r="G2368" s="14" t="s">
        <v>43</v>
      </c>
      <c r="H2368" s="14" t="e">
        <f>SUMIFS('Skills-Training Matrix.AUX'!$D$2:$D$1072,'Skills-Training Matrix.AUX'!$C$2:$C$1072,"="&amp;$G2368,'Skills-Training Matrix.AUX'!$A$2:$A$1072,"="&amp;$E2368)</f>
        <v>#N/A</v>
      </c>
      <c r="I2368" s="14">
        <v>0</v>
      </c>
      <c r="J2368" s="14" t="e">
        <f t="shared" si="148"/>
        <v>#N/A</v>
      </c>
      <c r="K2368" s="16" t="e">
        <f>IF($J2368="","",SUMIFS('Skills-Training Matrix.AUX'!$F$2:$F$1072,'Skills-Training Matrix.AUX'!$C$2:$C$1072,"="&amp;G2368,'Skills-Training Matrix.AUX'!$A$2:$A$1072,"="&amp;$E2368)*J2368)</f>
        <v>#N/A</v>
      </c>
      <c r="L2368" s="16" t="e">
        <f t="shared" si="149"/>
        <v>#N/A</v>
      </c>
      <c r="M2368" s="14" t="e">
        <f t="shared" si="150"/>
        <v>#N/A</v>
      </c>
      <c r="N2368" s="16" t="e">
        <f t="shared" si="151"/>
        <v>#N/A</v>
      </c>
    </row>
    <row r="2369" spans="1:14" x14ac:dyDescent="0.25">
      <c r="A2369" s="14">
        <v>2720</v>
      </c>
      <c r="B2369" s="14" t="s">
        <v>152</v>
      </c>
      <c r="C2369" s="17">
        <v>42736</v>
      </c>
      <c r="D2369" s="14" t="s">
        <v>115</v>
      </c>
      <c r="E2369" s="14" t="s">
        <v>87</v>
      </c>
      <c r="F2369" s="15" t="s">
        <v>8</v>
      </c>
      <c r="G2369" s="14" t="s">
        <v>44</v>
      </c>
      <c r="H2369" s="14" t="e">
        <f>SUMIFS('Skills-Training Matrix.AUX'!$D$2:$D$1072,'Skills-Training Matrix.AUX'!$C$2:$C$1072,"="&amp;$G2369,'Skills-Training Matrix.AUX'!$A$2:$A$1072,"="&amp;$E2369)</f>
        <v>#N/A</v>
      </c>
      <c r="I2369" s="14">
        <v>0</v>
      </c>
      <c r="J2369" s="14" t="e">
        <f t="shared" si="148"/>
        <v>#N/A</v>
      </c>
      <c r="K2369" s="16" t="e">
        <f>IF($J2369="","",SUMIFS('Skills-Training Matrix.AUX'!$F$2:$F$1072,'Skills-Training Matrix.AUX'!$C$2:$C$1072,"="&amp;G2369,'Skills-Training Matrix.AUX'!$A$2:$A$1072,"="&amp;$E2369)*J2369)</f>
        <v>#N/A</v>
      </c>
      <c r="L2369" s="16" t="e">
        <f t="shared" si="149"/>
        <v>#N/A</v>
      </c>
      <c r="M2369" s="14" t="e">
        <f t="shared" si="150"/>
        <v>#N/A</v>
      </c>
      <c r="N2369" s="16" t="e">
        <f t="shared" si="151"/>
        <v>#N/A</v>
      </c>
    </row>
    <row r="2370" spans="1:14" x14ac:dyDescent="0.25">
      <c r="A2370" s="14">
        <v>2720</v>
      </c>
      <c r="B2370" s="14" t="s">
        <v>152</v>
      </c>
      <c r="C2370" s="17">
        <v>42736</v>
      </c>
      <c r="D2370" s="14" t="s">
        <v>115</v>
      </c>
      <c r="E2370" s="14" t="s">
        <v>87</v>
      </c>
      <c r="F2370" s="15" t="s">
        <v>8</v>
      </c>
      <c r="G2370" s="14" t="s">
        <v>45</v>
      </c>
      <c r="H2370" s="14" t="e">
        <f>SUMIFS('Skills-Training Matrix.AUX'!$D$2:$D$1072,'Skills-Training Matrix.AUX'!$C$2:$C$1072,"="&amp;$G2370,'Skills-Training Matrix.AUX'!$A$2:$A$1072,"="&amp;$E2370)</f>
        <v>#N/A</v>
      </c>
      <c r="I2370" s="14">
        <v>0</v>
      </c>
      <c r="J2370" s="14" t="e">
        <f t="shared" ref="J2370:J2433" si="152">IF(($H2370-$I2370)&gt;0,($H2370-$I2370),"")</f>
        <v>#N/A</v>
      </c>
      <c r="K2370" s="16" t="e">
        <f>IF($J2370="","",SUMIFS('Skills-Training Matrix.AUX'!$F$2:$F$1072,'Skills-Training Matrix.AUX'!$C$2:$C$1072,"="&amp;G2370,'Skills-Training Matrix.AUX'!$A$2:$A$1072,"="&amp;$E2370)*J2370)</f>
        <v>#N/A</v>
      </c>
      <c r="L2370" s="16" t="e">
        <f t="shared" si="149"/>
        <v>#N/A</v>
      </c>
      <c r="M2370" s="14" t="e">
        <f t="shared" si="150"/>
        <v>#N/A</v>
      </c>
      <c r="N2370" s="16" t="e">
        <f t="shared" si="151"/>
        <v>#N/A</v>
      </c>
    </row>
    <row r="2371" spans="1:14" x14ac:dyDescent="0.25">
      <c r="A2371" s="14">
        <v>2720</v>
      </c>
      <c r="B2371" s="14" t="s">
        <v>152</v>
      </c>
      <c r="C2371" s="17">
        <v>42736</v>
      </c>
      <c r="D2371" s="14" t="s">
        <v>115</v>
      </c>
      <c r="E2371" s="14" t="s">
        <v>87</v>
      </c>
      <c r="F2371" s="15" t="s">
        <v>2</v>
      </c>
      <c r="G2371" s="14" t="s">
        <v>46</v>
      </c>
      <c r="H2371" s="14" t="e">
        <f>SUMIFS('Skills-Training Matrix.AUX'!$D$2:$D$1072,'Skills-Training Matrix.AUX'!$C$2:$C$1072,"="&amp;$G2371,'Skills-Training Matrix.AUX'!$A$2:$A$1072,"="&amp;$E2371)</f>
        <v>#N/A</v>
      </c>
      <c r="I2371" s="14">
        <v>0</v>
      </c>
      <c r="J2371" s="14" t="e">
        <f t="shared" si="152"/>
        <v>#N/A</v>
      </c>
      <c r="K2371" s="16" t="e">
        <f>IF($J2371="","",SUMIFS('Skills-Training Matrix.AUX'!$F$2:$F$1072,'Skills-Training Matrix.AUX'!$C$2:$C$1072,"="&amp;G2371,'Skills-Training Matrix.AUX'!$A$2:$A$1072,"="&amp;$E2371)*J2371)</f>
        <v>#N/A</v>
      </c>
      <c r="L2371" s="16" t="e">
        <f t="shared" ref="L2371:L2434" si="153">IF(D2371="GEM",IF(B2371=B2370,IF(K2371="",L2370,K2371+L2370),IF(K2371="",0,K2371)),0)</f>
        <v>#N/A</v>
      </c>
      <c r="M2371" s="14" t="e">
        <f t="shared" ref="M2371:M2434" si="154">IF(D2371="GEM",IF(I2371&gt;H2371,I2371,IF(IF(L2371&lt;$O$1,0,L2371)=0,H2371,IF(I2371=0,IF(H2371=0,0,1),I2371))),I2371)</f>
        <v>#N/A</v>
      </c>
      <c r="N2371" s="16" t="e">
        <f t="shared" ref="N2371:N2434" si="155">IF(M2371&lt;H2371,K2371,"")</f>
        <v>#N/A</v>
      </c>
    </row>
    <row r="2372" spans="1:14" x14ac:dyDescent="0.25">
      <c r="A2372" s="14">
        <v>2720</v>
      </c>
      <c r="B2372" s="14" t="s">
        <v>152</v>
      </c>
      <c r="C2372" s="17">
        <v>42736</v>
      </c>
      <c r="D2372" s="14" t="s">
        <v>115</v>
      </c>
      <c r="E2372" s="14" t="s">
        <v>87</v>
      </c>
      <c r="F2372" s="15" t="s">
        <v>2</v>
      </c>
      <c r="G2372" s="14" t="s">
        <v>47</v>
      </c>
      <c r="H2372" s="14" t="e">
        <f>SUMIFS('Skills-Training Matrix.AUX'!$D$2:$D$1072,'Skills-Training Matrix.AUX'!$C$2:$C$1072,"="&amp;$G2372,'Skills-Training Matrix.AUX'!$A$2:$A$1072,"="&amp;$E2372)</f>
        <v>#N/A</v>
      </c>
      <c r="I2372" s="14">
        <v>0</v>
      </c>
      <c r="J2372" s="14" t="e">
        <f t="shared" si="152"/>
        <v>#N/A</v>
      </c>
      <c r="K2372" s="16" t="e">
        <f>IF($J2372="","",SUMIFS('Skills-Training Matrix.AUX'!$F$2:$F$1072,'Skills-Training Matrix.AUX'!$C$2:$C$1072,"="&amp;G2372,'Skills-Training Matrix.AUX'!$A$2:$A$1072,"="&amp;$E2372)*J2372)</f>
        <v>#N/A</v>
      </c>
      <c r="L2372" s="16" t="e">
        <f t="shared" si="153"/>
        <v>#N/A</v>
      </c>
      <c r="M2372" s="14" t="e">
        <f t="shared" si="154"/>
        <v>#N/A</v>
      </c>
      <c r="N2372" s="16" t="e">
        <f t="shared" si="155"/>
        <v>#N/A</v>
      </c>
    </row>
    <row r="2373" spans="1:14" x14ac:dyDescent="0.25">
      <c r="A2373" s="14">
        <v>2720</v>
      </c>
      <c r="B2373" s="14" t="s">
        <v>152</v>
      </c>
      <c r="C2373" s="17">
        <v>42736</v>
      </c>
      <c r="D2373" s="14" t="s">
        <v>115</v>
      </c>
      <c r="E2373" s="14" t="s">
        <v>87</v>
      </c>
      <c r="F2373" s="15" t="s">
        <v>2</v>
      </c>
      <c r="G2373" s="14" t="s">
        <v>48</v>
      </c>
      <c r="H2373" s="14" t="e">
        <f>SUMIFS('Skills-Training Matrix.AUX'!$D$2:$D$1072,'Skills-Training Matrix.AUX'!$C$2:$C$1072,"="&amp;$G2373,'Skills-Training Matrix.AUX'!$A$2:$A$1072,"="&amp;$E2373)</f>
        <v>#N/A</v>
      </c>
      <c r="I2373" s="14">
        <v>0</v>
      </c>
      <c r="J2373" s="14" t="e">
        <f t="shared" si="152"/>
        <v>#N/A</v>
      </c>
      <c r="K2373" s="16" t="e">
        <f>IF($J2373="","",SUMIFS('Skills-Training Matrix.AUX'!$F$2:$F$1072,'Skills-Training Matrix.AUX'!$C$2:$C$1072,"="&amp;G2373,'Skills-Training Matrix.AUX'!$A$2:$A$1072,"="&amp;$E2373)*J2373)</f>
        <v>#N/A</v>
      </c>
      <c r="L2373" s="16" t="e">
        <f t="shared" si="153"/>
        <v>#N/A</v>
      </c>
      <c r="M2373" s="14" t="e">
        <f t="shared" si="154"/>
        <v>#N/A</v>
      </c>
      <c r="N2373" s="16" t="e">
        <f t="shared" si="155"/>
        <v>#N/A</v>
      </c>
    </row>
    <row r="2374" spans="1:14" x14ac:dyDescent="0.25">
      <c r="A2374" s="14">
        <v>2720</v>
      </c>
      <c r="B2374" s="14" t="s">
        <v>152</v>
      </c>
      <c r="C2374" s="17">
        <v>42736</v>
      </c>
      <c r="D2374" s="14" t="s">
        <v>115</v>
      </c>
      <c r="E2374" s="14" t="s">
        <v>87</v>
      </c>
      <c r="F2374" s="15" t="s">
        <v>2</v>
      </c>
      <c r="G2374" s="14" t="s">
        <v>49</v>
      </c>
      <c r="H2374" s="14" t="e">
        <f>SUMIFS('Skills-Training Matrix.AUX'!$D$2:$D$1072,'Skills-Training Matrix.AUX'!$C$2:$C$1072,"="&amp;$G2374,'Skills-Training Matrix.AUX'!$A$2:$A$1072,"="&amp;$E2374)</f>
        <v>#N/A</v>
      </c>
      <c r="I2374" s="14">
        <v>0</v>
      </c>
      <c r="J2374" s="14" t="e">
        <f t="shared" si="152"/>
        <v>#N/A</v>
      </c>
      <c r="K2374" s="16" t="e">
        <f>IF($J2374="","",SUMIFS('Skills-Training Matrix.AUX'!$F$2:$F$1072,'Skills-Training Matrix.AUX'!$C$2:$C$1072,"="&amp;G2374,'Skills-Training Matrix.AUX'!$A$2:$A$1072,"="&amp;$E2374)*J2374)</f>
        <v>#N/A</v>
      </c>
      <c r="L2374" s="16" t="e">
        <f t="shared" si="153"/>
        <v>#N/A</v>
      </c>
      <c r="M2374" s="14" t="e">
        <f t="shared" si="154"/>
        <v>#N/A</v>
      </c>
      <c r="N2374" s="16" t="e">
        <f t="shared" si="155"/>
        <v>#N/A</v>
      </c>
    </row>
    <row r="2375" spans="1:14" x14ac:dyDescent="0.25">
      <c r="A2375" s="14">
        <v>2720</v>
      </c>
      <c r="B2375" s="14" t="s">
        <v>152</v>
      </c>
      <c r="C2375" s="17">
        <v>42736</v>
      </c>
      <c r="D2375" s="14" t="s">
        <v>115</v>
      </c>
      <c r="E2375" s="14" t="s">
        <v>87</v>
      </c>
      <c r="F2375" s="15" t="s">
        <v>2</v>
      </c>
      <c r="G2375" s="14" t="s">
        <v>50</v>
      </c>
      <c r="H2375" s="14" t="e">
        <f>SUMIFS('Skills-Training Matrix.AUX'!$D$2:$D$1072,'Skills-Training Matrix.AUX'!$C$2:$C$1072,"="&amp;$G2375,'Skills-Training Matrix.AUX'!$A$2:$A$1072,"="&amp;$E2375)</f>
        <v>#N/A</v>
      </c>
      <c r="I2375" s="14">
        <v>0</v>
      </c>
      <c r="J2375" s="14" t="e">
        <f t="shared" si="152"/>
        <v>#N/A</v>
      </c>
      <c r="K2375" s="16" t="e">
        <f>IF($J2375="","",SUMIFS('Skills-Training Matrix.AUX'!$F$2:$F$1072,'Skills-Training Matrix.AUX'!$C$2:$C$1072,"="&amp;G2375,'Skills-Training Matrix.AUX'!$A$2:$A$1072,"="&amp;$E2375)*J2375)</f>
        <v>#N/A</v>
      </c>
      <c r="L2375" s="16" t="e">
        <f t="shared" si="153"/>
        <v>#N/A</v>
      </c>
      <c r="M2375" s="14" t="e">
        <f t="shared" si="154"/>
        <v>#N/A</v>
      </c>
      <c r="N2375" s="16" t="e">
        <f t="shared" si="155"/>
        <v>#N/A</v>
      </c>
    </row>
    <row r="2376" spans="1:14" x14ac:dyDescent="0.25">
      <c r="A2376" s="14">
        <v>2720</v>
      </c>
      <c r="B2376" s="14" t="s">
        <v>152</v>
      </c>
      <c r="C2376" s="17">
        <v>42736</v>
      </c>
      <c r="D2376" s="14" t="s">
        <v>115</v>
      </c>
      <c r="E2376" s="14" t="s">
        <v>87</v>
      </c>
      <c r="F2376" s="15" t="s">
        <v>2</v>
      </c>
      <c r="G2376" s="14" t="s">
        <v>51</v>
      </c>
      <c r="H2376" s="14" t="e">
        <f>SUMIFS('Skills-Training Matrix.AUX'!$D$2:$D$1072,'Skills-Training Matrix.AUX'!$C$2:$C$1072,"="&amp;$G2376,'Skills-Training Matrix.AUX'!$A$2:$A$1072,"="&amp;$E2376)</f>
        <v>#N/A</v>
      </c>
      <c r="I2376" s="14">
        <v>0</v>
      </c>
      <c r="J2376" s="14" t="e">
        <f t="shared" si="152"/>
        <v>#N/A</v>
      </c>
      <c r="K2376" s="16" t="e">
        <f>IF($J2376="","",SUMIFS('Skills-Training Matrix.AUX'!$F$2:$F$1072,'Skills-Training Matrix.AUX'!$C$2:$C$1072,"="&amp;G2376,'Skills-Training Matrix.AUX'!$A$2:$A$1072,"="&amp;$E2376)*J2376)</f>
        <v>#N/A</v>
      </c>
      <c r="L2376" s="16" t="e">
        <f t="shared" si="153"/>
        <v>#N/A</v>
      </c>
      <c r="M2376" s="14" t="e">
        <f t="shared" si="154"/>
        <v>#N/A</v>
      </c>
      <c r="N2376" s="16" t="e">
        <f t="shared" si="155"/>
        <v>#N/A</v>
      </c>
    </row>
    <row r="2377" spans="1:14" x14ac:dyDescent="0.25">
      <c r="A2377" s="14">
        <v>2720</v>
      </c>
      <c r="B2377" s="14" t="s">
        <v>152</v>
      </c>
      <c r="C2377" s="17">
        <v>42736</v>
      </c>
      <c r="D2377" s="14" t="s">
        <v>115</v>
      </c>
      <c r="E2377" s="14" t="s">
        <v>87</v>
      </c>
      <c r="F2377" s="15" t="s">
        <v>2</v>
      </c>
      <c r="G2377" s="14" t="s">
        <v>52</v>
      </c>
      <c r="H2377" s="14" t="e">
        <f>SUMIFS('Skills-Training Matrix.AUX'!$D$2:$D$1072,'Skills-Training Matrix.AUX'!$C$2:$C$1072,"="&amp;$G2377,'Skills-Training Matrix.AUX'!$A$2:$A$1072,"="&amp;$E2377)</f>
        <v>#N/A</v>
      </c>
      <c r="I2377" s="14">
        <v>0</v>
      </c>
      <c r="J2377" s="14" t="e">
        <f t="shared" si="152"/>
        <v>#N/A</v>
      </c>
      <c r="K2377" s="16" t="e">
        <f>IF($J2377="","",SUMIFS('Skills-Training Matrix.AUX'!$F$2:$F$1072,'Skills-Training Matrix.AUX'!$C$2:$C$1072,"="&amp;G2377,'Skills-Training Matrix.AUX'!$A$2:$A$1072,"="&amp;$E2377)*J2377)</f>
        <v>#N/A</v>
      </c>
      <c r="L2377" s="16" t="e">
        <f t="shared" si="153"/>
        <v>#N/A</v>
      </c>
      <c r="M2377" s="14" t="e">
        <f t="shared" si="154"/>
        <v>#N/A</v>
      </c>
      <c r="N2377" s="16" t="e">
        <f t="shared" si="155"/>
        <v>#N/A</v>
      </c>
    </row>
    <row r="2378" spans="1:14" x14ac:dyDescent="0.25">
      <c r="A2378" s="14">
        <v>2720</v>
      </c>
      <c r="B2378" s="14" t="s">
        <v>152</v>
      </c>
      <c r="C2378" s="17">
        <v>42736</v>
      </c>
      <c r="D2378" s="14" t="s">
        <v>115</v>
      </c>
      <c r="E2378" s="14" t="s">
        <v>87</v>
      </c>
      <c r="F2378" s="15" t="s">
        <v>2</v>
      </c>
      <c r="G2378" s="14" t="s">
        <v>53</v>
      </c>
      <c r="H2378" s="14" t="e">
        <f>SUMIFS('Skills-Training Matrix.AUX'!$D$2:$D$1072,'Skills-Training Matrix.AUX'!$C$2:$C$1072,"="&amp;$G2378,'Skills-Training Matrix.AUX'!$A$2:$A$1072,"="&amp;$E2378)</f>
        <v>#N/A</v>
      </c>
      <c r="I2378" s="14">
        <v>0</v>
      </c>
      <c r="J2378" s="14" t="e">
        <f t="shared" si="152"/>
        <v>#N/A</v>
      </c>
      <c r="K2378" s="16" t="e">
        <f>IF($J2378="","",SUMIFS('Skills-Training Matrix.AUX'!$F$2:$F$1072,'Skills-Training Matrix.AUX'!$C$2:$C$1072,"="&amp;G2378,'Skills-Training Matrix.AUX'!$A$2:$A$1072,"="&amp;$E2378)*J2378)</f>
        <v>#N/A</v>
      </c>
      <c r="L2378" s="16" t="e">
        <f t="shared" si="153"/>
        <v>#N/A</v>
      </c>
      <c r="M2378" s="14" t="e">
        <f t="shared" si="154"/>
        <v>#N/A</v>
      </c>
      <c r="N2378" s="16" t="e">
        <f t="shared" si="155"/>
        <v>#N/A</v>
      </c>
    </row>
    <row r="2379" spans="1:14" x14ac:dyDescent="0.25">
      <c r="A2379" s="14">
        <v>2720</v>
      </c>
      <c r="B2379" s="14" t="s">
        <v>152</v>
      </c>
      <c r="C2379" s="17">
        <v>42736</v>
      </c>
      <c r="D2379" s="14" t="s">
        <v>115</v>
      </c>
      <c r="E2379" s="14" t="s">
        <v>87</v>
      </c>
      <c r="F2379" s="15" t="s">
        <v>2</v>
      </c>
      <c r="G2379" s="14" t="s">
        <v>54</v>
      </c>
      <c r="H2379" s="14" t="e">
        <f>SUMIFS('Skills-Training Matrix.AUX'!$D$2:$D$1072,'Skills-Training Matrix.AUX'!$C$2:$C$1072,"="&amp;$G2379,'Skills-Training Matrix.AUX'!$A$2:$A$1072,"="&amp;$E2379)</f>
        <v>#N/A</v>
      </c>
      <c r="I2379" s="14">
        <v>0</v>
      </c>
      <c r="J2379" s="14" t="e">
        <f t="shared" si="152"/>
        <v>#N/A</v>
      </c>
      <c r="K2379" s="16" t="e">
        <f>IF($J2379="","",SUMIFS('Skills-Training Matrix.AUX'!$F$2:$F$1072,'Skills-Training Matrix.AUX'!$C$2:$C$1072,"="&amp;G2379,'Skills-Training Matrix.AUX'!$A$2:$A$1072,"="&amp;$E2379)*J2379)</f>
        <v>#N/A</v>
      </c>
      <c r="L2379" s="16" t="e">
        <f t="shared" si="153"/>
        <v>#N/A</v>
      </c>
      <c r="M2379" s="14" t="e">
        <f t="shared" si="154"/>
        <v>#N/A</v>
      </c>
      <c r="N2379" s="16" t="e">
        <f t="shared" si="155"/>
        <v>#N/A</v>
      </c>
    </row>
    <row r="2380" spans="1:14" x14ac:dyDescent="0.25">
      <c r="A2380" s="14">
        <v>2720</v>
      </c>
      <c r="B2380" s="14" t="s">
        <v>152</v>
      </c>
      <c r="C2380" s="17">
        <v>42736</v>
      </c>
      <c r="D2380" s="14" t="s">
        <v>115</v>
      </c>
      <c r="E2380" s="14" t="s">
        <v>87</v>
      </c>
      <c r="F2380" s="15" t="s">
        <v>2</v>
      </c>
      <c r="G2380" s="14" t="s">
        <v>55</v>
      </c>
      <c r="H2380" s="14" t="e">
        <f>SUMIFS('Skills-Training Matrix.AUX'!$D$2:$D$1072,'Skills-Training Matrix.AUX'!$C$2:$C$1072,"="&amp;$G2380,'Skills-Training Matrix.AUX'!$A$2:$A$1072,"="&amp;$E2380)</f>
        <v>#REF!</v>
      </c>
      <c r="I2380" s="14">
        <v>0</v>
      </c>
      <c r="J2380" s="14" t="e">
        <f t="shared" si="152"/>
        <v>#REF!</v>
      </c>
      <c r="K2380" s="16" t="e">
        <f>IF($J2380="","",SUMIFS('Skills-Training Matrix.AUX'!$F$2:$F$1072,'Skills-Training Matrix.AUX'!$C$2:$C$1072,"="&amp;G2380,'Skills-Training Matrix.AUX'!$A$2:$A$1072,"="&amp;$E2380)*J2380)</f>
        <v>#REF!</v>
      </c>
      <c r="L2380" s="16" t="e">
        <f t="shared" si="153"/>
        <v>#REF!</v>
      </c>
      <c r="M2380" s="14" t="e">
        <f t="shared" si="154"/>
        <v>#REF!</v>
      </c>
      <c r="N2380" s="16" t="e">
        <f t="shared" si="155"/>
        <v>#REF!</v>
      </c>
    </row>
    <row r="2381" spans="1:14" x14ac:dyDescent="0.25">
      <c r="A2381" s="14">
        <v>2720</v>
      </c>
      <c r="B2381" s="14" t="s">
        <v>152</v>
      </c>
      <c r="C2381" s="17">
        <v>42736</v>
      </c>
      <c r="D2381" s="14" t="s">
        <v>115</v>
      </c>
      <c r="E2381" s="14" t="s">
        <v>87</v>
      </c>
      <c r="F2381" s="15" t="s">
        <v>2</v>
      </c>
      <c r="G2381" s="14" t="s">
        <v>56</v>
      </c>
      <c r="H2381" s="14" t="e">
        <f>SUMIFS('Skills-Training Matrix.AUX'!$D$2:$D$1072,'Skills-Training Matrix.AUX'!$C$2:$C$1072,"="&amp;$G2381,'Skills-Training Matrix.AUX'!$A$2:$A$1072,"="&amp;$E2381)</f>
        <v>#N/A</v>
      </c>
      <c r="I2381" s="14">
        <v>0</v>
      </c>
      <c r="J2381" s="14" t="e">
        <f t="shared" si="152"/>
        <v>#N/A</v>
      </c>
      <c r="K2381" s="16" t="e">
        <f>IF($J2381="","",SUMIFS('Skills-Training Matrix.AUX'!$F$2:$F$1072,'Skills-Training Matrix.AUX'!$C$2:$C$1072,"="&amp;G2381,'Skills-Training Matrix.AUX'!$A$2:$A$1072,"="&amp;$E2381)*J2381)</f>
        <v>#N/A</v>
      </c>
      <c r="L2381" s="16" t="e">
        <f t="shared" si="153"/>
        <v>#N/A</v>
      </c>
      <c r="M2381" s="14" t="e">
        <f t="shared" si="154"/>
        <v>#N/A</v>
      </c>
      <c r="N2381" s="16" t="e">
        <f t="shared" si="155"/>
        <v>#N/A</v>
      </c>
    </row>
    <row r="2382" spans="1:14" x14ac:dyDescent="0.25">
      <c r="A2382" s="14">
        <v>2720</v>
      </c>
      <c r="B2382" s="14" t="s">
        <v>152</v>
      </c>
      <c r="C2382" s="17">
        <v>42736</v>
      </c>
      <c r="D2382" s="14" t="s">
        <v>115</v>
      </c>
      <c r="E2382" s="14" t="s">
        <v>87</v>
      </c>
      <c r="F2382" s="15" t="s">
        <v>9</v>
      </c>
      <c r="G2382" s="14" t="s">
        <v>57</v>
      </c>
      <c r="H2382" s="14" t="e">
        <f>SUMIFS('Skills-Training Matrix.AUX'!$D$2:$D$1072,'Skills-Training Matrix.AUX'!$C$2:$C$1072,"="&amp;$G2382,'Skills-Training Matrix.AUX'!$A$2:$A$1072,"="&amp;$E2382)</f>
        <v>#N/A</v>
      </c>
      <c r="I2382" s="14">
        <v>0</v>
      </c>
      <c r="J2382" s="14" t="e">
        <f t="shared" si="152"/>
        <v>#N/A</v>
      </c>
      <c r="K2382" s="16" t="e">
        <f>IF($J2382="","",SUMIFS('Skills-Training Matrix.AUX'!$F$2:$F$1072,'Skills-Training Matrix.AUX'!$C$2:$C$1072,"="&amp;G2382,'Skills-Training Matrix.AUX'!$A$2:$A$1072,"="&amp;$E2382)*J2382)</f>
        <v>#N/A</v>
      </c>
      <c r="L2382" s="16" t="e">
        <f t="shared" si="153"/>
        <v>#N/A</v>
      </c>
      <c r="M2382" s="14" t="e">
        <f t="shared" si="154"/>
        <v>#N/A</v>
      </c>
      <c r="N2382" s="16" t="e">
        <f t="shared" si="155"/>
        <v>#N/A</v>
      </c>
    </row>
    <row r="2383" spans="1:14" x14ac:dyDescent="0.25">
      <c r="A2383" s="14">
        <v>2720</v>
      </c>
      <c r="B2383" s="14" t="s">
        <v>152</v>
      </c>
      <c r="C2383" s="17">
        <v>42736</v>
      </c>
      <c r="D2383" s="14" t="s">
        <v>115</v>
      </c>
      <c r="E2383" s="14" t="s">
        <v>87</v>
      </c>
      <c r="F2383" s="15" t="s">
        <v>9</v>
      </c>
      <c r="G2383" s="14" t="s">
        <v>58</v>
      </c>
      <c r="H2383" s="14" t="e">
        <f>SUMIFS('Skills-Training Matrix.AUX'!$D$2:$D$1072,'Skills-Training Matrix.AUX'!$C$2:$C$1072,"="&amp;$G2383,'Skills-Training Matrix.AUX'!$A$2:$A$1072,"="&amp;$E2383)</f>
        <v>#N/A</v>
      </c>
      <c r="I2383" s="14">
        <v>0</v>
      </c>
      <c r="J2383" s="14" t="e">
        <f t="shared" si="152"/>
        <v>#N/A</v>
      </c>
      <c r="K2383" s="16" t="e">
        <f>IF($J2383="","",SUMIFS('Skills-Training Matrix.AUX'!$F$2:$F$1072,'Skills-Training Matrix.AUX'!$C$2:$C$1072,"="&amp;G2383,'Skills-Training Matrix.AUX'!$A$2:$A$1072,"="&amp;$E2383)*J2383)</f>
        <v>#N/A</v>
      </c>
      <c r="L2383" s="16" t="e">
        <f t="shared" si="153"/>
        <v>#N/A</v>
      </c>
      <c r="M2383" s="14" t="e">
        <f t="shared" si="154"/>
        <v>#N/A</v>
      </c>
      <c r="N2383" s="16" t="e">
        <f t="shared" si="155"/>
        <v>#N/A</v>
      </c>
    </row>
    <row r="2384" spans="1:14" x14ac:dyDescent="0.25">
      <c r="A2384" s="14">
        <v>2720</v>
      </c>
      <c r="B2384" s="14" t="s">
        <v>152</v>
      </c>
      <c r="C2384" s="17">
        <v>42736</v>
      </c>
      <c r="D2384" s="14" t="s">
        <v>115</v>
      </c>
      <c r="E2384" s="14" t="s">
        <v>87</v>
      </c>
      <c r="F2384" s="15" t="s">
        <v>9</v>
      </c>
      <c r="G2384" s="14" t="s">
        <v>59</v>
      </c>
      <c r="H2384" s="14" t="e">
        <f>SUMIFS('Skills-Training Matrix.AUX'!$D$2:$D$1072,'Skills-Training Matrix.AUX'!$C$2:$C$1072,"="&amp;$G2384,'Skills-Training Matrix.AUX'!$A$2:$A$1072,"="&amp;$E2384)</f>
        <v>#N/A</v>
      </c>
      <c r="I2384" s="14">
        <v>0</v>
      </c>
      <c r="J2384" s="14" t="e">
        <f t="shared" si="152"/>
        <v>#N/A</v>
      </c>
      <c r="K2384" s="16" t="e">
        <f>IF($J2384="","",SUMIFS('Skills-Training Matrix.AUX'!$F$2:$F$1072,'Skills-Training Matrix.AUX'!$C$2:$C$1072,"="&amp;G2384,'Skills-Training Matrix.AUX'!$A$2:$A$1072,"="&amp;$E2384)*J2384)</f>
        <v>#N/A</v>
      </c>
      <c r="L2384" s="16" t="e">
        <f t="shared" si="153"/>
        <v>#N/A</v>
      </c>
      <c r="M2384" s="14" t="e">
        <f t="shared" si="154"/>
        <v>#N/A</v>
      </c>
      <c r="N2384" s="16" t="e">
        <f t="shared" si="155"/>
        <v>#N/A</v>
      </c>
    </row>
    <row r="2385" spans="1:14" x14ac:dyDescent="0.25">
      <c r="A2385" s="14">
        <v>2720</v>
      </c>
      <c r="B2385" s="14" t="s">
        <v>152</v>
      </c>
      <c r="C2385" s="17">
        <v>42736</v>
      </c>
      <c r="D2385" s="14" t="s">
        <v>115</v>
      </c>
      <c r="E2385" s="14" t="s">
        <v>87</v>
      </c>
      <c r="F2385" s="15" t="s">
        <v>9</v>
      </c>
      <c r="G2385" s="14" t="s">
        <v>60</v>
      </c>
      <c r="H2385" s="14" t="e">
        <f>SUMIFS('Skills-Training Matrix.AUX'!$D$2:$D$1072,'Skills-Training Matrix.AUX'!$C$2:$C$1072,"="&amp;$G2385,'Skills-Training Matrix.AUX'!$A$2:$A$1072,"="&amp;$E2385)</f>
        <v>#N/A</v>
      </c>
      <c r="I2385" s="14">
        <v>0</v>
      </c>
      <c r="J2385" s="14" t="e">
        <f t="shared" si="152"/>
        <v>#N/A</v>
      </c>
      <c r="K2385" s="16" t="e">
        <f>IF($J2385="","",SUMIFS('Skills-Training Matrix.AUX'!$F$2:$F$1072,'Skills-Training Matrix.AUX'!$C$2:$C$1072,"="&amp;G2385,'Skills-Training Matrix.AUX'!$A$2:$A$1072,"="&amp;$E2385)*J2385)</f>
        <v>#N/A</v>
      </c>
      <c r="L2385" s="16" t="e">
        <f t="shared" si="153"/>
        <v>#N/A</v>
      </c>
      <c r="M2385" s="14" t="e">
        <f t="shared" si="154"/>
        <v>#N/A</v>
      </c>
      <c r="N2385" s="16" t="e">
        <f t="shared" si="155"/>
        <v>#N/A</v>
      </c>
    </row>
    <row r="2386" spans="1:14" x14ac:dyDescent="0.25">
      <c r="A2386" s="14">
        <v>2720</v>
      </c>
      <c r="B2386" s="14" t="s">
        <v>152</v>
      </c>
      <c r="C2386" s="17">
        <v>42736</v>
      </c>
      <c r="D2386" s="14" t="s">
        <v>115</v>
      </c>
      <c r="E2386" s="14" t="s">
        <v>87</v>
      </c>
      <c r="F2386" s="15" t="s">
        <v>9</v>
      </c>
      <c r="G2386" s="14" t="s">
        <v>61</v>
      </c>
      <c r="H2386" s="14" t="e">
        <f>SUMIFS('Skills-Training Matrix.AUX'!$D$2:$D$1072,'Skills-Training Matrix.AUX'!$C$2:$C$1072,"="&amp;$G2386,'Skills-Training Matrix.AUX'!$A$2:$A$1072,"="&amp;$E2386)</f>
        <v>#N/A</v>
      </c>
      <c r="I2386" s="14">
        <v>0</v>
      </c>
      <c r="J2386" s="14" t="e">
        <f t="shared" si="152"/>
        <v>#N/A</v>
      </c>
      <c r="K2386" s="16" t="e">
        <f>IF($J2386="","",SUMIFS('Skills-Training Matrix.AUX'!$F$2:$F$1072,'Skills-Training Matrix.AUX'!$C$2:$C$1072,"="&amp;G2386,'Skills-Training Matrix.AUX'!$A$2:$A$1072,"="&amp;$E2386)*J2386)</f>
        <v>#N/A</v>
      </c>
      <c r="L2386" s="16" t="e">
        <f t="shared" si="153"/>
        <v>#N/A</v>
      </c>
      <c r="M2386" s="14" t="e">
        <f t="shared" si="154"/>
        <v>#N/A</v>
      </c>
      <c r="N2386" s="16" t="e">
        <f t="shared" si="155"/>
        <v>#N/A</v>
      </c>
    </row>
    <row r="2387" spans="1:14" x14ac:dyDescent="0.25">
      <c r="A2387" s="14">
        <v>2720</v>
      </c>
      <c r="B2387" s="14" t="s">
        <v>152</v>
      </c>
      <c r="C2387" s="17">
        <v>42736</v>
      </c>
      <c r="D2387" s="14" t="s">
        <v>115</v>
      </c>
      <c r="E2387" s="14" t="s">
        <v>87</v>
      </c>
      <c r="F2387" s="15" t="s">
        <v>0</v>
      </c>
      <c r="G2387" s="14" t="s">
        <v>62</v>
      </c>
      <c r="H2387" s="14" t="e">
        <f>SUMIFS('Skills-Training Matrix.AUX'!$D$2:$D$1072,'Skills-Training Matrix.AUX'!$C$2:$C$1072,"="&amp;$G2387,'Skills-Training Matrix.AUX'!$A$2:$A$1072,"="&amp;$E2387)</f>
        <v>#N/A</v>
      </c>
      <c r="I2387" s="14">
        <v>0</v>
      </c>
      <c r="J2387" s="14" t="e">
        <f t="shared" si="152"/>
        <v>#N/A</v>
      </c>
      <c r="K2387" s="16" t="e">
        <f>IF($J2387="","",SUMIFS('Skills-Training Matrix.AUX'!$F$2:$F$1072,'Skills-Training Matrix.AUX'!$C$2:$C$1072,"="&amp;G2387,'Skills-Training Matrix.AUX'!$A$2:$A$1072,"="&amp;$E2387)*J2387)</f>
        <v>#N/A</v>
      </c>
      <c r="L2387" s="16" t="e">
        <f t="shared" si="153"/>
        <v>#N/A</v>
      </c>
      <c r="M2387" s="14" t="e">
        <f t="shared" si="154"/>
        <v>#N/A</v>
      </c>
      <c r="N2387" s="16" t="e">
        <f t="shared" si="155"/>
        <v>#N/A</v>
      </c>
    </row>
    <row r="2388" spans="1:14" x14ac:dyDescent="0.25">
      <c r="A2388" s="14">
        <v>2720</v>
      </c>
      <c r="B2388" s="14" t="s">
        <v>152</v>
      </c>
      <c r="C2388" s="17">
        <v>42736</v>
      </c>
      <c r="D2388" s="14" t="s">
        <v>115</v>
      </c>
      <c r="E2388" s="14" t="s">
        <v>87</v>
      </c>
      <c r="F2388" s="15" t="s">
        <v>0</v>
      </c>
      <c r="G2388" s="14" t="s">
        <v>63</v>
      </c>
      <c r="H2388" s="14" t="e">
        <f>SUMIFS('Skills-Training Matrix.AUX'!$D$2:$D$1072,'Skills-Training Matrix.AUX'!$C$2:$C$1072,"="&amp;$G2388,'Skills-Training Matrix.AUX'!$A$2:$A$1072,"="&amp;$E2388)</f>
        <v>#REF!</v>
      </c>
      <c r="I2388" s="14">
        <v>0</v>
      </c>
      <c r="J2388" s="14" t="e">
        <f t="shared" si="152"/>
        <v>#REF!</v>
      </c>
      <c r="K2388" s="16" t="e">
        <f>IF($J2388="","",SUMIFS('Skills-Training Matrix.AUX'!$F$2:$F$1072,'Skills-Training Matrix.AUX'!$C$2:$C$1072,"="&amp;G2388,'Skills-Training Matrix.AUX'!$A$2:$A$1072,"="&amp;$E2388)*J2388)</f>
        <v>#REF!</v>
      </c>
      <c r="L2388" s="16" t="e">
        <f t="shared" si="153"/>
        <v>#REF!</v>
      </c>
      <c r="M2388" s="14" t="e">
        <f t="shared" si="154"/>
        <v>#REF!</v>
      </c>
      <c r="N2388" s="16" t="e">
        <f t="shared" si="155"/>
        <v>#REF!</v>
      </c>
    </row>
    <row r="2389" spans="1:14" x14ac:dyDescent="0.25">
      <c r="A2389" s="14">
        <v>2720</v>
      </c>
      <c r="B2389" s="14" t="s">
        <v>152</v>
      </c>
      <c r="C2389" s="17">
        <v>42736</v>
      </c>
      <c r="D2389" s="14" t="s">
        <v>115</v>
      </c>
      <c r="E2389" s="14" t="s">
        <v>87</v>
      </c>
      <c r="F2389" s="15" t="s">
        <v>0</v>
      </c>
      <c r="G2389" s="14" t="s">
        <v>64</v>
      </c>
      <c r="H2389" s="14" t="e">
        <f>SUMIFS('Skills-Training Matrix.AUX'!$D$2:$D$1072,'Skills-Training Matrix.AUX'!$C$2:$C$1072,"="&amp;$G2389,'Skills-Training Matrix.AUX'!$A$2:$A$1072,"="&amp;$E2389)</f>
        <v>#N/A</v>
      </c>
      <c r="I2389" s="14">
        <v>0</v>
      </c>
      <c r="J2389" s="14" t="e">
        <f t="shared" si="152"/>
        <v>#N/A</v>
      </c>
      <c r="K2389" s="16" t="e">
        <f>IF($J2389="","",SUMIFS('Skills-Training Matrix.AUX'!$F$2:$F$1072,'Skills-Training Matrix.AUX'!$C$2:$C$1072,"="&amp;G2389,'Skills-Training Matrix.AUX'!$A$2:$A$1072,"="&amp;$E2389)*J2389)</f>
        <v>#N/A</v>
      </c>
      <c r="L2389" s="16" t="e">
        <f t="shared" si="153"/>
        <v>#N/A</v>
      </c>
      <c r="M2389" s="14" t="e">
        <f t="shared" si="154"/>
        <v>#N/A</v>
      </c>
      <c r="N2389" s="16" t="e">
        <f t="shared" si="155"/>
        <v>#N/A</v>
      </c>
    </row>
    <row r="2390" spans="1:14" x14ac:dyDescent="0.25">
      <c r="A2390" s="14">
        <v>2720</v>
      </c>
      <c r="B2390" s="14" t="s">
        <v>152</v>
      </c>
      <c r="C2390" s="17">
        <v>42736</v>
      </c>
      <c r="D2390" s="14" t="s">
        <v>115</v>
      </c>
      <c r="E2390" s="14" t="s">
        <v>87</v>
      </c>
      <c r="F2390" s="15" t="s">
        <v>0</v>
      </c>
      <c r="G2390" s="14" t="s">
        <v>65</v>
      </c>
      <c r="H2390" s="14" t="e">
        <f>SUMIFS('Skills-Training Matrix.AUX'!$D$2:$D$1072,'Skills-Training Matrix.AUX'!$C$2:$C$1072,"="&amp;$G2390,'Skills-Training Matrix.AUX'!$A$2:$A$1072,"="&amp;$E2390)</f>
        <v>#REF!</v>
      </c>
      <c r="I2390" s="14">
        <v>0</v>
      </c>
      <c r="J2390" s="14" t="e">
        <f t="shared" si="152"/>
        <v>#REF!</v>
      </c>
      <c r="K2390" s="16" t="e">
        <f>IF($J2390="","",SUMIFS('Skills-Training Matrix.AUX'!$F$2:$F$1072,'Skills-Training Matrix.AUX'!$C$2:$C$1072,"="&amp;G2390,'Skills-Training Matrix.AUX'!$A$2:$A$1072,"="&amp;$E2390)*J2390)</f>
        <v>#REF!</v>
      </c>
      <c r="L2390" s="16" t="e">
        <f t="shared" si="153"/>
        <v>#REF!</v>
      </c>
      <c r="M2390" s="14" t="e">
        <f t="shared" si="154"/>
        <v>#REF!</v>
      </c>
      <c r="N2390" s="16" t="e">
        <f t="shared" si="155"/>
        <v>#REF!</v>
      </c>
    </row>
    <row r="2391" spans="1:14" x14ac:dyDescent="0.25">
      <c r="A2391" s="14">
        <v>2720</v>
      </c>
      <c r="B2391" s="14" t="s">
        <v>152</v>
      </c>
      <c r="C2391" s="17">
        <v>42736</v>
      </c>
      <c r="D2391" s="14" t="s">
        <v>115</v>
      </c>
      <c r="E2391" s="14" t="s">
        <v>87</v>
      </c>
      <c r="F2391" s="15" t="s">
        <v>0</v>
      </c>
      <c r="G2391" s="14" t="s">
        <v>66</v>
      </c>
      <c r="H2391" s="14" t="e">
        <f>SUMIFS('Skills-Training Matrix.AUX'!$D$2:$D$1072,'Skills-Training Matrix.AUX'!$C$2:$C$1072,"="&amp;$G2391,'Skills-Training Matrix.AUX'!$A$2:$A$1072,"="&amp;$E2391)</f>
        <v>#REF!</v>
      </c>
      <c r="I2391" s="14">
        <v>0</v>
      </c>
      <c r="J2391" s="14" t="e">
        <f t="shared" si="152"/>
        <v>#REF!</v>
      </c>
      <c r="K2391" s="16" t="e">
        <f>IF($J2391="","",SUMIFS('Skills-Training Matrix.AUX'!$F$2:$F$1072,'Skills-Training Matrix.AUX'!$C$2:$C$1072,"="&amp;G2391,'Skills-Training Matrix.AUX'!$A$2:$A$1072,"="&amp;$E2391)*J2391)</f>
        <v>#REF!</v>
      </c>
      <c r="L2391" s="16" t="e">
        <f t="shared" si="153"/>
        <v>#REF!</v>
      </c>
      <c r="M2391" s="14" t="e">
        <f t="shared" si="154"/>
        <v>#REF!</v>
      </c>
      <c r="N2391" s="16" t="e">
        <f t="shared" si="155"/>
        <v>#REF!</v>
      </c>
    </row>
    <row r="2392" spans="1:14" x14ac:dyDescent="0.25">
      <c r="A2392" s="14">
        <v>2720</v>
      </c>
      <c r="B2392" s="14" t="s">
        <v>152</v>
      </c>
      <c r="C2392" s="17">
        <v>42736</v>
      </c>
      <c r="D2392" s="14" t="s">
        <v>115</v>
      </c>
      <c r="E2392" s="14" t="s">
        <v>87</v>
      </c>
      <c r="F2392" s="15" t="s">
        <v>0</v>
      </c>
      <c r="G2392" s="14" t="s">
        <v>67</v>
      </c>
      <c r="H2392" s="14" t="e">
        <f>SUMIFS('Skills-Training Matrix.AUX'!$D$2:$D$1072,'Skills-Training Matrix.AUX'!$C$2:$C$1072,"="&amp;$G2392,'Skills-Training Matrix.AUX'!$A$2:$A$1072,"="&amp;$E2392)</f>
        <v>#N/A</v>
      </c>
      <c r="I2392" s="14">
        <v>0</v>
      </c>
      <c r="J2392" s="14" t="e">
        <f t="shared" si="152"/>
        <v>#N/A</v>
      </c>
      <c r="K2392" s="16" t="e">
        <f>IF($J2392="","",SUMIFS('Skills-Training Matrix.AUX'!$F$2:$F$1072,'Skills-Training Matrix.AUX'!$C$2:$C$1072,"="&amp;G2392,'Skills-Training Matrix.AUX'!$A$2:$A$1072,"="&amp;$E2392)*J2392)</f>
        <v>#N/A</v>
      </c>
      <c r="L2392" s="16" t="e">
        <f t="shared" si="153"/>
        <v>#N/A</v>
      </c>
      <c r="M2392" s="14" t="e">
        <f t="shared" si="154"/>
        <v>#N/A</v>
      </c>
      <c r="N2392" s="16" t="e">
        <f t="shared" si="155"/>
        <v>#N/A</v>
      </c>
    </row>
    <row r="2393" spans="1:14" x14ac:dyDescent="0.25">
      <c r="A2393" s="14">
        <v>2720</v>
      </c>
      <c r="B2393" s="14" t="s">
        <v>152</v>
      </c>
      <c r="C2393" s="17">
        <v>42736</v>
      </c>
      <c r="D2393" s="14" t="s">
        <v>115</v>
      </c>
      <c r="E2393" s="14" t="s">
        <v>87</v>
      </c>
      <c r="F2393" s="15" t="s">
        <v>0</v>
      </c>
      <c r="G2393" s="14" t="s">
        <v>68</v>
      </c>
      <c r="H2393" s="14" t="e">
        <f>SUMIFS('Skills-Training Matrix.AUX'!$D$2:$D$1072,'Skills-Training Matrix.AUX'!$C$2:$C$1072,"="&amp;$G2393,'Skills-Training Matrix.AUX'!$A$2:$A$1072,"="&amp;$E2393)</f>
        <v>#N/A</v>
      </c>
      <c r="I2393" s="14">
        <v>0</v>
      </c>
      <c r="J2393" s="14" t="e">
        <f t="shared" si="152"/>
        <v>#N/A</v>
      </c>
      <c r="K2393" s="16" t="e">
        <f>IF($J2393="","",SUMIFS('Skills-Training Matrix.AUX'!$F$2:$F$1072,'Skills-Training Matrix.AUX'!$C$2:$C$1072,"="&amp;G2393,'Skills-Training Matrix.AUX'!$A$2:$A$1072,"="&amp;$E2393)*J2393)</f>
        <v>#N/A</v>
      </c>
      <c r="L2393" s="16" t="e">
        <f t="shared" si="153"/>
        <v>#N/A</v>
      </c>
      <c r="M2393" s="14" t="e">
        <f t="shared" si="154"/>
        <v>#N/A</v>
      </c>
      <c r="N2393" s="16" t="e">
        <f t="shared" si="155"/>
        <v>#N/A</v>
      </c>
    </row>
    <row r="2394" spans="1:14" x14ac:dyDescent="0.25">
      <c r="A2394" s="14">
        <v>2720</v>
      </c>
      <c r="B2394" s="14" t="s">
        <v>152</v>
      </c>
      <c r="C2394" s="17">
        <v>42736</v>
      </c>
      <c r="D2394" s="14" t="s">
        <v>115</v>
      </c>
      <c r="E2394" s="14" t="s">
        <v>87</v>
      </c>
      <c r="F2394" s="15" t="s">
        <v>0</v>
      </c>
      <c r="G2394" s="14" t="s">
        <v>69</v>
      </c>
      <c r="H2394" s="14" t="e">
        <f>SUMIFS('Skills-Training Matrix.AUX'!$D$2:$D$1072,'Skills-Training Matrix.AUX'!$C$2:$C$1072,"="&amp;$G2394,'Skills-Training Matrix.AUX'!$A$2:$A$1072,"="&amp;$E2394)</f>
        <v>#N/A</v>
      </c>
      <c r="I2394" s="14">
        <v>0</v>
      </c>
      <c r="J2394" s="14" t="e">
        <f t="shared" si="152"/>
        <v>#N/A</v>
      </c>
      <c r="K2394" s="16" t="e">
        <f>IF($J2394="","",SUMIFS('Skills-Training Matrix.AUX'!$F$2:$F$1072,'Skills-Training Matrix.AUX'!$C$2:$C$1072,"="&amp;G2394,'Skills-Training Matrix.AUX'!$A$2:$A$1072,"="&amp;$E2394)*J2394)</f>
        <v>#N/A</v>
      </c>
      <c r="L2394" s="16" t="e">
        <f t="shared" si="153"/>
        <v>#N/A</v>
      </c>
      <c r="M2394" s="14" t="e">
        <f t="shared" si="154"/>
        <v>#N/A</v>
      </c>
      <c r="N2394" s="16" t="e">
        <f t="shared" si="155"/>
        <v>#N/A</v>
      </c>
    </row>
    <row r="2395" spans="1:14" x14ac:dyDescent="0.25">
      <c r="A2395" s="14">
        <v>2720</v>
      </c>
      <c r="B2395" s="14" t="s">
        <v>152</v>
      </c>
      <c r="C2395" s="17">
        <v>42736</v>
      </c>
      <c r="D2395" s="14" t="s">
        <v>115</v>
      </c>
      <c r="E2395" s="14" t="s">
        <v>87</v>
      </c>
      <c r="F2395" s="15" t="s">
        <v>0</v>
      </c>
      <c r="G2395" s="14" t="s">
        <v>70</v>
      </c>
      <c r="H2395" s="14" t="e">
        <f>SUMIFS('Skills-Training Matrix.AUX'!$D$2:$D$1072,'Skills-Training Matrix.AUX'!$C$2:$C$1072,"="&amp;$G2395,'Skills-Training Matrix.AUX'!$A$2:$A$1072,"="&amp;$E2395)</f>
        <v>#N/A</v>
      </c>
      <c r="I2395" s="14">
        <v>0</v>
      </c>
      <c r="J2395" s="14" t="e">
        <f t="shared" si="152"/>
        <v>#N/A</v>
      </c>
      <c r="K2395" s="16" t="e">
        <f>IF($J2395="","",SUMIFS('Skills-Training Matrix.AUX'!$F$2:$F$1072,'Skills-Training Matrix.AUX'!$C$2:$C$1072,"="&amp;G2395,'Skills-Training Matrix.AUX'!$A$2:$A$1072,"="&amp;$E2395)*J2395)</f>
        <v>#N/A</v>
      </c>
      <c r="L2395" s="16" t="e">
        <f t="shared" si="153"/>
        <v>#N/A</v>
      </c>
      <c r="M2395" s="14" t="e">
        <f t="shared" si="154"/>
        <v>#N/A</v>
      </c>
      <c r="N2395" s="16" t="e">
        <f t="shared" si="155"/>
        <v>#N/A</v>
      </c>
    </row>
    <row r="2396" spans="1:14" x14ac:dyDescent="0.25">
      <c r="A2396" s="14">
        <v>2721</v>
      </c>
      <c r="B2396" s="14" t="s">
        <v>153</v>
      </c>
      <c r="C2396" s="17">
        <v>42736</v>
      </c>
      <c r="D2396" s="14" t="s">
        <v>115</v>
      </c>
      <c r="E2396" s="14" t="s">
        <v>88</v>
      </c>
      <c r="F2396" s="15" t="s">
        <v>102</v>
      </c>
      <c r="G2396" s="14" t="s">
        <v>10</v>
      </c>
      <c r="H2396" s="14" t="e">
        <f>SUMIFS('Skills-Training Matrix.AUX'!$D$2:$D$1072,'Skills-Training Matrix.AUX'!$C$2:$C$1072,"="&amp;$G2396,'Skills-Training Matrix.AUX'!$A$2:$A$1072,"="&amp;$E2396)</f>
        <v>#N/A</v>
      </c>
      <c r="I2396" s="14">
        <v>0</v>
      </c>
      <c r="J2396" s="14" t="e">
        <f t="shared" si="152"/>
        <v>#N/A</v>
      </c>
      <c r="K2396" s="16" t="e">
        <f>IF($J2396="","",SUMIFS('Skills-Training Matrix.AUX'!$F$2:$F$1072,'Skills-Training Matrix.AUX'!$C$2:$C$1072,"="&amp;G2396,'Skills-Training Matrix.AUX'!$A$2:$A$1072,"="&amp;$E2396)*J2396)</f>
        <v>#N/A</v>
      </c>
      <c r="L2396" s="16" t="e">
        <f t="shared" si="153"/>
        <v>#N/A</v>
      </c>
      <c r="M2396" s="14" t="e">
        <f t="shared" si="154"/>
        <v>#N/A</v>
      </c>
      <c r="N2396" s="16" t="e">
        <f t="shared" si="155"/>
        <v>#N/A</v>
      </c>
    </row>
    <row r="2397" spans="1:14" x14ac:dyDescent="0.25">
      <c r="A2397" s="14">
        <v>2721</v>
      </c>
      <c r="B2397" s="14" t="s">
        <v>153</v>
      </c>
      <c r="C2397" s="17">
        <v>42736</v>
      </c>
      <c r="D2397" s="14" t="s">
        <v>115</v>
      </c>
      <c r="E2397" s="14" t="s">
        <v>88</v>
      </c>
      <c r="F2397" s="15" t="s">
        <v>102</v>
      </c>
      <c r="G2397" s="14" t="s">
        <v>11</v>
      </c>
      <c r="H2397" s="14" t="e">
        <f>SUMIFS('Skills-Training Matrix.AUX'!$D$2:$D$1072,'Skills-Training Matrix.AUX'!$C$2:$C$1072,"="&amp;$G2397,'Skills-Training Matrix.AUX'!$A$2:$A$1072,"="&amp;$E2397)</f>
        <v>#N/A</v>
      </c>
      <c r="I2397" s="14">
        <v>0</v>
      </c>
      <c r="J2397" s="14" t="e">
        <f t="shared" si="152"/>
        <v>#N/A</v>
      </c>
      <c r="K2397" s="16" t="e">
        <f>IF($J2397="","",SUMIFS('Skills-Training Matrix.AUX'!$F$2:$F$1072,'Skills-Training Matrix.AUX'!$C$2:$C$1072,"="&amp;G2397,'Skills-Training Matrix.AUX'!$A$2:$A$1072,"="&amp;$E2397)*J2397)</f>
        <v>#N/A</v>
      </c>
      <c r="L2397" s="16" t="e">
        <f t="shared" si="153"/>
        <v>#N/A</v>
      </c>
      <c r="M2397" s="14" t="e">
        <f t="shared" si="154"/>
        <v>#N/A</v>
      </c>
      <c r="N2397" s="16" t="e">
        <f t="shared" si="155"/>
        <v>#N/A</v>
      </c>
    </row>
    <row r="2398" spans="1:14" x14ac:dyDescent="0.25">
      <c r="A2398" s="14">
        <v>2721</v>
      </c>
      <c r="B2398" s="14" t="s">
        <v>153</v>
      </c>
      <c r="C2398" s="17">
        <v>42736</v>
      </c>
      <c r="D2398" s="14" t="s">
        <v>115</v>
      </c>
      <c r="E2398" s="14" t="s">
        <v>88</v>
      </c>
      <c r="F2398" s="15" t="s">
        <v>102</v>
      </c>
      <c r="G2398" s="14" t="s">
        <v>12</v>
      </c>
      <c r="H2398" s="14" t="e">
        <f>SUMIFS('Skills-Training Matrix.AUX'!$D$2:$D$1072,'Skills-Training Matrix.AUX'!$C$2:$C$1072,"="&amp;$G2398,'Skills-Training Matrix.AUX'!$A$2:$A$1072,"="&amp;$E2398)</f>
        <v>#N/A</v>
      </c>
      <c r="I2398" s="14">
        <v>0</v>
      </c>
      <c r="J2398" s="14" t="e">
        <f t="shared" si="152"/>
        <v>#N/A</v>
      </c>
      <c r="K2398" s="16" t="e">
        <f>IF($J2398="","",SUMIFS('Skills-Training Matrix.AUX'!$F$2:$F$1072,'Skills-Training Matrix.AUX'!$C$2:$C$1072,"="&amp;G2398,'Skills-Training Matrix.AUX'!$A$2:$A$1072,"="&amp;$E2398)*J2398)</f>
        <v>#N/A</v>
      </c>
      <c r="L2398" s="16" t="e">
        <f t="shared" si="153"/>
        <v>#N/A</v>
      </c>
      <c r="M2398" s="14" t="e">
        <f t="shared" si="154"/>
        <v>#N/A</v>
      </c>
      <c r="N2398" s="16" t="e">
        <f t="shared" si="155"/>
        <v>#N/A</v>
      </c>
    </row>
    <row r="2399" spans="1:14" x14ac:dyDescent="0.25">
      <c r="A2399" s="14">
        <v>2721</v>
      </c>
      <c r="B2399" s="14" t="s">
        <v>153</v>
      </c>
      <c r="C2399" s="17">
        <v>42736</v>
      </c>
      <c r="D2399" s="14" t="s">
        <v>115</v>
      </c>
      <c r="E2399" s="14" t="s">
        <v>88</v>
      </c>
      <c r="F2399" s="15" t="s">
        <v>102</v>
      </c>
      <c r="G2399" s="14" t="s">
        <v>13</v>
      </c>
      <c r="H2399" s="14" t="e">
        <f>SUMIFS('Skills-Training Matrix.AUX'!$D$2:$D$1072,'Skills-Training Matrix.AUX'!$C$2:$C$1072,"="&amp;$G2399,'Skills-Training Matrix.AUX'!$A$2:$A$1072,"="&amp;$E2399)</f>
        <v>#N/A</v>
      </c>
      <c r="I2399" s="14">
        <v>0</v>
      </c>
      <c r="J2399" s="14" t="e">
        <f t="shared" si="152"/>
        <v>#N/A</v>
      </c>
      <c r="K2399" s="16" t="e">
        <f>IF($J2399="","",SUMIFS('Skills-Training Matrix.AUX'!$F$2:$F$1072,'Skills-Training Matrix.AUX'!$C$2:$C$1072,"="&amp;G2399,'Skills-Training Matrix.AUX'!$A$2:$A$1072,"="&amp;$E2399)*J2399)</f>
        <v>#N/A</v>
      </c>
      <c r="L2399" s="16" t="e">
        <f t="shared" si="153"/>
        <v>#N/A</v>
      </c>
      <c r="M2399" s="14" t="e">
        <f t="shared" si="154"/>
        <v>#N/A</v>
      </c>
      <c r="N2399" s="16" t="e">
        <f t="shared" si="155"/>
        <v>#N/A</v>
      </c>
    </row>
    <row r="2400" spans="1:14" x14ac:dyDescent="0.25">
      <c r="A2400" s="14">
        <v>2721</v>
      </c>
      <c r="B2400" s="14" t="s">
        <v>153</v>
      </c>
      <c r="C2400" s="17">
        <v>42736</v>
      </c>
      <c r="D2400" s="14" t="s">
        <v>115</v>
      </c>
      <c r="E2400" s="14" t="s">
        <v>88</v>
      </c>
      <c r="F2400" s="15" t="s">
        <v>102</v>
      </c>
      <c r="G2400" s="14" t="s">
        <v>14</v>
      </c>
      <c r="H2400" s="14" t="e">
        <f>SUMIFS('Skills-Training Matrix.AUX'!$D$2:$D$1072,'Skills-Training Matrix.AUX'!$C$2:$C$1072,"="&amp;$G2400,'Skills-Training Matrix.AUX'!$A$2:$A$1072,"="&amp;$E2400)</f>
        <v>#N/A</v>
      </c>
      <c r="I2400" s="14">
        <v>0</v>
      </c>
      <c r="J2400" s="14" t="e">
        <f t="shared" si="152"/>
        <v>#N/A</v>
      </c>
      <c r="K2400" s="16" t="e">
        <f>IF($J2400="","",SUMIFS('Skills-Training Matrix.AUX'!$F$2:$F$1072,'Skills-Training Matrix.AUX'!$C$2:$C$1072,"="&amp;G2400,'Skills-Training Matrix.AUX'!$A$2:$A$1072,"="&amp;$E2400)*J2400)</f>
        <v>#N/A</v>
      </c>
      <c r="L2400" s="16" t="e">
        <f t="shared" si="153"/>
        <v>#N/A</v>
      </c>
      <c r="M2400" s="14" t="e">
        <f t="shared" si="154"/>
        <v>#N/A</v>
      </c>
      <c r="N2400" s="16" t="e">
        <f t="shared" si="155"/>
        <v>#N/A</v>
      </c>
    </row>
    <row r="2401" spans="1:14" x14ac:dyDescent="0.25">
      <c r="A2401" s="14">
        <v>2721</v>
      </c>
      <c r="B2401" s="14" t="s">
        <v>153</v>
      </c>
      <c r="C2401" s="17">
        <v>42736</v>
      </c>
      <c r="D2401" s="14" t="s">
        <v>115</v>
      </c>
      <c r="E2401" s="14" t="s">
        <v>88</v>
      </c>
      <c r="F2401" s="15" t="s">
        <v>102</v>
      </c>
      <c r="G2401" s="14" t="s">
        <v>15</v>
      </c>
      <c r="H2401" s="14" t="e">
        <f>SUMIFS('Skills-Training Matrix.AUX'!$D$2:$D$1072,'Skills-Training Matrix.AUX'!$C$2:$C$1072,"="&amp;$G2401,'Skills-Training Matrix.AUX'!$A$2:$A$1072,"="&amp;$E2401)</f>
        <v>#N/A</v>
      </c>
      <c r="I2401" s="14">
        <v>0</v>
      </c>
      <c r="J2401" s="14" t="e">
        <f t="shared" si="152"/>
        <v>#N/A</v>
      </c>
      <c r="K2401" s="16" t="e">
        <f>IF($J2401="","",SUMIFS('Skills-Training Matrix.AUX'!$F$2:$F$1072,'Skills-Training Matrix.AUX'!$C$2:$C$1072,"="&amp;G2401,'Skills-Training Matrix.AUX'!$A$2:$A$1072,"="&amp;$E2401)*J2401)</f>
        <v>#N/A</v>
      </c>
      <c r="L2401" s="16" t="e">
        <f t="shared" si="153"/>
        <v>#N/A</v>
      </c>
      <c r="M2401" s="14" t="e">
        <f t="shared" si="154"/>
        <v>#N/A</v>
      </c>
      <c r="N2401" s="16" t="e">
        <f t="shared" si="155"/>
        <v>#N/A</v>
      </c>
    </row>
    <row r="2402" spans="1:14" x14ac:dyDescent="0.25">
      <c r="A2402" s="14">
        <v>2721</v>
      </c>
      <c r="B2402" s="14" t="s">
        <v>153</v>
      </c>
      <c r="C2402" s="17">
        <v>42736</v>
      </c>
      <c r="D2402" s="14" t="s">
        <v>115</v>
      </c>
      <c r="E2402" s="14" t="s">
        <v>88</v>
      </c>
      <c r="F2402" s="15" t="s">
        <v>5</v>
      </c>
      <c r="G2402" s="14" t="s">
        <v>16</v>
      </c>
      <c r="H2402" s="14" t="e">
        <f>SUMIFS('Skills-Training Matrix.AUX'!$D$2:$D$1072,'Skills-Training Matrix.AUX'!$C$2:$C$1072,"="&amp;$G2402,'Skills-Training Matrix.AUX'!$A$2:$A$1072,"="&amp;$E2402)</f>
        <v>#N/A</v>
      </c>
      <c r="I2402" s="14">
        <v>0</v>
      </c>
      <c r="J2402" s="14" t="e">
        <f t="shared" si="152"/>
        <v>#N/A</v>
      </c>
      <c r="K2402" s="16" t="e">
        <f>IF($J2402="","",SUMIFS('Skills-Training Matrix.AUX'!$F$2:$F$1072,'Skills-Training Matrix.AUX'!$C$2:$C$1072,"="&amp;G2402,'Skills-Training Matrix.AUX'!$A$2:$A$1072,"="&amp;$E2402)*J2402)</f>
        <v>#N/A</v>
      </c>
      <c r="L2402" s="16" t="e">
        <f t="shared" si="153"/>
        <v>#N/A</v>
      </c>
      <c r="M2402" s="14" t="e">
        <f t="shared" si="154"/>
        <v>#N/A</v>
      </c>
      <c r="N2402" s="16" t="e">
        <f t="shared" si="155"/>
        <v>#N/A</v>
      </c>
    </row>
    <row r="2403" spans="1:14" x14ac:dyDescent="0.25">
      <c r="A2403" s="14">
        <v>2721</v>
      </c>
      <c r="B2403" s="14" t="s">
        <v>153</v>
      </c>
      <c r="C2403" s="17">
        <v>42736</v>
      </c>
      <c r="D2403" s="14" t="s">
        <v>115</v>
      </c>
      <c r="E2403" s="14" t="s">
        <v>88</v>
      </c>
      <c r="F2403" s="15" t="s">
        <v>5</v>
      </c>
      <c r="G2403" s="14" t="s">
        <v>17</v>
      </c>
      <c r="H2403" s="14" t="e">
        <f>SUMIFS('Skills-Training Matrix.AUX'!$D$2:$D$1072,'Skills-Training Matrix.AUX'!$C$2:$C$1072,"="&amp;$G2403,'Skills-Training Matrix.AUX'!$A$2:$A$1072,"="&amp;$E2403)</f>
        <v>#N/A</v>
      </c>
      <c r="I2403" s="14">
        <v>0</v>
      </c>
      <c r="J2403" s="14" t="e">
        <f t="shared" si="152"/>
        <v>#N/A</v>
      </c>
      <c r="K2403" s="16" t="e">
        <f>IF($J2403="","",SUMIFS('Skills-Training Matrix.AUX'!$F$2:$F$1072,'Skills-Training Matrix.AUX'!$C$2:$C$1072,"="&amp;G2403,'Skills-Training Matrix.AUX'!$A$2:$A$1072,"="&amp;$E2403)*J2403)</f>
        <v>#N/A</v>
      </c>
      <c r="L2403" s="16" t="e">
        <f t="shared" si="153"/>
        <v>#N/A</v>
      </c>
      <c r="M2403" s="14" t="e">
        <f t="shared" si="154"/>
        <v>#N/A</v>
      </c>
      <c r="N2403" s="16" t="e">
        <f t="shared" si="155"/>
        <v>#N/A</v>
      </c>
    </row>
    <row r="2404" spans="1:14" x14ac:dyDescent="0.25">
      <c r="A2404" s="14">
        <v>2721</v>
      </c>
      <c r="B2404" s="14" t="s">
        <v>153</v>
      </c>
      <c r="C2404" s="17">
        <v>42736</v>
      </c>
      <c r="D2404" s="14" t="s">
        <v>115</v>
      </c>
      <c r="E2404" s="14" t="s">
        <v>88</v>
      </c>
      <c r="F2404" s="15" t="s">
        <v>5</v>
      </c>
      <c r="G2404" s="14" t="s">
        <v>18</v>
      </c>
      <c r="H2404" s="14" t="e">
        <f>SUMIFS('Skills-Training Matrix.AUX'!$D$2:$D$1072,'Skills-Training Matrix.AUX'!$C$2:$C$1072,"="&amp;$G2404,'Skills-Training Matrix.AUX'!$A$2:$A$1072,"="&amp;$E2404)</f>
        <v>#N/A</v>
      </c>
      <c r="I2404" s="14">
        <v>0</v>
      </c>
      <c r="J2404" s="14" t="e">
        <f t="shared" si="152"/>
        <v>#N/A</v>
      </c>
      <c r="K2404" s="16" t="e">
        <f>IF($J2404="","",SUMIFS('Skills-Training Matrix.AUX'!$F$2:$F$1072,'Skills-Training Matrix.AUX'!$C$2:$C$1072,"="&amp;G2404,'Skills-Training Matrix.AUX'!$A$2:$A$1072,"="&amp;$E2404)*J2404)</f>
        <v>#N/A</v>
      </c>
      <c r="L2404" s="16" t="e">
        <f t="shared" si="153"/>
        <v>#N/A</v>
      </c>
      <c r="M2404" s="14" t="e">
        <f t="shared" si="154"/>
        <v>#N/A</v>
      </c>
      <c r="N2404" s="16" t="e">
        <f t="shared" si="155"/>
        <v>#N/A</v>
      </c>
    </row>
    <row r="2405" spans="1:14" x14ac:dyDescent="0.25">
      <c r="A2405" s="14">
        <v>2721</v>
      </c>
      <c r="B2405" s="14" t="s">
        <v>153</v>
      </c>
      <c r="C2405" s="17">
        <v>42736</v>
      </c>
      <c r="D2405" s="14" t="s">
        <v>115</v>
      </c>
      <c r="E2405" s="14" t="s">
        <v>88</v>
      </c>
      <c r="F2405" s="15" t="s">
        <v>5</v>
      </c>
      <c r="G2405" s="14" t="s">
        <v>3</v>
      </c>
      <c r="H2405" s="14" t="e">
        <f>SUMIFS('Skills-Training Matrix.AUX'!$D$2:$D$1072,'Skills-Training Matrix.AUX'!$C$2:$C$1072,"="&amp;$G2405,'Skills-Training Matrix.AUX'!$A$2:$A$1072,"="&amp;$E2405)</f>
        <v>#N/A</v>
      </c>
      <c r="I2405" s="14">
        <v>0</v>
      </c>
      <c r="J2405" s="14" t="e">
        <f t="shared" si="152"/>
        <v>#N/A</v>
      </c>
      <c r="K2405" s="16" t="e">
        <f>IF($J2405="","",SUMIFS('Skills-Training Matrix.AUX'!$F$2:$F$1072,'Skills-Training Matrix.AUX'!$C$2:$C$1072,"="&amp;G2405,'Skills-Training Matrix.AUX'!$A$2:$A$1072,"="&amp;$E2405)*J2405)</f>
        <v>#N/A</v>
      </c>
      <c r="L2405" s="16" t="e">
        <f t="shared" si="153"/>
        <v>#N/A</v>
      </c>
      <c r="M2405" s="14" t="e">
        <f t="shared" si="154"/>
        <v>#N/A</v>
      </c>
      <c r="N2405" s="16" t="e">
        <f t="shared" si="155"/>
        <v>#N/A</v>
      </c>
    </row>
    <row r="2406" spans="1:14" x14ac:dyDescent="0.25">
      <c r="A2406" s="14">
        <v>2721</v>
      </c>
      <c r="B2406" s="14" t="s">
        <v>153</v>
      </c>
      <c r="C2406" s="17">
        <v>42736</v>
      </c>
      <c r="D2406" s="14" t="s">
        <v>115</v>
      </c>
      <c r="E2406" s="14" t="s">
        <v>88</v>
      </c>
      <c r="F2406" s="15" t="s">
        <v>5</v>
      </c>
      <c r="G2406" s="14" t="s">
        <v>19</v>
      </c>
      <c r="H2406" s="14" t="e">
        <f>SUMIFS('Skills-Training Matrix.AUX'!$D$2:$D$1072,'Skills-Training Matrix.AUX'!$C$2:$C$1072,"="&amp;$G2406,'Skills-Training Matrix.AUX'!$A$2:$A$1072,"="&amp;$E2406)</f>
        <v>#N/A</v>
      </c>
      <c r="I2406" s="14">
        <v>0</v>
      </c>
      <c r="J2406" s="14" t="e">
        <f t="shared" si="152"/>
        <v>#N/A</v>
      </c>
      <c r="K2406" s="16" t="e">
        <f>IF($J2406="","",SUMIFS('Skills-Training Matrix.AUX'!$F$2:$F$1072,'Skills-Training Matrix.AUX'!$C$2:$C$1072,"="&amp;G2406,'Skills-Training Matrix.AUX'!$A$2:$A$1072,"="&amp;$E2406)*J2406)</f>
        <v>#N/A</v>
      </c>
      <c r="L2406" s="16" t="e">
        <f t="shared" si="153"/>
        <v>#N/A</v>
      </c>
      <c r="M2406" s="14" t="e">
        <f t="shared" si="154"/>
        <v>#N/A</v>
      </c>
      <c r="N2406" s="16" t="e">
        <f t="shared" si="155"/>
        <v>#N/A</v>
      </c>
    </row>
    <row r="2407" spans="1:14" x14ac:dyDescent="0.25">
      <c r="A2407" s="14">
        <v>2721</v>
      </c>
      <c r="B2407" s="14" t="s">
        <v>153</v>
      </c>
      <c r="C2407" s="17">
        <v>42736</v>
      </c>
      <c r="D2407" s="14" t="s">
        <v>115</v>
      </c>
      <c r="E2407" s="14" t="s">
        <v>88</v>
      </c>
      <c r="F2407" s="15" t="s">
        <v>5</v>
      </c>
      <c r="G2407" s="14" t="s">
        <v>20</v>
      </c>
      <c r="H2407" s="14" t="e">
        <f>SUMIFS('Skills-Training Matrix.AUX'!$D$2:$D$1072,'Skills-Training Matrix.AUX'!$C$2:$C$1072,"="&amp;$G2407,'Skills-Training Matrix.AUX'!$A$2:$A$1072,"="&amp;$E2407)</f>
        <v>#N/A</v>
      </c>
      <c r="I2407" s="14">
        <v>0</v>
      </c>
      <c r="J2407" s="14" t="e">
        <f t="shared" si="152"/>
        <v>#N/A</v>
      </c>
      <c r="K2407" s="16" t="e">
        <f>IF($J2407="","",SUMIFS('Skills-Training Matrix.AUX'!$F$2:$F$1072,'Skills-Training Matrix.AUX'!$C$2:$C$1072,"="&amp;G2407,'Skills-Training Matrix.AUX'!$A$2:$A$1072,"="&amp;$E2407)*J2407)</f>
        <v>#N/A</v>
      </c>
      <c r="L2407" s="16" t="e">
        <f t="shared" si="153"/>
        <v>#N/A</v>
      </c>
      <c r="M2407" s="14" t="e">
        <f t="shared" si="154"/>
        <v>#N/A</v>
      </c>
      <c r="N2407" s="16" t="e">
        <f t="shared" si="155"/>
        <v>#N/A</v>
      </c>
    </row>
    <row r="2408" spans="1:14" x14ac:dyDescent="0.25">
      <c r="A2408" s="14">
        <v>2721</v>
      </c>
      <c r="B2408" s="14" t="s">
        <v>153</v>
      </c>
      <c r="C2408" s="17">
        <v>42736</v>
      </c>
      <c r="D2408" s="14" t="s">
        <v>115</v>
      </c>
      <c r="E2408" s="14" t="s">
        <v>88</v>
      </c>
      <c r="F2408" s="15" t="s">
        <v>6</v>
      </c>
      <c r="G2408" s="14" t="s">
        <v>21</v>
      </c>
      <c r="H2408" s="14" t="e">
        <f>SUMIFS('Skills-Training Matrix.AUX'!$D$2:$D$1072,'Skills-Training Matrix.AUX'!$C$2:$C$1072,"="&amp;$G2408,'Skills-Training Matrix.AUX'!$A$2:$A$1072,"="&amp;$E2408)</f>
        <v>#REF!</v>
      </c>
      <c r="I2408" s="14">
        <v>0</v>
      </c>
      <c r="J2408" s="14" t="e">
        <f t="shared" si="152"/>
        <v>#REF!</v>
      </c>
      <c r="K2408" s="16" t="e">
        <f>IF($J2408="","",SUMIFS('Skills-Training Matrix.AUX'!$F$2:$F$1072,'Skills-Training Matrix.AUX'!$C$2:$C$1072,"="&amp;G2408,'Skills-Training Matrix.AUX'!$A$2:$A$1072,"="&amp;$E2408)*J2408)</f>
        <v>#REF!</v>
      </c>
      <c r="L2408" s="16" t="e">
        <f t="shared" si="153"/>
        <v>#REF!</v>
      </c>
      <c r="M2408" s="14" t="e">
        <f t="shared" si="154"/>
        <v>#REF!</v>
      </c>
      <c r="N2408" s="16" t="e">
        <f t="shared" si="155"/>
        <v>#REF!</v>
      </c>
    </row>
    <row r="2409" spans="1:14" x14ac:dyDescent="0.25">
      <c r="A2409" s="14">
        <v>2721</v>
      </c>
      <c r="B2409" s="14" t="s">
        <v>153</v>
      </c>
      <c r="C2409" s="17">
        <v>42736</v>
      </c>
      <c r="D2409" s="14" t="s">
        <v>115</v>
      </c>
      <c r="E2409" s="14" t="s">
        <v>88</v>
      </c>
      <c r="F2409" s="15" t="s">
        <v>6</v>
      </c>
      <c r="G2409" s="14" t="s">
        <v>22</v>
      </c>
      <c r="H2409" s="14" t="e">
        <f>SUMIFS('Skills-Training Matrix.AUX'!$D$2:$D$1072,'Skills-Training Matrix.AUX'!$C$2:$C$1072,"="&amp;$G2409,'Skills-Training Matrix.AUX'!$A$2:$A$1072,"="&amp;$E2409)</f>
        <v>#REF!</v>
      </c>
      <c r="I2409" s="14">
        <v>0</v>
      </c>
      <c r="J2409" s="14" t="e">
        <f t="shared" si="152"/>
        <v>#REF!</v>
      </c>
      <c r="K2409" s="16" t="e">
        <f>IF($J2409="","",SUMIFS('Skills-Training Matrix.AUX'!$F$2:$F$1072,'Skills-Training Matrix.AUX'!$C$2:$C$1072,"="&amp;G2409,'Skills-Training Matrix.AUX'!$A$2:$A$1072,"="&amp;$E2409)*J2409)</f>
        <v>#REF!</v>
      </c>
      <c r="L2409" s="16" t="e">
        <f t="shared" si="153"/>
        <v>#REF!</v>
      </c>
      <c r="M2409" s="14" t="e">
        <f t="shared" si="154"/>
        <v>#REF!</v>
      </c>
      <c r="N2409" s="16" t="e">
        <f t="shared" si="155"/>
        <v>#REF!</v>
      </c>
    </row>
    <row r="2410" spans="1:14" x14ac:dyDescent="0.25">
      <c r="A2410" s="14">
        <v>2721</v>
      </c>
      <c r="B2410" s="14" t="s">
        <v>153</v>
      </c>
      <c r="C2410" s="17">
        <v>42736</v>
      </c>
      <c r="D2410" s="14" t="s">
        <v>115</v>
      </c>
      <c r="E2410" s="14" t="s">
        <v>88</v>
      </c>
      <c r="F2410" s="15" t="s">
        <v>6</v>
      </c>
      <c r="G2410" s="14" t="s">
        <v>23</v>
      </c>
      <c r="H2410" s="14" t="e">
        <f>SUMIFS('Skills-Training Matrix.AUX'!$D$2:$D$1072,'Skills-Training Matrix.AUX'!$C$2:$C$1072,"="&amp;$G2410,'Skills-Training Matrix.AUX'!$A$2:$A$1072,"="&amp;$E2410)</f>
        <v>#REF!</v>
      </c>
      <c r="I2410" s="14">
        <v>0</v>
      </c>
      <c r="J2410" s="14" t="e">
        <f t="shared" si="152"/>
        <v>#REF!</v>
      </c>
      <c r="K2410" s="16" t="e">
        <f>IF($J2410="","",SUMIFS('Skills-Training Matrix.AUX'!$F$2:$F$1072,'Skills-Training Matrix.AUX'!$C$2:$C$1072,"="&amp;G2410,'Skills-Training Matrix.AUX'!$A$2:$A$1072,"="&amp;$E2410)*J2410)</f>
        <v>#REF!</v>
      </c>
      <c r="L2410" s="16" t="e">
        <f t="shared" si="153"/>
        <v>#REF!</v>
      </c>
      <c r="M2410" s="14" t="e">
        <f t="shared" si="154"/>
        <v>#REF!</v>
      </c>
      <c r="N2410" s="16" t="e">
        <f t="shared" si="155"/>
        <v>#REF!</v>
      </c>
    </row>
    <row r="2411" spans="1:14" x14ac:dyDescent="0.25">
      <c r="A2411" s="14">
        <v>2721</v>
      </c>
      <c r="B2411" s="14" t="s">
        <v>153</v>
      </c>
      <c r="C2411" s="17">
        <v>42736</v>
      </c>
      <c r="D2411" s="14" t="s">
        <v>115</v>
      </c>
      <c r="E2411" s="14" t="s">
        <v>88</v>
      </c>
      <c r="F2411" s="15" t="s">
        <v>6</v>
      </c>
      <c r="G2411" s="14" t="s">
        <v>24</v>
      </c>
      <c r="H2411" s="14" t="e">
        <f>SUMIFS('Skills-Training Matrix.AUX'!$D$2:$D$1072,'Skills-Training Matrix.AUX'!$C$2:$C$1072,"="&amp;$G2411,'Skills-Training Matrix.AUX'!$A$2:$A$1072,"="&amp;$E2411)</f>
        <v>#REF!</v>
      </c>
      <c r="I2411" s="14">
        <v>0</v>
      </c>
      <c r="J2411" s="14" t="e">
        <f t="shared" si="152"/>
        <v>#REF!</v>
      </c>
      <c r="K2411" s="16" t="e">
        <f>IF($J2411="","",SUMIFS('Skills-Training Matrix.AUX'!$F$2:$F$1072,'Skills-Training Matrix.AUX'!$C$2:$C$1072,"="&amp;G2411,'Skills-Training Matrix.AUX'!$A$2:$A$1072,"="&amp;$E2411)*J2411)</f>
        <v>#REF!</v>
      </c>
      <c r="L2411" s="16" t="e">
        <f t="shared" si="153"/>
        <v>#REF!</v>
      </c>
      <c r="M2411" s="14" t="e">
        <f t="shared" si="154"/>
        <v>#REF!</v>
      </c>
      <c r="N2411" s="16" t="e">
        <f t="shared" si="155"/>
        <v>#REF!</v>
      </c>
    </row>
    <row r="2412" spans="1:14" x14ac:dyDescent="0.25">
      <c r="A2412" s="14">
        <v>2721</v>
      </c>
      <c r="B2412" s="14" t="s">
        <v>153</v>
      </c>
      <c r="C2412" s="17">
        <v>42736</v>
      </c>
      <c r="D2412" s="14" t="s">
        <v>115</v>
      </c>
      <c r="E2412" s="14" t="s">
        <v>88</v>
      </c>
      <c r="F2412" s="15" t="s">
        <v>6</v>
      </c>
      <c r="G2412" s="14" t="s">
        <v>25</v>
      </c>
      <c r="H2412" s="14" t="e">
        <f>SUMIFS('Skills-Training Matrix.AUX'!$D$2:$D$1072,'Skills-Training Matrix.AUX'!$C$2:$C$1072,"="&amp;$G2412,'Skills-Training Matrix.AUX'!$A$2:$A$1072,"="&amp;$E2412)</f>
        <v>#REF!</v>
      </c>
      <c r="I2412" s="14">
        <v>0</v>
      </c>
      <c r="J2412" s="14" t="e">
        <f t="shared" si="152"/>
        <v>#REF!</v>
      </c>
      <c r="K2412" s="16" t="e">
        <f>IF($J2412="","",SUMIFS('Skills-Training Matrix.AUX'!$F$2:$F$1072,'Skills-Training Matrix.AUX'!$C$2:$C$1072,"="&amp;G2412,'Skills-Training Matrix.AUX'!$A$2:$A$1072,"="&amp;$E2412)*J2412)</f>
        <v>#REF!</v>
      </c>
      <c r="L2412" s="16" t="e">
        <f t="shared" si="153"/>
        <v>#REF!</v>
      </c>
      <c r="M2412" s="14" t="e">
        <f t="shared" si="154"/>
        <v>#REF!</v>
      </c>
      <c r="N2412" s="16" t="e">
        <f t="shared" si="155"/>
        <v>#REF!</v>
      </c>
    </row>
    <row r="2413" spans="1:14" x14ac:dyDescent="0.25">
      <c r="A2413" s="14">
        <v>2721</v>
      </c>
      <c r="B2413" s="14" t="s">
        <v>153</v>
      </c>
      <c r="C2413" s="17">
        <v>42736</v>
      </c>
      <c r="D2413" s="14" t="s">
        <v>115</v>
      </c>
      <c r="E2413" s="14" t="s">
        <v>88</v>
      </c>
      <c r="F2413" s="15" t="s">
        <v>6</v>
      </c>
      <c r="G2413" s="14" t="s">
        <v>26</v>
      </c>
      <c r="H2413" s="14" t="e">
        <f>SUMIFS('Skills-Training Matrix.AUX'!$D$2:$D$1072,'Skills-Training Matrix.AUX'!$C$2:$C$1072,"="&amp;$G2413,'Skills-Training Matrix.AUX'!$A$2:$A$1072,"="&amp;$E2413)</f>
        <v>#REF!</v>
      </c>
      <c r="I2413" s="14">
        <v>0</v>
      </c>
      <c r="J2413" s="14" t="e">
        <f t="shared" si="152"/>
        <v>#REF!</v>
      </c>
      <c r="K2413" s="16" t="e">
        <f>IF($J2413="","",SUMIFS('Skills-Training Matrix.AUX'!$F$2:$F$1072,'Skills-Training Matrix.AUX'!$C$2:$C$1072,"="&amp;G2413,'Skills-Training Matrix.AUX'!$A$2:$A$1072,"="&amp;$E2413)*J2413)</f>
        <v>#REF!</v>
      </c>
      <c r="L2413" s="16" t="e">
        <f t="shared" si="153"/>
        <v>#REF!</v>
      </c>
      <c r="M2413" s="14" t="e">
        <f t="shared" si="154"/>
        <v>#REF!</v>
      </c>
      <c r="N2413" s="16" t="e">
        <f t="shared" si="155"/>
        <v>#REF!</v>
      </c>
    </row>
    <row r="2414" spans="1:14" x14ac:dyDescent="0.25">
      <c r="A2414" s="14">
        <v>2721</v>
      </c>
      <c r="B2414" s="14" t="s">
        <v>153</v>
      </c>
      <c r="C2414" s="17">
        <v>42736</v>
      </c>
      <c r="D2414" s="14" t="s">
        <v>115</v>
      </c>
      <c r="E2414" s="14" t="s">
        <v>88</v>
      </c>
      <c r="F2414" s="15" t="s">
        <v>6</v>
      </c>
      <c r="G2414" s="14" t="s">
        <v>27</v>
      </c>
      <c r="H2414" s="14" t="e">
        <f>SUMIFS('Skills-Training Matrix.AUX'!$D$2:$D$1072,'Skills-Training Matrix.AUX'!$C$2:$C$1072,"="&amp;$G2414,'Skills-Training Matrix.AUX'!$A$2:$A$1072,"="&amp;$E2414)</f>
        <v>#REF!</v>
      </c>
      <c r="I2414" s="14">
        <v>0</v>
      </c>
      <c r="J2414" s="14" t="e">
        <f t="shared" si="152"/>
        <v>#REF!</v>
      </c>
      <c r="K2414" s="16" t="e">
        <f>IF($J2414="","",SUMIFS('Skills-Training Matrix.AUX'!$F$2:$F$1072,'Skills-Training Matrix.AUX'!$C$2:$C$1072,"="&amp;G2414,'Skills-Training Matrix.AUX'!$A$2:$A$1072,"="&amp;$E2414)*J2414)</f>
        <v>#REF!</v>
      </c>
      <c r="L2414" s="16" t="e">
        <f t="shared" si="153"/>
        <v>#REF!</v>
      </c>
      <c r="M2414" s="14" t="e">
        <f t="shared" si="154"/>
        <v>#REF!</v>
      </c>
      <c r="N2414" s="16" t="e">
        <f t="shared" si="155"/>
        <v>#REF!</v>
      </c>
    </row>
    <row r="2415" spans="1:14" x14ac:dyDescent="0.25">
      <c r="A2415" s="14">
        <v>2721</v>
      </c>
      <c r="B2415" s="14" t="s">
        <v>153</v>
      </c>
      <c r="C2415" s="17">
        <v>42736</v>
      </c>
      <c r="D2415" s="14" t="s">
        <v>115</v>
      </c>
      <c r="E2415" s="14" t="s">
        <v>88</v>
      </c>
      <c r="F2415" s="15" t="s">
        <v>6</v>
      </c>
      <c r="G2415" s="14" t="s">
        <v>28</v>
      </c>
      <c r="H2415" s="14" t="e">
        <f>SUMIFS('Skills-Training Matrix.AUX'!$D$2:$D$1072,'Skills-Training Matrix.AUX'!$C$2:$C$1072,"="&amp;$G2415,'Skills-Training Matrix.AUX'!$A$2:$A$1072,"="&amp;$E2415)</f>
        <v>#N/A</v>
      </c>
      <c r="I2415" s="14">
        <v>0</v>
      </c>
      <c r="J2415" s="14" t="e">
        <f t="shared" si="152"/>
        <v>#N/A</v>
      </c>
      <c r="K2415" s="16" t="e">
        <f>IF($J2415="","",SUMIFS('Skills-Training Matrix.AUX'!$F$2:$F$1072,'Skills-Training Matrix.AUX'!$C$2:$C$1072,"="&amp;G2415,'Skills-Training Matrix.AUX'!$A$2:$A$1072,"="&amp;$E2415)*J2415)</f>
        <v>#N/A</v>
      </c>
      <c r="L2415" s="16" t="e">
        <f t="shared" si="153"/>
        <v>#N/A</v>
      </c>
      <c r="M2415" s="14" t="e">
        <f t="shared" si="154"/>
        <v>#N/A</v>
      </c>
      <c r="N2415" s="16" t="e">
        <f t="shared" si="155"/>
        <v>#N/A</v>
      </c>
    </row>
    <row r="2416" spans="1:14" x14ac:dyDescent="0.25">
      <c r="A2416" s="14">
        <v>2721</v>
      </c>
      <c r="B2416" s="14" t="s">
        <v>153</v>
      </c>
      <c r="C2416" s="17">
        <v>42736</v>
      </c>
      <c r="D2416" s="14" t="s">
        <v>115</v>
      </c>
      <c r="E2416" s="14" t="s">
        <v>88</v>
      </c>
      <c r="F2416" s="15" t="s">
        <v>6</v>
      </c>
      <c r="G2416" s="14" t="s">
        <v>29</v>
      </c>
      <c r="H2416" s="14" t="e">
        <f>SUMIFS('Skills-Training Matrix.AUX'!$D$2:$D$1072,'Skills-Training Matrix.AUX'!$C$2:$C$1072,"="&amp;$G2416,'Skills-Training Matrix.AUX'!$A$2:$A$1072,"="&amp;$E2416)</f>
        <v>#REF!</v>
      </c>
      <c r="I2416" s="14">
        <v>0</v>
      </c>
      <c r="J2416" s="14" t="e">
        <f t="shared" si="152"/>
        <v>#REF!</v>
      </c>
      <c r="K2416" s="16" t="e">
        <f>IF($J2416="","",SUMIFS('Skills-Training Matrix.AUX'!$F$2:$F$1072,'Skills-Training Matrix.AUX'!$C$2:$C$1072,"="&amp;G2416,'Skills-Training Matrix.AUX'!$A$2:$A$1072,"="&amp;$E2416)*J2416)</f>
        <v>#REF!</v>
      </c>
      <c r="L2416" s="16" t="e">
        <f t="shared" si="153"/>
        <v>#REF!</v>
      </c>
      <c r="M2416" s="14" t="e">
        <f t="shared" si="154"/>
        <v>#REF!</v>
      </c>
      <c r="N2416" s="16" t="e">
        <f t="shared" si="155"/>
        <v>#REF!</v>
      </c>
    </row>
    <row r="2417" spans="1:14" x14ac:dyDescent="0.25">
      <c r="A2417" s="14">
        <v>2721</v>
      </c>
      <c r="B2417" s="14" t="s">
        <v>153</v>
      </c>
      <c r="C2417" s="17">
        <v>42736</v>
      </c>
      <c r="D2417" s="14" t="s">
        <v>115</v>
      </c>
      <c r="E2417" s="14" t="s">
        <v>88</v>
      </c>
      <c r="F2417" s="15" t="s">
        <v>6</v>
      </c>
      <c r="G2417" s="14" t="s">
        <v>30</v>
      </c>
      <c r="H2417" s="14" t="e">
        <f>SUMIFS('Skills-Training Matrix.AUX'!$D$2:$D$1072,'Skills-Training Matrix.AUX'!$C$2:$C$1072,"="&amp;$G2417,'Skills-Training Matrix.AUX'!$A$2:$A$1072,"="&amp;$E2417)</f>
        <v>#REF!</v>
      </c>
      <c r="I2417" s="14">
        <v>0</v>
      </c>
      <c r="J2417" s="14" t="e">
        <f t="shared" si="152"/>
        <v>#REF!</v>
      </c>
      <c r="K2417" s="16" t="e">
        <f>IF($J2417="","",SUMIFS('Skills-Training Matrix.AUX'!$F$2:$F$1072,'Skills-Training Matrix.AUX'!$C$2:$C$1072,"="&amp;G2417,'Skills-Training Matrix.AUX'!$A$2:$A$1072,"="&amp;$E2417)*J2417)</f>
        <v>#REF!</v>
      </c>
      <c r="L2417" s="16" t="e">
        <f t="shared" si="153"/>
        <v>#REF!</v>
      </c>
      <c r="M2417" s="14" t="e">
        <f t="shared" si="154"/>
        <v>#REF!</v>
      </c>
      <c r="N2417" s="16" t="e">
        <f t="shared" si="155"/>
        <v>#REF!</v>
      </c>
    </row>
    <row r="2418" spans="1:14" x14ac:dyDescent="0.25">
      <c r="A2418" s="14">
        <v>2721</v>
      </c>
      <c r="B2418" s="14" t="s">
        <v>153</v>
      </c>
      <c r="C2418" s="17">
        <v>42736</v>
      </c>
      <c r="D2418" s="14" t="s">
        <v>115</v>
      </c>
      <c r="E2418" s="14" t="s">
        <v>88</v>
      </c>
      <c r="F2418" s="15" t="s">
        <v>6</v>
      </c>
      <c r="G2418" s="14" t="s">
        <v>31</v>
      </c>
      <c r="H2418" s="14" t="e">
        <f>SUMIFS('Skills-Training Matrix.AUX'!$D$2:$D$1072,'Skills-Training Matrix.AUX'!$C$2:$C$1072,"="&amp;$G2418,'Skills-Training Matrix.AUX'!$A$2:$A$1072,"="&amp;$E2418)</f>
        <v>#REF!</v>
      </c>
      <c r="I2418" s="14">
        <v>0</v>
      </c>
      <c r="J2418" s="14" t="e">
        <f t="shared" si="152"/>
        <v>#REF!</v>
      </c>
      <c r="K2418" s="16" t="e">
        <f>IF($J2418="","",SUMIFS('Skills-Training Matrix.AUX'!$F$2:$F$1072,'Skills-Training Matrix.AUX'!$C$2:$C$1072,"="&amp;G2418,'Skills-Training Matrix.AUX'!$A$2:$A$1072,"="&amp;$E2418)*J2418)</f>
        <v>#REF!</v>
      </c>
      <c r="L2418" s="16" t="e">
        <f t="shared" si="153"/>
        <v>#REF!</v>
      </c>
      <c r="M2418" s="14" t="e">
        <f t="shared" si="154"/>
        <v>#REF!</v>
      </c>
      <c r="N2418" s="16" t="e">
        <f t="shared" si="155"/>
        <v>#REF!</v>
      </c>
    </row>
    <row r="2419" spans="1:14" x14ac:dyDescent="0.25">
      <c r="A2419" s="14">
        <v>2721</v>
      </c>
      <c r="B2419" s="14" t="s">
        <v>153</v>
      </c>
      <c r="C2419" s="17">
        <v>42736</v>
      </c>
      <c r="D2419" s="14" t="s">
        <v>115</v>
      </c>
      <c r="E2419" s="14" t="s">
        <v>88</v>
      </c>
      <c r="F2419" s="15" t="s">
        <v>6</v>
      </c>
      <c r="G2419" s="14" t="s">
        <v>1</v>
      </c>
      <c r="H2419" s="14" t="e">
        <f>SUMIFS('Skills-Training Matrix.AUX'!$D$2:$D$1072,'Skills-Training Matrix.AUX'!$C$2:$C$1072,"="&amp;$G2419,'Skills-Training Matrix.AUX'!$A$2:$A$1072,"="&amp;$E2419)</f>
        <v>#REF!</v>
      </c>
      <c r="I2419" s="14">
        <v>0</v>
      </c>
      <c r="J2419" s="14" t="e">
        <f t="shared" si="152"/>
        <v>#REF!</v>
      </c>
      <c r="K2419" s="16" t="e">
        <f>IF($J2419="","",SUMIFS('Skills-Training Matrix.AUX'!$F$2:$F$1072,'Skills-Training Matrix.AUX'!$C$2:$C$1072,"="&amp;G2419,'Skills-Training Matrix.AUX'!$A$2:$A$1072,"="&amp;$E2419)*J2419)</f>
        <v>#REF!</v>
      </c>
      <c r="L2419" s="16" t="e">
        <f t="shared" si="153"/>
        <v>#REF!</v>
      </c>
      <c r="M2419" s="14" t="e">
        <f t="shared" si="154"/>
        <v>#REF!</v>
      </c>
      <c r="N2419" s="16" t="e">
        <f t="shared" si="155"/>
        <v>#REF!</v>
      </c>
    </row>
    <row r="2420" spans="1:14" x14ac:dyDescent="0.25">
      <c r="A2420" s="14">
        <v>2721</v>
      </c>
      <c r="B2420" s="14" t="s">
        <v>153</v>
      </c>
      <c r="C2420" s="17">
        <v>42736</v>
      </c>
      <c r="D2420" s="14" t="s">
        <v>115</v>
      </c>
      <c r="E2420" s="14" t="s">
        <v>88</v>
      </c>
      <c r="F2420" s="15" t="s">
        <v>6</v>
      </c>
      <c r="G2420" s="14" t="s">
        <v>32</v>
      </c>
      <c r="H2420" s="14" t="e">
        <f>SUMIFS('Skills-Training Matrix.AUX'!$D$2:$D$1072,'Skills-Training Matrix.AUX'!$C$2:$C$1072,"="&amp;$G2420,'Skills-Training Matrix.AUX'!$A$2:$A$1072,"="&amp;$E2420)</f>
        <v>#N/A</v>
      </c>
      <c r="I2420" s="14">
        <v>0</v>
      </c>
      <c r="J2420" s="14" t="e">
        <f t="shared" si="152"/>
        <v>#N/A</v>
      </c>
      <c r="K2420" s="16" t="e">
        <f>IF($J2420="","",SUMIFS('Skills-Training Matrix.AUX'!$F$2:$F$1072,'Skills-Training Matrix.AUX'!$C$2:$C$1072,"="&amp;G2420,'Skills-Training Matrix.AUX'!$A$2:$A$1072,"="&amp;$E2420)*J2420)</f>
        <v>#N/A</v>
      </c>
      <c r="L2420" s="16" t="e">
        <f t="shared" si="153"/>
        <v>#N/A</v>
      </c>
      <c r="M2420" s="14" t="e">
        <f t="shared" si="154"/>
        <v>#N/A</v>
      </c>
      <c r="N2420" s="16" t="e">
        <f t="shared" si="155"/>
        <v>#N/A</v>
      </c>
    </row>
    <row r="2421" spans="1:14" x14ac:dyDescent="0.25">
      <c r="A2421" s="14">
        <v>2721</v>
      </c>
      <c r="B2421" s="14" t="s">
        <v>153</v>
      </c>
      <c r="C2421" s="17">
        <v>42736</v>
      </c>
      <c r="D2421" s="14" t="s">
        <v>115</v>
      </c>
      <c r="E2421" s="14" t="s">
        <v>88</v>
      </c>
      <c r="F2421" s="15" t="s">
        <v>7</v>
      </c>
      <c r="G2421" s="14" t="s">
        <v>33</v>
      </c>
      <c r="H2421" s="14" t="e">
        <f>SUMIFS('Skills-Training Matrix.AUX'!$D$2:$D$1072,'Skills-Training Matrix.AUX'!$C$2:$C$1072,"="&amp;$G2421,'Skills-Training Matrix.AUX'!$A$2:$A$1072,"="&amp;$E2421)</f>
        <v>#N/A</v>
      </c>
      <c r="I2421" s="14">
        <v>0</v>
      </c>
      <c r="J2421" s="14" t="e">
        <f t="shared" si="152"/>
        <v>#N/A</v>
      </c>
      <c r="K2421" s="16" t="e">
        <f>IF($J2421="","",SUMIFS('Skills-Training Matrix.AUX'!$F$2:$F$1072,'Skills-Training Matrix.AUX'!$C$2:$C$1072,"="&amp;G2421,'Skills-Training Matrix.AUX'!$A$2:$A$1072,"="&amp;$E2421)*J2421)</f>
        <v>#N/A</v>
      </c>
      <c r="L2421" s="16" t="e">
        <f t="shared" si="153"/>
        <v>#N/A</v>
      </c>
      <c r="M2421" s="14" t="e">
        <f t="shared" si="154"/>
        <v>#N/A</v>
      </c>
      <c r="N2421" s="16" t="e">
        <f t="shared" si="155"/>
        <v>#N/A</v>
      </c>
    </row>
    <row r="2422" spans="1:14" x14ac:dyDescent="0.25">
      <c r="A2422" s="14">
        <v>2721</v>
      </c>
      <c r="B2422" s="14" t="s">
        <v>153</v>
      </c>
      <c r="C2422" s="17">
        <v>42736</v>
      </c>
      <c r="D2422" s="14" t="s">
        <v>115</v>
      </c>
      <c r="E2422" s="14" t="s">
        <v>88</v>
      </c>
      <c r="F2422" s="15" t="s">
        <v>7</v>
      </c>
      <c r="G2422" s="14" t="s">
        <v>34</v>
      </c>
      <c r="H2422" s="14" t="e">
        <f>SUMIFS('Skills-Training Matrix.AUX'!$D$2:$D$1072,'Skills-Training Matrix.AUX'!$C$2:$C$1072,"="&amp;$G2422,'Skills-Training Matrix.AUX'!$A$2:$A$1072,"="&amp;$E2422)</f>
        <v>#REF!</v>
      </c>
      <c r="I2422" s="14">
        <v>0</v>
      </c>
      <c r="J2422" s="14" t="e">
        <f t="shared" si="152"/>
        <v>#REF!</v>
      </c>
      <c r="K2422" s="16" t="e">
        <f>IF($J2422="","",SUMIFS('Skills-Training Matrix.AUX'!$F$2:$F$1072,'Skills-Training Matrix.AUX'!$C$2:$C$1072,"="&amp;G2422,'Skills-Training Matrix.AUX'!$A$2:$A$1072,"="&amp;$E2422)*J2422)</f>
        <v>#REF!</v>
      </c>
      <c r="L2422" s="16" t="e">
        <f t="shared" si="153"/>
        <v>#REF!</v>
      </c>
      <c r="M2422" s="14" t="e">
        <f t="shared" si="154"/>
        <v>#REF!</v>
      </c>
      <c r="N2422" s="16" t="e">
        <f t="shared" si="155"/>
        <v>#REF!</v>
      </c>
    </row>
    <row r="2423" spans="1:14" x14ac:dyDescent="0.25">
      <c r="A2423" s="14">
        <v>2721</v>
      </c>
      <c r="B2423" s="14" t="s">
        <v>153</v>
      </c>
      <c r="C2423" s="17">
        <v>42736</v>
      </c>
      <c r="D2423" s="14" t="s">
        <v>115</v>
      </c>
      <c r="E2423" s="14" t="s">
        <v>88</v>
      </c>
      <c r="F2423" s="15" t="s">
        <v>7</v>
      </c>
      <c r="G2423" s="14" t="s">
        <v>35</v>
      </c>
      <c r="H2423" s="14" t="e">
        <f>SUMIFS('Skills-Training Matrix.AUX'!$D$2:$D$1072,'Skills-Training Matrix.AUX'!$C$2:$C$1072,"="&amp;$G2423,'Skills-Training Matrix.AUX'!$A$2:$A$1072,"="&amp;$E2423)</f>
        <v>#N/A</v>
      </c>
      <c r="I2423" s="14">
        <v>0</v>
      </c>
      <c r="J2423" s="14" t="e">
        <f t="shared" si="152"/>
        <v>#N/A</v>
      </c>
      <c r="K2423" s="16" t="e">
        <f>IF($J2423="","",SUMIFS('Skills-Training Matrix.AUX'!$F$2:$F$1072,'Skills-Training Matrix.AUX'!$C$2:$C$1072,"="&amp;G2423,'Skills-Training Matrix.AUX'!$A$2:$A$1072,"="&amp;$E2423)*J2423)</f>
        <v>#N/A</v>
      </c>
      <c r="L2423" s="16" t="e">
        <f t="shared" si="153"/>
        <v>#N/A</v>
      </c>
      <c r="M2423" s="14" t="e">
        <f t="shared" si="154"/>
        <v>#N/A</v>
      </c>
      <c r="N2423" s="16" t="e">
        <f t="shared" si="155"/>
        <v>#N/A</v>
      </c>
    </row>
    <row r="2424" spans="1:14" x14ac:dyDescent="0.25">
      <c r="A2424" s="14">
        <v>2721</v>
      </c>
      <c r="B2424" s="14" t="s">
        <v>153</v>
      </c>
      <c r="C2424" s="17">
        <v>42736</v>
      </c>
      <c r="D2424" s="14" t="s">
        <v>115</v>
      </c>
      <c r="E2424" s="14" t="s">
        <v>88</v>
      </c>
      <c r="F2424" s="15" t="s">
        <v>7</v>
      </c>
      <c r="G2424" s="14" t="s">
        <v>36</v>
      </c>
      <c r="H2424" s="14" t="e">
        <f>SUMIFS('Skills-Training Matrix.AUX'!$D$2:$D$1072,'Skills-Training Matrix.AUX'!$C$2:$C$1072,"="&amp;$G2424,'Skills-Training Matrix.AUX'!$A$2:$A$1072,"="&amp;$E2424)</f>
        <v>#N/A</v>
      </c>
      <c r="I2424" s="14">
        <v>0</v>
      </c>
      <c r="J2424" s="14" t="e">
        <f t="shared" si="152"/>
        <v>#N/A</v>
      </c>
      <c r="K2424" s="16" t="e">
        <f>IF($J2424="","",SUMIFS('Skills-Training Matrix.AUX'!$F$2:$F$1072,'Skills-Training Matrix.AUX'!$C$2:$C$1072,"="&amp;G2424,'Skills-Training Matrix.AUX'!$A$2:$A$1072,"="&amp;$E2424)*J2424)</f>
        <v>#N/A</v>
      </c>
      <c r="L2424" s="16" t="e">
        <f t="shared" si="153"/>
        <v>#N/A</v>
      </c>
      <c r="M2424" s="14" t="e">
        <f t="shared" si="154"/>
        <v>#N/A</v>
      </c>
      <c r="N2424" s="16" t="e">
        <f t="shared" si="155"/>
        <v>#N/A</v>
      </c>
    </row>
    <row r="2425" spans="1:14" x14ac:dyDescent="0.25">
      <c r="A2425" s="14">
        <v>2721</v>
      </c>
      <c r="B2425" s="14" t="s">
        <v>153</v>
      </c>
      <c r="C2425" s="17">
        <v>42736</v>
      </c>
      <c r="D2425" s="14" t="s">
        <v>115</v>
      </c>
      <c r="E2425" s="14" t="s">
        <v>88</v>
      </c>
      <c r="F2425" s="15" t="s">
        <v>7</v>
      </c>
      <c r="G2425" s="14" t="s">
        <v>37</v>
      </c>
      <c r="H2425" s="14" t="e">
        <f>SUMIFS('Skills-Training Matrix.AUX'!$D$2:$D$1072,'Skills-Training Matrix.AUX'!$C$2:$C$1072,"="&amp;$G2425,'Skills-Training Matrix.AUX'!$A$2:$A$1072,"="&amp;$E2425)</f>
        <v>#N/A</v>
      </c>
      <c r="I2425" s="14">
        <v>0</v>
      </c>
      <c r="J2425" s="14" t="e">
        <f t="shared" si="152"/>
        <v>#N/A</v>
      </c>
      <c r="K2425" s="16" t="e">
        <f>IF($J2425="","",SUMIFS('Skills-Training Matrix.AUX'!$F$2:$F$1072,'Skills-Training Matrix.AUX'!$C$2:$C$1072,"="&amp;G2425,'Skills-Training Matrix.AUX'!$A$2:$A$1072,"="&amp;$E2425)*J2425)</f>
        <v>#N/A</v>
      </c>
      <c r="L2425" s="16" t="e">
        <f t="shared" si="153"/>
        <v>#N/A</v>
      </c>
      <c r="M2425" s="14" t="e">
        <f t="shared" si="154"/>
        <v>#N/A</v>
      </c>
      <c r="N2425" s="16" t="e">
        <f t="shared" si="155"/>
        <v>#N/A</v>
      </c>
    </row>
    <row r="2426" spans="1:14" x14ac:dyDescent="0.25">
      <c r="A2426" s="14">
        <v>2721</v>
      </c>
      <c r="B2426" s="14" t="s">
        <v>153</v>
      </c>
      <c r="C2426" s="17">
        <v>42736</v>
      </c>
      <c r="D2426" s="14" t="s">
        <v>115</v>
      </c>
      <c r="E2426" s="14" t="s">
        <v>88</v>
      </c>
      <c r="F2426" s="15" t="s">
        <v>7</v>
      </c>
      <c r="G2426" s="14" t="s">
        <v>38</v>
      </c>
      <c r="H2426" s="14" t="e">
        <f>SUMIFS('Skills-Training Matrix.AUX'!$D$2:$D$1072,'Skills-Training Matrix.AUX'!$C$2:$C$1072,"="&amp;$G2426,'Skills-Training Matrix.AUX'!$A$2:$A$1072,"="&amp;$E2426)</f>
        <v>#N/A</v>
      </c>
      <c r="I2426" s="14">
        <v>0</v>
      </c>
      <c r="J2426" s="14" t="e">
        <f t="shared" si="152"/>
        <v>#N/A</v>
      </c>
      <c r="K2426" s="16" t="e">
        <f>IF($J2426="","",SUMIFS('Skills-Training Matrix.AUX'!$F$2:$F$1072,'Skills-Training Matrix.AUX'!$C$2:$C$1072,"="&amp;G2426,'Skills-Training Matrix.AUX'!$A$2:$A$1072,"="&amp;$E2426)*J2426)</f>
        <v>#N/A</v>
      </c>
      <c r="L2426" s="16" t="e">
        <f t="shared" si="153"/>
        <v>#N/A</v>
      </c>
      <c r="M2426" s="14" t="e">
        <f t="shared" si="154"/>
        <v>#N/A</v>
      </c>
      <c r="N2426" s="16" t="e">
        <f t="shared" si="155"/>
        <v>#N/A</v>
      </c>
    </row>
    <row r="2427" spans="1:14" x14ac:dyDescent="0.25">
      <c r="A2427" s="14">
        <v>2721</v>
      </c>
      <c r="B2427" s="14" t="s">
        <v>153</v>
      </c>
      <c r="C2427" s="17">
        <v>42736</v>
      </c>
      <c r="D2427" s="14" t="s">
        <v>115</v>
      </c>
      <c r="E2427" s="14" t="s">
        <v>88</v>
      </c>
      <c r="F2427" s="15" t="s">
        <v>7</v>
      </c>
      <c r="G2427" s="14" t="s">
        <v>39</v>
      </c>
      <c r="H2427" s="14" t="e">
        <f>SUMIFS('Skills-Training Matrix.AUX'!$D$2:$D$1072,'Skills-Training Matrix.AUX'!$C$2:$C$1072,"="&amp;$G2427,'Skills-Training Matrix.AUX'!$A$2:$A$1072,"="&amp;$E2427)</f>
        <v>#N/A</v>
      </c>
      <c r="I2427" s="14">
        <v>0</v>
      </c>
      <c r="J2427" s="14" t="e">
        <f t="shared" si="152"/>
        <v>#N/A</v>
      </c>
      <c r="K2427" s="16" t="e">
        <f>IF($J2427="","",SUMIFS('Skills-Training Matrix.AUX'!$F$2:$F$1072,'Skills-Training Matrix.AUX'!$C$2:$C$1072,"="&amp;G2427,'Skills-Training Matrix.AUX'!$A$2:$A$1072,"="&amp;$E2427)*J2427)</f>
        <v>#N/A</v>
      </c>
      <c r="L2427" s="16" t="e">
        <f t="shared" si="153"/>
        <v>#N/A</v>
      </c>
      <c r="M2427" s="14" t="e">
        <f t="shared" si="154"/>
        <v>#N/A</v>
      </c>
      <c r="N2427" s="16" t="e">
        <f t="shared" si="155"/>
        <v>#N/A</v>
      </c>
    </row>
    <row r="2428" spans="1:14" x14ac:dyDescent="0.25">
      <c r="A2428" s="14">
        <v>2721</v>
      </c>
      <c r="B2428" s="14" t="s">
        <v>153</v>
      </c>
      <c r="C2428" s="17">
        <v>42736</v>
      </c>
      <c r="D2428" s="14" t="s">
        <v>115</v>
      </c>
      <c r="E2428" s="14" t="s">
        <v>88</v>
      </c>
      <c r="F2428" s="15" t="s">
        <v>7</v>
      </c>
      <c r="G2428" s="14" t="s">
        <v>40</v>
      </c>
      <c r="H2428" s="14" t="e">
        <f>SUMIFS('Skills-Training Matrix.AUX'!$D$2:$D$1072,'Skills-Training Matrix.AUX'!$C$2:$C$1072,"="&amp;$G2428,'Skills-Training Matrix.AUX'!$A$2:$A$1072,"="&amp;$E2428)</f>
        <v>#N/A</v>
      </c>
      <c r="I2428" s="14">
        <v>0</v>
      </c>
      <c r="J2428" s="14" t="e">
        <f t="shared" si="152"/>
        <v>#N/A</v>
      </c>
      <c r="K2428" s="16" t="e">
        <f>IF($J2428="","",SUMIFS('Skills-Training Matrix.AUX'!$F$2:$F$1072,'Skills-Training Matrix.AUX'!$C$2:$C$1072,"="&amp;G2428,'Skills-Training Matrix.AUX'!$A$2:$A$1072,"="&amp;$E2428)*J2428)</f>
        <v>#N/A</v>
      </c>
      <c r="L2428" s="16" t="e">
        <f t="shared" si="153"/>
        <v>#N/A</v>
      </c>
      <c r="M2428" s="14" t="e">
        <f t="shared" si="154"/>
        <v>#N/A</v>
      </c>
      <c r="N2428" s="16" t="e">
        <f t="shared" si="155"/>
        <v>#N/A</v>
      </c>
    </row>
    <row r="2429" spans="1:14" x14ac:dyDescent="0.25">
      <c r="A2429" s="14">
        <v>2721</v>
      </c>
      <c r="B2429" s="14" t="s">
        <v>153</v>
      </c>
      <c r="C2429" s="17">
        <v>42736</v>
      </c>
      <c r="D2429" s="14" t="s">
        <v>115</v>
      </c>
      <c r="E2429" s="14" t="s">
        <v>88</v>
      </c>
      <c r="F2429" s="15" t="s">
        <v>8</v>
      </c>
      <c r="G2429" s="14" t="s">
        <v>41</v>
      </c>
      <c r="H2429" s="14" t="e">
        <f>SUMIFS('Skills-Training Matrix.AUX'!$D$2:$D$1072,'Skills-Training Matrix.AUX'!$C$2:$C$1072,"="&amp;$G2429,'Skills-Training Matrix.AUX'!$A$2:$A$1072,"="&amp;$E2429)</f>
        <v>#N/A</v>
      </c>
      <c r="I2429" s="14">
        <v>0</v>
      </c>
      <c r="J2429" s="14" t="e">
        <f t="shared" si="152"/>
        <v>#N/A</v>
      </c>
      <c r="K2429" s="16" t="e">
        <f>IF($J2429="","",SUMIFS('Skills-Training Matrix.AUX'!$F$2:$F$1072,'Skills-Training Matrix.AUX'!$C$2:$C$1072,"="&amp;G2429,'Skills-Training Matrix.AUX'!$A$2:$A$1072,"="&amp;$E2429)*J2429)</f>
        <v>#N/A</v>
      </c>
      <c r="L2429" s="16" t="e">
        <f t="shared" si="153"/>
        <v>#N/A</v>
      </c>
      <c r="M2429" s="14" t="e">
        <f t="shared" si="154"/>
        <v>#N/A</v>
      </c>
      <c r="N2429" s="16" t="e">
        <f t="shared" si="155"/>
        <v>#N/A</v>
      </c>
    </row>
    <row r="2430" spans="1:14" x14ac:dyDescent="0.25">
      <c r="A2430" s="14">
        <v>2721</v>
      </c>
      <c r="B2430" s="14" t="s">
        <v>153</v>
      </c>
      <c r="C2430" s="17">
        <v>42736</v>
      </c>
      <c r="D2430" s="14" t="s">
        <v>115</v>
      </c>
      <c r="E2430" s="14" t="s">
        <v>88</v>
      </c>
      <c r="F2430" s="15" t="s">
        <v>8</v>
      </c>
      <c r="G2430" s="14" t="s">
        <v>42</v>
      </c>
      <c r="H2430" s="14" t="e">
        <f>SUMIFS('Skills-Training Matrix.AUX'!$D$2:$D$1072,'Skills-Training Matrix.AUX'!$C$2:$C$1072,"="&amp;$G2430,'Skills-Training Matrix.AUX'!$A$2:$A$1072,"="&amp;$E2430)</f>
        <v>#N/A</v>
      </c>
      <c r="I2430" s="14">
        <v>0</v>
      </c>
      <c r="J2430" s="14" t="e">
        <f t="shared" si="152"/>
        <v>#N/A</v>
      </c>
      <c r="K2430" s="16" t="e">
        <f>IF($J2430="","",SUMIFS('Skills-Training Matrix.AUX'!$F$2:$F$1072,'Skills-Training Matrix.AUX'!$C$2:$C$1072,"="&amp;G2430,'Skills-Training Matrix.AUX'!$A$2:$A$1072,"="&amp;$E2430)*J2430)</f>
        <v>#N/A</v>
      </c>
      <c r="L2430" s="16" t="e">
        <f t="shared" si="153"/>
        <v>#N/A</v>
      </c>
      <c r="M2430" s="14" t="e">
        <f t="shared" si="154"/>
        <v>#N/A</v>
      </c>
      <c r="N2430" s="16" t="e">
        <f t="shared" si="155"/>
        <v>#N/A</v>
      </c>
    </row>
    <row r="2431" spans="1:14" x14ac:dyDescent="0.25">
      <c r="A2431" s="14">
        <v>2721</v>
      </c>
      <c r="B2431" s="14" t="s">
        <v>153</v>
      </c>
      <c r="C2431" s="17">
        <v>42736</v>
      </c>
      <c r="D2431" s="14" t="s">
        <v>115</v>
      </c>
      <c r="E2431" s="14" t="s">
        <v>88</v>
      </c>
      <c r="F2431" s="15" t="s">
        <v>8</v>
      </c>
      <c r="G2431" s="14" t="s">
        <v>43</v>
      </c>
      <c r="H2431" s="14" t="e">
        <f>SUMIFS('Skills-Training Matrix.AUX'!$D$2:$D$1072,'Skills-Training Matrix.AUX'!$C$2:$C$1072,"="&amp;$G2431,'Skills-Training Matrix.AUX'!$A$2:$A$1072,"="&amp;$E2431)</f>
        <v>#N/A</v>
      </c>
      <c r="I2431" s="14">
        <v>0</v>
      </c>
      <c r="J2431" s="14" t="e">
        <f t="shared" si="152"/>
        <v>#N/A</v>
      </c>
      <c r="K2431" s="16" t="e">
        <f>IF($J2431="","",SUMIFS('Skills-Training Matrix.AUX'!$F$2:$F$1072,'Skills-Training Matrix.AUX'!$C$2:$C$1072,"="&amp;G2431,'Skills-Training Matrix.AUX'!$A$2:$A$1072,"="&amp;$E2431)*J2431)</f>
        <v>#N/A</v>
      </c>
      <c r="L2431" s="16" t="e">
        <f t="shared" si="153"/>
        <v>#N/A</v>
      </c>
      <c r="M2431" s="14" t="e">
        <f t="shared" si="154"/>
        <v>#N/A</v>
      </c>
      <c r="N2431" s="16" t="e">
        <f t="shared" si="155"/>
        <v>#N/A</v>
      </c>
    </row>
    <row r="2432" spans="1:14" x14ac:dyDescent="0.25">
      <c r="A2432" s="14">
        <v>2721</v>
      </c>
      <c r="B2432" s="14" t="s">
        <v>153</v>
      </c>
      <c r="C2432" s="17">
        <v>42736</v>
      </c>
      <c r="D2432" s="14" t="s">
        <v>115</v>
      </c>
      <c r="E2432" s="14" t="s">
        <v>88</v>
      </c>
      <c r="F2432" s="15" t="s">
        <v>8</v>
      </c>
      <c r="G2432" s="14" t="s">
        <v>44</v>
      </c>
      <c r="H2432" s="14" t="e">
        <f>SUMIFS('Skills-Training Matrix.AUX'!$D$2:$D$1072,'Skills-Training Matrix.AUX'!$C$2:$C$1072,"="&amp;$G2432,'Skills-Training Matrix.AUX'!$A$2:$A$1072,"="&amp;$E2432)</f>
        <v>#N/A</v>
      </c>
      <c r="I2432" s="14">
        <v>0</v>
      </c>
      <c r="J2432" s="14" t="e">
        <f t="shared" si="152"/>
        <v>#N/A</v>
      </c>
      <c r="K2432" s="16" t="e">
        <f>IF($J2432="","",SUMIFS('Skills-Training Matrix.AUX'!$F$2:$F$1072,'Skills-Training Matrix.AUX'!$C$2:$C$1072,"="&amp;G2432,'Skills-Training Matrix.AUX'!$A$2:$A$1072,"="&amp;$E2432)*J2432)</f>
        <v>#N/A</v>
      </c>
      <c r="L2432" s="16" t="e">
        <f t="shared" si="153"/>
        <v>#N/A</v>
      </c>
      <c r="M2432" s="14" t="e">
        <f t="shared" si="154"/>
        <v>#N/A</v>
      </c>
      <c r="N2432" s="16" t="e">
        <f t="shared" si="155"/>
        <v>#N/A</v>
      </c>
    </row>
    <row r="2433" spans="1:14" x14ac:dyDescent="0.25">
      <c r="A2433" s="14">
        <v>2721</v>
      </c>
      <c r="B2433" s="14" t="s">
        <v>153</v>
      </c>
      <c r="C2433" s="17">
        <v>42736</v>
      </c>
      <c r="D2433" s="14" t="s">
        <v>115</v>
      </c>
      <c r="E2433" s="14" t="s">
        <v>88</v>
      </c>
      <c r="F2433" s="15" t="s">
        <v>8</v>
      </c>
      <c r="G2433" s="14" t="s">
        <v>45</v>
      </c>
      <c r="H2433" s="14" t="e">
        <f>SUMIFS('Skills-Training Matrix.AUX'!$D$2:$D$1072,'Skills-Training Matrix.AUX'!$C$2:$C$1072,"="&amp;$G2433,'Skills-Training Matrix.AUX'!$A$2:$A$1072,"="&amp;$E2433)</f>
        <v>#N/A</v>
      </c>
      <c r="I2433" s="14">
        <v>0</v>
      </c>
      <c r="J2433" s="14" t="e">
        <f t="shared" si="152"/>
        <v>#N/A</v>
      </c>
      <c r="K2433" s="16" t="e">
        <f>IF($J2433="","",SUMIFS('Skills-Training Matrix.AUX'!$F$2:$F$1072,'Skills-Training Matrix.AUX'!$C$2:$C$1072,"="&amp;G2433,'Skills-Training Matrix.AUX'!$A$2:$A$1072,"="&amp;$E2433)*J2433)</f>
        <v>#N/A</v>
      </c>
      <c r="L2433" s="16" t="e">
        <f t="shared" si="153"/>
        <v>#N/A</v>
      </c>
      <c r="M2433" s="14" t="e">
        <f t="shared" si="154"/>
        <v>#N/A</v>
      </c>
      <c r="N2433" s="16" t="e">
        <f t="shared" si="155"/>
        <v>#N/A</v>
      </c>
    </row>
    <row r="2434" spans="1:14" x14ac:dyDescent="0.25">
      <c r="A2434" s="14">
        <v>2721</v>
      </c>
      <c r="B2434" s="14" t="s">
        <v>153</v>
      </c>
      <c r="C2434" s="17">
        <v>42736</v>
      </c>
      <c r="D2434" s="14" t="s">
        <v>115</v>
      </c>
      <c r="E2434" s="14" t="s">
        <v>88</v>
      </c>
      <c r="F2434" s="15" t="s">
        <v>2</v>
      </c>
      <c r="G2434" s="14" t="s">
        <v>46</v>
      </c>
      <c r="H2434" s="14" t="e">
        <f>SUMIFS('Skills-Training Matrix.AUX'!$D$2:$D$1072,'Skills-Training Matrix.AUX'!$C$2:$C$1072,"="&amp;$G2434,'Skills-Training Matrix.AUX'!$A$2:$A$1072,"="&amp;$E2434)</f>
        <v>#N/A</v>
      </c>
      <c r="I2434" s="14">
        <v>0</v>
      </c>
      <c r="J2434" s="14" t="e">
        <f t="shared" ref="J2434:J2497" si="156">IF(($H2434-$I2434)&gt;0,($H2434-$I2434),"")</f>
        <v>#N/A</v>
      </c>
      <c r="K2434" s="16" t="e">
        <f>IF($J2434="","",SUMIFS('Skills-Training Matrix.AUX'!$F$2:$F$1072,'Skills-Training Matrix.AUX'!$C$2:$C$1072,"="&amp;G2434,'Skills-Training Matrix.AUX'!$A$2:$A$1072,"="&amp;$E2434)*J2434)</f>
        <v>#N/A</v>
      </c>
      <c r="L2434" s="16" t="e">
        <f t="shared" si="153"/>
        <v>#N/A</v>
      </c>
      <c r="M2434" s="14" t="e">
        <f t="shared" si="154"/>
        <v>#N/A</v>
      </c>
      <c r="N2434" s="16" t="e">
        <f t="shared" si="155"/>
        <v>#N/A</v>
      </c>
    </row>
    <row r="2435" spans="1:14" x14ac:dyDescent="0.25">
      <c r="A2435" s="14">
        <v>2721</v>
      </c>
      <c r="B2435" s="14" t="s">
        <v>153</v>
      </c>
      <c r="C2435" s="17">
        <v>42736</v>
      </c>
      <c r="D2435" s="14" t="s">
        <v>115</v>
      </c>
      <c r="E2435" s="14" t="s">
        <v>88</v>
      </c>
      <c r="F2435" s="15" t="s">
        <v>2</v>
      </c>
      <c r="G2435" s="14" t="s">
        <v>47</v>
      </c>
      <c r="H2435" s="14" t="e">
        <f>SUMIFS('Skills-Training Matrix.AUX'!$D$2:$D$1072,'Skills-Training Matrix.AUX'!$C$2:$C$1072,"="&amp;$G2435,'Skills-Training Matrix.AUX'!$A$2:$A$1072,"="&amp;$E2435)</f>
        <v>#N/A</v>
      </c>
      <c r="I2435" s="14">
        <v>0</v>
      </c>
      <c r="J2435" s="14" t="e">
        <f t="shared" si="156"/>
        <v>#N/A</v>
      </c>
      <c r="K2435" s="16" t="e">
        <f>IF($J2435="","",SUMIFS('Skills-Training Matrix.AUX'!$F$2:$F$1072,'Skills-Training Matrix.AUX'!$C$2:$C$1072,"="&amp;G2435,'Skills-Training Matrix.AUX'!$A$2:$A$1072,"="&amp;$E2435)*J2435)</f>
        <v>#N/A</v>
      </c>
      <c r="L2435" s="16" t="e">
        <f t="shared" ref="L2435:L2498" si="157">IF(D2435="GEM",IF(B2435=B2434,IF(K2435="",L2434,K2435+L2434),IF(K2435="",0,K2435)),0)</f>
        <v>#N/A</v>
      </c>
      <c r="M2435" s="14" t="e">
        <f t="shared" ref="M2435:M2498" si="158">IF(D2435="GEM",IF(I2435&gt;H2435,I2435,IF(IF(L2435&lt;$O$1,0,L2435)=0,H2435,IF(I2435=0,IF(H2435=0,0,1),I2435))),I2435)</f>
        <v>#N/A</v>
      </c>
      <c r="N2435" s="16" t="e">
        <f t="shared" ref="N2435:N2498" si="159">IF(M2435&lt;H2435,K2435,"")</f>
        <v>#N/A</v>
      </c>
    </row>
    <row r="2436" spans="1:14" x14ac:dyDescent="0.25">
      <c r="A2436" s="14">
        <v>2721</v>
      </c>
      <c r="B2436" s="14" t="s">
        <v>153</v>
      </c>
      <c r="C2436" s="17">
        <v>42736</v>
      </c>
      <c r="D2436" s="14" t="s">
        <v>115</v>
      </c>
      <c r="E2436" s="14" t="s">
        <v>88</v>
      </c>
      <c r="F2436" s="15" t="s">
        <v>2</v>
      </c>
      <c r="G2436" s="14" t="s">
        <v>48</v>
      </c>
      <c r="H2436" s="14" t="e">
        <f>SUMIFS('Skills-Training Matrix.AUX'!$D$2:$D$1072,'Skills-Training Matrix.AUX'!$C$2:$C$1072,"="&amp;$G2436,'Skills-Training Matrix.AUX'!$A$2:$A$1072,"="&amp;$E2436)</f>
        <v>#N/A</v>
      </c>
      <c r="I2436" s="14">
        <v>0</v>
      </c>
      <c r="J2436" s="14" t="e">
        <f t="shared" si="156"/>
        <v>#N/A</v>
      </c>
      <c r="K2436" s="16" t="e">
        <f>IF($J2436="","",SUMIFS('Skills-Training Matrix.AUX'!$F$2:$F$1072,'Skills-Training Matrix.AUX'!$C$2:$C$1072,"="&amp;G2436,'Skills-Training Matrix.AUX'!$A$2:$A$1072,"="&amp;$E2436)*J2436)</f>
        <v>#N/A</v>
      </c>
      <c r="L2436" s="16" t="e">
        <f t="shared" si="157"/>
        <v>#N/A</v>
      </c>
      <c r="M2436" s="14" t="e">
        <f t="shared" si="158"/>
        <v>#N/A</v>
      </c>
      <c r="N2436" s="16" t="e">
        <f t="shared" si="159"/>
        <v>#N/A</v>
      </c>
    </row>
    <row r="2437" spans="1:14" x14ac:dyDescent="0.25">
      <c r="A2437" s="14">
        <v>2721</v>
      </c>
      <c r="B2437" s="14" t="s">
        <v>153</v>
      </c>
      <c r="C2437" s="17">
        <v>42736</v>
      </c>
      <c r="D2437" s="14" t="s">
        <v>115</v>
      </c>
      <c r="E2437" s="14" t="s">
        <v>88</v>
      </c>
      <c r="F2437" s="15" t="s">
        <v>2</v>
      </c>
      <c r="G2437" s="14" t="s">
        <v>49</v>
      </c>
      <c r="H2437" s="14" t="e">
        <f>SUMIFS('Skills-Training Matrix.AUX'!$D$2:$D$1072,'Skills-Training Matrix.AUX'!$C$2:$C$1072,"="&amp;$G2437,'Skills-Training Matrix.AUX'!$A$2:$A$1072,"="&amp;$E2437)</f>
        <v>#N/A</v>
      </c>
      <c r="I2437" s="14">
        <v>0</v>
      </c>
      <c r="J2437" s="14" t="e">
        <f t="shared" si="156"/>
        <v>#N/A</v>
      </c>
      <c r="K2437" s="16" t="e">
        <f>IF($J2437="","",SUMIFS('Skills-Training Matrix.AUX'!$F$2:$F$1072,'Skills-Training Matrix.AUX'!$C$2:$C$1072,"="&amp;G2437,'Skills-Training Matrix.AUX'!$A$2:$A$1072,"="&amp;$E2437)*J2437)</f>
        <v>#N/A</v>
      </c>
      <c r="L2437" s="16" t="e">
        <f t="shared" si="157"/>
        <v>#N/A</v>
      </c>
      <c r="M2437" s="14" t="e">
        <f t="shared" si="158"/>
        <v>#N/A</v>
      </c>
      <c r="N2437" s="16" t="e">
        <f t="shared" si="159"/>
        <v>#N/A</v>
      </c>
    </row>
    <row r="2438" spans="1:14" x14ac:dyDescent="0.25">
      <c r="A2438" s="14">
        <v>2721</v>
      </c>
      <c r="B2438" s="14" t="s">
        <v>153</v>
      </c>
      <c r="C2438" s="17">
        <v>42736</v>
      </c>
      <c r="D2438" s="14" t="s">
        <v>115</v>
      </c>
      <c r="E2438" s="14" t="s">
        <v>88</v>
      </c>
      <c r="F2438" s="15" t="s">
        <v>2</v>
      </c>
      <c r="G2438" s="14" t="s">
        <v>50</v>
      </c>
      <c r="H2438" s="14" t="e">
        <f>SUMIFS('Skills-Training Matrix.AUX'!$D$2:$D$1072,'Skills-Training Matrix.AUX'!$C$2:$C$1072,"="&amp;$G2438,'Skills-Training Matrix.AUX'!$A$2:$A$1072,"="&amp;$E2438)</f>
        <v>#N/A</v>
      </c>
      <c r="I2438" s="14">
        <v>0</v>
      </c>
      <c r="J2438" s="14" t="e">
        <f t="shared" si="156"/>
        <v>#N/A</v>
      </c>
      <c r="K2438" s="16" t="e">
        <f>IF($J2438="","",SUMIFS('Skills-Training Matrix.AUX'!$F$2:$F$1072,'Skills-Training Matrix.AUX'!$C$2:$C$1072,"="&amp;G2438,'Skills-Training Matrix.AUX'!$A$2:$A$1072,"="&amp;$E2438)*J2438)</f>
        <v>#N/A</v>
      </c>
      <c r="L2438" s="16" t="e">
        <f t="shared" si="157"/>
        <v>#N/A</v>
      </c>
      <c r="M2438" s="14" t="e">
        <f t="shared" si="158"/>
        <v>#N/A</v>
      </c>
      <c r="N2438" s="16" t="e">
        <f t="shared" si="159"/>
        <v>#N/A</v>
      </c>
    </row>
    <row r="2439" spans="1:14" x14ac:dyDescent="0.25">
      <c r="A2439" s="14">
        <v>2721</v>
      </c>
      <c r="B2439" s="14" t="s">
        <v>153</v>
      </c>
      <c r="C2439" s="17">
        <v>42736</v>
      </c>
      <c r="D2439" s="14" t="s">
        <v>115</v>
      </c>
      <c r="E2439" s="14" t="s">
        <v>88</v>
      </c>
      <c r="F2439" s="15" t="s">
        <v>2</v>
      </c>
      <c r="G2439" s="14" t="s">
        <v>51</v>
      </c>
      <c r="H2439" s="14" t="e">
        <f>SUMIFS('Skills-Training Matrix.AUX'!$D$2:$D$1072,'Skills-Training Matrix.AUX'!$C$2:$C$1072,"="&amp;$G2439,'Skills-Training Matrix.AUX'!$A$2:$A$1072,"="&amp;$E2439)</f>
        <v>#N/A</v>
      </c>
      <c r="I2439" s="14">
        <v>0</v>
      </c>
      <c r="J2439" s="14" t="e">
        <f t="shared" si="156"/>
        <v>#N/A</v>
      </c>
      <c r="K2439" s="16" t="e">
        <f>IF($J2439="","",SUMIFS('Skills-Training Matrix.AUX'!$F$2:$F$1072,'Skills-Training Matrix.AUX'!$C$2:$C$1072,"="&amp;G2439,'Skills-Training Matrix.AUX'!$A$2:$A$1072,"="&amp;$E2439)*J2439)</f>
        <v>#N/A</v>
      </c>
      <c r="L2439" s="16" t="e">
        <f t="shared" si="157"/>
        <v>#N/A</v>
      </c>
      <c r="M2439" s="14" t="e">
        <f t="shared" si="158"/>
        <v>#N/A</v>
      </c>
      <c r="N2439" s="16" t="e">
        <f t="shared" si="159"/>
        <v>#N/A</v>
      </c>
    </row>
    <row r="2440" spans="1:14" x14ac:dyDescent="0.25">
      <c r="A2440" s="14">
        <v>2721</v>
      </c>
      <c r="B2440" s="14" t="s">
        <v>153</v>
      </c>
      <c r="C2440" s="17">
        <v>42736</v>
      </c>
      <c r="D2440" s="14" t="s">
        <v>115</v>
      </c>
      <c r="E2440" s="14" t="s">
        <v>88</v>
      </c>
      <c r="F2440" s="15" t="s">
        <v>2</v>
      </c>
      <c r="G2440" s="14" t="s">
        <v>52</v>
      </c>
      <c r="H2440" s="14" t="e">
        <f>SUMIFS('Skills-Training Matrix.AUX'!$D$2:$D$1072,'Skills-Training Matrix.AUX'!$C$2:$C$1072,"="&amp;$G2440,'Skills-Training Matrix.AUX'!$A$2:$A$1072,"="&amp;$E2440)</f>
        <v>#N/A</v>
      </c>
      <c r="I2440" s="14">
        <v>0</v>
      </c>
      <c r="J2440" s="14" t="e">
        <f t="shared" si="156"/>
        <v>#N/A</v>
      </c>
      <c r="K2440" s="16" t="e">
        <f>IF($J2440="","",SUMIFS('Skills-Training Matrix.AUX'!$F$2:$F$1072,'Skills-Training Matrix.AUX'!$C$2:$C$1072,"="&amp;G2440,'Skills-Training Matrix.AUX'!$A$2:$A$1072,"="&amp;$E2440)*J2440)</f>
        <v>#N/A</v>
      </c>
      <c r="L2440" s="16" t="e">
        <f t="shared" si="157"/>
        <v>#N/A</v>
      </c>
      <c r="M2440" s="14" t="e">
        <f t="shared" si="158"/>
        <v>#N/A</v>
      </c>
      <c r="N2440" s="16" t="e">
        <f t="shared" si="159"/>
        <v>#N/A</v>
      </c>
    </row>
    <row r="2441" spans="1:14" x14ac:dyDescent="0.25">
      <c r="A2441" s="14">
        <v>2721</v>
      </c>
      <c r="B2441" s="14" t="s">
        <v>153</v>
      </c>
      <c r="C2441" s="17">
        <v>42736</v>
      </c>
      <c r="D2441" s="14" t="s">
        <v>115</v>
      </c>
      <c r="E2441" s="14" t="s">
        <v>88</v>
      </c>
      <c r="F2441" s="15" t="s">
        <v>2</v>
      </c>
      <c r="G2441" s="14" t="s">
        <v>53</v>
      </c>
      <c r="H2441" s="14" t="e">
        <f>SUMIFS('Skills-Training Matrix.AUX'!$D$2:$D$1072,'Skills-Training Matrix.AUX'!$C$2:$C$1072,"="&amp;$G2441,'Skills-Training Matrix.AUX'!$A$2:$A$1072,"="&amp;$E2441)</f>
        <v>#N/A</v>
      </c>
      <c r="I2441" s="14">
        <v>0</v>
      </c>
      <c r="J2441" s="14" t="e">
        <f t="shared" si="156"/>
        <v>#N/A</v>
      </c>
      <c r="K2441" s="16" t="e">
        <f>IF($J2441="","",SUMIFS('Skills-Training Matrix.AUX'!$F$2:$F$1072,'Skills-Training Matrix.AUX'!$C$2:$C$1072,"="&amp;G2441,'Skills-Training Matrix.AUX'!$A$2:$A$1072,"="&amp;$E2441)*J2441)</f>
        <v>#N/A</v>
      </c>
      <c r="L2441" s="16" t="e">
        <f t="shared" si="157"/>
        <v>#N/A</v>
      </c>
      <c r="M2441" s="14" t="e">
        <f t="shared" si="158"/>
        <v>#N/A</v>
      </c>
      <c r="N2441" s="16" t="e">
        <f t="shared" si="159"/>
        <v>#N/A</v>
      </c>
    </row>
    <row r="2442" spans="1:14" x14ac:dyDescent="0.25">
      <c r="A2442" s="14">
        <v>2721</v>
      </c>
      <c r="B2442" s="14" t="s">
        <v>153</v>
      </c>
      <c r="C2442" s="17">
        <v>42736</v>
      </c>
      <c r="D2442" s="14" t="s">
        <v>115</v>
      </c>
      <c r="E2442" s="14" t="s">
        <v>88</v>
      </c>
      <c r="F2442" s="15" t="s">
        <v>2</v>
      </c>
      <c r="G2442" s="14" t="s">
        <v>54</v>
      </c>
      <c r="H2442" s="14" t="e">
        <f>SUMIFS('Skills-Training Matrix.AUX'!$D$2:$D$1072,'Skills-Training Matrix.AUX'!$C$2:$C$1072,"="&amp;$G2442,'Skills-Training Matrix.AUX'!$A$2:$A$1072,"="&amp;$E2442)</f>
        <v>#N/A</v>
      </c>
      <c r="I2442" s="14">
        <v>0</v>
      </c>
      <c r="J2442" s="14" t="e">
        <f t="shared" si="156"/>
        <v>#N/A</v>
      </c>
      <c r="K2442" s="16" t="e">
        <f>IF($J2442="","",SUMIFS('Skills-Training Matrix.AUX'!$F$2:$F$1072,'Skills-Training Matrix.AUX'!$C$2:$C$1072,"="&amp;G2442,'Skills-Training Matrix.AUX'!$A$2:$A$1072,"="&amp;$E2442)*J2442)</f>
        <v>#N/A</v>
      </c>
      <c r="L2442" s="16" t="e">
        <f t="shared" si="157"/>
        <v>#N/A</v>
      </c>
      <c r="M2442" s="14" t="e">
        <f t="shared" si="158"/>
        <v>#N/A</v>
      </c>
      <c r="N2442" s="16" t="e">
        <f t="shared" si="159"/>
        <v>#N/A</v>
      </c>
    </row>
    <row r="2443" spans="1:14" x14ac:dyDescent="0.25">
      <c r="A2443" s="14">
        <v>2721</v>
      </c>
      <c r="B2443" s="14" t="s">
        <v>153</v>
      </c>
      <c r="C2443" s="17">
        <v>42736</v>
      </c>
      <c r="D2443" s="14" t="s">
        <v>115</v>
      </c>
      <c r="E2443" s="14" t="s">
        <v>88</v>
      </c>
      <c r="F2443" s="15" t="s">
        <v>2</v>
      </c>
      <c r="G2443" s="14" t="s">
        <v>55</v>
      </c>
      <c r="H2443" s="14" t="e">
        <f>SUMIFS('Skills-Training Matrix.AUX'!$D$2:$D$1072,'Skills-Training Matrix.AUX'!$C$2:$C$1072,"="&amp;$G2443,'Skills-Training Matrix.AUX'!$A$2:$A$1072,"="&amp;$E2443)</f>
        <v>#REF!</v>
      </c>
      <c r="I2443" s="14">
        <v>0</v>
      </c>
      <c r="J2443" s="14" t="e">
        <f t="shared" si="156"/>
        <v>#REF!</v>
      </c>
      <c r="K2443" s="16" t="e">
        <f>IF($J2443="","",SUMIFS('Skills-Training Matrix.AUX'!$F$2:$F$1072,'Skills-Training Matrix.AUX'!$C$2:$C$1072,"="&amp;G2443,'Skills-Training Matrix.AUX'!$A$2:$A$1072,"="&amp;$E2443)*J2443)</f>
        <v>#REF!</v>
      </c>
      <c r="L2443" s="16" t="e">
        <f t="shared" si="157"/>
        <v>#REF!</v>
      </c>
      <c r="M2443" s="14" t="e">
        <f t="shared" si="158"/>
        <v>#REF!</v>
      </c>
      <c r="N2443" s="16" t="e">
        <f t="shared" si="159"/>
        <v>#REF!</v>
      </c>
    </row>
    <row r="2444" spans="1:14" x14ac:dyDescent="0.25">
      <c r="A2444" s="14">
        <v>2721</v>
      </c>
      <c r="B2444" s="14" t="s">
        <v>153</v>
      </c>
      <c r="C2444" s="17">
        <v>42736</v>
      </c>
      <c r="D2444" s="14" t="s">
        <v>115</v>
      </c>
      <c r="E2444" s="14" t="s">
        <v>88</v>
      </c>
      <c r="F2444" s="15" t="s">
        <v>2</v>
      </c>
      <c r="G2444" s="14" t="s">
        <v>56</v>
      </c>
      <c r="H2444" s="14" t="e">
        <f>SUMIFS('Skills-Training Matrix.AUX'!$D$2:$D$1072,'Skills-Training Matrix.AUX'!$C$2:$C$1072,"="&amp;$G2444,'Skills-Training Matrix.AUX'!$A$2:$A$1072,"="&amp;$E2444)</f>
        <v>#N/A</v>
      </c>
      <c r="I2444" s="14">
        <v>0</v>
      </c>
      <c r="J2444" s="14" t="e">
        <f t="shared" si="156"/>
        <v>#N/A</v>
      </c>
      <c r="K2444" s="16" t="e">
        <f>IF($J2444="","",SUMIFS('Skills-Training Matrix.AUX'!$F$2:$F$1072,'Skills-Training Matrix.AUX'!$C$2:$C$1072,"="&amp;G2444,'Skills-Training Matrix.AUX'!$A$2:$A$1072,"="&amp;$E2444)*J2444)</f>
        <v>#N/A</v>
      </c>
      <c r="L2444" s="16" t="e">
        <f t="shared" si="157"/>
        <v>#N/A</v>
      </c>
      <c r="M2444" s="14" t="e">
        <f t="shared" si="158"/>
        <v>#N/A</v>
      </c>
      <c r="N2444" s="16" t="e">
        <f t="shared" si="159"/>
        <v>#N/A</v>
      </c>
    </row>
    <row r="2445" spans="1:14" x14ac:dyDescent="0.25">
      <c r="A2445" s="14">
        <v>2721</v>
      </c>
      <c r="B2445" s="14" t="s">
        <v>153</v>
      </c>
      <c r="C2445" s="17">
        <v>42736</v>
      </c>
      <c r="D2445" s="14" t="s">
        <v>115</v>
      </c>
      <c r="E2445" s="14" t="s">
        <v>88</v>
      </c>
      <c r="F2445" s="15" t="s">
        <v>9</v>
      </c>
      <c r="G2445" s="14" t="s">
        <v>57</v>
      </c>
      <c r="H2445" s="14" t="e">
        <f>SUMIFS('Skills-Training Matrix.AUX'!$D$2:$D$1072,'Skills-Training Matrix.AUX'!$C$2:$C$1072,"="&amp;$G2445,'Skills-Training Matrix.AUX'!$A$2:$A$1072,"="&amp;$E2445)</f>
        <v>#N/A</v>
      </c>
      <c r="I2445" s="14">
        <v>0</v>
      </c>
      <c r="J2445" s="14" t="e">
        <f t="shared" si="156"/>
        <v>#N/A</v>
      </c>
      <c r="K2445" s="16" t="e">
        <f>IF($J2445="","",SUMIFS('Skills-Training Matrix.AUX'!$F$2:$F$1072,'Skills-Training Matrix.AUX'!$C$2:$C$1072,"="&amp;G2445,'Skills-Training Matrix.AUX'!$A$2:$A$1072,"="&amp;$E2445)*J2445)</f>
        <v>#N/A</v>
      </c>
      <c r="L2445" s="16" t="e">
        <f t="shared" si="157"/>
        <v>#N/A</v>
      </c>
      <c r="M2445" s="14" t="e">
        <f t="shared" si="158"/>
        <v>#N/A</v>
      </c>
      <c r="N2445" s="16" t="e">
        <f t="shared" si="159"/>
        <v>#N/A</v>
      </c>
    </row>
    <row r="2446" spans="1:14" x14ac:dyDescent="0.25">
      <c r="A2446" s="14">
        <v>2721</v>
      </c>
      <c r="B2446" s="14" t="s">
        <v>153</v>
      </c>
      <c r="C2446" s="17">
        <v>42736</v>
      </c>
      <c r="D2446" s="14" t="s">
        <v>115</v>
      </c>
      <c r="E2446" s="14" t="s">
        <v>88</v>
      </c>
      <c r="F2446" s="15" t="s">
        <v>9</v>
      </c>
      <c r="G2446" s="14" t="s">
        <v>58</v>
      </c>
      <c r="H2446" s="14" t="e">
        <f>SUMIFS('Skills-Training Matrix.AUX'!$D$2:$D$1072,'Skills-Training Matrix.AUX'!$C$2:$C$1072,"="&amp;$G2446,'Skills-Training Matrix.AUX'!$A$2:$A$1072,"="&amp;$E2446)</f>
        <v>#N/A</v>
      </c>
      <c r="I2446" s="14">
        <v>0</v>
      </c>
      <c r="J2446" s="14" t="e">
        <f t="shared" si="156"/>
        <v>#N/A</v>
      </c>
      <c r="K2446" s="16" t="e">
        <f>IF($J2446="","",SUMIFS('Skills-Training Matrix.AUX'!$F$2:$F$1072,'Skills-Training Matrix.AUX'!$C$2:$C$1072,"="&amp;G2446,'Skills-Training Matrix.AUX'!$A$2:$A$1072,"="&amp;$E2446)*J2446)</f>
        <v>#N/A</v>
      </c>
      <c r="L2446" s="16" t="e">
        <f t="shared" si="157"/>
        <v>#N/A</v>
      </c>
      <c r="M2446" s="14" t="e">
        <f t="shared" si="158"/>
        <v>#N/A</v>
      </c>
      <c r="N2446" s="16" t="e">
        <f t="shared" si="159"/>
        <v>#N/A</v>
      </c>
    </row>
    <row r="2447" spans="1:14" x14ac:dyDescent="0.25">
      <c r="A2447" s="14">
        <v>2721</v>
      </c>
      <c r="B2447" s="14" t="s">
        <v>153</v>
      </c>
      <c r="C2447" s="17">
        <v>42736</v>
      </c>
      <c r="D2447" s="14" t="s">
        <v>115</v>
      </c>
      <c r="E2447" s="14" t="s">
        <v>88</v>
      </c>
      <c r="F2447" s="15" t="s">
        <v>9</v>
      </c>
      <c r="G2447" s="14" t="s">
        <v>59</v>
      </c>
      <c r="H2447" s="14" t="e">
        <f>SUMIFS('Skills-Training Matrix.AUX'!$D$2:$D$1072,'Skills-Training Matrix.AUX'!$C$2:$C$1072,"="&amp;$G2447,'Skills-Training Matrix.AUX'!$A$2:$A$1072,"="&amp;$E2447)</f>
        <v>#N/A</v>
      </c>
      <c r="I2447" s="14">
        <v>0</v>
      </c>
      <c r="J2447" s="14" t="e">
        <f t="shared" si="156"/>
        <v>#N/A</v>
      </c>
      <c r="K2447" s="16" t="e">
        <f>IF($J2447="","",SUMIFS('Skills-Training Matrix.AUX'!$F$2:$F$1072,'Skills-Training Matrix.AUX'!$C$2:$C$1072,"="&amp;G2447,'Skills-Training Matrix.AUX'!$A$2:$A$1072,"="&amp;$E2447)*J2447)</f>
        <v>#N/A</v>
      </c>
      <c r="L2447" s="16" t="e">
        <f t="shared" si="157"/>
        <v>#N/A</v>
      </c>
      <c r="M2447" s="14" t="e">
        <f t="shared" si="158"/>
        <v>#N/A</v>
      </c>
      <c r="N2447" s="16" t="e">
        <f t="shared" si="159"/>
        <v>#N/A</v>
      </c>
    </row>
    <row r="2448" spans="1:14" x14ac:dyDescent="0.25">
      <c r="A2448" s="14">
        <v>2721</v>
      </c>
      <c r="B2448" s="14" t="s">
        <v>153</v>
      </c>
      <c r="C2448" s="17">
        <v>42736</v>
      </c>
      <c r="D2448" s="14" t="s">
        <v>115</v>
      </c>
      <c r="E2448" s="14" t="s">
        <v>88</v>
      </c>
      <c r="F2448" s="15" t="s">
        <v>9</v>
      </c>
      <c r="G2448" s="14" t="s">
        <v>60</v>
      </c>
      <c r="H2448" s="14" t="e">
        <f>SUMIFS('Skills-Training Matrix.AUX'!$D$2:$D$1072,'Skills-Training Matrix.AUX'!$C$2:$C$1072,"="&amp;$G2448,'Skills-Training Matrix.AUX'!$A$2:$A$1072,"="&amp;$E2448)</f>
        <v>#N/A</v>
      </c>
      <c r="I2448" s="14">
        <v>0</v>
      </c>
      <c r="J2448" s="14" t="e">
        <f t="shared" si="156"/>
        <v>#N/A</v>
      </c>
      <c r="K2448" s="16" t="e">
        <f>IF($J2448="","",SUMIFS('Skills-Training Matrix.AUX'!$F$2:$F$1072,'Skills-Training Matrix.AUX'!$C$2:$C$1072,"="&amp;G2448,'Skills-Training Matrix.AUX'!$A$2:$A$1072,"="&amp;$E2448)*J2448)</f>
        <v>#N/A</v>
      </c>
      <c r="L2448" s="16" t="e">
        <f t="shared" si="157"/>
        <v>#N/A</v>
      </c>
      <c r="M2448" s="14" t="e">
        <f t="shared" si="158"/>
        <v>#N/A</v>
      </c>
      <c r="N2448" s="16" t="e">
        <f t="shared" si="159"/>
        <v>#N/A</v>
      </c>
    </row>
    <row r="2449" spans="1:14" x14ac:dyDescent="0.25">
      <c r="A2449" s="14">
        <v>2721</v>
      </c>
      <c r="B2449" s="14" t="s">
        <v>153</v>
      </c>
      <c r="C2449" s="17">
        <v>42736</v>
      </c>
      <c r="D2449" s="14" t="s">
        <v>115</v>
      </c>
      <c r="E2449" s="14" t="s">
        <v>88</v>
      </c>
      <c r="F2449" s="15" t="s">
        <v>9</v>
      </c>
      <c r="G2449" s="14" t="s">
        <v>61</v>
      </c>
      <c r="H2449" s="14" t="e">
        <f>SUMIFS('Skills-Training Matrix.AUX'!$D$2:$D$1072,'Skills-Training Matrix.AUX'!$C$2:$C$1072,"="&amp;$G2449,'Skills-Training Matrix.AUX'!$A$2:$A$1072,"="&amp;$E2449)</f>
        <v>#N/A</v>
      </c>
      <c r="I2449" s="14">
        <v>0</v>
      </c>
      <c r="J2449" s="14" t="e">
        <f t="shared" si="156"/>
        <v>#N/A</v>
      </c>
      <c r="K2449" s="16" t="e">
        <f>IF($J2449="","",SUMIFS('Skills-Training Matrix.AUX'!$F$2:$F$1072,'Skills-Training Matrix.AUX'!$C$2:$C$1072,"="&amp;G2449,'Skills-Training Matrix.AUX'!$A$2:$A$1072,"="&amp;$E2449)*J2449)</f>
        <v>#N/A</v>
      </c>
      <c r="L2449" s="16" t="e">
        <f t="shared" si="157"/>
        <v>#N/A</v>
      </c>
      <c r="M2449" s="14" t="e">
        <f t="shared" si="158"/>
        <v>#N/A</v>
      </c>
      <c r="N2449" s="16" t="e">
        <f t="shared" si="159"/>
        <v>#N/A</v>
      </c>
    </row>
    <row r="2450" spans="1:14" x14ac:dyDescent="0.25">
      <c r="A2450" s="14">
        <v>2721</v>
      </c>
      <c r="B2450" s="14" t="s">
        <v>153</v>
      </c>
      <c r="C2450" s="17">
        <v>42736</v>
      </c>
      <c r="D2450" s="14" t="s">
        <v>115</v>
      </c>
      <c r="E2450" s="14" t="s">
        <v>88</v>
      </c>
      <c r="F2450" s="15" t="s">
        <v>0</v>
      </c>
      <c r="G2450" s="14" t="s">
        <v>62</v>
      </c>
      <c r="H2450" s="14" t="e">
        <f>SUMIFS('Skills-Training Matrix.AUX'!$D$2:$D$1072,'Skills-Training Matrix.AUX'!$C$2:$C$1072,"="&amp;$G2450,'Skills-Training Matrix.AUX'!$A$2:$A$1072,"="&amp;$E2450)</f>
        <v>#N/A</v>
      </c>
      <c r="I2450" s="14">
        <v>0</v>
      </c>
      <c r="J2450" s="14" t="e">
        <f t="shared" si="156"/>
        <v>#N/A</v>
      </c>
      <c r="K2450" s="16" t="e">
        <f>IF($J2450="","",SUMIFS('Skills-Training Matrix.AUX'!$F$2:$F$1072,'Skills-Training Matrix.AUX'!$C$2:$C$1072,"="&amp;G2450,'Skills-Training Matrix.AUX'!$A$2:$A$1072,"="&amp;$E2450)*J2450)</f>
        <v>#N/A</v>
      </c>
      <c r="L2450" s="16" t="e">
        <f t="shared" si="157"/>
        <v>#N/A</v>
      </c>
      <c r="M2450" s="14" t="e">
        <f t="shared" si="158"/>
        <v>#N/A</v>
      </c>
      <c r="N2450" s="16" t="e">
        <f t="shared" si="159"/>
        <v>#N/A</v>
      </c>
    </row>
    <row r="2451" spans="1:14" x14ac:dyDescent="0.25">
      <c r="A2451" s="14">
        <v>2721</v>
      </c>
      <c r="B2451" s="14" t="s">
        <v>153</v>
      </c>
      <c r="C2451" s="17">
        <v>42736</v>
      </c>
      <c r="D2451" s="14" t="s">
        <v>115</v>
      </c>
      <c r="E2451" s="14" t="s">
        <v>88</v>
      </c>
      <c r="F2451" s="15" t="s">
        <v>0</v>
      </c>
      <c r="G2451" s="14" t="s">
        <v>63</v>
      </c>
      <c r="H2451" s="14" t="e">
        <f>SUMIFS('Skills-Training Matrix.AUX'!$D$2:$D$1072,'Skills-Training Matrix.AUX'!$C$2:$C$1072,"="&amp;$G2451,'Skills-Training Matrix.AUX'!$A$2:$A$1072,"="&amp;$E2451)</f>
        <v>#REF!</v>
      </c>
      <c r="I2451" s="14">
        <v>0</v>
      </c>
      <c r="J2451" s="14" t="e">
        <f t="shared" si="156"/>
        <v>#REF!</v>
      </c>
      <c r="K2451" s="16" t="e">
        <f>IF($J2451="","",SUMIFS('Skills-Training Matrix.AUX'!$F$2:$F$1072,'Skills-Training Matrix.AUX'!$C$2:$C$1072,"="&amp;G2451,'Skills-Training Matrix.AUX'!$A$2:$A$1072,"="&amp;$E2451)*J2451)</f>
        <v>#REF!</v>
      </c>
      <c r="L2451" s="16" t="e">
        <f t="shared" si="157"/>
        <v>#REF!</v>
      </c>
      <c r="M2451" s="14" t="e">
        <f t="shared" si="158"/>
        <v>#REF!</v>
      </c>
      <c r="N2451" s="16" t="e">
        <f t="shared" si="159"/>
        <v>#REF!</v>
      </c>
    </row>
    <row r="2452" spans="1:14" x14ac:dyDescent="0.25">
      <c r="A2452" s="14">
        <v>2721</v>
      </c>
      <c r="B2452" s="14" t="s">
        <v>153</v>
      </c>
      <c r="C2452" s="17">
        <v>42736</v>
      </c>
      <c r="D2452" s="14" t="s">
        <v>115</v>
      </c>
      <c r="E2452" s="14" t="s">
        <v>88</v>
      </c>
      <c r="F2452" s="15" t="s">
        <v>0</v>
      </c>
      <c r="G2452" s="14" t="s">
        <v>64</v>
      </c>
      <c r="H2452" s="14" t="e">
        <f>SUMIFS('Skills-Training Matrix.AUX'!$D$2:$D$1072,'Skills-Training Matrix.AUX'!$C$2:$C$1072,"="&amp;$G2452,'Skills-Training Matrix.AUX'!$A$2:$A$1072,"="&amp;$E2452)</f>
        <v>#N/A</v>
      </c>
      <c r="I2452" s="14">
        <v>0</v>
      </c>
      <c r="J2452" s="14" t="e">
        <f t="shared" si="156"/>
        <v>#N/A</v>
      </c>
      <c r="K2452" s="16" t="e">
        <f>IF($J2452="","",SUMIFS('Skills-Training Matrix.AUX'!$F$2:$F$1072,'Skills-Training Matrix.AUX'!$C$2:$C$1072,"="&amp;G2452,'Skills-Training Matrix.AUX'!$A$2:$A$1072,"="&amp;$E2452)*J2452)</f>
        <v>#N/A</v>
      </c>
      <c r="L2452" s="16" t="e">
        <f t="shared" si="157"/>
        <v>#N/A</v>
      </c>
      <c r="M2452" s="14" t="e">
        <f t="shared" si="158"/>
        <v>#N/A</v>
      </c>
      <c r="N2452" s="16" t="e">
        <f t="shared" si="159"/>
        <v>#N/A</v>
      </c>
    </row>
    <row r="2453" spans="1:14" x14ac:dyDescent="0.25">
      <c r="A2453" s="14">
        <v>2721</v>
      </c>
      <c r="B2453" s="14" t="s">
        <v>153</v>
      </c>
      <c r="C2453" s="17">
        <v>42736</v>
      </c>
      <c r="D2453" s="14" t="s">
        <v>115</v>
      </c>
      <c r="E2453" s="14" t="s">
        <v>88</v>
      </c>
      <c r="F2453" s="15" t="s">
        <v>0</v>
      </c>
      <c r="G2453" s="14" t="s">
        <v>65</v>
      </c>
      <c r="H2453" s="14" t="e">
        <f>SUMIFS('Skills-Training Matrix.AUX'!$D$2:$D$1072,'Skills-Training Matrix.AUX'!$C$2:$C$1072,"="&amp;$G2453,'Skills-Training Matrix.AUX'!$A$2:$A$1072,"="&amp;$E2453)</f>
        <v>#REF!</v>
      </c>
      <c r="I2453" s="14">
        <v>0</v>
      </c>
      <c r="J2453" s="14" t="e">
        <f t="shared" si="156"/>
        <v>#REF!</v>
      </c>
      <c r="K2453" s="16" t="e">
        <f>IF($J2453="","",SUMIFS('Skills-Training Matrix.AUX'!$F$2:$F$1072,'Skills-Training Matrix.AUX'!$C$2:$C$1072,"="&amp;G2453,'Skills-Training Matrix.AUX'!$A$2:$A$1072,"="&amp;$E2453)*J2453)</f>
        <v>#REF!</v>
      </c>
      <c r="L2453" s="16" t="e">
        <f t="shared" si="157"/>
        <v>#REF!</v>
      </c>
      <c r="M2453" s="14" t="e">
        <f t="shared" si="158"/>
        <v>#REF!</v>
      </c>
      <c r="N2453" s="16" t="e">
        <f t="shared" si="159"/>
        <v>#REF!</v>
      </c>
    </row>
    <row r="2454" spans="1:14" x14ac:dyDescent="0.25">
      <c r="A2454" s="14">
        <v>2721</v>
      </c>
      <c r="B2454" s="14" t="s">
        <v>153</v>
      </c>
      <c r="C2454" s="17">
        <v>42736</v>
      </c>
      <c r="D2454" s="14" t="s">
        <v>115</v>
      </c>
      <c r="E2454" s="14" t="s">
        <v>88</v>
      </c>
      <c r="F2454" s="15" t="s">
        <v>0</v>
      </c>
      <c r="G2454" s="14" t="s">
        <v>66</v>
      </c>
      <c r="H2454" s="14" t="e">
        <f>SUMIFS('Skills-Training Matrix.AUX'!$D$2:$D$1072,'Skills-Training Matrix.AUX'!$C$2:$C$1072,"="&amp;$G2454,'Skills-Training Matrix.AUX'!$A$2:$A$1072,"="&amp;$E2454)</f>
        <v>#REF!</v>
      </c>
      <c r="I2454" s="14">
        <v>0</v>
      </c>
      <c r="J2454" s="14" t="e">
        <f t="shared" si="156"/>
        <v>#REF!</v>
      </c>
      <c r="K2454" s="16" t="e">
        <f>IF($J2454="","",SUMIFS('Skills-Training Matrix.AUX'!$F$2:$F$1072,'Skills-Training Matrix.AUX'!$C$2:$C$1072,"="&amp;G2454,'Skills-Training Matrix.AUX'!$A$2:$A$1072,"="&amp;$E2454)*J2454)</f>
        <v>#REF!</v>
      </c>
      <c r="L2454" s="16" t="e">
        <f t="shared" si="157"/>
        <v>#REF!</v>
      </c>
      <c r="M2454" s="14" t="e">
        <f t="shared" si="158"/>
        <v>#REF!</v>
      </c>
      <c r="N2454" s="16" t="e">
        <f t="shared" si="159"/>
        <v>#REF!</v>
      </c>
    </row>
    <row r="2455" spans="1:14" x14ac:dyDescent="0.25">
      <c r="A2455" s="14">
        <v>2721</v>
      </c>
      <c r="B2455" s="14" t="s">
        <v>153</v>
      </c>
      <c r="C2455" s="17">
        <v>42736</v>
      </c>
      <c r="D2455" s="14" t="s">
        <v>115</v>
      </c>
      <c r="E2455" s="14" t="s">
        <v>88</v>
      </c>
      <c r="F2455" s="15" t="s">
        <v>0</v>
      </c>
      <c r="G2455" s="14" t="s">
        <v>67</v>
      </c>
      <c r="H2455" s="14" t="e">
        <f>SUMIFS('Skills-Training Matrix.AUX'!$D$2:$D$1072,'Skills-Training Matrix.AUX'!$C$2:$C$1072,"="&amp;$G2455,'Skills-Training Matrix.AUX'!$A$2:$A$1072,"="&amp;$E2455)</f>
        <v>#N/A</v>
      </c>
      <c r="I2455" s="14">
        <v>0</v>
      </c>
      <c r="J2455" s="14" t="e">
        <f t="shared" si="156"/>
        <v>#N/A</v>
      </c>
      <c r="K2455" s="16" t="e">
        <f>IF($J2455="","",SUMIFS('Skills-Training Matrix.AUX'!$F$2:$F$1072,'Skills-Training Matrix.AUX'!$C$2:$C$1072,"="&amp;G2455,'Skills-Training Matrix.AUX'!$A$2:$A$1072,"="&amp;$E2455)*J2455)</f>
        <v>#N/A</v>
      </c>
      <c r="L2455" s="16" t="e">
        <f t="shared" si="157"/>
        <v>#N/A</v>
      </c>
      <c r="M2455" s="14" t="e">
        <f t="shared" si="158"/>
        <v>#N/A</v>
      </c>
      <c r="N2455" s="16" t="e">
        <f t="shared" si="159"/>
        <v>#N/A</v>
      </c>
    </row>
    <row r="2456" spans="1:14" x14ac:dyDescent="0.25">
      <c r="A2456" s="14">
        <v>2721</v>
      </c>
      <c r="B2456" s="14" t="s">
        <v>153</v>
      </c>
      <c r="C2456" s="17">
        <v>42736</v>
      </c>
      <c r="D2456" s="14" t="s">
        <v>115</v>
      </c>
      <c r="E2456" s="14" t="s">
        <v>88</v>
      </c>
      <c r="F2456" s="15" t="s">
        <v>0</v>
      </c>
      <c r="G2456" s="14" t="s">
        <v>68</v>
      </c>
      <c r="H2456" s="14" t="e">
        <f>SUMIFS('Skills-Training Matrix.AUX'!$D$2:$D$1072,'Skills-Training Matrix.AUX'!$C$2:$C$1072,"="&amp;$G2456,'Skills-Training Matrix.AUX'!$A$2:$A$1072,"="&amp;$E2456)</f>
        <v>#N/A</v>
      </c>
      <c r="I2456" s="14">
        <v>0</v>
      </c>
      <c r="J2456" s="14" t="e">
        <f t="shared" si="156"/>
        <v>#N/A</v>
      </c>
      <c r="K2456" s="16" t="e">
        <f>IF($J2456="","",SUMIFS('Skills-Training Matrix.AUX'!$F$2:$F$1072,'Skills-Training Matrix.AUX'!$C$2:$C$1072,"="&amp;G2456,'Skills-Training Matrix.AUX'!$A$2:$A$1072,"="&amp;$E2456)*J2456)</f>
        <v>#N/A</v>
      </c>
      <c r="L2456" s="16" t="e">
        <f t="shared" si="157"/>
        <v>#N/A</v>
      </c>
      <c r="M2456" s="14" t="e">
        <f t="shared" si="158"/>
        <v>#N/A</v>
      </c>
      <c r="N2456" s="16" t="e">
        <f t="shared" si="159"/>
        <v>#N/A</v>
      </c>
    </row>
    <row r="2457" spans="1:14" x14ac:dyDescent="0.25">
      <c r="A2457" s="14">
        <v>2721</v>
      </c>
      <c r="B2457" s="14" t="s">
        <v>153</v>
      </c>
      <c r="C2457" s="17">
        <v>42736</v>
      </c>
      <c r="D2457" s="14" t="s">
        <v>115</v>
      </c>
      <c r="E2457" s="14" t="s">
        <v>88</v>
      </c>
      <c r="F2457" s="15" t="s">
        <v>0</v>
      </c>
      <c r="G2457" s="14" t="s">
        <v>69</v>
      </c>
      <c r="H2457" s="14" t="e">
        <f>SUMIFS('Skills-Training Matrix.AUX'!$D$2:$D$1072,'Skills-Training Matrix.AUX'!$C$2:$C$1072,"="&amp;$G2457,'Skills-Training Matrix.AUX'!$A$2:$A$1072,"="&amp;$E2457)</f>
        <v>#N/A</v>
      </c>
      <c r="I2457" s="14">
        <v>0</v>
      </c>
      <c r="J2457" s="14" t="e">
        <f t="shared" si="156"/>
        <v>#N/A</v>
      </c>
      <c r="K2457" s="16" t="e">
        <f>IF($J2457="","",SUMIFS('Skills-Training Matrix.AUX'!$F$2:$F$1072,'Skills-Training Matrix.AUX'!$C$2:$C$1072,"="&amp;G2457,'Skills-Training Matrix.AUX'!$A$2:$A$1072,"="&amp;$E2457)*J2457)</f>
        <v>#N/A</v>
      </c>
      <c r="L2457" s="16" t="e">
        <f t="shared" si="157"/>
        <v>#N/A</v>
      </c>
      <c r="M2457" s="14" t="e">
        <f t="shared" si="158"/>
        <v>#N/A</v>
      </c>
      <c r="N2457" s="16" t="e">
        <f t="shared" si="159"/>
        <v>#N/A</v>
      </c>
    </row>
    <row r="2458" spans="1:14" x14ac:dyDescent="0.25">
      <c r="A2458" s="14">
        <v>2721</v>
      </c>
      <c r="B2458" s="14" t="s">
        <v>153</v>
      </c>
      <c r="C2458" s="17">
        <v>42736</v>
      </c>
      <c r="D2458" s="14" t="s">
        <v>115</v>
      </c>
      <c r="E2458" s="14" t="s">
        <v>88</v>
      </c>
      <c r="F2458" s="15" t="s">
        <v>0</v>
      </c>
      <c r="G2458" s="14" t="s">
        <v>70</v>
      </c>
      <c r="H2458" s="14" t="e">
        <f>SUMIFS('Skills-Training Matrix.AUX'!$D$2:$D$1072,'Skills-Training Matrix.AUX'!$C$2:$C$1072,"="&amp;$G2458,'Skills-Training Matrix.AUX'!$A$2:$A$1072,"="&amp;$E2458)</f>
        <v>#N/A</v>
      </c>
      <c r="I2458" s="14">
        <v>0</v>
      </c>
      <c r="J2458" s="14" t="e">
        <f t="shared" si="156"/>
        <v>#N/A</v>
      </c>
      <c r="K2458" s="16" t="e">
        <f>IF($J2458="","",SUMIFS('Skills-Training Matrix.AUX'!$F$2:$F$1072,'Skills-Training Matrix.AUX'!$C$2:$C$1072,"="&amp;G2458,'Skills-Training Matrix.AUX'!$A$2:$A$1072,"="&amp;$E2458)*J2458)</f>
        <v>#N/A</v>
      </c>
      <c r="L2458" s="16" t="e">
        <f t="shared" si="157"/>
        <v>#N/A</v>
      </c>
      <c r="M2458" s="14" t="e">
        <f t="shared" si="158"/>
        <v>#N/A</v>
      </c>
      <c r="N2458" s="16" t="e">
        <f t="shared" si="159"/>
        <v>#N/A</v>
      </c>
    </row>
    <row r="2459" spans="1:14" x14ac:dyDescent="0.25">
      <c r="A2459" s="14">
        <v>2722</v>
      </c>
      <c r="B2459" s="14" t="s">
        <v>154</v>
      </c>
      <c r="C2459" s="17">
        <v>42736</v>
      </c>
      <c r="D2459" s="14" t="s">
        <v>115</v>
      </c>
      <c r="E2459" s="14" t="s">
        <v>88</v>
      </c>
      <c r="F2459" s="15" t="s">
        <v>102</v>
      </c>
      <c r="G2459" s="14" t="s">
        <v>10</v>
      </c>
      <c r="H2459" s="14" t="e">
        <f>SUMIFS('Skills-Training Matrix.AUX'!$D$2:$D$1072,'Skills-Training Matrix.AUX'!$C$2:$C$1072,"="&amp;$G2459,'Skills-Training Matrix.AUX'!$A$2:$A$1072,"="&amp;$E2459)</f>
        <v>#N/A</v>
      </c>
      <c r="I2459" s="14">
        <v>0</v>
      </c>
      <c r="J2459" s="14" t="e">
        <f t="shared" si="156"/>
        <v>#N/A</v>
      </c>
      <c r="K2459" s="16" t="e">
        <f>IF($J2459="","",SUMIFS('Skills-Training Matrix.AUX'!$F$2:$F$1072,'Skills-Training Matrix.AUX'!$C$2:$C$1072,"="&amp;G2459,'Skills-Training Matrix.AUX'!$A$2:$A$1072,"="&amp;$E2459)*J2459)</f>
        <v>#N/A</v>
      </c>
      <c r="L2459" s="16" t="e">
        <f t="shared" si="157"/>
        <v>#N/A</v>
      </c>
      <c r="M2459" s="14" t="e">
        <f t="shared" si="158"/>
        <v>#N/A</v>
      </c>
      <c r="N2459" s="16" t="e">
        <f t="shared" si="159"/>
        <v>#N/A</v>
      </c>
    </row>
    <row r="2460" spans="1:14" x14ac:dyDescent="0.25">
      <c r="A2460" s="14">
        <v>2722</v>
      </c>
      <c r="B2460" s="14" t="s">
        <v>154</v>
      </c>
      <c r="C2460" s="17">
        <v>42736</v>
      </c>
      <c r="D2460" s="14" t="s">
        <v>115</v>
      </c>
      <c r="E2460" s="14" t="s">
        <v>88</v>
      </c>
      <c r="F2460" s="15" t="s">
        <v>102</v>
      </c>
      <c r="G2460" s="14" t="s">
        <v>11</v>
      </c>
      <c r="H2460" s="14" t="e">
        <f>SUMIFS('Skills-Training Matrix.AUX'!$D$2:$D$1072,'Skills-Training Matrix.AUX'!$C$2:$C$1072,"="&amp;$G2460,'Skills-Training Matrix.AUX'!$A$2:$A$1072,"="&amp;$E2460)</f>
        <v>#N/A</v>
      </c>
      <c r="I2460" s="14">
        <v>0</v>
      </c>
      <c r="J2460" s="14" t="e">
        <f t="shared" si="156"/>
        <v>#N/A</v>
      </c>
      <c r="K2460" s="16" t="e">
        <f>IF($J2460="","",SUMIFS('Skills-Training Matrix.AUX'!$F$2:$F$1072,'Skills-Training Matrix.AUX'!$C$2:$C$1072,"="&amp;G2460,'Skills-Training Matrix.AUX'!$A$2:$A$1072,"="&amp;$E2460)*J2460)</f>
        <v>#N/A</v>
      </c>
      <c r="L2460" s="16" t="e">
        <f t="shared" si="157"/>
        <v>#N/A</v>
      </c>
      <c r="M2460" s="14" t="e">
        <f t="shared" si="158"/>
        <v>#N/A</v>
      </c>
      <c r="N2460" s="16" t="e">
        <f t="shared" si="159"/>
        <v>#N/A</v>
      </c>
    </row>
    <row r="2461" spans="1:14" x14ac:dyDescent="0.25">
      <c r="A2461" s="14">
        <v>2722</v>
      </c>
      <c r="B2461" s="14" t="s">
        <v>154</v>
      </c>
      <c r="C2461" s="17">
        <v>42736</v>
      </c>
      <c r="D2461" s="14" t="s">
        <v>115</v>
      </c>
      <c r="E2461" s="14" t="s">
        <v>88</v>
      </c>
      <c r="F2461" s="15" t="s">
        <v>102</v>
      </c>
      <c r="G2461" s="14" t="s">
        <v>12</v>
      </c>
      <c r="H2461" s="14" t="e">
        <f>SUMIFS('Skills-Training Matrix.AUX'!$D$2:$D$1072,'Skills-Training Matrix.AUX'!$C$2:$C$1072,"="&amp;$G2461,'Skills-Training Matrix.AUX'!$A$2:$A$1072,"="&amp;$E2461)</f>
        <v>#N/A</v>
      </c>
      <c r="I2461" s="14">
        <v>0</v>
      </c>
      <c r="J2461" s="14" t="e">
        <f t="shared" si="156"/>
        <v>#N/A</v>
      </c>
      <c r="K2461" s="16" t="e">
        <f>IF($J2461="","",SUMIFS('Skills-Training Matrix.AUX'!$F$2:$F$1072,'Skills-Training Matrix.AUX'!$C$2:$C$1072,"="&amp;G2461,'Skills-Training Matrix.AUX'!$A$2:$A$1072,"="&amp;$E2461)*J2461)</f>
        <v>#N/A</v>
      </c>
      <c r="L2461" s="16" t="e">
        <f t="shared" si="157"/>
        <v>#N/A</v>
      </c>
      <c r="M2461" s="14" t="e">
        <f t="shared" si="158"/>
        <v>#N/A</v>
      </c>
      <c r="N2461" s="16" t="e">
        <f t="shared" si="159"/>
        <v>#N/A</v>
      </c>
    </row>
    <row r="2462" spans="1:14" x14ac:dyDescent="0.25">
      <c r="A2462" s="14">
        <v>2722</v>
      </c>
      <c r="B2462" s="14" t="s">
        <v>154</v>
      </c>
      <c r="C2462" s="17">
        <v>42736</v>
      </c>
      <c r="D2462" s="14" t="s">
        <v>115</v>
      </c>
      <c r="E2462" s="14" t="s">
        <v>88</v>
      </c>
      <c r="F2462" s="15" t="s">
        <v>102</v>
      </c>
      <c r="G2462" s="14" t="s">
        <v>13</v>
      </c>
      <c r="H2462" s="14" t="e">
        <f>SUMIFS('Skills-Training Matrix.AUX'!$D$2:$D$1072,'Skills-Training Matrix.AUX'!$C$2:$C$1072,"="&amp;$G2462,'Skills-Training Matrix.AUX'!$A$2:$A$1072,"="&amp;$E2462)</f>
        <v>#N/A</v>
      </c>
      <c r="I2462" s="14">
        <v>0</v>
      </c>
      <c r="J2462" s="14" t="e">
        <f t="shared" si="156"/>
        <v>#N/A</v>
      </c>
      <c r="K2462" s="16" t="e">
        <f>IF($J2462="","",SUMIFS('Skills-Training Matrix.AUX'!$F$2:$F$1072,'Skills-Training Matrix.AUX'!$C$2:$C$1072,"="&amp;G2462,'Skills-Training Matrix.AUX'!$A$2:$A$1072,"="&amp;$E2462)*J2462)</f>
        <v>#N/A</v>
      </c>
      <c r="L2462" s="16" t="e">
        <f t="shared" si="157"/>
        <v>#N/A</v>
      </c>
      <c r="M2462" s="14" t="e">
        <f t="shared" si="158"/>
        <v>#N/A</v>
      </c>
      <c r="N2462" s="16" t="e">
        <f t="shared" si="159"/>
        <v>#N/A</v>
      </c>
    </row>
    <row r="2463" spans="1:14" x14ac:dyDescent="0.25">
      <c r="A2463" s="14">
        <v>2722</v>
      </c>
      <c r="B2463" s="14" t="s">
        <v>154</v>
      </c>
      <c r="C2463" s="17">
        <v>42736</v>
      </c>
      <c r="D2463" s="14" t="s">
        <v>115</v>
      </c>
      <c r="E2463" s="14" t="s">
        <v>88</v>
      </c>
      <c r="F2463" s="15" t="s">
        <v>102</v>
      </c>
      <c r="G2463" s="14" t="s">
        <v>14</v>
      </c>
      <c r="H2463" s="14" t="e">
        <f>SUMIFS('Skills-Training Matrix.AUX'!$D$2:$D$1072,'Skills-Training Matrix.AUX'!$C$2:$C$1072,"="&amp;$G2463,'Skills-Training Matrix.AUX'!$A$2:$A$1072,"="&amp;$E2463)</f>
        <v>#N/A</v>
      </c>
      <c r="I2463" s="14">
        <v>0</v>
      </c>
      <c r="J2463" s="14" t="e">
        <f t="shared" si="156"/>
        <v>#N/A</v>
      </c>
      <c r="K2463" s="16" t="e">
        <f>IF($J2463="","",SUMIFS('Skills-Training Matrix.AUX'!$F$2:$F$1072,'Skills-Training Matrix.AUX'!$C$2:$C$1072,"="&amp;G2463,'Skills-Training Matrix.AUX'!$A$2:$A$1072,"="&amp;$E2463)*J2463)</f>
        <v>#N/A</v>
      </c>
      <c r="L2463" s="16" t="e">
        <f t="shared" si="157"/>
        <v>#N/A</v>
      </c>
      <c r="M2463" s="14" t="e">
        <f t="shared" si="158"/>
        <v>#N/A</v>
      </c>
      <c r="N2463" s="16" t="e">
        <f t="shared" si="159"/>
        <v>#N/A</v>
      </c>
    </row>
    <row r="2464" spans="1:14" x14ac:dyDescent="0.25">
      <c r="A2464" s="14">
        <v>2722</v>
      </c>
      <c r="B2464" s="14" t="s">
        <v>154</v>
      </c>
      <c r="C2464" s="17">
        <v>42736</v>
      </c>
      <c r="D2464" s="14" t="s">
        <v>115</v>
      </c>
      <c r="E2464" s="14" t="s">
        <v>88</v>
      </c>
      <c r="F2464" s="15" t="s">
        <v>102</v>
      </c>
      <c r="G2464" s="14" t="s">
        <v>15</v>
      </c>
      <c r="H2464" s="14" t="e">
        <f>SUMIFS('Skills-Training Matrix.AUX'!$D$2:$D$1072,'Skills-Training Matrix.AUX'!$C$2:$C$1072,"="&amp;$G2464,'Skills-Training Matrix.AUX'!$A$2:$A$1072,"="&amp;$E2464)</f>
        <v>#N/A</v>
      </c>
      <c r="I2464" s="14">
        <v>0</v>
      </c>
      <c r="J2464" s="14" t="e">
        <f t="shared" si="156"/>
        <v>#N/A</v>
      </c>
      <c r="K2464" s="16" t="e">
        <f>IF($J2464="","",SUMIFS('Skills-Training Matrix.AUX'!$F$2:$F$1072,'Skills-Training Matrix.AUX'!$C$2:$C$1072,"="&amp;G2464,'Skills-Training Matrix.AUX'!$A$2:$A$1072,"="&amp;$E2464)*J2464)</f>
        <v>#N/A</v>
      </c>
      <c r="L2464" s="16" t="e">
        <f t="shared" si="157"/>
        <v>#N/A</v>
      </c>
      <c r="M2464" s="14" t="e">
        <f t="shared" si="158"/>
        <v>#N/A</v>
      </c>
      <c r="N2464" s="16" t="e">
        <f t="shared" si="159"/>
        <v>#N/A</v>
      </c>
    </row>
    <row r="2465" spans="1:14" x14ac:dyDescent="0.25">
      <c r="A2465" s="14">
        <v>2722</v>
      </c>
      <c r="B2465" s="14" t="s">
        <v>154</v>
      </c>
      <c r="C2465" s="17">
        <v>42736</v>
      </c>
      <c r="D2465" s="14" t="s">
        <v>115</v>
      </c>
      <c r="E2465" s="14" t="s">
        <v>88</v>
      </c>
      <c r="F2465" s="15" t="s">
        <v>5</v>
      </c>
      <c r="G2465" s="14" t="s">
        <v>16</v>
      </c>
      <c r="H2465" s="14" t="e">
        <f>SUMIFS('Skills-Training Matrix.AUX'!$D$2:$D$1072,'Skills-Training Matrix.AUX'!$C$2:$C$1072,"="&amp;$G2465,'Skills-Training Matrix.AUX'!$A$2:$A$1072,"="&amp;$E2465)</f>
        <v>#N/A</v>
      </c>
      <c r="I2465" s="14">
        <v>0</v>
      </c>
      <c r="J2465" s="14" t="e">
        <f t="shared" si="156"/>
        <v>#N/A</v>
      </c>
      <c r="K2465" s="16" t="e">
        <f>IF($J2465="","",SUMIFS('Skills-Training Matrix.AUX'!$F$2:$F$1072,'Skills-Training Matrix.AUX'!$C$2:$C$1072,"="&amp;G2465,'Skills-Training Matrix.AUX'!$A$2:$A$1072,"="&amp;$E2465)*J2465)</f>
        <v>#N/A</v>
      </c>
      <c r="L2465" s="16" t="e">
        <f t="shared" si="157"/>
        <v>#N/A</v>
      </c>
      <c r="M2465" s="14" t="e">
        <f t="shared" si="158"/>
        <v>#N/A</v>
      </c>
      <c r="N2465" s="16" t="e">
        <f t="shared" si="159"/>
        <v>#N/A</v>
      </c>
    </row>
    <row r="2466" spans="1:14" x14ac:dyDescent="0.25">
      <c r="A2466" s="14">
        <v>2722</v>
      </c>
      <c r="B2466" s="14" t="s">
        <v>154</v>
      </c>
      <c r="C2466" s="17">
        <v>42736</v>
      </c>
      <c r="D2466" s="14" t="s">
        <v>115</v>
      </c>
      <c r="E2466" s="14" t="s">
        <v>88</v>
      </c>
      <c r="F2466" s="15" t="s">
        <v>5</v>
      </c>
      <c r="G2466" s="14" t="s">
        <v>17</v>
      </c>
      <c r="H2466" s="14" t="e">
        <f>SUMIFS('Skills-Training Matrix.AUX'!$D$2:$D$1072,'Skills-Training Matrix.AUX'!$C$2:$C$1072,"="&amp;$G2466,'Skills-Training Matrix.AUX'!$A$2:$A$1072,"="&amp;$E2466)</f>
        <v>#N/A</v>
      </c>
      <c r="I2466" s="14">
        <v>0</v>
      </c>
      <c r="J2466" s="14" t="e">
        <f t="shared" si="156"/>
        <v>#N/A</v>
      </c>
      <c r="K2466" s="16" t="e">
        <f>IF($J2466="","",SUMIFS('Skills-Training Matrix.AUX'!$F$2:$F$1072,'Skills-Training Matrix.AUX'!$C$2:$C$1072,"="&amp;G2466,'Skills-Training Matrix.AUX'!$A$2:$A$1072,"="&amp;$E2466)*J2466)</f>
        <v>#N/A</v>
      </c>
      <c r="L2466" s="16" t="e">
        <f t="shared" si="157"/>
        <v>#N/A</v>
      </c>
      <c r="M2466" s="14" t="e">
        <f t="shared" si="158"/>
        <v>#N/A</v>
      </c>
      <c r="N2466" s="16" t="e">
        <f t="shared" si="159"/>
        <v>#N/A</v>
      </c>
    </row>
    <row r="2467" spans="1:14" x14ac:dyDescent="0.25">
      <c r="A2467" s="14">
        <v>2722</v>
      </c>
      <c r="B2467" s="14" t="s">
        <v>154</v>
      </c>
      <c r="C2467" s="17">
        <v>42736</v>
      </c>
      <c r="D2467" s="14" t="s">
        <v>115</v>
      </c>
      <c r="E2467" s="14" t="s">
        <v>88</v>
      </c>
      <c r="F2467" s="15" t="s">
        <v>5</v>
      </c>
      <c r="G2467" s="14" t="s">
        <v>18</v>
      </c>
      <c r="H2467" s="14" t="e">
        <f>SUMIFS('Skills-Training Matrix.AUX'!$D$2:$D$1072,'Skills-Training Matrix.AUX'!$C$2:$C$1072,"="&amp;$G2467,'Skills-Training Matrix.AUX'!$A$2:$A$1072,"="&amp;$E2467)</f>
        <v>#N/A</v>
      </c>
      <c r="I2467" s="14">
        <v>0</v>
      </c>
      <c r="J2467" s="14" t="e">
        <f t="shared" si="156"/>
        <v>#N/A</v>
      </c>
      <c r="K2467" s="16" t="e">
        <f>IF($J2467="","",SUMIFS('Skills-Training Matrix.AUX'!$F$2:$F$1072,'Skills-Training Matrix.AUX'!$C$2:$C$1072,"="&amp;G2467,'Skills-Training Matrix.AUX'!$A$2:$A$1072,"="&amp;$E2467)*J2467)</f>
        <v>#N/A</v>
      </c>
      <c r="L2467" s="16" t="e">
        <f t="shared" si="157"/>
        <v>#N/A</v>
      </c>
      <c r="M2467" s="14" t="e">
        <f t="shared" si="158"/>
        <v>#N/A</v>
      </c>
      <c r="N2467" s="16" t="e">
        <f t="shared" si="159"/>
        <v>#N/A</v>
      </c>
    </row>
    <row r="2468" spans="1:14" x14ac:dyDescent="0.25">
      <c r="A2468" s="14">
        <v>2722</v>
      </c>
      <c r="B2468" s="14" t="s">
        <v>154</v>
      </c>
      <c r="C2468" s="17">
        <v>42736</v>
      </c>
      <c r="D2468" s="14" t="s">
        <v>115</v>
      </c>
      <c r="E2468" s="14" t="s">
        <v>88</v>
      </c>
      <c r="F2468" s="15" t="s">
        <v>5</v>
      </c>
      <c r="G2468" s="14" t="s">
        <v>3</v>
      </c>
      <c r="H2468" s="14" t="e">
        <f>SUMIFS('Skills-Training Matrix.AUX'!$D$2:$D$1072,'Skills-Training Matrix.AUX'!$C$2:$C$1072,"="&amp;$G2468,'Skills-Training Matrix.AUX'!$A$2:$A$1072,"="&amp;$E2468)</f>
        <v>#N/A</v>
      </c>
      <c r="I2468" s="14">
        <v>0</v>
      </c>
      <c r="J2468" s="14" t="e">
        <f t="shared" si="156"/>
        <v>#N/A</v>
      </c>
      <c r="K2468" s="16" t="e">
        <f>IF($J2468="","",SUMIFS('Skills-Training Matrix.AUX'!$F$2:$F$1072,'Skills-Training Matrix.AUX'!$C$2:$C$1072,"="&amp;G2468,'Skills-Training Matrix.AUX'!$A$2:$A$1072,"="&amp;$E2468)*J2468)</f>
        <v>#N/A</v>
      </c>
      <c r="L2468" s="16" t="e">
        <f t="shared" si="157"/>
        <v>#N/A</v>
      </c>
      <c r="M2468" s="14" t="e">
        <f t="shared" si="158"/>
        <v>#N/A</v>
      </c>
      <c r="N2468" s="16" t="e">
        <f t="shared" si="159"/>
        <v>#N/A</v>
      </c>
    </row>
    <row r="2469" spans="1:14" x14ac:dyDescent="0.25">
      <c r="A2469" s="14">
        <v>2722</v>
      </c>
      <c r="B2469" s="14" t="s">
        <v>154</v>
      </c>
      <c r="C2469" s="17">
        <v>42736</v>
      </c>
      <c r="D2469" s="14" t="s">
        <v>115</v>
      </c>
      <c r="E2469" s="14" t="s">
        <v>88</v>
      </c>
      <c r="F2469" s="15" t="s">
        <v>5</v>
      </c>
      <c r="G2469" s="14" t="s">
        <v>19</v>
      </c>
      <c r="H2469" s="14" t="e">
        <f>SUMIFS('Skills-Training Matrix.AUX'!$D$2:$D$1072,'Skills-Training Matrix.AUX'!$C$2:$C$1072,"="&amp;$G2469,'Skills-Training Matrix.AUX'!$A$2:$A$1072,"="&amp;$E2469)</f>
        <v>#N/A</v>
      </c>
      <c r="I2469" s="14">
        <v>0</v>
      </c>
      <c r="J2469" s="14" t="e">
        <f t="shared" si="156"/>
        <v>#N/A</v>
      </c>
      <c r="K2469" s="16" t="e">
        <f>IF($J2469="","",SUMIFS('Skills-Training Matrix.AUX'!$F$2:$F$1072,'Skills-Training Matrix.AUX'!$C$2:$C$1072,"="&amp;G2469,'Skills-Training Matrix.AUX'!$A$2:$A$1072,"="&amp;$E2469)*J2469)</f>
        <v>#N/A</v>
      </c>
      <c r="L2469" s="16" t="e">
        <f t="shared" si="157"/>
        <v>#N/A</v>
      </c>
      <c r="M2469" s="14" t="e">
        <f t="shared" si="158"/>
        <v>#N/A</v>
      </c>
      <c r="N2469" s="16" t="e">
        <f t="shared" si="159"/>
        <v>#N/A</v>
      </c>
    </row>
    <row r="2470" spans="1:14" x14ac:dyDescent="0.25">
      <c r="A2470" s="14">
        <v>2722</v>
      </c>
      <c r="B2470" s="14" t="s">
        <v>154</v>
      </c>
      <c r="C2470" s="17">
        <v>42736</v>
      </c>
      <c r="D2470" s="14" t="s">
        <v>115</v>
      </c>
      <c r="E2470" s="14" t="s">
        <v>88</v>
      </c>
      <c r="F2470" s="15" t="s">
        <v>5</v>
      </c>
      <c r="G2470" s="14" t="s">
        <v>20</v>
      </c>
      <c r="H2470" s="14" t="e">
        <f>SUMIFS('Skills-Training Matrix.AUX'!$D$2:$D$1072,'Skills-Training Matrix.AUX'!$C$2:$C$1072,"="&amp;$G2470,'Skills-Training Matrix.AUX'!$A$2:$A$1072,"="&amp;$E2470)</f>
        <v>#N/A</v>
      </c>
      <c r="I2470" s="14">
        <v>0</v>
      </c>
      <c r="J2470" s="14" t="e">
        <f t="shared" si="156"/>
        <v>#N/A</v>
      </c>
      <c r="K2470" s="16" t="e">
        <f>IF($J2470="","",SUMIFS('Skills-Training Matrix.AUX'!$F$2:$F$1072,'Skills-Training Matrix.AUX'!$C$2:$C$1072,"="&amp;G2470,'Skills-Training Matrix.AUX'!$A$2:$A$1072,"="&amp;$E2470)*J2470)</f>
        <v>#N/A</v>
      </c>
      <c r="L2470" s="16" t="e">
        <f t="shared" si="157"/>
        <v>#N/A</v>
      </c>
      <c r="M2470" s="14" t="e">
        <f t="shared" si="158"/>
        <v>#N/A</v>
      </c>
      <c r="N2470" s="16" t="e">
        <f t="shared" si="159"/>
        <v>#N/A</v>
      </c>
    </row>
    <row r="2471" spans="1:14" x14ac:dyDescent="0.25">
      <c r="A2471" s="14">
        <v>2722</v>
      </c>
      <c r="B2471" s="14" t="s">
        <v>154</v>
      </c>
      <c r="C2471" s="17">
        <v>42736</v>
      </c>
      <c r="D2471" s="14" t="s">
        <v>115</v>
      </c>
      <c r="E2471" s="14" t="s">
        <v>88</v>
      </c>
      <c r="F2471" s="15" t="s">
        <v>6</v>
      </c>
      <c r="G2471" s="14" t="s">
        <v>21</v>
      </c>
      <c r="H2471" s="14" t="e">
        <f>SUMIFS('Skills-Training Matrix.AUX'!$D$2:$D$1072,'Skills-Training Matrix.AUX'!$C$2:$C$1072,"="&amp;$G2471,'Skills-Training Matrix.AUX'!$A$2:$A$1072,"="&amp;$E2471)</f>
        <v>#REF!</v>
      </c>
      <c r="I2471" s="14">
        <v>0</v>
      </c>
      <c r="J2471" s="14" t="e">
        <f t="shared" si="156"/>
        <v>#REF!</v>
      </c>
      <c r="K2471" s="16" t="e">
        <f>IF($J2471="","",SUMIFS('Skills-Training Matrix.AUX'!$F$2:$F$1072,'Skills-Training Matrix.AUX'!$C$2:$C$1072,"="&amp;G2471,'Skills-Training Matrix.AUX'!$A$2:$A$1072,"="&amp;$E2471)*J2471)</f>
        <v>#REF!</v>
      </c>
      <c r="L2471" s="16" t="e">
        <f t="shared" si="157"/>
        <v>#REF!</v>
      </c>
      <c r="M2471" s="14" t="e">
        <f t="shared" si="158"/>
        <v>#REF!</v>
      </c>
      <c r="N2471" s="16" t="e">
        <f t="shared" si="159"/>
        <v>#REF!</v>
      </c>
    </row>
    <row r="2472" spans="1:14" x14ac:dyDescent="0.25">
      <c r="A2472" s="14">
        <v>2722</v>
      </c>
      <c r="B2472" s="14" t="s">
        <v>154</v>
      </c>
      <c r="C2472" s="17">
        <v>42736</v>
      </c>
      <c r="D2472" s="14" t="s">
        <v>115</v>
      </c>
      <c r="E2472" s="14" t="s">
        <v>88</v>
      </c>
      <c r="F2472" s="15" t="s">
        <v>6</v>
      </c>
      <c r="G2472" s="14" t="s">
        <v>22</v>
      </c>
      <c r="H2472" s="14" t="e">
        <f>SUMIFS('Skills-Training Matrix.AUX'!$D$2:$D$1072,'Skills-Training Matrix.AUX'!$C$2:$C$1072,"="&amp;$G2472,'Skills-Training Matrix.AUX'!$A$2:$A$1072,"="&amp;$E2472)</f>
        <v>#REF!</v>
      </c>
      <c r="I2472" s="14">
        <v>0</v>
      </c>
      <c r="J2472" s="14" t="e">
        <f t="shared" si="156"/>
        <v>#REF!</v>
      </c>
      <c r="K2472" s="16" t="e">
        <f>IF($J2472="","",SUMIFS('Skills-Training Matrix.AUX'!$F$2:$F$1072,'Skills-Training Matrix.AUX'!$C$2:$C$1072,"="&amp;G2472,'Skills-Training Matrix.AUX'!$A$2:$A$1072,"="&amp;$E2472)*J2472)</f>
        <v>#REF!</v>
      </c>
      <c r="L2472" s="16" t="e">
        <f t="shared" si="157"/>
        <v>#REF!</v>
      </c>
      <c r="M2472" s="14" t="e">
        <f t="shared" si="158"/>
        <v>#REF!</v>
      </c>
      <c r="N2472" s="16" t="e">
        <f t="shared" si="159"/>
        <v>#REF!</v>
      </c>
    </row>
    <row r="2473" spans="1:14" x14ac:dyDescent="0.25">
      <c r="A2473" s="14">
        <v>2722</v>
      </c>
      <c r="B2473" s="14" t="s">
        <v>154</v>
      </c>
      <c r="C2473" s="17">
        <v>42736</v>
      </c>
      <c r="D2473" s="14" t="s">
        <v>115</v>
      </c>
      <c r="E2473" s="14" t="s">
        <v>88</v>
      </c>
      <c r="F2473" s="15" t="s">
        <v>6</v>
      </c>
      <c r="G2473" s="14" t="s">
        <v>23</v>
      </c>
      <c r="H2473" s="14" t="e">
        <f>SUMIFS('Skills-Training Matrix.AUX'!$D$2:$D$1072,'Skills-Training Matrix.AUX'!$C$2:$C$1072,"="&amp;$G2473,'Skills-Training Matrix.AUX'!$A$2:$A$1072,"="&amp;$E2473)</f>
        <v>#REF!</v>
      </c>
      <c r="I2473" s="14">
        <v>0</v>
      </c>
      <c r="J2473" s="14" t="e">
        <f t="shared" si="156"/>
        <v>#REF!</v>
      </c>
      <c r="K2473" s="16" t="e">
        <f>IF($J2473="","",SUMIFS('Skills-Training Matrix.AUX'!$F$2:$F$1072,'Skills-Training Matrix.AUX'!$C$2:$C$1072,"="&amp;G2473,'Skills-Training Matrix.AUX'!$A$2:$A$1072,"="&amp;$E2473)*J2473)</f>
        <v>#REF!</v>
      </c>
      <c r="L2473" s="16" t="e">
        <f t="shared" si="157"/>
        <v>#REF!</v>
      </c>
      <c r="M2473" s="14" t="e">
        <f t="shared" si="158"/>
        <v>#REF!</v>
      </c>
      <c r="N2473" s="16" t="e">
        <f t="shared" si="159"/>
        <v>#REF!</v>
      </c>
    </row>
    <row r="2474" spans="1:14" x14ac:dyDescent="0.25">
      <c r="A2474" s="14">
        <v>2722</v>
      </c>
      <c r="B2474" s="14" t="s">
        <v>154</v>
      </c>
      <c r="C2474" s="17">
        <v>42736</v>
      </c>
      <c r="D2474" s="14" t="s">
        <v>115</v>
      </c>
      <c r="E2474" s="14" t="s">
        <v>88</v>
      </c>
      <c r="F2474" s="15" t="s">
        <v>6</v>
      </c>
      <c r="G2474" s="14" t="s">
        <v>24</v>
      </c>
      <c r="H2474" s="14" t="e">
        <f>SUMIFS('Skills-Training Matrix.AUX'!$D$2:$D$1072,'Skills-Training Matrix.AUX'!$C$2:$C$1072,"="&amp;$G2474,'Skills-Training Matrix.AUX'!$A$2:$A$1072,"="&amp;$E2474)</f>
        <v>#REF!</v>
      </c>
      <c r="I2474" s="14">
        <v>0</v>
      </c>
      <c r="J2474" s="14" t="e">
        <f t="shared" si="156"/>
        <v>#REF!</v>
      </c>
      <c r="K2474" s="16" t="e">
        <f>IF($J2474="","",SUMIFS('Skills-Training Matrix.AUX'!$F$2:$F$1072,'Skills-Training Matrix.AUX'!$C$2:$C$1072,"="&amp;G2474,'Skills-Training Matrix.AUX'!$A$2:$A$1072,"="&amp;$E2474)*J2474)</f>
        <v>#REF!</v>
      </c>
      <c r="L2474" s="16" t="e">
        <f t="shared" si="157"/>
        <v>#REF!</v>
      </c>
      <c r="M2474" s="14" t="e">
        <f t="shared" si="158"/>
        <v>#REF!</v>
      </c>
      <c r="N2474" s="16" t="e">
        <f t="shared" si="159"/>
        <v>#REF!</v>
      </c>
    </row>
    <row r="2475" spans="1:14" x14ac:dyDescent="0.25">
      <c r="A2475" s="14">
        <v>2722</v>
      </c>
      <c r="B2475" s="14" t="s">
        <v>154</v>
      </c>
      <c r="C2475" s="17">
        <v>42736</v>
      </c>
      <c r="D2475" s="14" t="s">
        <v>115</v>
      </c>
      <c r="E2475" s="14" t="s">
        <v>88</v>
      </c>
      <c r="F2475" s="15" t="s">
        <v>6</v>
      </c>
      <c r="G2475" s="14" t="s">
        <v>25</v>
      </c>
      <c r="H2475" s="14" t="e">
        <f>SUMIFS('Skills-Training Matrix.AUX'!$D$2:$D$1072,'Skills-Training Matrix.AUX'!$C$2:$C$1072,"="&amp;$G2475,'Skills-Training Matrix.AUX'!$A$2:$A$1072,"="&amp;$E2475)</f>
        <v>#REF!</v>
      </c>
      <c r="I2475" s="14">
        <v>0</v>
      </c>
      <c r="J2475" s="14" t="e">
        <f t="shared" si="156"/>
        <v>#REF!</v>
      </c>
      <c r="K2475" s="16" t="e">
        <f>IF($J2475="","",SUMIFS('Skills-Training Matrix.AUX'!$F$2:$F$1072,'Skills-Training Matrix.AUX'!$C$2:$C$1072,"="&amp;G2475,'Skills-Training Matrix.AUX'!$A$2:$A$1072,"="&amp;$E2475)*J2475)</f>
        <v>#REF!</v>
      </c>
      <c r="L2475" s="16" t="e">
        <f t="shared" si="157"/>
        <v>#REF!</v>
      </c>
      <c r="M2475" s="14" t="e">
        <f t="shared" si="158"/>
        <v>#REF!</v>
      </c>
      <c r="N2475" s="16" t="e">
        <f t="shared" si="159"/>
        <v>#REF!</v>
      </c>
    </row>
    <row r="2476" spans="1:14" x14ac:dyDescent="0.25">
      <c r="A2476" s="14">
        <v>2722</v>
      </c>
      <c r="B2476" s="14" t="s">
        <v>154</v>
      </c>
      <c r="C2476" s="17">
        <v>42736</v>
      </c>
      <c r="D2476" s="14" t="s">
        <v>115</v>
      </c>
      <c r="E2476" s="14" t="s">
        <v>88</v>
      </c>
      <c r="F2476" s="15" t="s">
        <v>6</v>
      </c>
      <c r="G2476" s="14" t="s">
        <v>26</v>
      </c>
      <c r="H2476" s="14" t="e">
        <f>SUMIFS('Skills-Training Matrix.AUX'!$D$2:$D$1072,'Skills-Training Matrix.AUX'!$C$2:$C$1072,"="&amp;$G2476,'Skills-Training Matrix.AUX'!$A$2:$A$1072,"="&amp;$E2476)</f>
        <v>#REF!</v>
      </c>
      <c r="I2476" s="14">
        <v>0</v>
      </c>
      <c r="J2476" s="14" t="e">
        <f t="shared" si="156"/>
        <v>#REF!</v>
      </c>
      <c r="K2476" s="16" t="e">
        <f>IF($J2476="","",SUMIFS('Skills-Training Matrix.AUX'!$F$2:$F$1072,'Skills-Training Matrix.AUX'!$C$2:$C$1072,"="&amp;G2476,'Skills-Training Matrix.AUX'!$A$2:$A$1072,"="&amp;$E2476)*J2476)</f>
        <v>#REF!</v>
      </c>
      <c r="L2476" s="16" t="e">
        <f t="shared" si="157"/>
        <v>#REF!</v>
      </c>
      <c r="M2476" s="14" t="e">
        <f t="shared" si="158"/>
        <v>#REF!</v>
      </c>
      <c r="N2476" s="16" t="e">
        <f t="shared" si="159"/>
        <v>#REF!</v>
      </c>
    </row>
    <row r="2477" spans="1:14" x14ac:dyDescent="0.25">
      <c r="A2477" s="14">
        <v>2722</v>
      </c>
      <c r="B2477" s="14" t="s">
        <v>154</v>
      </c>
      <c r="C2477" s="17">
        <v>42736</v>
      </c>
      <c r="D2477" s="14" t="s">
        <v>115</v>
      </c>
      <c r="E2477" s="14" t="s">
        <v>88</v>
      </c>
      <c r="F2477" s="15" t="s">
        <v>6</v>
      </c>
      <c r="G2477" s="14" t="s">
        <v>27</v>
      </c>
      <c r="H2477" s="14" t="e">
        <f>SUMIFS('Skills-Training Matrix.AUX'!$D$2:$D$1072,'Skills-Training Matrix.AUX'!$C$2:$C$1072,"="&amp;$G2477,'Skills-Training Matrix.AUX'!$A$2:$A$1072,"="&amp;$E2477)</f>
        <v>#REF!</v>
      </c>
      <c r="I2477" s="14">
        <v>0</v>
      </c>
      <c r="J2477" s="14" t="e">
        <f t="shared" si="156"/>
        <v>#REF!</v>
      </c>
      <c r="K2477" s="16" t="e">
        <f>IF($J2477="","",SUMIFS('Skills-Training Matrix.AUX'!$F$2:$F$1072,'Skills-Training Matrix.AUX'!$C$2:$C$1072,"="&amp;G2477,'Skills-Training Matrix.AUX'!$A$2:$A$1072,"="&amp;$E2477)*J2477)</f>
        <v>#REF!</v>
      </c>
      <c r="L2477" s="16" t="e">
        <f t="shared" si="157"/>
        <v>#REF!</v>
      </c>
      <c r="M2477" s="14" t="e">
        <f t="shared" si="158"/>
        <v>#REF!</v>
      </c>
      <c r="N2477" s="16" t="e">
        <f t="shared" si="159"/>
        <v>#REF!</v>
      </c>
    </row>
    <row r="2478" spans="1:14" x14ac:dyDescent="0.25">
      <c r="A2478" s="14">
        <v>2722</v>
      </c>
      <c r="B2478" s="14" t="s">
        <v>154</v>
      </c>
      <c r="C2478" s="17">
        <v>42736</v>
      </c>
      <c r="D2478" s="14" t="s">
        <v>115</v>
      </c>
      <c r="E2478" s="14" t="s">
        <v>88</v>
      </c>
      <c r="F2478" s="15" t="s">
        <v>6</v>
      </c>
      <c r="G2478" s="14" t="s">
        <v>28</v>
      </c>
      <c r="H2478" s="14" t="e">
        <f>SUMIFS('Skills-Training Matrix.AUX'!$D$2:$D$1072,'Skills-Training Matrix.AUX'!$C$2:$C$1072,"="&amp;$G2478,'Skills-Training Matrix.AUX'!$A$2:$A$1072,"="&amp;$E2478)</f>
        <v>#N/A</v>
      </c>
      <c r="I2478" s="14">
        <v>0</v>
      </c>
      <c r="J2478" s="14" t="e">
        <f t="shared" si="156"/>
        <v>#N/A</v>
      </c>
      <c r="K2478" s="16" t="e">
        <f>IF($J2478="","",SUMIFS('Skills-Training Matrix.AUX'!$F$2:$F$1072,'Skills-Training Matrix.AUX'!$C$2:$C$1072,"="&amp;G2478,'Skills-Training Matrix.AUX'!$A$2:$A$1072,"="&amp;$E2478)*J2478)</f>
        <v>#N/A</v>
      </c>
      <c r="L2478" s="16" t="e">
        <f t="shared" si="157"/>
        <v>#N/A</v>
      </c>
      <c r="M2478" s="14" t="e">
        <f t="shared" si="158"/>
        <v>#N/A</v>
      </c>
      <c r="N2478" s="16" t="e">
        <f t="shared" si="159"/>
        <v>#N/A</v>
      </c>
    </row>
    <row r="2479" spans="1:14" x14ac:dyDescent="0.25">
      <c r="A2479" s="14">
        <v>2722</v>
      </c>
      <c r="B2479" s="14" t="s">
        <v>154</v>
      </c>
      <c r="C2479" s="17">
        <v>42736</v>
      </c>
      <c r="D2479" s="14" t="s">
        <v>115</v>
      </c>
      <c r="E2479" s="14" t="s">
        <v>88</v>
      </c>
      <c r="F2479" s="15" t="s">
        <v>6</v>
      </c>
      <c r="G2479" s="14" t="s">
        <v>29</v>
      </c>
      <c r="H2479" s="14" t="e">
        <f>SUMIFS('Skills-Training Matrix.AUX'!$D$2:$D$1072,'Skills-Training Matrix.AUX'!$C$2:$C$1072,"="&amp;$G2479,'Skills-Training Matrix.AUX'!$A$2:$A$1072,"="&amp;$E2479)</f>
        <v>#REF!</v>
      </c>
      <c r="I2479" s="14">
        <v>0</v>
      </c>
      <c r="J2479" s="14" t="e">
        <f t="shared" si="156"/>
        <v>#REF!</v>
      </c>
      <c r="K2479" s="16" t="e">
        <f>IF($J2479="","",SUMIFS('Skills-Training Matrix.AUX'!$F$2:$F$1072,'Skills-Training Matrix.AUX'!$C$2:$C$1072,"="&amp;G2479,'Skills-Training Matrix.AUX'!$A$2:$A$1072,"="&amp;$E2479)*J2479)</f>
        <v>#REF!</v>
      </c>
      <c r="L2479" s="16" t="e">
        <f t="shared" si="157"/>
        <v>#REF!</v>
      </c>
      <c r="M2479" s="14" t="e">
        <f t="shared" si="158"/>
        <v>#REF!</v>
      </c>
      <c r="N2479" s="16" t="e">
        <f t="shared" si="159"/>
        <v>#REF!</v>
      </c>
    </row>
    <row r="2480" spans="1:14" x14ac:dyDescent="0.25">
      <c r="A2480" s="14">
        <v>2722</v>
      </c>
      <c r="B2480" s="14" t="s">
        <v>154</v>
      </c>
      <c r="C2480" s="17">
        <v>42736</v>
      </c>
      <c r="D2480" s="14" t="s">
        <v>115</v>
      </c>
      <c r="E2480" s="14" t="s">
        <v>88</v>
      </c>
      <c r="F2480" s="15" t="s">
        <v>6</v>
      </c>
      <c r="G2480" s="14" t="s">
        <v>30</v>
      </c>
      <c r="H2480" s="14" t="e">
        <f>SUMIFS('Skills-Training Matrix.AUX'!$D$2:$D$1072,'Skills-Training Matrix.AUX'!$C$2:$C$1072,"="&amp;$G2480,'Skills-Training Matrix.AUX'!$A$2:$A$1072,"="&amp;$E2480)</f>
        <v>#REF!</v>
      </c>
      <c r="I2480" s="14">
        <v>0</v>
      </c>
      <c r="J2480" s="14" t="e">
        <f t="shared" si="156"/>
        <v>#REF!</v>
      </c>
      <c r="K2480" s="16" t="e">
        <f>IF($J2480="","",SUMIFS('Skills-Training Matrix.AUX'!$F$2:$F$1072,'Skills-Training Matrix.AUX'!$C$2:$C$1072,"="&amp;G2480,'Skills-Training Matrix.AUX'!$A$2:$A$1072,"="&amp;$E2480)*J2480)</f>
        <v>#REF!</v>
      </c>
      <c r="L2480" s="16" t="e">
        <f t="shared" si="157"/>
        <v>#REF!</v>
      </c>
      <c r="M2480" s="14" t="e">
        <f t="shared" si="158"/>
        <v>#REF!</v>
      </c>
      <c r="N2480" s="16" t="e">
        <f t="shared" si="159"/>
        <v>#REF!</v>
      </c>
    </row>
    <row r="2481" spans="1:14" x14ac:dyDescent="0.25">
      <c r="A2481" s="14">
        <v>2722</v>
      </c>
      <c r="B2481" s="14" t="s">
        <v>154</v>
      </c>
      <c r="C2481" s="17">
        <v>42736</v>
      </c>
      <c r="D2481" s="14" t="s">
        <v>115</v>
      </c>
      <c r="E2481" s="14" t="s">
        <v>88</v>
      </c>
      <c r="F2481" s="15" t="s">
        <v>6</v>
      </c>
      <c r="G2481" s="14" t="s">
        <v>31</v>
      </c>
      <c r="H2481" s="14" t="e">
        <f>SUMIFS('Skills-Training Matrix.AUX'!$D$2:$D$1072,'Skills-Training Matrix.AUX'!$C$2:$C$1072,"="&amp;$G2481,'Skills-Training Matrix.AUX'!$A$2:$A$1072,"="&amp;$E2481)</f>
        <v>#REF!</v>
      </c>
      <c r="I2481" s="14">
        <v>0</v>
      </c>
      <c r="J2481" s="14" t="e">
        <f t="shared" si="156"/>
        <v>#REF!</v>
      </c>
      <c r="K2481" s="16" t="e">
        <f>IF($J2481="","",SUMIFS('Skills-Training Matrix.AUX'!$F$2:$F$1072,'Skills-Training Matrix.AUX'!$C$2:$C$1072,"="&amp;G2481,'Skills-Training Matrix.AUX'!$A$2:$A$1072,"="&amp;$E2481)*J2481)</f>
        <v>#REF!</v>
      </c>
      <c r="L2481" s="16" t="e">
        <f t="shared" si="157"/>
        <v>#REF!</v>
      </c>
      <c r="M2481" s="14" t="e">
        <f t="shared" si="158"/>
        <v>#REF!</v>
      </c>
      <c r="N2481" s="16" t="e">
        <f t="shared" si="159"/>
        <v>#REF!</v>
      </c>
    </row>
    <row r="2482" spans="1:14" x14ac:dyDescent="0.25">
      <c r="A2482" s="14">
        <v>2722</v>
      </c>
      <c r="B2482" s="14" t="s">
        <v>154</v>
      </c>
      <c r="C2482" s="17">
        <v>42736</v>
      </c>
      <c r="D2482" s="14" t="s">
        <v>115</v>
      </c>
      <c r="E2482" s="14" t="s">
        <v>88</v>
      </c>
      <c r="F2482" s="15" t="s">
        <v>6</v>
      </c>
      <c r="G2482" s="14" t="s">
        <v>1</v>
      </c>
      <c r="H2482" s="14" t="e">
        <f>SUMIFS('Skills-Training Matrix.AUX'!$D$2:$D$1072,'Skills-Training Matrix.AUX'!$C$2:$C$1072,"="&amp;$G2482,'Skills-Training Matrix.AUX'!$A$2:$A$1072,"="&amp;$E2482)</f>
        <v>#REF!</v>
      </c>
      <c r="I2482" s="14">
        <v>0</v>
      </c>
      <c r="J2482" s="14" t="e">
        <f t="shared" si="156"/>
        <v>#REF!</v>
      </c>
      <c r="K2482" s="16" t="e">
        <f>IF($J2482="","",SUMIFS('Skills-Training Matrix.AUX'!$F$2:$F$1072,'Skills-Training Matrix.AUX'!$C$2:$C$1072,"="&amp;G2482,'Skills-Training Matrix.AUX'!$A$2:$A$1072,"="&amp;$E2482)*J2482)</f>
        <v>#REF!</v>
      </c>
      <c r="L2482" s="16" t="e">
        <f t="shared" si="157"/>
        <v>#REF!</v>
      </c>
      <c r="M2482" s="14" t="e">
        <f t="shared" si="158"/>
        <v>#REF!</v>
      </c>
      <c r="N2482" s="16" t="e">
        <f t="shared" si="159"/>
        <v>#REF!</v>
      </c>
    </row>
    <row r="2483" spans="1:14" x14ac:dyDescent="0.25">
      <c r="A2483" s="14">
        <v>2722</v>
      </c>
      <c r="B2483" s="14" t="s">
        <v>154</v>
      </c>
      <c r="C2483" s="17">
        <v>42736</v>
      </c>
      <c r="D2483" s="14" t="s">
        <v>115</v>
      </c>
      <c r="E2483" s="14" t="s">
        <v>88</v>
      </c>
      <c r="F2483" s="15" t="s">
        <v>6</v>
      </c>
      <c r="G2483" s="14" t="s">
        <v>32</v>
      </c>
      <c r="H2483" s="14" t="e">
        <f>SUMIFS('Skills-Training Matrix.AUX'!$D$2:$D$1072,'Skills-Training Matrix.AUX'!$C$2:$C$1072,"="&amp;$G2483,'Skills-Training Matrix.AUX'!$A$2:$A$1072,"="&amp;$E2483)</f>
        <v>#N/A</v>
      </c>
      <c r="I2483" s="14">
        <v>0</v>
      </c>
      <c r="J2483" s="14" t="e">
        <f t="shared" si="156"/>
        <v>#N/A</v>
      </c>
      <c r="K2483" s="16" t="e">
        <f>IF($J2483="","",SUMIFS('Skills-Training Matrix.AUX'!$F$2:$F$1072,'Skills-Training Matrix.AUX'!$C$2:$C$1072,"="&amp;G2483,'Skills-Training Matrix.AUX'!$A$2:$A$1072,"="&amp;$E2483)*J2483)</f>
        <v>#N/A</v>
      </c>
      <c r="L2483" s="16" t="e">
        <f t="shared" si="157"/>
        <v>#N/A</v>
      </c>
      <c r="M2483" s="14" t="e">
        <f t="shared" si="158"/>
        <v>#N/A</v>
      </c>
      <c r="N2483" s="16" t="e">
        <f t="shared" si="159"/>
        <v>#N/A</v>
      </c>
    </row>
    <row r="2484" spans="1:14" x14ac:dyDescent="0.25">
      <c r="A2484" s="14">
        <v>2722</v>
      </c>
      <c r="B2484" s="14" t="s">
        <v>154</v>
      </c>
      <c r="C2484" s="17">
        <v>42736</v>
      </c>
      <c r="D2484" s="14" t="s">
        <v>115</v>
      </c>
      <c r="E2484" s="14" t="s">
        <v>88</v>
      </c>
      <c r="F2484" s="15" t="s">
        <v>7</v>
      </c>
      <c r="G2484" s="14" t="s">
        <v>33</v>
      </c>
      <c r="H2484" s="14" t="e">
        <f>SUMIFS('Skills-Training Matrix.AUX'!$D$2:$D$1072,'Skills-Training Matrix.AUX'!$C$2:$C$1072,"="&amp;$G2484,'Skills-Training Matrix.AUX'!$A$2:$A$1072,"="&amp;$E2484)</f>
        <v>#N/A</v>
      </c>
      <c r="I2484" s="14">
        <v>0</v>
      </c>
      <c r="J2484" s="14" t="e">
        <f t="shared" si="156"/>
        <v>#N/A</v>
      </c>
      <c r="K2484" s="16" t="e">
        <f>IF($J2484="","",SUMIFS('Skills-Training Matrix.AUX'!$F$2:$F$1072,'Skills-Training Matrix.AUX'!$C$2:$C$1072,"="&amp;G2484,'Skills-Training Matrix.AUX'!$A$2:$A$1072,"="&amp;$E2484)*J2484)</f>
        <v>#N/A</v>
      </c>
      <c r="L2484" s="16" t="e">
        <f t="shared" si="157"/>
        <v>#N/A</v>
      </c>
      <c r="M2484" s="14" t="e">
        <f t="shared" si="158"/>
        <v>#N/A</v>
      </c>
      <c r="N2484" s="16" t="e">
        <f t="shared" si="159"/>
        <v>#N/A</v>
      </c>
    </row>
    <row r="2485" spans="1:14" x14ac:dyDescent="0.25">
      <c r="A2485" s="14">
        <v>2722</v>
      </c>
      <c r="B2485" s="14" t="s">
        <v>154</v>
      </c>
      <c r="C2485" s="17">
        <v>42736</v>
      </c>
      <c r="D2485" s="14" t="s">
        <v>115</v>
      </c>
      <c r="E2485" s="14" t="s">
        <v>88</v>
      </c>
      <c r="F2485" s="15" t="s">
        <v>7</v>
      </c>
      <c r="G2485" s="14" t="s">
        <v>34</v>
      </c>
      <c r="H2485" s="14" t="e">
        <f>SUMIFS('Skills-Training Matrix.AUX'!$D$2:$D$1072,'Skills-Training Matrix.AUX'!$C$2:$C$1072,"="&amp;$G2485,'Skills-Training Matrix.AUX'!$A$2:$A$1072,"="&amp;$E2485)</f>
        <v>#REF!</v>
      </c>
      <c r="I2485" s="14">
        <v>0</v>
      </c>
      <c r="J2485" s="14" t="e">
        <f t="shared" si="156"/>
        <v>#REF!</v>
      </c>
      <c r="K2485" s="16" t="e">
        <f>IF($J2485="","",SUMIFS('Skills-Training Matrix.AUX'!$F$2:$F$1072,'Skills-Training Matrix.AUX'!$C$2:$C$1072,"="&amp;G2485,'Skills-Training Matrix.AUX'!$A$2:$A$1072,"="&amp;$E2485)*J2485)</f>
        <v>#REF!</v>
      </c>
      <c r="L2485" s="16" t="e">
        <f t="shared" si="157"/>
        <v>#REF!</v>
      </c>
      <c r="M2485" s="14" t="e">
        <f t="shared" si="158"/>
        <v>#REF!</v>
      </c>
      <c r="N2485" s="16" t="e">
        <f t="shared" si="159"/>
        <v>#REF!</v>
      </c>
    </row>
    <row r="2486" spans="1:14" x14ac:dyDescent="0.25">
      <c r="A2486" s="14">
        <v>2722</v>
      </c>
      <c r="B2486" s="14" t="s">
        <v>154</v>
      </c>
      <c r="C2486" s="17">
        <v>42736</v>
      </c>
      <c r="D2486" s="14" t="s">
        <v>115</v>
      </c>
      <c r="E2486" s="14" t="s">
        <v>88</v>
      </c>
      <c r="F2486" s="15" t="s">
        <v>7</v>
      </c>
      <c r="G2486" s="14" t="s">
        <v>35</v>
      </c>
      <c r="H2486" s="14" t="e">
        <f>SUMIFS('Skills-Training Matrix.AUX'!$D$2:$D$1072,'Skills-Training Matrix.AUX'!$C$2:$C$1072,"="&amp;$G2486,'Skills-Training Matrix.AUX'!$A$2:$A$1072,"="&amp;$E2486)</f>
        <v>#N/A</v>
      </c>
      <c r="I2486" s="14">
        <v>0</v>
      </c>
      <c r="J2486" s="14" t="e">
        <f t="shared" si="156"/>
        <v>#N/A</v>
      </c>
      <c r="K2486" s="16" t="e">
        <f>IF($J2486="","",SUMIFS('Skills-Training Matrix.AUX'!$F$2:$F$1072,'Skills-Training Matrix.AUX'!$C$2:$C$1072,"="&amp;G2486,'Skills-Training Matrix.AUX'!$A$2:$A$1072,"="&amp;$E2486)*J2486)</f>
        <v>#N/A</v>
      </c>
      <c r="L2486" s="16" t="e">
        <f t="shared" si="157"/>
        <v>#N/A</v>
      </c>
      <c r="M2486" s="14" t="e">
        <f t="shared" si="158"/>
        <v>#N/A</v>
      </c>
      <c r="N2486" s="16" t="e">
        <f t="shared" si="159"/>
        <v>#N/A</v>
      </c>
    </row>
    <row r="2487" spans="1:14" x14ac:dyDescent="0.25">
      <c r="A2487" s="14">
        <v>2722</v>
      </c>
      <c r="B2487" s="14" t="s">
        <v>154</v>
      </c>
      <c r="C2487" s="17">
        <v>42736</v>
      </c>
      <c r="D2487" s="14" t="s">
        <v>115</v>
      </c>
      <c r="E2487" s="14" t="s">
        <v>88</v>
      </c>
      <c r="F2487" s="15" t="s">
        <v>7</v>
      </c>
      <c r="G2487" s="14" t="s">
        <v>36</v>
      </c>
      <c r="H2487" s="14" t="e">
        <f>SUMIFS('Skills-Training Matrix.AUX'!$D$2:$D$1072,'Skills-Training Matrix.AUX'!$C$2:$C$1072,"="&amp;$G2487,'Skills-Training Matrix.AUX'!$A$2:$A$1072,"="&amp;$E2487)</f>
        <v>#N/A</v>
      </c>
      <c r="I2487" s="14">
        <v>0</v>
      </c>
      <c r="J2487" s="14" t="e">
        <f t="shared" si="156"/>
        <v>#N/A</v>
      </c>
      <c r="K2487" s="16" t="e">
        <f>IF($J2487="","",SUMIFS('Skills-Training Matrix.AUX'!$F$2:$F$1072,'Skills-Training Matrix.AUX'!$C$2:$C$1072,"="&amp;G2487,'Skills-Training Matrix.AUX'!$A$2:$A$1072,"="&amp;$E2487)*J2487)</f>
        <v>#N/A</v>
      </c>
      <c r="L2487" s="16" t="e">
        <f t="shared" si="157"/>
        <v>#N/A</v>
      </c>
      <c r="M2487" s="14" t="e">
        <f t="shared" si="158"/>
        <v>#N/A</v>
      </c>
      <c r="N2487" s="16" t="e">
        <f t="shared" si="159"/>
        <v>#N/A</v>
      </c>
    </row>
    <row r="2488" spans="1:14" x14ac:dyDescent="0.25">
      <c r="A2488" s="14">
        <v>2722</v>
      </c>
      <c r="B2488" s="14" t="s">
        <v>154</v>
      </c>
      <c r="C2488" s="17">
        <v>42736</v>
      </c>
      <c r="D2488" s="14" t="s">
        <v>115</v>
      </c>
      <c r="E2488" s="14" t="s">
        <v>88</v>
      </c>
      <c r="F2488" s="15" t="s">
        <v>7</v>
      </c>
      <c r="G2488" s="14" t="s">
        <v>37</v>
      </c>
      <c r="H2488" s="14" t="e">
        <f>SUMIFS('Skills-Training Matrix.AUX'!$D$2:$D$1072,'Skills-Training Matrix.AUX'!$C$2:$C$1072,"="&amp;$G2488,'Skills-Training Matrix.AUX'!$A$2:$A$1072,"="&amp;$E2488)</f>
        <v>#N/A</v>
      </c>
      <c r="I2488" s="14">
        <v>0</v>
      </c>
      <c r="J2488" s="14" t="e">
        <f t="shared" si="156"/>
        <v>#N/A</v>
      </c>
      <c r="K2488" s="16" t="e">
        <f>IF($J2488="","",SUMIFS('Skills-Training Matrix.AUX'!$F$2:$F$1072,'Skills-Training Matrix.AUX'!$C$2:$C$1072,"="&amp;G2488,'Skills-Training Matrix.AUX'!$A$2:$A$1072,"="&amp;$E2488)*J2488)</f>
        <v>#N/A</v>
      </c>
      <c r="L2488" s="16" t="e">
        <f t="shared" si="157"/>
        <v>#N/A</v>
      </c>
      <c r="M2488" s="14" t="e">
        <f t="shared" si="158"/>
        <v>#N/A</v>
      </c>
      <c r="N2488" s="16" t="e">
        <f t="shared" si="159"/>
        <v>#N/A</v>
      </c>
    </row>
    <row r="2489" spans="1:14" x14ac:dyDescent="0.25">
      <c r="A2489" s="14">
        <v>2722</v>
      </c>
      <c r="B2489" s="14" t="s">
        <v>154</v>
      </c>
      <c r="C2489" s="17">
        <v>42736</v>
      </c>
      <c r="D2489" s="14" t="s">
        <v>115</v>
      </c>
      <c r="E2489" s="14" t="s">
        <v>88</v>
      </c>
      <c r="F2489" s="15" t="s">
        <v>7</v>
      </c>
      <c r="G2489" s="14" t="s">
        <v>38</v>
      </c>
      <c r="H2489" s="14" t="e">
        <f>SUMIFS('Skills-Training Matrix.AUX'!$D$2:$D$1072,'Skills-Training Matrix.AUX'!$C$2:$C$1072,"="&amp;$G2489,'Skills-Training Matrix.AUX'!$A$2:$A$1072,"="&amp;$E2489)</f>
        <v>#N/A</v>
      </c>
      <c r="I2489" s="14">
        <v>0</v>
      </c>
      <c r="J2489" s="14" t="e">
        <f t="shared" si="156"/>
        <v>#N/A</v>
      </c>
      <c r="K2489" s="16" t="e">
        <f>IF($J2489="","",SUMIFS('Skills-Training Matrix.AUX'!$F$2:$F$1072,'Skills-Training Matrix.AUX'!$C$2:$C$1072,"="&amp;G2489,'Skills-Training Matrix.AUX'!$A$2:$A$1072,"="&amp;$E2489)*J2489)</f>
        <v>#N/A</v>
      </c>
      <c r="L2489" s="16" t="e">
        <f t="shared" si="157"/>
        <v>#N/A</v>
      </c>
      <c r="M2489" s="14" t="e">
        <f t="shared" si="158"/>
        <v>#N/A</v>
      </c>
      <c r="N2489" s="16" t="e">
        <f t="shared" si="159"/>
        <v>#N/A</v>
      </c>
    </row>
    <row r="2490" spans="1:14" x14ac:dyDescent="0.25">
      <c r="A2490" s="14">
        <v>2722</v>
      </c>
      <c r="B2490" s="14" t="s">
        <v>154</v>
      </c>
      <c r="C2490" s="17">
        <v>42736</v>
      </c>
      <c r="D2490" s="14" t="s">
        <v>115</v>
      </c>
      <c r="E2490" s="14" t="s">
        <v>88</v>
      </c>
      <c r="F2490" s="15" t="s">
        <v>7</v>
      </c>
      <c r="G2490" s="14" t="s">
        <v>39</v>
      </c>
      <c r="H2490" s="14" t="e">
        <f>SUMIFS('Skills-Training Matrix.AUX'!$D$2:$D$1072,'Skills-Training Matrix.AUX'!$C$2:$C$1072,"="&amp;$G2490,'Skills-Training Matrix.AUX'!$A$2:$A$1072,"="&amp;$E2490)</f>
        <v>#N/A</v>
      </c>
      <c r="I2490" s="14">
        <v>0</v>
      </c>
      <c r="J2490" s="14" t="e">
        <f t="shared" si="156"/>
        <v>#N/A</v>
      </c>
      <c r="K2490" s="16" t="e">
        <f>IF($J2490="","",SUMIFS('Skills-Training Matrix.AUX'!$F$2:$F$1072,'Skills-Training Matrix.AUX'!$C$2:$C$1072,"="&amp;G2490,'Skills-Training Matrix.AUX'!$A$2:$A$1072,"="&amp;$E2490)*J2490)</f>
        <v>#N/A</v>
      </c>
      <c r="L2490" s="16" t="e">
        <f t="shared" si="157"/>
        <v>#N/A</v>
      </c>
      <c r="M2490" s="14" t="e">
        <f t="shared" si="158"/>
        <v>#N/A</v>
      </c>
      <c r="N2490" s="16" t="e">
        <f t="shared" si="159"/>
        <v>#N/A</v>
      </c>
    </row>
    <row r="2491" spans="1:14" x14ac:dyDescent="0.25">
      <c r="A2491" s="14">
        <v>2722</v>
      </c>
      <c r="B2491" s="14" t="s">
        <v>154</v>
      </c>
      <c r="C2491" s="17">
        <v>42736</v>
      </c>
      <c r="D2491" s="14" t="s">
        <v>115</v>
      </c>
      <c r="E2491" s="14" t="s">
        <v>88</v>
      </c>
      <c r="F2491" s="15" t="s">
        <v>7</v>
      </c>
      <c r="G2491" s="14" t="s">
        <v>40</v>
      </c>
      <c r="H2491" s="14" t="e">
        <f>SUMIFS('Skills-Training Matrix.AUX'!$D$2:$D$1072,'Skills-Training Matrix.AUX'!$C$2:$C$1072,"="&amp;$G2491,'Skills-Training Matrix.AUX'!$A$2:$A$1072,"="&amp;$E2491)</f>
        <v>#N/A</v>
      </c>
      <c r="I2491" s="14">
        <v>0</v>
      </c>
      <c r="J2491" s="14" t="e">
        <f t="shared" si="156"/>
        <v>#N/A</v>
      </c>
      <c r="K2491" s="16" t="e">
        <f>IF($J2491="","",SUMIFS('Skills-Training Matrix.AUX'!$F$2:$F$1072,'Skills-Training Matrix.AUX'!$C$2:$C$1072,"="&amp;G2491,'Skills-Training Matrix.AUX'!$A$2:$A$1072,"="&amp;$E2491)*J2491)</f>
        <v>#N/A</v>
      </c>
      <c r="L2491" s="16" t="e">
        <f t="shared" si="157"/>
        <v>#N/A</v>
      </c>
      <c r="M2491" s="14" t="e">
        <f t="shared" si="158"/>
        <v>#N/A</v>
      </c>
      <c r="N2491" s="16" t="e">
        <f t="shared" si="159"/>
        <v>#N/A</v>
      </c>
    </row>
    <row r="2492" spans="1:14" x14ac:dyDescent="0.25">
      <c r="A2492" s="14">
        <v>2722</v>
      </c>
      <c r="B2492" s="14" t="s">
        <v>154</v>
      </c>
      <c r="C2492" s="17">
        <v>42736</v>
      </c>
      <c r="D2492" s="14" t="s">
        <v>115</v>
      </c>
      <c r="E2492" s="14" t="s">
        <v>88</v>
      </c>
      <c r="F2492" s="15" t="s">
        <v>8</v>
      </c>
      <c r="G2492" s="14" t="s">
        <v>41</v>
      </c>
      <c r="H2492" s="14" t="e">
        <f>SUMIFS('Skills-Training Matrix.AUX'!$D$2:$D$1072,'Skills-Training Matrix.AUX'!$C$2:$C$1072,"="&amp;$G2492,'Skills-Training Matrix.AUX'!$A$2:$A$1072,"="&amp;$E2492)</f>
        <v>#N/A</v>
      </c>
      <c r="I2492" s="14">
        <v>0</v>
      </c>
      <c r="J2492" s="14" t="e">
        <f t="shared" si="156"/>
        <v>#N/A</v>
      </c>
      <c r="K2492" s="16" t="e">
        <f>IF($J2492="","",SUMIFS('Skills-Training Matrix.AUX'!$F$2:$F$1072,'Skills-Training Matrix.AUX'!$C$2:$C$1072,"="&amp;G2492,'Skills-Training Matrix.AUX'!$A$2:$A$1072,"="&amp;$E2492)*J2492)</f>
        <v>#N/A</v>
      </c>
      <c r="L2492" s="16" t="e">
        <f t="shared" si="157"/>
        <v>#N/A</v>
      </c>
      <c r="M2492" s="14" t="e">
        <f t="shared" si="158"/>
        <v>#N/A</v>
      </c>
      <c r="N2492" s="16" t="e">
        <f t="shared" si="159"/>
        <v>#N/A</v>
      </c>
    </row>
    <row r="2493" spans="1:14" x14ac:dyDescent="0.25">
      <c r="A2493" s="14">
        <v>2722</v>
      </c>
      <c r="B2493" s="14" t="s">
        <v>154</v>
      </c>
      <c r="C2493" s="17">
        <v>42736</v>
      </c>
      <c r="D2493" s="14" t="s">
        <v>115</v>
      </c>
      <c r="E2493" s="14" t="s">
        <v>88</v>
      </c>
      <c r="F2493" s="15" t="s">
        <v>8</v>
      </c>
      <c r="G2493" s="14" t="s">
        <v>42</v>
      </c>
      <c r="H2493" s="14" t="e">
        <f>SUMIFS('Skills-Training Matrix.AUX'!$D$2:$D$1072,'Skills-Training Matrix.AUX'!$C$2:$C$1072,"="&amp;$G2493,'Skills-Training Matrix.AUX'!$A$2:$A$1072,"="&amp;$E2493)</f>
        <v>#N/A</v>
      </c>
      <c r="I2493" s="14">
        <v>0</v>
      </c>
      <c r="J2493" s="14" t="e">
        <f t="shared" si="156"/>
        <v>#N/A</v>
      </c>
      <c r="K2493" s="16" t="e">
        <f>IF($J2493="","",SUMIFS('Skills-Training Matrix.AUX'!$F$2:$F$1072,'Skills-Training Matrix.AUX'!$C$2:$C$1072,"="&amp;G2493,'Skills-Training Matrix.AUX'!$A$2:$A$1072,"="&amp;$E2493)*J2493)</f>
        <v>#N/A</v>
      </c>
      <c r="L2493" s="16" t="e">
        <f t="shared" si="157"/>
        <v>#N/A</v>
      </c>
      <c r="M2493" s="14" t="e">
        <f t="shared" si="158"/>
        <v>#N/A</v>
      </c>
      <c r="N2493" s="16" t="e">
        <f t="shared" si="159"/>
        <v>#N/A</v>
      </c>
    </row>
    <row r="2494" spans="1:14" x14ac:dyDescent="0.25">
      <c r="A2494" s="14">
        <v>2722</v>
      </c>
      <c r="B2494" s="14" t="s">
        <v>154</v>
      </c>
      <c r="C2494" s="17">
        <v>42736</v>
      </c>
      <c r="D2494" s="14" t="s">
        <v>115</v>
      </c>
      <c r="E2494" s="14" t="s">
        <v>88</v>
      </c>
      <c r="F2494" s="15" t="s">
        <v>8</v>
      </c>
      <c r="G2494" s="14" t="s">
        <v>43</v>
      </c>
      <c r="H2494" s="14" t="e">
        <f>SUMIFS('Skills-Training Matrix.AUX'!$D$2:$D$1072,'Skills-Training Matrix.AUX'!$C$2:$C$1072,"="&amp;$G2494,'Skills-Training Matrix.AUX'!$A$2:$A$1072,"="&amp;$E2494)</f>
        <v>#N/A</v>
      </c>
      <c r="I2494" s="14">
        <v>0</v>
      </c>
      <c r="J2494" s="14" t="e">
        <f t="shared" si="156"/>
        <v>#N/A</v>
      </c>
      <c r="K2494" s="16" t="e">
        <f>IF($J2494="","",SUMIFS('Skills-Training Matrix.AUX'!$F$2:$F$1072,'Skills-Training Matrix.AUX'!$C$2:$C$1072,"="&amp;G2494,'Skills-Training Matrix.AUX'!$A$2:$A$1072,"="&amp;$E2494)*J2494)</f>
        <v>#N/A</v>
      </c>
      <c r="L2494" s="16" t="e">
        <f t="shared" si="157"/>
        <v>#N/A</v>
      </c>
      <c r="M2494" s="14" t="e">
        <f t="shared" si="158"/>
        <v>#N/A</v>
      </c>
      <c r="N2494" s="16" t="e">
        <f t="shared" si="159"/>
        <v>#N/A</v>
      </c>
    </row>
    <row r="2495" spans="1:14" x14ac:dyDescent="0.25">
      <c r="A2495" s="14">
        <v>2722</v>
      </c>
      <c r="B2495" s="14" t="s">
        <v>154</v>
      </c>
      <c r="C2495" s="17">
        <v>42736</v>
      </c>
      <c r="D2495" s="14" t="s">
        <v>115</v>
      </c>
      <c r="E2495" s="14" t="s">
        <v>88</v>
      </c>
      <c r="F2495" s="15" t="s">
        <v>8</v>
      </c>
      <c r="G2495" s="14" t="s">
        <v>44</v>
      </c>
      <c r="H2495" s="14" t="e">
        <f>SUMIFS('Skills-Training Matrix.AUX'!$D$2:$D$1072,'Skills-Training Matrix.AUX'!$C$2:$C$1072,"="&amp;$G2495,'Skills-Training Matrix.AUX'!$A$2:$A$1072,"="&amp;$E2495)</f>
        <v>#N/A</v>
      </c>
      <c r="I2495" s="14">
        <v>0</v>
      </c>
      <c r="J2495" s="14" t="e">
        <f t="shared" si="156"/>
        <v>#N/A</v>
      </c>
      <c r="K2495" s="16" t="e">
        <f>IF($J2495="","",SUMIFS('Skills-Training Matrix.AUX'!$F$2:$F$1072,'Skills-Training Matrix.AUX'!$C$2:$C$1072,"="&amp;G2495,'Skills-Training Matrix.AUX'!$A$2:$A$1072,"="&amp;$E2495)*J2495)</f>
        <v>#N/A</v>
      </c>
      <c r="L2495" s="16" t="e">
        <f t="shared" si="157"/>
        <v>#N/A</v>
      </c>
      <c r="M2495" s="14" t="e">
        <f t="shared" si="158"/>
        <v>#N/A</v>
      </c>
      <c r="N2495" s="16" t="e">
        <f t="shared" si="159"/>
        <v>#N/A</v>
      </c>
    </row>
    <row r="2496" spans="1:14" x14ac:dyDescent="0.25">
      <c r="A2496" s="14">
        <v>2722</v>
      </c>
      <c r="B2496" s="14" t="s">
        <v>154</v>
      </c>
      <c r="C2496" s="17">
        <v>42736</v>
      </c>
      <c r="D2496" s="14" t="s">
        <v>115</v>
      </c>
      <c r="E2496" s="14" t="s">
        <v>88</v>
      </c>
      <c r="F2496" s="15" t="s">
        <v>8</v>
      </c>
      <c r="G2496" s="14" t="s">
        <v>45</v>
      </c>
      <c r="H2496" s="14" t="e">
        <f>SUMIFS('Skills-Training Matrix.AUX'!$D$2:$D$1072,'Skills-Training Matrix.AUX'!$C$2:$C$1072,"="&amp;$G2496,'Skills-Training Matrix.AUX'!$A$2:$A$1072,"="&amp;$E2496)</f>
        <v>#N/A</v>
      </c>
      <c r="I2496" s="14">
        <v>0</v>
      </c>
      <c r="J2496" s="14" t="e">
        <f t="shared" si="156"/>
        <v>#N/A</v>
      </c>
      <c r="K2496" s="16" t="e">
        <f>IF($J2496="","",SUMIFS('Skills-Training Matrix.AUX'!$F$2:$F$1072,'Skills-Training Matrix.AUX'!$C$2:$C$1072,"="&amp;G2496,'Skills-Training Matrix.AUX'!$A$2:$A$1072,"="&amp;$E2496)*J2496)</f>
        <v>#N/A</v>
      </c>
      <c r="L2496" s="16" t="e">
        <f t="shared" si="157"/>
        <v>#N/A</v>
      </c>
      <c r="M2496" s="14" t="e">
        <f t="shared" si="158"/>
        <v>#N/A</v>
      </c>
      <c r="N2496" s="16" t="e">
        <f t="shared" si="159"/>
        <v>#N/A</v>
      </c>
    </row>
    <row r="2497" spans="1:14" x14ac:dyDescent="0.25">
      <c r="A2497" s="14">
        <v>2722</v>
      </c>
      <c r="B2497" s="14" t="s">
        <v>154</v>
      </c>
      <c r="C2497" s="17">
        <v>42736</v>
      </c>
      <c r="D2497" s="14" t="s">
        <v>115</v>
      </c>
      <c r="E2497" s="14" t="s">
        <v>88</v>
      </c>
      <c r="F2497" s="15" t="s">
        <v>2</v>
      </c>
      <c r="G2497" s="14" t="s">
        <v>46</v>
      </c>
      <c r="H2497" s="14" t="e">
        <f>SUMIFS('Skills-Training Matrix.AUX'!$D$2:$D$1072,'Skills-Training Matrix.AUX'!$C$2:$C$1072,"="&amp;$G2497,'Skills-Training Matrix.AUX'!$A$2:$A$1072,"="&amp;$E2497)</f>
        <v>#N/A</v>
      </c>
      <c r="I2497" s="14">
        <v>0</v>
      </c>
      <c r="J2497" s="14" t="e">
        <f t="shared" si="156"/>
        <v>#N/A</v>
      </c>
      <c r="K2497" s="16" t="e">
        <f>IF($J2497="","",SUMIFS('Skills-Training Matrix.AUX'!$F$2:$F$1072,'Skills-Training Matrix.AUX'!$C$2:$C$1072,"="&amp;G2497,'Skills-Training Matrix.AUX'!$A$2:$A$1072,"="&amp;$E2497)*J2497)</f>
        <v>#N/A</v>
      </c>
      <c r="L2497" s="16" t="e">
        <f t="shared" si="157"/>
        <v>#N/A</v>
      </c>
      <c r="M2497" s="14" t="e">
        <f t="shared" si="158"/>
        <v>#N/A</v>
      </c>
      <c r="N2497" s="16" t="e">
        <f t="shared" si="159"/>
        <v>#N/A</v>
      </c>
    </row>
    <row r="2498" spans="1:14" x14ac:dyDescent="0.25">
      <c r="A2498" s="14">
        <v>2722</v>
      </c>
      <c r="B2498" s="14" t="s">
        <v>154</v>
      </c>
      <c r="C2498" s="17">
        <v>42736</v>
      </c>
      <c r="D2498" s="14" t="s">
        <v>115</v>
      </c>
      <c r="E2498" s="14" t="s">
        <v>88</v>
      </c>
      <c r="F2498" s="15" t="s">
        <v>2</v>
      </c>
      <c r="G2498" s="14" t="s">
        <v>47</v>
      </c>
      <c r="H2498" s="14" t="e">
        <f>SUMIFS('Skills-Training Matrix.AUX'!$D$2:$D$1072,'Skills-Training Matrix.AUX'!$C$2:$C$1072,"="&amp;$G2498,'Skills-Training Matrix.AUX'!$A$2:$A$1072,"="&amp;$E2498)</f>
        <v>#N/A</v>
      </c>
      <c r="I2498" s="14">
        <v>0</v>
      </c>
      <c r="J2498" s="14" t="e">
        <f t="shared" ref="J2498:J2561" si="160">IF(($H2498-$I2498)&gt;0,($H2498-$I2498),"")</f>
        <v>#N/A</v>
      </c>
      <c r="K2498" s="16" t="e">
        <f>IF($J2498="","",SUMIFS('Skills-Training Matrix.AUX'!$F$2:$F$1072,'Skills-Training Matrix.AUX'!$C$2:$C$1072,"="&amp;G2498,'Skills-Training Matrix.AUX'!$A$2:$A$1072,"="&amp;$E2498)*J2498)</f>
        <v>#N/A</v>
      </c>
      <c r="L2498" s="16" t="e">
        <f t="shared" si="157"/>
        <v>#N/A</v>
      </c>
      <c r="M2498" s="14" t="e">
        <f t="shared" si="158"/>
        <v>#N/A</v>
      </c>
      <c r="N2498" s="16" t="e">
        <f t="shared" si="159"/>
        <v>#N/A</v>
      </c>
    </row>
    <row r="2499" spans="1:14" x14ac:dyDescent="0.25">
      <c r="A2499" s="14">
        <v>2722</v>
      </c>
      <c r="B2499" s="14" t="s">
        <v>154</v>
      </c>
      <c r="C2499" s="17">
        <v>42736</v>
      </c>
      <c r="D2499" s="14" t="s">
        <v>115</v>
      </c>
      <c r="E2499" s="14" t="s">
        <v>88</v>
      </c>
      <c r="F2499" s="15" t="s">
        <v>2</v>
      </c>
      <c r="G2499" s="14" t="s">
        <v>48</v>
      </c>
      <c r="H2499" s="14" t="e">
        <f>SUMIFS('Skills-Training Matrix.AUX'!$D$2:$D$1072,'Skills-Training Matrix.AUX'!$C$2:$C$1072,"="&amp;$G2499,'Skills-Training Matrix.AUX'!$A$2:$A$1072,"="&amp;$E2499)</f>
        <v>#N/A</v>
      </c>
      <c r="I2499" s="14">
        <v>0</v>
      </c>
      <c r="J2499" s="14" t="e">
        <f t="shared" si="160"/>
        <v>#N/A</v>
      </c>
      <c r="K2499" s="16" t="e">
        <f>IF($J2499="","",SUMIFS('Skills-Training Matrix.AUX'!$F$2:$F$1072,'Skills-Training Matrix.AUX'!$C$2:$C$1072,"="&amp;G2499,'Skills-Training Matrix.AUX'!$A$2:$A$1072,"="&amp;$E2499)*J2499)</f>
        <v>#N/A</v>
      </c>
      <c r="L2499" s="16" t="e">
        <f t="shared" ref="L2499:L2562" si="161">IF(D2499="GEM",IF(B2499=B2498,IF(K2499="",L2498,K2499+L2498),IF(K2499="",0,K2499)),0)</f>
        <v>#N/A</v>
      </c>
      <c r="M2499" s="14" t="e">
        <f t="shared" ref="M2499:M2562" si="162">IF(D2499="GEM",IF(I2499&gt;H2499,I2499,IF(IF(L2499&lt;$O$1,0,L2499)=0,H2499,IF(I2499=0,IF(H2499=0,0,1),I2499))),I2499)</f>
        <v>#N/A</v>
      </c>
      <c r="N2499" s="16" t="e">
        <f t="shared" ref="N2499:N2562" si="163">IF(M2499&lt;H2499,K2499,"")</f>
        <v>#N/A</v>
      </c>
    </row>
    <row r="2500" spans="1:14" x14ac:dyDescent="0.25">
      <c r="A2500" s="14">
        <v>2722</v>
      </c>
      <c r="B2500" s="14" t="s">
        <v>154</v>
      </c>
      <c r="C2500" s="17">
        <v>42736</v>
      </c>
      <c r="D2500" s="14" t="s">
        <v>115</v>
      </c>
      <c r="E2500" s="14" t="s">
        <v>88</v>
      </c>
      <c r="F2500" s="15" t="s">
        <v>2</v>
      </c>
      <c r="G2500" s="14" t="s">
        <v>49</v>
      </c>
      <c r="H2500" s="14" t="e">
        <f>SUMIFS('Skills-Training Matrix.AUX'!$D$2:$D$1072,'Skills-Training Matrix.AUX'!$C$2:$C$1072,"="&amp;$G2500,'Skills-Training Matrix.AUX'!$A$2:$A$1072,"="&amp;$E2500)</f>
        <v>#N/A</v>
      </c>
      <c r="I2500" s="14">
        <v>0</v>
      </c>
      <c r="J2500" s="14" t="e">
        <f t="shared" si="160"/>
        <v>#N/A</v>
      </c>
      <c r="K2500" s="16" t="e">
        <f>IF($J2500="","",SUMIFS('Skills-Training Matrix.AUX'!$F$2:$F$1072,'Skills-Training Matrix.AUX'!$C$2:$C$1072,"="&amp;G2500,'Skills-Training Matrix.AUX'!$A$2:$A$1072,"="&amp;$E2500)*J2500)</f>
        <v>#N/A</v>
      </c>
      <c r="L2500" s="16" t="e">
        <f t="shared" si="161"/>
        <v>#N/A</v>
      </c>
      <c r="M2500" s="14" t="e">
        <f t="shared" si="162"/>
        <v>#N/A</v>
      </c>
      <c r="N2500" s="16" t="e">
        <f t="shared" si="163"/>
        <v>#N/A</v>
      </c>
    </row>
    <row r="2501" spans="1:14" x14ac:dyDescent="0.25">
      <c r="A2501" s="14">
        <v>2722</v>
      </c>
      <c r="B2501" s="14" t="s">
        <v>154</v>
      </c>
      <c r="C2501" s="17">
        <v>42736</v>
      </c>
      <c r="D2501" s="14" t="s">
        <v>115</v>
      </c>
      <c r="E2501" s="14" t="s">
        <v>88</v>
      </c>
      <c r="F2501" s="15" t="s">
        <v>2</v>
      </c>
      <c r="G2501" s="14" t="s">
        <v>50</v>
      </c>
      <c r="H2501" s="14" t="e">
        <f>SUMIFS('Skills-Training Matrix.AUX'!$D$2:$D$1072,'Skills-Training Matrix.AUX'!$C$2:$C$1072,"="&amp;$G2501,'Skills-Training Matrix.AUX'!$A$2:$A$1072,"="&amp;$E2501)</f>
        <v>#N/A</v>
      </c>
      <c r="I2501" s="14">
        <v>0</v>
      </c>
      <c r="J2501" s="14" t="e">
        <f t="shared" si="160"/>
        <v>#N/A</v>
      </c>
      <c r="K2501" s="16" t="e">
        <f>IF($J2501="","",SUMIFS('Skills-Training Matrix.AUX'!$F$2:$F$1072,'Skills-Training Matrix.AUX'!$C$2:$C$1072,"="&amp;G2501,'Skills-Training Matrix.AUX'!$A$2:$A$1072,"="&amp;$E2501)*J2501)</f>
        <v>#N/A</v>
      </c>
      <c r="L2501" s="16" t="e">
        <f t="shared" si="161"/>
        <v>#N/A</v>
      </c>
      <c r="M2501" s="14" t="e">
        <f t="shared" si="162"/>
        <v>#N/A</v>
      </c>
      <c r="N2501" s="16" t="e">
        <f t="shared" si="163"/>
        <v>#N/A</v>
      </c>
    </row>
    <row r="2502" spans="1:14" x14ac:dyDescent="0.25">
      <c r="A2502" s="14">
        <v>2722</v>
      </c>
      <c r="B2502" s="14" t="s">
        <v>154</v>
      </c>
      <c r="C2502" s="17">
        <v>42736</v>
      </c>
      <c r="D2502" s="14" t="s">
        <v>115</v>
      </c>
      <c r="E2502" s="14" t="s">
        <v>88</v>
      </c>
      <c r="F2502" s="15" t="s">
        <v>2</v>
      </c>
      <c r="G2502" s="14" t="s">
        <v>51</v>
      </c>
      <c r="H2502" s="14" t="e">
        <f>SUMIFS('Skills-Training Matrix.AUX'!$D$2:$D$1072,'Skills-Training Matrix.AUX'!$C$2:$C$1072,"="&amp;$G2502,'Skills-Training Matrix.AUX'!$A$2:$A$1072,"="&amp;$E2502)</f>
        <v>#N/A</v>
      </c>
      <c r="I2502" s="14">
        <v>0</v>
      </c>
      <c r="J2502" s="14" t="e">
        <f t="shared" si="160"/>
        <v>#N/A</v>
      </c>
      <c r="K2502" s="16" t="e">
        <f>IF($J2502="","",SUMIFS('Skills-Training Matrix.AUX'!$F$2:$F$1072,'Skills-Training Matrix.AUX'!$C$2:$C$1072,"="&amp;G2502,'Skills-Training Matrix.AUX'!$A$2:$A$1072,"="&amp;$E2502)*J2502)</f>
        <v>#N/A</v>
      </c>
      <c r="L2502" s="16" t="e">
        <f t="shared" si="161"/>
        <v>#N/A</v>
      </c>
      <c r="M2502" s="14" t="e">
        <f t="shared" si="162"/>
        <v>#N/A</v>
      </c>
      <c r="N2502" s="16" t="e">
        <f t="shared" si="163"/>
        <v>#N/A</v>
      </c>
    </row>
    <row r="2503" spans="1:14" x14ac:dyDescent="0.25">
      <c r="A2503" s="14">
        <v>2722</v>
      </c>
      <c r="B2503" s="14" t="s">
        <v>154</v>
      </c>
      <c r="C2503" s="17">
        <v>42736</v>
      </c>
      <c r="D2503" s="14" t="s">
        <v>115</v>
      </c>
      <c r="E2503" s="14" t="s">
        <v>88</v>
      </c>
      <c r="F2503" s="15" t="s">
        <v>2</v>
      </c>
      <c r="G2503" s="14" t="s">
        <v>52</v>
      </c>
      <c r="H2503" s="14" t="e">
        <f>SUMIFS('Skills-Training Matrix.AUX'!$D$2:$D$1072,'Skills-Training Matrix.AUX'!$C$2:$C$1072,"="&amp;$G2503,'Skills-Training Matrix.AUX'!$A$2:$A$1072,"="&amp;$E2503)</f>
        <v>#N/A</v>
      </c>
      <c r="I2503" s="14">
        <v>0</v>
      </c>
      <c r="J2503" s="14" t="e">
        <f t="shared" si="160"/>
        <v>#N/A</v>
      </c>
      <c r="K2503" s="16" t="e">
        <f>IF($J2503="","",SUMIFS('Skills-Training Matrix.AUX'!$F$2:$F$1072,'Skills-Training Matrix.AUX'!$C$2:$C$1072,"="&amp;G2503,'Skills-Training Matrix.AUX'!$A$2:$A$1072,"="&amp;$E2503)*J2503)</f>
        <v>#N/A</v>
      </c>
      <c r="L2503" s="16" t="e">
        <f t="shared" si="161"/>
        <v>#N/A</v>
      </c>
      <c r="M2503" s="14" t="e">
        <f t="shared" si="162"/>
        <v>#N/A</v>
      </c>
      <c r="N2503" s="16" t="e">
        <f t="shared" si="163"/>
        <v>#N/A</v>
      </c>
    </row>
    <row r="2504" spans="1:14" x14ac:dyDescent="0.25">
      <c r="A2504" s="14">
        <v>2722</v>
      </c>
      <c r="B2504" s="14" t="s">
        <v>154</v>
      </c>
      <c r="C2504" s="17">
        <v>42736</v>
      </c>
      <c r="D2504" s="14" t="s">
        <v>115</v>
      </c>
      <c r="E2504" s="14" t="s">
        <v>88</v>
      </c>
      <c r="F2504" s="15" t="s">
        <v>2</v>
      </c>
      <c r="G2504" s="14" t="s">
        <v>53</v>
      </c>
      <c r="H2504" s="14" t="e">
        <f>SUMIFS('Skills-Training Matrix.AUX'!$D$2:$D$1072,'Skills-Training Matrix.AUX'!$C$2:$C$1072,"="&amp;$G2504,'Skills-Training Matrix.AUX'!$A$2:$A$1072,"="&amp;$E2504)</f>
        <v>#N/A</v>
      </c>
      <c r="I2504" s="14">
        <v>0</v>
      </c>
      <c r="J2504" s="14" t="e">
        <f t="shared" si="160"/>
        <v>#N/A</v>
      </c>
      <c r="K2504" s="16" t="e">
        <f>IF($J2504="","",SUMIFS('Skills-Training Matrix.AUX'!$F$2:$F$1072,'Skills-Training Matrix.AUX'!$C$2:$C$1072,"="&amp;G2504,'Skills-Training Matrix.AUX'!$A$2:$A$1072,"="&amp;$E2504)*J2504)</f>
        <v>#N/A</v>
      </c>
      <c r="L2504" s="16" t="e">
        <f t="shared" si="161"/>
        <v>#N/A</v>
      </c>
      <c r="M2504" s="14" t="e">
        <f t="shared" si="162"/>
        <v>#N/A</v>
      </c>
      <c r="N2504" s="16" t="e">
        <f t="shared" si="163"/>
        <v>#N/A</v>
      </c>
    </row>
    <row r="2505" spans="1:14" x14ac:dyDescent="0.25">
      <c r="A2505" s="14">
        <v>2722</v>
      </c>
      <c r="B2505" s="14" t="s">
        <v>154</v>
      </c>
      <c r="C2505" s="17">
        <v>42736</v>
      </c>
      <c r="D2505" s="14" t="s">
        <v>115</v>
      </c>
      <c r="E2505" s="14" t="s">
        <v>88</v>
      </c>
      <c r="F2505" s="15" t="s">
        <v>2</v>
      </c>
      <c r="G2505" s="14" t="s">
        <v>54</v>
      </c>
      <c r="H2505" s="14" t="e">
        <f>SUMIFS('Skills-Training Matrix.AUX'!$D$2:$D$1072,'Skills-Training Matrix.AUX'!$C$2:$C$1072,"="&amp;$G2505,'Skills-Training Matrix.AUX'!$A$2:$A$1072,"="&amp;$E2505)</f>
        <v>#N/A</v>
      </c>
      <c r="I2505" s="14">
        <v>0</v>
      </c>
      <c r="J2505" s="14" t="e">
        <f t="shared" si="160"/>
        <v>#N/A</v>
      </c>
      <c r="K2505" s="16" t="e">
        <f>IF($J2505="","",SUMIFS('Skills-Training Matrix.AUX'!$F$2:$F$1072,'Skills-Training Matrix.AUX'!$C$2:$C$1072,"="&amp;G2505,'Skills-Training Matrix.AUX'!$A$2:$A$1072,"="&amp;$E2505)*J2505)</f>
        <v>#N/A</v>
      </c>
      <c r="L2505" s="16" t="e">
        <f t="shared" si="161"/>
        <v>#N/A</v>
      </c>
      <c r="M2505" s="14" t="e">
        <f t="shared" si="162"/>
        <v>#N/A</v>
      </c>
      <c r="N2505" s="16" t="e">
        <f t="shared" si="163"/>
        <v>#N/A</v>
      </c>
    </row>
    <row r="2506" spans="1:14" x14ac:dyDescent="0.25">
      <c r="A2506" s="14">
        <v>2722</v>
      </c>
      <c r="B2506" s="14" t="s">
        <v>154</v>
      </c>
      <c r="C2506" s="17">
        <v>42736</v>
      </c>
      <c r="D2506" s="14" t="s">
        <v>115</v>
      </c>
      <c r="E2506" s="14" t="s">
        <v>88</v>
      </c>
      <c r="F2506" s="15" t="s">
        <v>2</v>
      </c>
      <c r="G2506" s="14" t="s">
        <v>55</v>
      </c>
      <c r="H2506" s="14" t="e">
        <f>SUMIFS('Skills-Training Matrix.AUX'!$D$2:$D$1072,'Skills-Training Matrix.AUX'!$C$2:$C$1072,"="&amp;$G2506,'Skills-Training Matrix.AUX'!$A$2:$A$1072,"="&amp;$E2506)</f>
        <v>#REF!</v>
      </c>
      <c r="I2506" s="14">
        <v>0</v>
      </c>
      <c r="J2506" s="14" t="e">
        <f t="shared" si="160"/>
        <v>#REF!</v>
      </c>
      <c r="K2506" s="16" t="e">
        <f>IF($J2506="","",SUMIFS('Skills-Training Matrix.AUX'!$F$2:$F$1072,'Skills-Training Matrix.AUX'!$C$2:$C$1072,"="&amp;G2506,'Skills-Training Matrix.AUX'!$A$2:$A$1072,"="&amp;$E2506)*J2506)</f>
        <v>#REF!</v>
      </c>
      <c r="L2506" s="16" t="e">
        <f t="shared" si="161"/>
        <v>#REF!</v>
      </c>
      <c r="M2506" s="14" t="e">
        <f t="shared" si="162"/>
        <v>#REF!</v>
      </c>
      <c r="N2506" s="16" t="e">
        <f t="shared" si="163"/>
        <v>#REF!</v>
      </c>
    </row>
    <row r="2507" spans="1:14" x14ac:dyDescent="0.25">
      <c r="A2507" s="14">
        <v>2722</v>
      </c>
      <c r="B2507" s="14" t="s">
        <v>154</v>
      </c>
      <c r="C2507" s="17">
        <v>42736</v>
      </c>
      <c r="D2507" s="14" t="s">
        <v>115</v>
      </c>
      <c r="E2507" s="14" t="s">
        <v>88</v>
      </c>
      <c r="F2507" s="15" t="s">
        <v>2</v>
      </c>
      <c r="G2507" s="14" t="s">
        <v>56</v>
      </c>
      <c r="H2507" s="14" t="e">
        <f>SUMIFS('Skills-Training Matrix.AUX'!$D$2:$D$1072,'Skills-Training Matrix.AUX'!$C$2:$C$1072,"="&amp;$G2507,'Skills-Training Matrix.AUX'!$A$2:$A$1072,"="&amp;$E2507)</f>
        <v>#N/A</v>
      </c>
      <c r="I2507" s="14">
        <v>0</v>
      </c>
      <c r="J2507" s="14" t="e">
        <f t="shared" si="160"/>
        <v>#N/A</v>
      </c>
      <c r="K2507" s="16" t="e">
        <f>IF($J2507="","",SUMIFS('Skills-Training Matrix.AUX'!$F$2:$F$1072,'Skills-Training Matrix.AUX'!$C$2:$C$1072,"="&amp;G2507,'Skills-Training Matrix.AUX'!$A$2:$A$1072,"="&amp;$E2507)*J2507)</f>
        <v>#N/A</v>
      </c>
      <c r="L2507" s="16" t="e">
        <f t="shared" si="161"/>
        <v>#N/A</v>
      </c>
      <c r="M2507" s="14" t="e">
        <f t="shared" si="162"/>
        <v>#N/A</v>
      </c>
      <c r="N2507" s="16" t="e">
        <f t="shared" si="163"/>
        <v>#N/A</v>
      </c>
    </row>
    <row r="2508" spans="1:14" x14ac:dyDescent="0.25">
      <c r="A2508" s="14">
        <v>2722</v>
      </c>
      <c r="B2508" s="14" t="s">
        <v>154</v>
      </c>
      <c r="C2508" s="17">
        <v>42736</v>
      </c>
      <c r="D2508" s="14" t="s">
        <v>115</v>
      </c>
      <c r="E2508" s="14" t="s">
        <v>88</v>
      </c>
      <c r="F2508" s="15" t="s">
        <v>9</v>
      </c>
      <c r="G2508" s="14" t="s">
        <v>57</v>
      </c>
      <c r="H2508" s="14" t="e">
        <f>SUMIFS('Skills-Training Matrix.AUX'!$D$2:$D$1072,'Skills-Training Matrix.AUX'!$C$2:$C$1072,"="&amp;$G2508,'Skills-Training Matrix.AUX'!$A$2:$A$1072,"="&amp;$E2508)</f>
        <v>#N/A</v>
      </c>
      <c r="I2508" s="14">
        <v>0</v>
      </c>
      <c r="J2508" s="14" t="e">
        <f t="shared" si="160"/>
        <v>#N/A</v>
      </c>
      <c r="K2508" s="16" t="e">
        <f>IF($J2508="","",SUMIFS('Skills-Training Matrix.AUX'!$F$2:$F$1072,'Skills-Training Matrix.AUX'!$C$2:$C$1072,"="&amp;G2508,'Skills-Training Matrix.AUX'!$A$2:$A$1072,"="&amp;$E2508)*J2508)</f>
        <v>#N/A</v>
      </c>
      <c r="L2508" s="16" t="e">
        <f t="shared" si="161"/>
        <v>#N/A</v>
      </c>
      <c r="M2508" s="14" t="e">
        <f t="shared" si="162"/>
        <v>#N/A</v>
      </c>
      <c r="N2508" s="16" t="e">
        <f t="shared" si="163"/>
        <v>#N/A</v>
      </c>
    </row>
    <row r="2509" spans="1:14" x14ac:dyDescent="0.25">
      <c r="A2509" s="14">
        <v>2722</v>
      </c>
      <c r="B2509" s="14" t="s">
        <v>154</v>
      </c>
      <c r="C2509" s="17">
        <v>42736</v>
      </c>
      <c r="D2509" s="14" t="s">
        <v>115</v>
      </c>
      <c r="E2509" s="14" t="s">
        <v>88</v>
      </c>
      <c r="F2509" s="15" t="s">
        <v>9</v>
      </c>
      <c r="G2509" s="14" t="s">
        <v>58</v>
      </c>
      <c r="H2509" s="14" t="e">
        <f>SUMIFS('Skills-Training Matrix.AUX'!$D$2:$D$1072,'Skills-Training Matrix.AUX'!$C$2:$C$1072,"="&amp;$G2509,'Skills-Training Matrix.AUX'!$A$2:$A$1072,"="&amp;$E2509)</f>
        <v>#N/A</v>
      </c>
      <c r="I2509" s="14">
        <v>0</v>
      </c>
      <c r="J2509" s="14" t="e">
        <f t="shared" si="160"/>
        <v>#N/A</v>
      </c>
      <c r="K2509" s="16" t="e">
        <f>IF($J2509="","",SUMIFS('Skills-Training Matrix.AUX'!$F$2:$F$1072,'Skills-Training Matrix.AUX'!$C$2:$C$1072,"="&amp;G2509,'Skills-Training Matrix.AUX'!$A$2:$A$1072,"="&amp;$E2509)*J2509)</f>
        <v>#N/A</v>
      </c>
      <c r="L2509" s="16" t="e">
        <f t="shared" si="161"/>
        <v>#N/A</v>
      </c>
      <c r="M2509" s="14" t="e">
        <f t="shared" si="162"/>
        <v>#N/A</v>
      </c>
      <c r="N2509" s="16" t="e">
        <f t="shared" si="163"/>
        <v>#N/A</v>
      </c>
    </row>
    <row r="2510" spans="1:14" x14ac:dyDescent="0.25">
      <c r="A2510" s="14">
        <v>2722</v>
      </c>
      <c r="B2510" s="14" t="s">
        <v>154</v>
      </c>
      <c r="C2510" s="17">
        <v>42736</v>
      </c>
      <c r="D2510" s="14" t="s">
        <v>115</v>
      </c>
      <c r="E2510" s="14" t="s">
        <v>88</v>
      </c>
      <c r="F2510" s="15" t="s">
        <v>9</v>
      </c>
      <c r="G2510" s="14" t="s">
        <v>59</v>
      </c>
      <c r="H2510" s="14" t="e">
        <f>SUMIFS('Skills-Training Matrix.AUX'!$D$2:$D$1072,'Skills-Training Matrix.AUX'!$C$2:$C$1072,"="&amp;$G2510,'Skills-Training Matrix.AUX'!$A$2:$A$1072,"="&amp;$E2510)</f>
        <v>#N/A</v>
      </c>
      <c r="I2510" s="14">
        <v>0</v>
      </c>
      <c r="J2510" s="14" t="e">
        <f t="shared" si="160"/>
        <v>#N/A</v>
      </c>
      <c r="K2510" s="16" t="e">
        <f>IF($J2510="","",SUMIFS('Skills-Training Matrix.AUX'!$F$2:$F$1072,'Skills-Training Matrix.AUX'!$C$2:$C$1072,"="&amp;G2510,'Skills-Training Matrix.AUX'!$A$2:$A$1072,"="&amp;$E2510)*J2510)</f>
        <v>#N/A</v>
      </c>
      <c r="L2510" s="16" t="e">
        <f t="shared" si="161"/>
        <v>#N/A</v>
      </c>
      <c r="M2510" s="14" t="e">
        <f t="shared" si="162"/>
        <v>#N/A</v>
      </c>
      <c r="N2510" s="16" t="e">
        <f t="shared" si="163"/>
        <v>#N/A</v>
      </c>
    </row>
    <row r="2511" spans="1:14" x14ac:dyDescent="0.25">
      <c r="A2511" s="14">
        <v>2722</v>
      </c>
      <c r="B2511" s="14" t="s">
        <v>154</v>
      </c>
      <c r="C2511" s="17">
        <v>42736</v>
      </c>
      <c r="D2511" s="14" t="s">
        <v>115</v>
      </c>
      <c r="E2511" s="14" t="s">
        <v>88</v>
      </c>
      <c r="F2511" s="15" t="s">
        <v>9</v>
      </c>
      <c r="G2511" s="14" t="s">
        <v>60</v>
      </c>
      <c r="H2511" s="14" t="e">
        <f>SUMIFS('Skills-Training Matrix.AUX'!$D$2:$D$1072,'Skills-Training Matrix.AUX'!$C$2:$C$1072,"="&amp;$G2511,'Skills-Training Matrix.AUX'!$A$2:$A$1072,"="&amp;$E2511)</f>
        <v>#N/A</v>
      </c>
      <c r="I2511" s="14">
        <v>0</v>
      </c>
      <c r="J2511" s="14" t="e">
        <f t="shared" si="160"/>
        <v>#N/A</v>
      </c>
      <c r="K2511" s="16" t="e">
        <f>IF($J2511="","",SUMIFS('Skills-Training Matrix.AUX'!$F$2:$F$1072,'Skills-Training Matrix.AUX'!$C$2:$C$1072,"="&amp;G2511,'Skills-Training Matrix.AUX'!$A$2:$A$1072,"="&amp;$E2511)*J2511)</f>
        <v>#N/A</v>
      </c>
      <c r="L2511" s="16" t="e">
        <f t="shared" si="161"/>
        <v>#N/A</v>
      </c>
      <c r="M2511" s="14" t="e">
        <f t="shared" si="162"/>
        <v>#N/A</v>
      </c>
      <c r="N2511" s="16" t="e">
        <f t="shared" si="163"/>
        <v>#N/A</v>
      </c>
    </row>
    <row r="2512" spans="1:14" x14ac:dyDescent="0.25">
      <c r="A2512" s="14">
        <v>2722</v>
      </c>
      <c r="B2512" s="14" t="s">
        <v>154</v>
      </c>
      <c r="C2512" s="17">
        <v>42736</v>
      </c>
      <c r="D2512" s="14" t="s">
        <v>115</v>
      </c>
      <c r="E2512" s="14" t="s">
        <v>88</v>
      </c>
      <c r="F2512" s="15" t="s">
        <v>9</v>
      </c>
      <c r="G2512" s="14" t="s">
        <v>61</v>
      </c>
      <c r="H2512" s="14" t="e">
        <f>SUMIFS('Skills-Training Matrix.AUX'!$D$2:$D$1072,'Skills-Training Matrix.AUX'!$C$2:$C$1072,"="&amp;$G2512,'Skills-Training Matrix.AUX'!$A$2:$A$1072,"="&amp;$E2512)</f>
        <v>#N/A</v>
      </c>
      <c r="I2512" s="14">
        <v>0</v>
      </c>
      <c r="J2512" s="14" t="e">
        <f t="shared" si="160"/>
        <v>#N/A</v>
      </c>
      <c r="K2512" s="16" t="e">
        <f>IF($J2512="","",SUMIFS('Skills-Training Matrix.AUX'!$F$2:$F$1072,'Skills-Training Matrix.AUX'!$C$2:$C$1072,"="&amp;G2512,'Skills-Training Matrix.AUX'!$A$2:$A$1072,"="&amp;$E2512)*J2512)</f>
        <v>#N/A</v>
      </c>
      <c r="L2512" s="16" t="e">
        <f t="shared" si="161"/>
        <v>#N/A</v>
      </c>
      <c r="M2512" s="14" t="e">
        <f t="shared" si="162"/>
        <v>#N/A</v>
      </c>
      <c r="N2512" s="16" t="e">
        <f t="shared" si="163"/>
        <v>#N/A</v>
      </c>
    </row>
    <row r="2513" spans="1:14" x14ac:dyDescent="0.25">
      <c r="A2513" s="14">
        <v>2722</v>
      </c>
      <c r="B2513" s="14" t="s">
        <v>154</v>
      </c>
      <c r="C2513" s="17">
        <v>42736</v>
      </c>
      <c r="D2513" s="14" t="s">
        <v>115</v>
      </c>
      <c r="E2513" s="14" t="s">
        <v>88</v>
      </c>
      <c r="F2513" s="15" t="s">
        <v>0</v>
      </c>
      <c r="G2513" s="14" t="s">
        <v>62</v>
      </c>
      <c r="H2513" s="14" t="e">
        <f>SUMIFS('Skills-Training Matrix.AUX'!$D$2:$D$1072,'Skills-Training Matrix.AUX'!$C$2:$C$1072,"="&amp;$G2513,'Skills-Training Matrix.AUX'!$A$2:$A$1072,"="&amp;$E2513)</f>
        <v>#N/A</v>
      </c>
      <c r="I2513" s="14">
        <v>0</v>
      </c>
      <c r="J2513" s="14" t="e">
        <f t="shared" si="160"/>
        <v>#N/A</v>
      </c>
      <c r="K2513" s="16" t="e">
        <f>IF($J2513="","",SUMIFS('Skills-Training Matrix.AUX'!$F$2:$F$1072,'Skills-Training Matrix.AUX'!$C$2:$C$1072,"="&amp;G2513,'Skills-Training Matrix.AUX'!$A$2:$A$1072,"="&amp;$E2513)*J2513)</f>
        <v>#N/A</v>
      </c>
      <c r="L2513" s="16" t="e">
        <f t="shared" si="161"/>
        <v>#N/A</v>
      </c>
      <c r="M2513" s="14" t="e">
        <f t="shared" si="162"/>
        <v>#N/A</v>
      </c>
      <c r="N2513" s="16" t="e">
        <f t="shared" si="163"/>
        <v>#N/A</v>
      </c>
    </row>
    <row r="2514" spans="1:14" x14ac:dyDescent="0.25">
      <c r="A2514" s="14">
        <v>2722</v>
      </c>
      <c r="B2514" s="14" t="s">
        <v>154</v>
      </c>
      <c r="C2514" s="17">
        <v>42736</v>
      </c>
      <c r="D2514" s="14" t="s">
        <v>115</v>
      </c>
      <c r="E2514" s="14" t="s">
        <v>88</v>
      </c>
      <c r="F2514" s="15" t="s">
        <v>0</v>
      </c>
      <c r="G2514" s="14" t="s">
        <v>63</v>
      </c>
      <c r="H2514" s="14" t="e">
        <f>SUMIFS('Skills-Training Matrix.AUX'!$D$2:$D$1072,'Skills-Training Matrix.AUX'!$C$2:$C$1072,"="&amp;$G2514,'Skills-Training Matrix.AUX'!$A$2:$A$1072,"="&amp;$E2514)</f>
        <v>#REF!</v>
      </c>
      <c r="I2514" s="14">
        <v>0</v>
      </c>
      <c r="J2514" s="14" t="e">
        <f t="shared" si="160"/>
        <v>#REF!</v>
      </c>
      <c r="K2514" s="16" t="e">
        <f>IF($J2514="","",SUMIFS('Skills-Training Matrix.AUX'!$F$2:$F$1072,'Skills-Training Matrix.AUX'!$C$2:$C$1072,"="&amp;G2514,'Skills-Training Matrix.AUX'!$A$2:$A$1072,"="&amp;$E2514)*J2514)</f>
        <v>#REF!</v>
      </c>
      <c r="L2514" s="16" t="e">
        <f t="shared" si="161"/>
        <v>#REF!</v>
      </c>
      <c r="M2514" s="14" t="e">
        <f t="shared" si="162"/>
        <v>#REF!</v>
      </c>
      <c r="N2514" s="16" t="e">
        <f t="shared" si="163"/>
        <v>#REF!</v>
      </c>
    </row>
    <row r="2515" spans="1:14" x14ac:dyDescent="0.25">
      <c r="A2515" s="14">
        <v>2722</v>
      </c>
      <c r="B2515" s="14" t="s">
        <v>154</v>
      </c>
      <c r="C2515" s="17">
        <v>42736</v>
      </c>
      <c r="D2515" s="14" t="s">
        <v>115</v>
      </c>
      <c r="E2515" s="14" t="s">
        <v>88</v>
      </c>
      <c r="F2515" s="15" t="s">
        <v>0</v>
      </c>
      <c r="G2515" s="14" t="s">
        <v>64</v>
      </c>
      <c r="H2515" s="14" t="e">
        <f>SUMIFS('Skills-Training Matrix.AUX'!$D$2:$D$1072,'Skills-Training Matrix.AUX'!$C$2:$C$1072,"="&amp;$G2515,'Skills-Training Matrix.AUX'!$A$2:$A$1072,"="&amp;$E2515)</f>
        <v>#N/A</v>
      </c>
      <c r="I2515" s="14">
        <v>0</v>
      </c>
      <c r="J2515" s="14" t="e">
        <f t="shared" si="160"/>
        <v>#N/A</v>
      </c>
      <c r="K2515" s="16" t="e">
        <f>IF($J2515="","",SUMIFS('Skills-Training Matrix.AUX'!$F$2:$F$1072,'Skills-Training Matrix.AUX'!$C$2:$C$1072,"="&amp;G2515,'Skills-Training Matrix.AUX'!$A$2:$A$1072,"="&amp;$E2515)*J2515)</f>
        <v>#N/A</v>
      </c>
      <c r="L2515" s="16" t="e">
        <f t="shared" si="161"/>
        <v>#N/A</v>
      </c>
      <c r="M2515" s="14" t="e">
        <f t="shared" si="162"/>
        <v>#N/A</v>
      </c>
      <c r="N2515" s="16" t="e">
        <f t="shared" si="163"/>
        <v>#N/A</v>
      </c>
    </row>
    <row r="2516" spans="1:14" x14ac:dyDescent="0.25">
      <c r="A2516" s="14">
        <v>2722</v>
      </c>
      <c r="B2516" s="14" t="s">
        <v>154</v>
      </c>
      <c r="C2516" s="17">
        <v>42736</v>
      </c>
      <c r="D2516" s="14" t="s">
        <v>115</v>
      </c>
      <c r="E2516" s="14" t="s">
        <v>88</v>
      </c>
      <c r="F2516" s="15" t="s">
        <v>0</v>
      </c>
      <c r="G2516" s="14" t="s">
        <v>65</v>
      </c>
      <c r="H2516" s="14" t="e">
        <f>SUMIFS('Skills-Training Matrix.AUX'!$D$2:$D$1072,'Skills-Training Matrix.AUX'!$C$2:$C$1072,"="&amp;$G2516,'Skills-Training Matrix.AUX'!$A$2:$A$1072,"="&amp;$E2516)</f>
        <v>#REF!</v>
      </c>
      <c r="I2516" s="14">
        <v>0</v>
      </c>
      <c r="J2516" s="14" t="e">
        <f t="shared" si="160"/>
        <v>#REF!</v>
      </c>
      <c r="K2516" s="16" t="e">
        <f>IF($J2516="","",SUMIFS('Skills-Training Matrix.AUX'!$F$2:$F$1072,'Skills-Training Matrix.AUX'!$C$2:$C$1072,"="&amp;G2516,'Skills-Training Matrix.AUX'!$A$2:$A$1072,"="&amp;$E2516)*J2516)</f>
        <v>#REF!</v>
      </c>
      <c r="L2516" s="16" t="e">
        <f t="shared" si="161"/>
        <v>#REF!</v>
      </c>
      <c r="M2516" s="14" t="e">
        <f t="shared" si="162"/>
        <v>#REF!</v>
      </c>
      <c r="N2516" s="16" t="e">
        <f t="shared" si="163"/>
        <v>#REF!</v>
      </c>
    </row>
    <row r="2517" spans="1:14" x14ac:dyDescent="0.25">
      <c r="A2517" s="14">
        <v>2722</v>
      </c>
      <c r="B2517" s="14" t="s">
        <v>154</v>
      </c>
      <c r="C2517" s="17">
        <v>42736</v>
      </c>
      <c r="D2517" s="14" t="s">
        <v>115</v>
      </c>
      <c r="E2517" s="14" t="s">
        <v>88</v>
      </c>
      <c r="F2517" s="15" t="s">
        <v>0</v>
      </c>
      <c r="G2517" s="14" t="s">
        <v>66</v>
      </c>
      <c r="H2517" s="14" t="e">
        <f>SUMIFS('Skills-Training Matrix.AUX'!$D$2:$D$1072,'Skills-Training Matrix.AUX'!$C$2:$C$1072,"="&amp;$G2517,'Skills-Training Matrix.AUX'!$A$2:$A$1072,"="&amp;$E2517)</f>
        <v>#REF!</v>
      </c>
      <c r="I2517" s="14">
        <v>0</v>
      </c>
      <c r="J2517" s="14" t="e">
        <f t="shared" si="160"/>
        <v>#REF!</v>
      </c>
      <c r="K2517" s="16" t="e">
        <f>IF($J2517="","",SUMIFS('Skills-Training Matrix.AUX'!$F$2:$F$1072,'Skills-Training Matrix.AUX'!$C$2:$C$1072,"="&amp;G2517,'Skills-Training Matrix.AUX'!$A$2:$A$1072,"="&amp;$E2517)*J2517)</f>
        <v>#REF!</v>
      </c>
      <c r="L2517" s="16" t="e">
        <f t="shared" si="161"/>
        <v>#REF!</v>
      </c>
      <c r="M2517" s="14" t="e">
        <f t="shared" si="162"/>
        <v>#REF!</v>
      </c>
      <c r="N2517" s="16" t="e">
        <f t="shared" si="163"/>
        <v>#REF!</v>
      </c>
    </row>
    <row r="2518" spans="1:14" x14ac:dyDescent="0.25">
      <c r="A2518" s="14">
        <v>2722</v>
      </c>
      <c r="B2518" s="14" t="s">
        <v>154</v>
      </c>
      <c r="C2518" s="17">
        <v>42736</v>
      </c>
      <c r="D2518" s="14" t="s">
        <v>115</v>
      </c>
      <c r="E2518" s="14" t="s">
        <v>88</v>
      </c>
      <c r="F2518" s="15" t="s">
        <v>0</v>
      </c>
      <c r="G2518" s="14" t="s">
        <v>67</v>
      </c>
      <c r="H2518" s="14" t="e">
        <f>SUMIFS('Skills-Training Matrix.AUX'!$D$2:$D$1072,'Skills-Training Matrix.AUX'!$C$2:$C$1072,"="&amp;$G2518,'Skills-Training Matrix.AUX'!$A$2:$A$1072,"="&amp;$E2518)</f>
        <v>#N/A</v>
      </c>
      <c r="I2518" s="14">
        <v>0</v>
      </c>
      <c r="J2518" s="14" t="e">
        <f t="shared" si="160"/>
        <v>#N/A</v>
      </c>
      <c r="K2518" s="16" t="e">
        <f>IF($J2518="","",SUMIFS('Skills-Training Matrix.AUX'!$F$2:$F$1072,'Skills-Training Matrix.AUX'!$C$2:$C$1072,"="&amp;G2518,'Skills-Training Matrix.AUX'!$A$2:$A$1072,"="&amp;$E2518)*J2518)</f>
        <v>#N/A</v>
      </c>
      <c r="L2518" s="16" t="e">
        <f t="shared" si="161"/>
        <v>#N/A</v>
      </c>
      <c r="M2518" s="14" t="e">
        <f t="shared" si="162"/>
        <v>#N/A</v>
      </c>
      <c r="N2518" s="16" t="e">
        <f t="shared" si="163"/>
        <v>#N/A</v>
      </c>
    </row>
    <row r="2519" spans="1:14" x14ac:dyDescent="0.25">
      <c r="A2519" s="14">
        <v>2722</v>
      </c>
      <c r="B2519" s="14" t="s">
        <v>154</v>
      </c>
      <c r="C2519" s="17">
        <v>42736</v>
      </c>
      <c r="D2519" s="14" t="s">
        <v>115</v>
      </c>
      <c r="E2519" s="14" t="s">
        <v>88</v>
      </c>
      <c r="F2519" s="15" t="s">
        <v>0</v>
      </c>
      <c r="G2519" s="14" t="s">
        <v>68</v>
      </c>
      <c r="H2519" s="14" t="e">
        <f>SUMIFS('Skills-Training Matrix.AUX'!$D$2:$D$1072,'Skills-Training Matrix.AUX'!$C$2:$C$1072,"="&amp;$G2519,'Skills-Training Matrix.AUX'!$A$2:$A$1072,"="&amp;$E2519)</f>
        <v>#N/A</v>
      </c>
      <c r="I2519" s="14">
        <v>0</v>
      </c>
      <c r="J2519" s="14" t="e">
        <f t="shared" si="160"/>
        <v>#N/A</v>
      </c>
      <c r="K2519" s="16" t="e">
        <f>IF($J2519="","",SUMIFS('Skills-Training Matrix.AUX'!$F$2:$F$1072,'Skills-Training Matrix.AUX'!$C$2:$C$1072,"="&amp;G2519,'Skills-Training Matrix.AUX'!$A$2:$A$1072,"="&amp;$E2519)*J2519)</f>
        <v>#N/A</v>
      </c>
      <c r="L2519" s="16" t="e">
        <f t="shared" si="161"/>
        <v>#N/A</v>
      </c>
      <c r="M2519" s="14" t="e">
        <f t="shared" si="162"/>
        <v>#N/A</v>
      </c>
      <c r="N2519" s="16" t="e">
        <f t="shared" si="163"/>
        <v>#N/A</v>
      </c>
    </row>
    <row r="2520" spans="1:14" x14ac:dyDescent="0.25">
      <c r="A2520" s="14">
        <v>2722</v>
      </c>
      <c r="B2520" s="14" t="s">
        <v>154</v>
      </c>
      <c r="C2520" s="17">
        <v>42736</v>
      </c>
      <c r="D2520" s="14" t="s">
        <v>115</v>
      </c>
      <c r="E2520" s="14" t="s">
        <v>88</v>
      </c>
      <c r="F2520" s="15" t="s">
        <v>0</v>
      </c>
      <c r="G2520" s="14" t="s">
        <v>69</v>
      </c>
      <c r="H2520" s="14" t="e">
        <f>SUMIFS('Skills-Training Matrix.AUX'!$D$2:$D$1072,'Skills-Training Matrix.AUX'!$C$2:$C$1072,"="&amp;$G2520,'Skills-Training Matrix.AUX'!$A$2:$A$1072,"="&amp;$E2520)</f>
        <v>#N/A</v>
      </c>
      <c r="I2520" s="14">
        <v>0</v>
      </c>
      <c r="J2520" s="14" t="e">
        <f t="shared" si="160"/>
        <v>#N/A</v>
      </c>
      <c r="K2520" s="16" t="e">
        <f>IF($J2520="","",SUMIFS('Skills-Training Matrix.AUX'!$F$2:$F$1072,'Skills-Training Matrix.AUX'!$C$2:$C$1072,"="&amp;G2520,'Skills-Training Matrix.AUX'!$A$2:$A$1072,"="&amp;$E2520)*J2520)</f>
        <v>#N/A</v>
      </c>
      <c r="L2520" s="16" t="e">
        <f t="shared" si="161"/>
        <v>#N/A</v>
      </c>
      <c r="M2520" s="14" t="e">
        <f t="shared" si="162"/>
        <v>#N/A</v>
      </c>
      <c r="N2520" s="16" t="e">
        <f t="shared" si="163"/>
        <v>#N/A</v>
      </c>
    </row>
    <row r="2521" spans="1:14" x14ac:dyDescent="0.25">
      <c r="A2521" s="14">
        <v>2722</v>
      </c>
      <c r="B2521" s="14" t="s">
        <v>154</v>
      </c>
      <c r="C2521" s="17">
        <v>42736</v>
      </c>
      <c r="D2521" s="14" t="s">
        <v>115</v>
      </c>
      <c r="E2521" s="14" t="s">
        <v>88</v>
      </c>
      <c r="F2521" s="15" t="s">
        <v>0</v>
      </c>
      <c r="G2521" s="14" t="s">
        <v>70</v>
      </c>
      <c r="H2521" s="14" t="e">
        <f>SUMIFS('Skills-Training Matrix.AUX'!$D$2:$D$1072,'Skills-Training Matrix.AUX'!$C$2:$C$1072,"="&amp;$G2521,'Skills-Training Matrix.AUX'!$A$2:$A$1072,"="&amp;$E2521)</f>
        <v>#N/A</v>
      </c>
      <c r="I2521" s="14">
        <v>0</v>
      </c>
      <c r="J2521" s="14" t="e">
        <f t="shared" si="160"/>
        <v>#N/A</v>
      </c>
      <c r="K2521" s="16" t="e">
        <f>IF($J2521="","",SUMIFS('Skills-Training Matrix.AUX'!$F$2:$F$1072,'Skills-Training Matrix.AUX'!$C$2:$C$1072,"="&amp;G2521,'Skills-Training Matrix.AUX'!$A$2:$A$1072,"="&amp;$E2521)*J2521)</f>
        <v>#N/A</v>
      </c>
      <c r="L2521" s="16" t="e">
        <f t="shared" si="161"/>
        <v>#N/A</v>
      </c>
      <c r="M2521" s="14" t="e">
        <f t="shared" si="162"/>
        <v>#N/A</v>
      </c>
      <c r="N2521" s="16" t="e">
        <f t="shared" si="163"/>
        <v>#N/A</v>
      </c>
    </row>
    <row r="2522" spans="1:14" x14ac:dyDescent="0.25">
      <c r="A2522" s="14">
        <v>2723</v>
      </c>
      <c r="B2522" s="14" t="s">
        <v>155</v>
      </c>
      <c r="C2522" s="17">
        <v>42736</v>
      </c>
      <c r="D2522" s="14" t="s">
        <v>115</v>
      </c>
      <c r="E2522" s="14" t="s">
        <v>88</v>
      </c>
      <c r="F2522" s="15" t="s">
        <v>102</v>
      </c>
      <c r="G2522" s="14" t="s">
        <v>10</v>
      </c>
      <c r="H2522" s="14" t="e">
        <f>SUMIFS('Skills-Training Matrix.AUX'!$D$2:$D$1072,'Skills-Training Matrix.AUX'!$C$2:$C$1072,"="&amp;$G2522,'Skills-Training Matrix.AUX'!$A$2:$A$1072,"="&amp;$E2522)</f>
        <v>#N/A</v>
      </c>
      <c r="I2522" s="14">
        <v>0</v>
      </c>
      <c r="J2522" s="14" t="e">
        <f t="shared" si="160"/>
        <v>#N/A</v>
      </c>
      <c r="K2522" s="16" t="e">
        <f>IF($J2522="","",SUMIFS('Skills-Training Matrix.AUX'!$F$2:$F$1072,'Skills-Training Matrix.AUX'!$C$2:$C$1072,"="&amp;G2522,'Skills-Training Matrix.AUX'!$A$2:$A$1072,"="&amp;$E2522)*J2522)</f>
        <v>#N/A</v>
      </c>
      <c r="L2522" s="16" t="e">
        <f t="shared" si="161"/>
        <v>#N/A</v>
      </c>
      <c r="M2522" s="14" t="e">
        <f t="shared" si="162"/>
        <v>#N/A</v>
      </c>
      <c r="N2522" s="16" t="e">
        <f t="shared" si="163"/>
        <v>#N/A</v>
      </c>
    </row>
    <row r="2523" spans="1:14" x14ac:dyDescent="0.25">
      <c r="A2523" s="14">
        <v>2723</v>
      </c>
      <c r="B2523" s="14" t="s">
        <v>155</v>
      </c>
      <c r="C2523" s="17">
        <v>42736</v>
      </c>
      <c r="D2523" s="14" t="s">
        <v>115</v>
      </c>
      <c r="E2523" s="14" t="s">
        <v>88</v>
      </c>
      <c r="F2523" s="15" t="s">
        <v>102</v>
      </c>
      <c r="G2523" s="14" t="s">
        <v>11</v>
      </c>
      <c r="H2523" s="14" t="e">
        <f>SUMIFS('Skills-Training Matrix.AUX'!$D$2:$D$1072,'Skills-Training Matrix.AUX'!$C$2:$C$1072,"="&amp;$G2523,'Skills-Training Matrix.AUX'!$A$2:$A$1072,"="&amp;$E2523)</f>
        <v>#N/A</v>
      </c>
      <c r="I2523" s="14">
        <v>0</v>
      </c>
      <c r="J2523" s="14" t="e">
        <f t="shared" si="160"/>
        <v>#N/A</v>
      </c>
      <c r="K2523" s="16" t="e">
        <f>IF($J2523="","",SUMIFS('Skills-Training Matrix.AUX'!$F$2:$F$1072,'Skills-Training Matrix.AUX'!$C$2:$C$1072,"="&amp;G2523,'Skills-Training Matrix.AUX'!$A$2:$A$1072,"="&amp;$E2523)*J2523)</f>
        <v>#N/A</v>
      </c>
      <c r="L2523" s="16" t="e">
        <f t="shared" si="161"/>
        <v>#N/A</v>
      </c>
      <c r="M2523" s="14" t="e">
        <f t="shared" si="162"/>
        <v>#N/A</v>
      </c>
      <c r="N2523" s="16" t="e">
        <f t="shared" si="163"/>
        <v>#N/A</v>
      </c>
    </row>
    <row r="2524" spans="1:14" x14ac:dyDescent="0.25">
      <c r="A2524" s="14">
        <v>2723</v>
      </c>
      <c r="B2524" s="14" t="s">
        <v>155</v>
      </c>
      <c r="C2524" s="17">
        <v>42736</v>
      </c>
      <c r="D2524" s="14" t="s">
        <v>115</v>
      </c>
      <c r="E2524" s="14" t="s">
        <v>88</v>
      </c>
      <c r="F2524" s="15" t="s">
        <v>102</v>
      </c>
      <c r="G2524" s="14" t="s">
        <v>12</v>
      </c>
      <c r="H2524" s="14" t="e">
        <f>SUMIFS('Skills-Training Matrix.AUX'!$D$2:$D$1072,'Skills-Training Matrix.AUX'!$C$2:$C$1072,"="&amp;$G2524,'Skills-Training Matrix.AUX'!$A$2:$A$1072,"="&amp;$E2524)</f>
        <v>#N/A</v>
      </c>
      <c r="I2524" s="14">
        <v>0</v>
      </c>
      <c r="J2524" s="14" t="e">
        <f t="shared" si="160"/>
        <v>#N/A</v>
      </c>
      <c r="K2524" s="16" t="e">
        <f>IF($J2524="","",SUMIFS('Skills-Training Matrix.AUX'!$F$2:$F$1072,'Skills-Training Matrix.AUX'!$C$2:$C$1072,"="&amp;G2524,'Skills-Training Matrix.AUX'!$A$2:$A$1072,"="&amp;$E2524)*J2524)</f>
        <v>#N/A</v>
      </c>
      <c r="L2524" s="16" t="e">
        <f t="shared" si="161"/>
        <v>#N/A</v>
      </c>
      <c r="M2524" s="14" t="e">
        <f t="shared" si="162"/>
        <v>#N/A</v>
      </c>
      <c r="N2524" s="16" t="e">
        <f t="shared" si="163"/>
        <v>#N/A</v>
      </c>
    </row>
    <row r="2525" spans="1:14" x14ac:dyDescent="0.25">
      <c r="A2525" s="14">
        <v>2723</v>
      </c>
      <c r="B2525" s="14" t="s">
        <v>155</v>
      </c>
      <c r="C2525" s="17">
        <v>42736</v>
      </c>
      <c r="D2525" s="14" t="s">
        <v>115</v>
      </c>
      <c r="E2525" s="14" t="s">
        <v>88</v>
      </c>
      <c r="F2525" s="15" t="s">
        <v>102</v>
      </c>
      <c r="G2525" s="14" t="s">
        <v>13</v>
      </c>
      <c r="H2525" s="14" t="e">
        <f>SUMIFS('Skills-Training Matrix.AUX'!$D$2:$D$1072,'Skills-Training Matrix.AUX'!$C$2:$C$1072,"="&amp;$G2525,'Skills-Training Matrix.AUX'!$A$2:$A$1072,"="&amp;$E2525)</f>
        <v>#N/A</v>
      </c>
      <c r="I2525" s="14">
        <v>0</v>
      </c>
      <c r="J2525" s="14" t="e">
        <f t="shared" si="160"/>
        <v>#N/A</v>
      </c>
      <c r="K2525" s="16" t="e">
        <f>IF($J2525="","",SUMIFS('Skills-Training Matrix.AUX'!$F$2:$F$1072,'Skills-Training Matrix.AUX'!$C$2:$C$1072,"="&amp;G2525,'Skills-Training Matrix.AUX'!$A$2:$A$1072,"="&amp;$E2525)*J2525)</f>
        <v>#N/A</v>
      </c>
      <c r="L2525" s="16" t="e">
        <f t="shared" si="161"/>
        <v>#N/A</v>
      </c>
      <c r="M2525" s="14" t="e">
        <f t="shared" si="162"/>
        <v>#N/A</v>
      </c>
      <c r="N2525" s="16" t="e">
        <f t="shared" si="163"/>
        <v>#N/A</v>
      </c>
    </row>
    <row r="2526" spans="1:14" x14ac:dyDescent="0.25">
      <c r="A2526" s="14">
        <v>2723</v>
      </c>
      <c r="B2526" s="14" t="s">
        <v>155</v>
      </c>
      <c r="C2526" s="17">
        <v>42736</v>
      </c>
      <c r="D2526" s="14" t="s">
        <v>115</v>
      </c>
      <c r="E2526" s="14" t="s">
        <v>88</v>
      </c>
      <c r="F2526" s="15" t="s">
        <v>102</v>
      </c>
      <c r="G2526" s="14" t="s">
        <v>14</v>
      </c>
      <c r="H2526" s="14" t="e">
        <f>SUMIFS('Skills-Training Matrix.AUX'!$D$2:$D$1072,'Skills-Training Matrix.AUX'!$C$2:$C$1072,"="&amp;$G2526,'Skills-Training Matrix.AUX'!$A$2:$A$1072,"="&amp;$E2526)</f>
        <v>#N/A</v>
      </c>
      <c r="I2526" s="14">
        <v>0</v>
      </c>
      <c r="J2526" s="14" t="e">
        <f t="shared" si="160"/>
        <v>#N/A</v>
      </c>
      <c r="K2526" s="16" t="e">
        <f>IF($J2526="","",SUMIFS('Skills-Training Matrix.AUX'!$F$2:$F$1072,'Skills-Training Matrix.AUX'!$C$2:$C$1072,"="&amp;G2526,'Skills-Training Matrix.AUX'!$A$2:$A$1072,"="&amp;$E2526)*J2526)</f>
        <v>#N/A</v>
      </c>
      <c r="L2526" s="16" t="e">
        <f t="shared" si="161"/>
        <v>#N/A</v>
      </c>
      <c r="M2526" s="14" t="e">
        <f t="shared" si="162"/>
        <v>#N/A</v>
      </c>
      <c r="N2526" s="16" t="e">
        <f t="shared" si="163"/>
        <v>#N/A</v>
      </c>
    </row>
    <row r="2527" spans="1:14" x14ac:dyDescent="0.25">
      <c r="A2527" s="14">
        <v>2723</v>
      </c>
      <c r="B2527" s="14" t="s">
        <v>155</v>
      </c>
      <c r="C2527" s="17">
        <v>42736</v>
      </c>
      <c r="D2527" s="14" t="s">
        <v>115</v>
      </c>
      <c r="E2527" s="14" t="s">
        <v>88</v>
      </c>
      <c r="F2527" s="15" t="s">
        <v>102</v>
      </c>
      <c r="G2527" s="14" t="s">
        <v>15</v>
      </c>
      <c r="H2527" s="14" t="e">
        <f>SUMIFS('Skills-Training Matrix.AUX'!$D$2:$D$1072,'Skills-Training Matrix.AUX'!$C$2:$C$1072,"="&amp;$G2527,'Skills-Training Matrix.AUX'!$A$2:$A$1072,"="&amp;$E2527)</f>
        <v>#N/A</v>
      </c>
      <c r="I2527" s="14">
        <v>0</v>
      </c>
      <c r="J2527" s="14" t="e">
        <f t="shared" si="160"/>
        <v>#N/A</v>
      </c>
      <c r="K2527" s="16" t="e">
        <f>IF($J2527="","",SUMIFS('Skills-Training Matrix.AUX'!$F$2:$F$1072,'Skills-Training Matrix.AUX'!$C$2:$C$1072,"="&amp;G2527,'Skills-Training Matrix.AUX'!$A$2:$A$1072,"="&amp;$E2527)*J2527)</f>
        <v>#N/A</v>
      </c>
      <c r="L2527" s="16" t="e">
        <f t="shared" si="161"/>
        <v>#N/A</v>
      </c>
      <c r="M2527" s="14" t="e">
        <f t="shared" si="162"/>
        <v>#N/A</v>
      </c>
      <c r="N2527" s="16" t="e">
        <f t="shared" si="163"/>
        <v>#N/A</v>
      </c>
    </row>
    <row r="2528" spans="1:14" x14ac:dyDescent="0.25">
      <c r="A2528" s="14">
        <v>2723</v>
      </c>
      <c r="B2528" s="14" t="s">
        <v>155</v>
      </c>
      <c r="C2528" s="17">
        <v>42736</v>
      </c>
      <c r="D2528" s="14" t="s">
        <v>115</v>
      </c>
      <c r="E2528" s="14" t="s">
        <v>88</v>
      </c>
      <c r="F2528" s="15" t="s">
        <v>5</v>
      </c>
      <c r="G2528" s="14" t="s">
        <v>16</v>
      </c>
      <c r="H2528" s="14" t="e">
        <f>SUMIFS('Skills-Training Matrix.AUX'!$D$2:$D$1072,'Skills-Training Matrix.AUX'!$C$2:$C$1072,"="&amp;$G2528,'Skills-Training Matrix.AUX'!$A$2:$A$1072,"="&amp;$E2528)</f>
        <v>#N/A</v>
      </c>
      <c r="I2528" s="14">
        <v>0</v>
      </c>
      <c r="J2528" s="14" t="e">
        <f t="shared" si="160"/>
        <v>#N/A</v>
      </c>
      <c r="K2528" s="16" t="e">
        <f>IF($J2528="","",SUMIFS('Skills-Training Matrix.AUX'!$F$2:$F$1072,'Skills-Training Matrix.AUX'!$C$2:$C$1072,"="&amp;G2528,'Skills-Training Matrix.AUX'!$A$2:$A$1072,"="&amp;$E2528)*J2528)</f>
        <v>#N/A</v>
      </c>
      <c r="L2528" s="16" t="e">
        <f t="shared" si="161"/>
        <v>#N/A</v>
      </c>
      <c r="M2528" s="14" t="e">
        <f t="shared" si="162"/>
        <v>#N/A</v>
      </c>
      <c r="N2528" s="16" t="e">
        <f t="shared" si="163"/>
        <v>#N/A</v>
      </c>
    </row>
    <row r="2529" spans="1:14" x14ac:dyDescent="0.25">
      <c r="A2529" s="14">
        <v>2723</v>
      </c>
      <c r="B2529" s="14" t="s">
        <v>155</v>
      </c>
      <c r="C2529" s="17">
        <v>42736</v>
      </c>
      <c r="D2529" s="14" t="s">
        <v>115</v>
      </c>
      <c r="E2529" s="14" t="s">
        <v>88</v>
      </c>
      <c r="F2529" s="15" t="s">
        <v>5</v>
      </c>
      <c r="G2529" s="14" t="s">
        <v>17</v>
      </c>
      <c r="H2529" s="14" t="e">
        <f>SUMIFS('Skills-Training Matrix.AUX'!$D$2:$D$1072,'Skills-Training Matrix.AUX'!$C$2:$C$1072,"="&amp;$G2529,'Skills-Training Matrix.AUX'!$A$2:$A$1072,"="&amp;$E2529)</f>
        <v>#N/A</v>
      </c>
      <c r="I2529" s="14">
        <v>0</v>
      </c>
      <c r="J2529" s="14" t="e">
        <f t="shared" si="160"/>
        <v>#N/A</v>
      </c>
      <c r="K2529" s="16" t="e">
        <f>IF($J2529="","",SUMIFS('Skills-Training Matrix.AUX'!$F$2:$F$1072,'Skills-Training Matrix.AUX'!$C$2:$C$1072,"="&amp;G2529,'Skills-Training Matrix.AUX'!$A$2:$A$1072,"="&amp;$E2529)*J2529)</f>
        <v>#N/A</v>
      </c>
      <c r="L2529" s="16" t="e">
        <f t="shared" si="161"/>
        <v>#N/A</v>
      </c>
      <c r="M2529" s="14" t="e">
        <f t="shared" si="162"/>
        <v>#N/A</v>
      </c>
      <c r="N2529" s="16" t="e">
        <f t="shared" si="163"/>
        <v>#N/A</v>
      </c>
    </row>
    <row r="2530" spans="1:14" x14ac:dyDescent="0.25">
      <c r="A2530" s="14">
        <v>2723</v>
      </c>
      <c r="B2530" s="14" t="s">
        <v>155</v>
      </c>
      <c r="C2530" s="17">
        <v>42736</v>
      </c>
      <c r="D2530" s="14" t="s">
        <v>115</v>
      </c>
      <c r="E2530" s="14" t="s">
        <v>88</v>
      </c>
      <c r="F2530" s="15" t="s">
        <v>5</v>
      </c>
      <c r="G2530" s="14" t="s">
        <v>18</v>
      </c>
      <c r="H2530" s="14" t="e">
        <f>SUMIFS('Skills-Training Matrix.AUX'!$D$2:$D$1072,'Skills-Training Matrix.AUX'!$C$2:$C$1072,"="&amp;$G2530,'Skills-Training Matrix.AUX'!$A$2:$A$1072,"="&amp;$E2530)</f>
        <v>#N/A</v>
      </c>
      <c r="I2530" s="14">
        <v>0</v>
      </c>
      <c r="J2530" s="14" t="e">
        <f t="shared" si="160"/>
        <v>#N/A</v>
      </c>
      <c r="K2530" s="16" t="e">
        <f>IF($J2530="","",SUMIFS('Skills-Training Matrix.AUX'!$F$2:$F$1072,'Skills-Training Matrix.AUX'!$C$2:$C$1072,"="&amp;G2530,'Skills-Training Matrix.AUX'!$A$2:$A$1072,"="&amp;$E2530)*J2530)</f>
        <v>#N/A</v>
      </c>
      <c r="L2530" s="16" t="e">
        <f t="shared" si="161"/>
        <v>#N/A</v>
      </c>
      <c r="M2530" s="14" t="e">
        <f t="shared" si="162"/>
        <v>#N/A</v>
      </c>
      <c r="N2530" s="16" t="e">
        <f t="shared" si="163"/>
        <v>#N/A</v>
      </c>
    </row>
    <row r="2531" spans="1:14" x14ac:dyDescent="0.25">
      <c r="A2531" s="14">
        <v>2723</v>
      </c>
      <c r="B2531" s="14" t="s">
        <v>155</v>
      </c>
      <c r="C2531" s="17">
        <v>42736</v>
      </c>
      <c r="D2531" s="14" t="s">
        <v>115</v>
      </c>
      <c r="E2531" s="14" t="s">
        <v>88</v>
      </c>
      <c r="F2531" s="15" t="s">
        <v>5</v>
      </c>
      <c r="G2531" s="14" t="s">
        <v>3</v>
      </c>
      <c r="H2531" s="14" t="e">
        <f>SUMIFS('Skills-Training Matrix.AUX'!$D$2:$D$1072,'Skills-Training Matrix.AUX'!$C$2:$C$1072,"="&amp;$G2531,'Skills-Training Matrix.AUX'!$A$2:$A$1072,"="&amp;$E2531)</f>
        <v>#N/A</v>
      </c>
      <c r="I2531" s="14">
        <v>0</v>
      </c>
      <c r="J2531" s="14" t="e">
        <f t="shared" si="160"/>
        <v>#N/A</v>
      </c>
      <c r="K2531" s="16" t="e">
        <f>IF($J2531="","",SUMIFS('Skills-Training Matrix.AUX'!$F$2:$F$1072,'Skills-Training Matrix.AUX'!$C$2:$C$1072,"="&amp;G2531,'Skills-Training Matrix.AUX'!$A$2:$A$1072,"="&amp;$E2531)*J2531)</f>
        <v>#N/A</v>
      </c>
      <c r="L2531" s="16" t="e">
        <f t="shared" si="161"/>
        <v>#N/A</v>
      </c>
      <c r="M2531" s="14" t="e">
        <f t="shared" si="162"/>
        <v>#N/A</v>
      </c>
      <c r="N2531" s="16" t="e">
        <f t="shared" si="163"/>
        <v>#N/A</v>
      </c>
    </row>
    <row r="2532" spans="1:14" x14ac:dyDescent="0.25">
      <c r="A2532" s="14">
        <v>2723</v>
      </c>
      <c r="B2532" s="14" t="s">
        <v>155</v>
      </c>
      <c r="C2532" s="17">
        <v>42736</v>
      </c>
      <c r="D2532" s="14" t="s">
        <v>115</v>
      </c>
      <c r="E2532" s="14" t="s">
        <v>88</v>
      </c>
      <c r="F2532" s="15" t="s">
        <v>5</v>
      </c>
      <c r="G2532" s="14" t="s">
        <v>19</v>
      </c>
      <c r="H2532" s="14" t="e">
        <f>SUMIFS('Skills-Training Matrix.AUX'!$D$2:$D$1072,'Skills-Training Matrix.AUX'!$C$2:$C$1072,"="&amp;$G2532,'Skills-Training Matrix.AUX'!$A$2:$A$1072,"="&amp;$E2532)</f>
        <v>#N/A</v>
      </c>
      <c r="I2532" s="14">
        <v>0</v>
      </c>
      <c r="J2532" s="14" t="e">
        <f t="shared" si="160"/>
        <v>#N/A</v>
      </c>
      <c r="K2532" s="16" t="e">
        <f>IF($J2532="","",SUMIFS('Skills-Training Matrix.AUX'!$F$2:$F$1072,'Skills-Training Matrix.AUX'!$C$2:$C$1072,"="&amp;G2532,'Skills-Training Matrix.AUX'!$A$2:$A$1072,"="&amp;$E2532)*J2532)</f>
        <v>#N/A</v>
      </c>
      <c r="L2532" s="16" t="e">
        <f t="shared" si="161"/>
        <v>#N/A</v>
      </c>
      <c r="M2532" s="14" t="e">
        <f t="shared" si="162"/>
        <v>#N/A</v>
      </c>
      <c r="N2532" s="16" t="e">
        <f t="shared" si="163"/>
        <v>#N/A</v>
      </c>
    </row>
    <row r="2533" spans="1:14" x14ac:dyDescent="0.25">
      <c r="A2533" s="14">
        <v>2723</v>
      </c>
      <c r="B2533" s="14" t="s">
        <v>155</v>
      </c>
      <c r="C2533" s="17">
        <v>42736</v>
      </c>
      <c r="D2533" s="14" t="s">
        <v>115</v>
      </c>
      <c r="E2533" s="14" t="s">
        <v>88</v>
      </c>
      <c r="F2533" s="15" t="s">
        <v>5</v>
      </c>
      <c r="G2533" s="14" t="s">
        <v>20</v>
      </c>
      <c r="H2533" s="14" t="e">
        <f>SUMIFS('Skills-Training Matrix.AUX'!$D$2:$D$1072,'Skills-Training Matrix.AUX'!$C$2:$C$1072,"="&amp;$G2533,'Skills-Training Matrix.AUX'!$A$2:$A$1072,"="&amp;$E2533)</f>
        <v>#N/A</v>
      </c>
      <c r="I2533" s="14">
        <v>0</v>
      </c>
      <c r="J2533" s="14" t="e">
        <f t="shared" si="160"/>
        <v>#N/A</v>
      </c>
      <c r="K2533" s="16" t="e">
        <f>IF($J2533="","",SUMIFS('Skills-Training Matrix.AUX'!$F$2:$F$1072,'Skills-Training Matrix.AUX'!$C$2:$C$1072,"="&amp;G2533,'Skills-Training Matrix.AUX'!$A$2:$A$1072,"="&amp;$E2533)*J2533)</f>
        <v>#N/A</v>
      </c>
      <c r="L2533" s="16" t="e">
        <f t="shared" si="161"/>
        <v>#N/A</v>
      </c>
      <c r="M2533" s="14" t="e">
        <f t="shared" si="162"/>
        <v>#N/A</v>
      </c>
      <c r="N2533" s="16" t="e">
        <f t="shared" si="163"/>
        <v>#N/A</v>
      </c>
    </row>
    <row r="2534" spans="1:14" x14ac:dyDescent="0.25">
      <c r="A2534" s="14">
        <v>2723</v>
      </c>
      <c r="B2534" s="14" t="s">
        <v>155</v>
      </c>
      <c r="C2534" s="17">
        <v>42736</v>
      </c>
      <c r="D2534" s="14" t="s">
        <v>115</v>
      </c>
      <c r="E2534" s="14" t="s">
        <v>88</v>
      </c>
      <c r="F2534" s="15" t="s">
        <v>6</v>
      </c>
      <c r="G2534" s="14" t="s">
        <v>21</v>
      </c>
      <c r="H2534" s="14" t="e">
        <f>SUMIFS('Skills-Training Matrix.AUX'!$D$2:$D$1072,'Skills-Training Matrix.AUX'!$C$2:$C$1072,"="&amp;$G2534,'Skills-Training Matrix.AUX'!$A$2:$A$1072,"="&amp;$E2534)</f>
        <v>#REF!</v>
      </c>
      <c r="I2534" s="14">
        <v>0</v>
      </c>
      <c r="J2534" s="14" t="e">
        <f t="shared" si="160"/>
        <v>#REF!</v>
      </c>
      <c r="K2534" s="16" t="e">
        <f>IF($J2534="","",SUMIFS('Skills-Training Matrix.AUX'!$F$2:$F$1072,'Skills-Training Matrix.AUX'!$C$2:$C$1072,"="&amp;G2534,'Skills-Training Matrix.AUX'!$A$2:$A$1072,"="&amp;$E2534)*J2534)</f>
        <v>#REF!</v>
      </c>
      <c r="L2534" s="16" t="e">
        <f t="shared" si="161"/>
        <v>#REF!</v>
      </c>
      <c r="M2534" s="14" t="e">
        <f t="shared" si="162"/>
        <v>#REF!</v>
      </c>
      <c r="N2534" s="16" t="e">
        <f t="shared" si="163"/>
        <v>#REF!</v>
      </c>
    </row>
    <row r="2535" spans="1:14" x14ac:dyDescent="0.25">
      <c r="A2535" s="14">
        <v>2723</v>
      </c>
      <c r="B2535" s="14" t="s">
        <v>155</v>
      </c>
      <c r="C2535" s="17">
        <v>42736</v>
      </c>
      <c r="D2535" s="14" t="s">
        <v>115</v>
      </c>
      <c r="E2535" s="14" t="s">
        <v>88</v>
      </c>
      <c r="F2535" s="15" t="s">
        <v>6</v>
      </c>
      <c r="G2535" s="14" t="s">
        <v>22</v>
      </c>
      <c r="H2535" s="14" t="e">
        <f>SUMIFS('Skills-Training Matrix.AUX'!$D$2:$D$1072,'Skills-Training Matrix.AUX'!$C$2:$C$1072,"="&amp;$G2535,'Skills-Training Matrix.AUX'!$A$2:$A$1072,"="&amp;$E2535)</f>
        <v>#REF!</v>
      </c>
      <c r="I2535" s="14">
        <v>0</v>
      </c>
      <c r="J2535" s="14" t="e">
        <f t="shared" si="160"/>
        <v>#REF!</v>
      </c>
      <c r="K2535" s="16" t="e">
        <f>IF($J2535="","",SUMIFS('Skills-Training Matrix.AUX'!$F$2:$F$1072,'Skills-Training Matrix.AUX'!$C$2:$C$1072,"="&amp;G2535,'Skills-Training Matrix.AUX'!$A$2:$A$1072,"="&amp;$E2535)*J2535)</f>
        <v>#REF!</v>
      </c>
      <c r="L2535" s="16" t="e">
        <f t="shared" si="161"/>
        <v>#REF!</v>
      </c>
      <c r="M2535" s="14" t="e">
        <f t="shared" si="162"/>
        <v>#REF!</v>
      </c>
      <c r="N2535" s="16" t="e">
        <f t="shared" si="163"/>
        <v>#REF!</v>
      </c>
    </row>
    <row r="2536" spans="1:14" x14ac:dyDescent="0.25">
      <c r="A2536" s="14">
        <v>2723</v>
      </c>
      <c r="B2536" s="14" t="s">
        <v>155</v>
      </c>
      <c r="C2536" s="17">
        <v>42736</v>
      </c>
      <c r="D2536" s="14" t="s">
        <v>115</v>
      </c>
      <c r="E2536" s="14" t="s">
        <v>88</v>
      </c>
      <c r="F2536" s="15" t="s">
        <v>6</v>
      </c>
      <c r="G2536" s="14" t="s">
        <v>23</v>
      </c>
      <c r="H2536" s="14" t="e">
        <f>SUMIFS('Skills-Training Matrix.AUX'!$D$2:$D$1072,'Skills-Training Matrix.AUX'!$C$2:$C$1072,"="&amp;$G2536,'Skills-Training Matrix.AUX'!$A$2:$A$1072,"="&amp;$E2536)</f>
        <v>#REF!</v>
      </c>
      <c r="I2536" s="14">
        <v>0</v>
      </c>
      <c r="J2536" s="14" t="e">
        <f t="shared" si="160"/>
        <v>#REF!</v>
      </c>
      <c r="K2536" s="16" t="e">
        <f>IF($J2536="","",SUMIFS('Skills-Training Matrix.AUX'!$F$2:$F$1072,'Skills-Training Matrix.AUX'!$C$2:$C$1072,"="&amp;G2536,'Skills-Training Matrix.AUX'!$A$2:$A$1072,"="&amp;$E2536)*J2536)</f>
        <v>#REF!</v>
      </c>
      <c r="L2536" s="16" t="e">
        <f t="shared" si="161"/>
        <v>#REF!</v>
      </c>
      <c r="M2536" s="14" t="e">
        <f t="shared" si="162"/>
        <v>#REF!</v>
      </c>
      <c r="N2536" s="16" t="e">
        <f t="shared" si="163"/>
        <v>#REF!</v>
      </c>
    </row>
    <row r="2537" spans="1:14" x14ac:dyDescent="0.25">
      <c r="A2537" s="14">
        <v>2723</v>
      </c>
      <c r="B2537" s="14" t="s">
        <v>155</v>
      </c>
      <c r="C2537" s="17">
        <v>42736</v>
      </c>
      <c r="D2537" s="14" t="s">
        <v>115</v>
      </c>
      <c r="E2537" s="14" t="s">
        <v>88</v>
      </c>
      <c r="F2537" s="15" t="s">
        <v>6</v>
      </c>
      <c r="G2537" s="14" t="s">
        <v>24</v>
      </c>
      <c r="H2537" s="14" t="e">
        <f>SUMIFS('Skills-Training Matrix.AUX'!$D$2:$D$1072,'Skills-Training Matrix.AUX'!$C$2:$C$1072,"="&amp;$G2537,'Skills-Training Matrix.AUX'!$A$2:$A$1072,"="&amp;$E2537)</f>
        <v>#REF!</v>
      </c>
      <c r="I2537" s="14">
        <v>0</v>
      </c>
      <c r="J2537" s="14" t="e">
        <f t="shared" si="160"/>
        <v>#REF!</v>
      </c>
      <c r="K2537" s="16" t="e">
        <f>IF($J2537="","",SUMIFS('Skills-Training Matrix.AUX'!$F$2:$F$1072,'Skills-Training Matrix.AUX'!$C$2:$C$1072,"="&amp;G2537,'Skills-Training Matrix.AUX'!$A$2:$A$1072,"="&amp;$E2537)*J2537)</f>
        <v>#REF!</v>
      </c>
      <c r="L2537" s="16" t="e">
        <f t="shared" si="161"/>
        <v>#REF!</v>
      </c>
      <c r="M2537" s="14" t="e">
        <f t="shared" si="162"/>
        <v>#REF!</v>
      </c>
      <c r="N2537" s="16" t="e">
        <f t="shared" si="163"/>
        <v>#REF!</v>
      </c>
    </row>
    <row r="2538" spans="1:14" x14ac:dyDescent="0.25">
      <c r="A2538" s="14">
        <v>2723</v>
      </c>
      <c r="B2538" s="14" t="s">
        <v>155</v>
      </c>
      <c r="C2538" s="17">
        <v>42736</v>
      </c>
      <c r="D2538" s="14" t="s">
        <v>115</v>
      </c>
      <c r="E2538" s="14" t="s">
        <v>88</v>
      </c>
      <c r="F2538" s="15" t="s">
        <v>6</v>
      </c>
      <c r="G2538" s="14" t="s">
        <v>25</v>
      </c>
      <c r="H2538" s="14" t="e">
        <f>SUMIFS('Skills-Training Matrix.AUX'!$D$2:$D$1072,'Skills-Training Matrix.AUX'!$C$2:$C$1072,"="&amp;$G2538,'Skills-Training Matrix.AUX'!$A$2:$A$1072,"="&amp;$E2538)</f>
        <v>#REF!</v>
      </c>
      <c r="I2538" s="14">
        <v>0</v>
      </c>
      <c r="J2538" s="14" t="e">
        <f t="shared" si="160"/>
        <v>#REF!</v>
      </c>
      <c r="K2538" s="16" t="e">
        <f>IF($J2538="","",SUMIFS('Skills-Training Matrix.AUX'!$F$2:$F$1072,'Skills-Training Matrix.AUX'!$C$2:$C$1072,"="&amp;G2538,'Skills-Training Matrix.AUX'!$A$2:$A$1072,"="&amp;$E2538)*J2538)</f>
        <v>#REF!</v>
      </c>
      <c r="L2538" s="16" t="e">
        <f t="shared" si="161"/>
        <v>#REF!</v>
      </c>
      <c r="M2538" s="14" t="e">
        <f t="shared" si="162"/>
        <v>#REF!</v>
      </c>
      <c r="N2538" s="16" t="e">
        <f t="shared" si="163"/>
        <v>#REF!</v>
      </c>
    </row>
    <row r="2539" spans="1:14" x14ac:dyDescent="0.25">
      <c r="A2539" s="14">
        <v>2723</v>
      </c>
      <c r="B2539" s="14" t="s">
        <v>155</v>
      </c>
      <c r="C2539" s="17">
        <v>42736</v>
      </c>
      <c r="D2539" s="14" t="s">
        <v>115</v>
      </c>
      <c r="E2539" s="14" t="s">
        <v>88</v>
      </c>
      <c r="F2539" s="15" t="s">
        <v>6</v>
      </c>
      <c r="G2539" s="14" t="s">
        <v>26</v>
      </c>
      <c r="H2539" s="14" t="e">
        <f>SUMIFS('Skills-Training Matrix.AUX'!$D$2:$D$1072,'Skills-Training Matrix.AUX'!$C$2:$C$1072,"="&amp;$G2539,'Skills-Training Matrix.AUX'!$A$2:$A$1072,"="&amp;$E2539)</f>
        <v>#REF!</v>
      </c>
      <c r="I2539" s="14">
        <v>0</v>
      </c>
      <c r="J2539" s="14" t="e">
        <f t="shared" si="160"/>
        <v>#REF!</v>
      </c>
      <c r="K2539" s="16" t="e">
        <f>IF($J2539="","",SUMIFS('Skills-Training Matrix.AUX'!$F$2:$F$1072,'Skills-Training Matrix.AUX'!$C$2:$C$1072,"="&amp;G2539,'Skills-Training Matrix.AUX'!$A$2:$A$1072,"="&amp;$E2539)*J2539)</f>
        <v>#REF!</v>
      </c>
      <c r="L2539" s="16" t="e">
        <f t="shared" si="161"/>
        <v>#REF!</v>
      </c>
      <c r="M2539" s="14" t="e">
        <f t="shared" si="162"/>
        <v>#REF!</v>
      </c>
      <c r="N2539" s="16" t="e">
        <f t="shared" si="163"/>
        <v>#REF!</v>
      </c>
    </row>
    <row r="2540" spans="1:14" x14ac:dyDescent="0.25">
      <c r="A2540" s="14">
        <v>2723</v>
      </c>
      <c r="B2540" s="14" t="s">
        <v>155</v>
      </c>
      <c r="C2540" s="17">
        <v>42736</v>
      </c>
      <c r="D2540" s="14" t="s">
        <v>115</v>
      </c>
      <c r="E2540" s="14" t="s">
        <v>88</v>
      </c>
      <c r="F2540" s="15" t="s">
        <v>6</v>
      </c>
      <c r="G2540" s="14" t="s">
        <v>27</v>
      </c>
      <c r="H2540" s="14" t="e">
        <f>SUMIFS('Skills-Training Matrix.AUX'!$D$2:$D$1072,'Skills-Training Matrix.AUX'!$C$2:$C$1072,"="&amp;$G2540,'Skills-Training Matrix.AUX'!$A$2:$A$1072,"="&amp;$E2540)</f>
        <v>#REF!</v>
      </c>
      <c r="I2540" s="14">
        <v>0</v>
      </c>
      <c r="J2540" s="14" t="e">
        <f t="shared" si="160"/>
        <v>#REF!</v>
      </c>
      <c r="K2540" s="16" t="e">
        <f>IF($J2540="","",SUMIFS('Skills-Training Matrix.AUX'!$F$2:$F$1072,'Skills-Training Matrix.AUX'!$C$2:$C$1072,"="&amp;G2540,'Skills-Training Matrix.AUX'!$A$2:$A$1072,"="&amp;$E2540)*J2540)</f>
        <v>#REF!</v>
      </c>
      <c r="L2540" s="16" t="e">
        <f t="shared" si="161"/>
        <v>#REF!</v>
      </c>
      <c r="M2540" s="14" t="e">
        <f t="shared" si="162"/>
        <v>#REF!</v>
      </c>
      <c r="N2540" s="16" t="e">
        <f t="shared" si="163"/>
        <v>#REF!</v>
      </c>
    </row>
    <row r="2541" spans="1:14" x14ac:dyDescent="0.25">
      <c r="A2541" s="14">
        <v>2723</v>
      </c>
      <c r="B2541" s="14" t="s">
        <v>155</v>
      </c>
      <c r="C2541" s="17">
        <v>42736</v>
      </c>
      <c r="D2541" s="14" t="s">
        <v>115</v>
      </c>
      <c r="E2541" s="14" t="s">
        <v>88</v>
      </c>
      <c r="F2541" s="15" t="s">
        <v>6</v>
      </c>
      <c r="G2541" s="14" t="s">
        <v>28</v>
      </c>
      <c r="H2541" s="14" t="e">
        <f>SUMIFS('Skills-Training Matrix.AUX'!$D$2:$D$1072,'Skills-Training Matrix.AUX'!$C$2:$C$1072,"="&amp;$G2541,'Skills-Training Matrix.AUX'!$A$2:$A$1072,"="&amp;$E2541)</f>
        <v>#N/A</v>
      </c>
      <c r="I2541" s="14">
        <v>0</v>
      </c>
      <c r="J2541" s="14" t="e">
        <f t="shared" si="160"/>
        <v>#N/A</v>
      </c>
      <c r="K2541" s="16" t="e">
        <f>IF($J2541="","",SUMIFS('Skills-Training Matrix.AUX'!$F$2:$F$1072,'Skills-Training Matrix.AUX'!$C$2:$C$1072,"="&amp;G2541,'Skills-Training Matrix.AUX'!$A$2:$A$1072,"="&amp;$E2541)*J2541)</f>
        <v>#N/A</v>
      </c>
      <c r="L2541" s="16" t="e">
        <f t="shared" si="161"/>
        <v>#N/A</v>
      </c>
      <c r="M2541" s="14" t="e">
        <f t="shared" si="162"/>
        <v>#N/A</v>
      </c>
      <c r="N2541" s="16" t="e">
        <f t="shared" si="163"/>
        <v>#N/A</v>
      </c>
    </row>
    <row r="2542" spans="1:14" x14ac:dyDescent="0.25">
      <c r="A2542" s="14">
        <v>2723</v>
      </c>
      <c r="B2542" s="14" t="s">
        <v>155</v>
      </c>
      <c r="C2542" s="17">
        <v>42736</v>
      </c>
      <c r="D2542" s="14" t="s">
        <v>115</v>
      </c>
      <c r="E2542" s="14" t="s">
        <v>88</v>
      </c>
      <c r="F2542" s="15" t="s">
        <v>6</v>
      </c>
      <c r="G2542" s="14" t="s">
        <v>29</v>
      </c>
      <c r="H2542" s="14" t="e">
        <f>SUMIFS('Skills-Training Matrix.AUX'!$D$2:$D$1072,'Skills-Training Matrix.AUX'!$C$2:$C$1072,"="&amp;$G2542,'Skills-Training Matrix.AUX'!$A$2:$A$1072,"="&amp;$E2542)</f>
        <v>#REF!</v>
      </c>
      <c r="I2542" s="14">
        <v>0</v>
      </c>
      <c r="J2542" s="14" t="e">
        <f t="shared" si="160"/>
        <v>#REF!</v>
      </c>
      <c r="K2542" s="16" t="e">
        <f>IF($J2542="","",SUMIFS('Skills-Training Matrix.AUX'!$F$2:$F$1072,'Skills-Training Matrix.AUX'!$C$2:$C$1072,"="&amp;G2542,'Skills-Training Matrix.AUX'!$A$2:$A$1072,"="&amp;$E2542)*J2542)</f>
        <v>#REF!</v>
      </c>
      <c r="L2542" s="16" t="e">
        <f t="shared" si="161"/>
        <v>#REF!</v>
      </c>
      <c r="M2542" s="14" t="e">
        <f t="shared" si="162"/>
        <v>#REF!</v>
      </c>
      <c r="N2542" s="16" t="e">
        <f t="shared" si="163"/>
        <v>#REF!</v>
      </c>
    </row>
    <row r="2543" spans="1:14" x14ac:dyDescent="0.25">
      <c r="A2543" s="14">
        <v>2723</v>
      </c>
      <c r="B2543" s="14" t="s">
        <v>155</v>
      </c>
      <c r="C2543" s="17">
        <v>42736</v>
      </c>
      <c r="D2543" s="14" t="s">
        <v>115</v>
      </c>
      <c r="E2543" s="14" t="s">
        <v>88</v>
      </c>
      <c r="F2543" s="15" t="s">
        <v>6</v>
      </c>
      <c r="G2543" s="14" t="s">
        <v>30</v>
      </c>
      <c r="H2543" s="14" t="e">
        <f>SUMIFS('Skills-Training Matrix.AUX'!$D$2:$D$1072,'Skills-Training Matrix.AUX'!$C$2:$C$1072,"="&amp;$G2543,'Skills-Training Matrix.AUX'!$A$2:$A$1072,"="&amp;$E2543)</f>
        <v>#REF!</v>
      </c>
      <c r="I2543" s="14">
        <v>0</v>
      </c>
      <c r="J2543" s="14" t="e">
        <f t="shared" si="160"/>
        <v>#REF!</v>
      </c>
      <c r="K2543" s="16" t="e">
        <f>IF($J2543="","",SUMIFS('Skills-Training Matrix.AUX'!$F$2:$F$1072,'Skills-Training Matrix.AUX'!$C$2:$C$1072,"="&amp;G2543,'Skills-Training Matrix.AUX'!$A$2:$A$1072,"="&amp;$E2543)*J2543)</f>
        <v>#REF!</v>
      </c>
      <c r="L2543" s="16" t="e">
        <f t="shared" si="161"/>
        <v>#REF!</v>
      </c>
      <c r="M2543" s="14" t="e">
        <f t="shared" si="162"/>
        <v>#REF!</v>
      </c>
      <c r="N2543" s="16" t="e">
        <f t="shared" si="163"/>
        <v>#REF!</v>
      </c>
    </row>
    <row r="2544" spans="1:14" x14ac:dyDescent="0.25">
      <c r="A2544" s="14">
        <v>2723</v>
      </c>
      <c r="B2544" s="14" t="s">
        <v>155</v>
      </c>
      <c r="C2544" s="17">
        <v>42736</v>
      </c>
      <c r="D2544" s="14" t="s">
        <v>115</v>
      </c>
      <c r="E2544" s="14" t="s">
        <v>88</v>
      </c>
      <c r="F2544" s="15" t="s">
        <v>6</v>
      </c>
      <c r="G2544" s="14" t="s">
        <v>31</v>
      </c>
      <c r="H2544" s="14" t="e">
        <f>SUMIFS('Skills-Training Matrix.AUX'!$D$2:$D$1072,'Skills-Training Matrix.AUX'!$C$2:$C$1072,"="&amp;$G2544,'Skills-Training Matrix.AUX'!$A$2:$A$1072,"="&amp;$E2544)</f>
        <v>#REF!</v>
      </c>
      <c r="I2544" s="14">
        <v>0</v>
      </c>
      <c r="J2544" s="14" t="e">
        <f t="shared" si="160"/>
        <v>#REF!</v>
      </c>
      <c r="K2544" s="16" t="e">
        <f>IF($J2544="","",SUMIFS('Skills-Training Matrix.AUX'!$F$2:$F$1072,'Skills-Training Matrix.AUX'!$C$2:$C$1072,"="&amp;G2544,'Skills-Training Matrix.AUX'!$A$2:$A$1072,"="&amp;$E2544)*J2544)</f>
        <v>#REF!</v>
      </c>
      <c r="L2544" s="16" t="e">
        <f t="shared" si="161"/>
        <v>#REF!</v>
      </c>
      <c r="M2544" s="14" t="e">
        <f t="shared" si="162"/>
        <v>#REF!</v>
      </c>
      <c r="N2544" s="16" t="e">
        <f t="shared" si="163"/>
        <v>#REF!</v>
      </c>
    </row>
    <row r="2545" spans="1:14" x14ac:dyDescent="0.25">
      <c r="A2545" s="14">
        <v>2723</v>
      </c>
      <c r="B2545" s="14" t="s">
        <v>155</v>
      </c>
      <c r="C2545" s="17">
        <v>42736</v>
      </c>
      <c r="D2545" s="14" t="s">
        <v>115</v>
      </c>
      <c r="E2545" s="14" t="s">
        <v>88</v>
      </c>
      <c r="F2545" s="15" t="s">
        <v>6</v>
      </c>
      <c r="G2545" s="14" t="s">
        <v>1</v>
      </c>
      <c r="H2545" s="14" t="e">
        <f>SUMIFS('Skills-Training Matrix.AUX'!$D$2:$D$1072,'Skills-Training Matrix.AUX'!$C$2:$C$1072,"="&amp;$G2545,'Skills-Training Matrix.AUX'!$A$2:$A$1072,"="&amp;$E2545)</f>
        <v>#REF!</v>
      </c>
      <c r="I2545" s="14">
        <v>0</v>
      </c>
      <c r="J2545" s="14" t="e">
        <f t="shared" si="160"/>
        <v>#REF!</v>
      </c>
      <c r="K2545" s="16" t="e">
        <f>IF($J2545="","",SUMIFS('Skills-Training Matrix.AUX'!$F$2:$F$1072,'Skills-Training Matrix.AUX'!$C$2:$C$1072,"="&amp;G2545,'Skills-Training Matrix.AUX'!$A$2:$A$1072,"="&amp;$E2545)*J2545)</f>
        <v>#REF!</v>
      </c>
      <c r="L2545" s="16" t="e">
        <f t="shared" si="161"/>
        <v>#REF!</v>
      </c>
      <c r="M2545" s="14" t="e">
        <f t="shared" si="162"/>
        <v>#REF!</v>
      </c>
      <c r="N2545" s="16" t="e">
        <f t="shared" si="163"/>
        <v>#REF!</v>
      </c>
    </row>
    <row r="2546" spans="1:14" x14ac:dyDescent="0.25">
      <c r="A2546" s="14">
        <v>2723</v>
      </c>
      <c r="B2546" s="14" t="s">
        <v>155</v>
      </c>
      <c r="C2546" s="17">
        <v>42736</v>
      </c>
      <c r="D2546" s="14" t="s">
        <v>115</v>
      </c>
      <c r="E2546" s="14" t="s">
        <v>88</v>
      </c>
      <c r="F2546" s="15" t="s">
        <v>6</v>
      </c>
      <c r="G2546" s="14" t="s">
        <v>32</v>
      </c>
      <c r="H2546" s="14" t="e">
        <f>SUMIFS('Skills-Training Matrix.AUX'!$D$2:$D$1072,'Skills-Training Matrix.AUX'!$C$2:$C$1072,"="&amp;$G2546,'Skills-Training Matrix.AUX'!$A$2:$A$1072,"="&amp;$E2546)</f>
        <v>#N/A</v>
      </c>
      <c r="I2546" s="14">
        <v>0</v>
      </c>
      <c r="J2546" s="14" t="e">
        <f t="shared" si="160"/>
        <v>#N/A</v>
      </c>
      <c r="K2546" s="16" t="e">
        <f>IF($J2546="","",SUMIFS('Skills-Training Matrix.AUX'!$F$2:$F$1072,'Skills-Training Matrix.AUX'!$C$2:$C$1072,"="&amp;G2546,'Skills-Training Matrix.AUX'!$A$2:$A$1072,"="&amp;$E2546)*J2546)</f>
        <v>#N/A</v>
      </c>
      <c r="L2546" s="16" t="e">
        <f t="shared" si="161"/>
        <v>#N/A</v>
      </c>
      <c r="M2546" s="14" t="e">
        <f t="shared" si="162"/>
        <v>#N/A</v>
      </c>
      <c r="N2546" s="16" t="e">
        <f t="shared" si="163"/>
        <v>#N/A</v>
      </c>
    </row>
    <row r="2547" spans="1:14" x14ac:dyDescent="0.25">
      <c r="A2547" s="14">
        <v>2723</v>
      </c>
      <c r="B2547" s="14" t="s">
        <v>155</v>
      </c>
      <c r="C2547" s="17">
        <v>42736</v>
      </c>
      <c r="D2547" s="14" t="s">
        <v>115</v>
      </c>
      <c r="E2547" s="14" t="s">
        <v>88</v>
      </c>
      <c r="F2547" s="15" t="s">
        <v>7</v>
      </c>
      <c r="G2547" s="14" t="s">
        <v>33</v>
      </c>
      <c r="H2547" s="14" t="e">
        <f>SUMIFS('Skills-Training Matrix.AUX'!$D$2:$D$1072,'Skills-Training Matrix.AUX'!$C$2:$C$1072,"="&amp;$G2547,'Skills-Training Matrix.AUX'!$A$2:$A$1072,"="&amp;$E2547)</f>
        <v>#N/A</v>
      </c>
      <c r="I2547" s="14">
        <v>0</v>
      </c>
      <c r="J2547" s="14" t="e">
        <f t="shared" si="160"/>
        <v>#N/A</v>
      </c>
      <c r="K2547" s="16" t="e">
        <f>IF($J2547="","",SUMIFS('Skills-Training Matrix.AUX'!$F$2:$F$1072,'Skills-Training Matrix.AUX'!$C$2:$C$1072,"="&amp;G2547,'Skills-Training Matrix.AUX'!$A$2:$A$1072,"="&amp;$E2547)*J2547)</f>
        <v>#N/A</v>
      </c>
      <c r="L2547" s="16" t="e">
        <f t="shared" si="161"/>
        <v>#N/A</v>
      </c>
      <c r="M2547" s="14" t="e">
        <f t="shared" si="162"/>
        <v>#N/A</v>
      </c>
      <c r="N2547" s="16" t="e">
        <f t="shared" si="163"/>
        <v>#N/A</v>
      </c>
    </row>
    <row r="2548" spans="1:14" x14ac:dyDescent="0.25">
      <c r="A2548" s="14">
        <v>2723</v>
      </c>
      <c r="B2548" s="14" t="s">
        <v>155</v>
      </c>
      <c r="C2548" s="17">
        <v>42736</v>
      </c>
      <c r="D2548" s="14" t="s">
        <v>115</v>
      </c>
      <c r="E2548" s="14" t="s">
        <v>88</v>
      </c>
      <c r="F2548" s="15" t="s">
        <v>7</v>
      </c>
      <c r="G2548" s="14" t="s">
        <v>34</v>
      </c>
      <c r="H2548" s="14" t="e">
        <f>SUMIFS('Skills-Training Matrix.AUX'!$D$2:$D$1072,'Skills-Training Matrix.AUX'!$C$2:$C$1072,"="&amp;$G2548,'Skills-Training Matrix.AUX'!$A$2:$A$1072,"="&amp;$E2548)</f>
        <v>#REF!</v>
      </c>
      <c r="I2548" s="14">
        <v>0</v>
      </c>
      <c r="J2548" s="14" t="e">
        <f t="shared" si="160"/>
        <v>#REF!</v>
      </c>
      <c r="K2548" s="16" t="e">
        <f>IF($J2548="","",SUMIFS('Skills-Training Matrix.AUX'!$F$2:$F$1072,'Skills-Training Matrix.AUX'!$C$2:$C$1072,"="&amp;G2548,'Skills-Training Matrix.AUX'!$A$2:$A$1072,"="&amp;$E2548)*J2548)</f>
        <v>#REF!</v>
      </c>
      <c r="L2548" s="16" t="e">
        <f t="shared" si="161"/>
        <v>#REF!</v>
      </c>
      <c r="M2548" s="14" t="e">
        <f t="shared" si="162"/>
        <v>#REF!</v>
      </c>
      <c r="N2548" s="16" t="e">
        <f t="shared" si="163"/>
        <v>#REF!</v>
      </c>
    </row>
    <row r="2549" spans="1:14" x14ac:dyDescent="0.25">
      <c r="A2549" s="14">
        <v>2723</v>
      </c>
      <c r="B2549" s="14" t="s">
        <v>155</v>
      </c>
      <c r="C2549" s="17">
        <v>42736</v>
      </c>
      <c r="D2549" s="14" t="s">
        <v>115</v>
      </c>
      <c r="E2549" s="14" t="s">
        <v>88</v>
      </c>
      <c r="F2549" s="15" t="s">
        <v>7</v>
      </c>
      <c r="G2549" s="14" t="s">
        <v>35</v>
      </c>
      <c r="H2549" s="14" t="e">
        <f>SUMIFS('Skills-Training Matrix.AUX'!$D$2:$D$1072,'Skills-Training Matrix.AUX'!$C$2:$C$1072,"="&amp;$G2549,'Skills-Training Matrix.AUX'!$A$2:$A$1072,"="&amp;$E2549)</f>
        <v>#N/A</v>
      </c>
      <c r="I2549" s="14">
        <v>0</v>
      </c>
      <c r="J2549" s="14" t="e">
        <f t="shared" si="160"/>
        <v>#N/A</v>
      </c>
      <c r="K2549" s="16" t="e">
        <f>IF($J2549="","",SUMIFS('Skills-Training Matrix.AUX'!$F$2:$F$1072,'Skills-Training Matrix.AUX'!$C$2:$C$1072,"="&amp;G2549,'Skills-Training Matrix.AUX'!$A$2:$A$1072,"="&amp;$E2549)*J2549)</f>
        <v>#N/A</v>
      </c>
      <c r="L2549" s="16" t="e">
        <f t="shared" si="161"/>
        <v>#N/A</v>
      </c>
      <c r="M2549" s="14" t="e">
        <f t="shared" si="162"/>
        <v>#N/A</v>
      </c>
      <c r="N2549" s="16" t="e">
        <f t="shared" si="163"/>
        <v>#N/A</v>
      </c>
    </row>
    <row r="2550" spans="1:14" x14ac:dyDescent="0.25">
      <c r="A2550" s="14">
        <v>2723</v>
      </c>
      <c r="B2550" s="14" t="s">
        <v>155</v>
      </c>
      <c r="C2550" s="17">
        <v>42736</v>
      </c>
      <c r="D2550" s="14" t="s">
        <v>115</v>
      </c>
      <c r="E2550" s="14" t="s">
        <v>88</v>
      </c>
      <c r="F2550" s="15" t="s">
        <v>7</v>
      </c>
      <c r="G2550" s="14" t="s">
        <v>36</v>
      </c>
      <c r="H2550" s="14" t="e">
        <f>SUMIFS('Skills-Training Matrix.AUX'!$D$2:$D$1072,'Skills-Training Matrix.AUX'!$C$2:$C$1072,"="&amp;$G2550,'Skills-Training Matrix.AUX'!$A$2:$A$1072,"="&amp;$E2550)</f>
        <v>#N/A</v>
      </c>
      <c r="I2550" s="14">
        <v>0</v>
      </c>
      <c r="J2550" s="14" t="e">
        <f t="shared" si="160"/>
        <v>#N/A</v>
      </c>
      <c r="K2550" s="16" t="e">
        <f>IF($J2550="","",SUMIFS('Skills-Training Matrix.AUX'!$F$2:$F$1072,'Skills-Training Matrix.AUX'!$C$2:$C$1072,"="&amp;G2550,'Skills-Training Matrix.AUX'!$A$2:$A$1072,"="&amp;$E2550)*J2550)</f>
        <v>#N/A</v>
      </c>
      <c r="L2550" s="16" t="e">
        <f t="shared" si="161"/>
        <v>#N/A</v>
      </c>
      <c r="M2550" s="14" t="e">
        <f t="shared" si="162"/>
        <v>#N/A</v>
      </c>
      <c r="N2550" s="16" t="e">
        <f t="shared" si="163"/>
        <v>#N/A</v>
      </c>
    </row>
    <row r="2551" spans="1:14" x14ac:dyDescent="0.25">
      <c r="A2551" s="14">
        <v>2723</v>
      </c>
      <c r="B2551" s="14" t="s">
        <v>155</v>
      </c>
      <c r="C2551" s="17">
        <v>42736</v>
      </c>
      <c r="D2551" s="14" t="s">
        <v>115</v>
      </c>
      <c r="E2551" s="14" t="s">
        <v>88</v>
      </c>
      <c r="F2551" s="15" t="s">
        <v>7</v>
      </c>
      <c r="G2551" s="14" t="s">
        <v>37</v>
      </c>
      <c r="H2551" s="14" t="e">
        <f>SUMIFS('Skills-Training Matrix.AUX'!$D$2:$D$1072,'Skills-Training Matrix.AUX'!$C$2:$C$1072,"="&amp;$G2551,'Skills-Training Matrix.AUX'!$A$2:$A$1072,"="&amp;$E2551)</f>
        <v>#N/A</v>
      </c>
      <c r="I2551" s="14">
        <v>0</v>
      </c>
      <c r="J2551" s="14" t="e">
        <f t="shared" si="160"/>
        <v>#N/A</v>
      </c>
      <c r="K2551" s="16" t="e">
        <f>IF($J2551="","",SUMIFS('Skills-Training Matrix.AUX'!$F$2:$F$1072,'Skills-Training Matrix.AUX'!$C$2:$C$1072,"="&amp;G2551,'Skills-Training Matrix.AUX'!$A$2:$A$1072,"="&amp;$E2551)*J2551)</f>
        <v>#N/A</v>
      </c>
      <c r="L2551" s="16" t="e">
        <f t="shared" si="161"/>
        <v>#N/A</v>
      </c>
      <c r="M2551" s="14" t="e">
        <f t="shared" si="162"/>
        <v>#N/A</v>
      </c>
      <c r="N2551" s="16" t="e">
        <f t="shared" si="163"/>
        <v>#N/A</v>
      </c>
    </row>
    <row r="2552" spans="1:14" x14ac:dyDescent="0.25">
      <c r="A2552" s="14">
        <v>2723</v>
      </c>
      <c r="B2552" s="14" t="s">
        <v>155</v>
      </c>
      <c r="C2552" s="17">
        <v>42736</v>
      </c>
      <c r="D2552" s="14" t="s">
        <v>115</v>
      </c>
      <c r="E2552" s="14" t="s">
        <v>88</v>
      </c>
      <c r="F2552" s="15" t="s">
        <v>7</v>
      </c>
      <c r="G2552" s="14" t="s">
        <v>38</v>
      </c>
      <c r="H2552" s="14" t="e">
        <f>SUMIFS('Skills-Training Matrix.AUX'!$D$2:$D$1072,'Skills-Training Matrix.AUX'!$C$2:$C$1072,"="&amp;$G2552,'Skills-Training Matrix.AUX'!$A$2:$A$1072,"="&amp;$E2552)</f>
        <v>#N/A</v>
      </c>
      <c r="I2552" s="14">
        <v>0</v>
      </c>
      <c r="J2552" s="14" t="e">
        <f t="shared" si="160"/>
        <v>#N/A</v>
      </c>
      <c r="K2552" s="16" t="e">
        <f>IF($J2552="","",SUMIFS('Skills-Training Matrix.AUX'!$F$2:$F$1072,'Skills-Training Matrix.AUX'!$C$2:$C$1072,"="&amp;G2552,'Skills-Training Matrix.AUX'!$A$2:$A$1072,"="&amp;$E2552)*J2552)</f>
        <v>#N/A</v>
      </c>
      <c r="L2552" s="16" t="e">
        <f t="shared" si="161"/>
        <v>#N/A</v>
      </c>
      <c r="M2552" s="14" t="e">
        <f t="shared" si="162"/>
        <v>#N/A</v>
      </c>
      <c r="N2552" s="16" t="e">
        <f t="shared" si="163"/>
        <v>#N/A</v>
      </c>
    </row>
    <row r="2553" spans="1:14" x14ac:dyDescent="0.25">
      <c r="A2553" s="14">
        <v>2723</v>
      </c>
      <c r="B2553" s="14" t="s">
        <v>155</v>
      </c>
      <c r="C2553" s="17">
        <v>42736</v>
      </c>
      <c r="D2553" s="14" t="s">
        <v>115</v>
      </c>
      <c r="E2553" s="14" t="s">
        <v>88</v>
      </c>
      <c r="F2553" s="15" t="s">
        <v>7</v>
      </c>
      <c r="G2553" s="14" t="s">
        <v>39</v>
      </c>
      <c r="H2553" s="14" t="e">
        <f>SUMIFS('Skills-Training Matrix.AUX'!$D$2:$D$1072,'Skills-Training Matrix.AUX'!$C$2:$C$1072,"="&amp;$G2553,'Skills-Training Matrix.AUX'!$A$2:$A$1072,"="&amp;$E2553)</f>
        <v>#N/A</v>
      </c>
      <c r="I2553" s="14">
        <v>0</v>
      </c>
      <c r="J2553" s="14" t="e">
        <f t="shared" si="160"/>
        <v>#N/A</v>
      </c>
      <c r="K2553" s="16" t="e">
        <f>IF($J2553="","",SUMIFS('Skills-Training Matrix.AUX'!$F$2:$F$1072,'Skills-Training Matrix.AUX'!$C$2:$C$1072,"="&amp;G2553,'Skills-Training Matrix.AUX'!$A$2:$A$1072,"="&amp;$E2553)*J2553)</f>
        <v>#N/A</v>
      </c>
      <c r="L2553" s="16" t="e">
        <f t="shared" si="161"/>
        <v>#N/A</v>
      </c>
      <c r="M2553" s="14" t="e">
        <f t="shared" si="162"/>
        <v>#N/A</v>
      </c>
      <c r="N2553" s="16" t="e">
        <f t="shared" si="163"/>
        <v>#N/A</v>
      </c>
    </row>
    <row r="2554" spans="1:14" x14ac:dyDescent="0.25">
      <c r="A2554" s="14">
        <v>2723</v>
      </c>
      <c r="B2554" s="14" t="s">
        <v>155</v>
      </c>
      <c r="C2554" s="17">
        <v>42736</v>
      </c>
      <c r="D2554" s="14" t="s">
        <v>115</v>
      </c>
      <c r="E2554" s="14" t="s">
        <v>88</v>
      </c>
      <c r="F2554" s="15" t="s">
        <v>7</v>
      </c>
      <c r="G2554" s="14" t="s">
        <v>40</v>
      </c>
      <c r="H2554" s="14" t="e">
        <f>SUMIFS('Skills-Training Matrix.AUX'!$D$2:$D$1072,'Skills-Training Matrix.AUX'!$C$2:$C$1072,"="&amp;$G2554,'Skills-Training Matrix.AUX'!$A$2:$A$1072,"="&amp;$E2554)</f>
        <v>#N/A</v>
      </c>
      <c r="I2554" s="14">
        <v>0</v>
      </c>
      <c r="J2554" s="14" t="e">
        <f t="shared" si="160"/>
        <v>#N/A</v>
      </c>
      <c r="K2554" s="16" t="e">
        <f>IF($J2554="","",SUMIFS('Skills-Training Matrix.AUX'!$F$2:$F$1072,'Skills-Training Matrix.AUX'!$C$2:$C$1072,"="&amp;G2554,'Skills-Training Matrix.AUX'!$A$2:$A$1072,"="&amp;$E2554)*J2554)</f>
        <v>#N/A</v>
      </c>
      <c r="L2554" s="16" t="e">
        <f t="shared" si="161"/>
        <v>#N/A</v>
      </c>
      <c r="M2554" s="14" t="e">
        <f t="shared" si="162"/>
        <v>#N/A</v>
      </c>
      <c r="N2554" s="16" t="e">
        <f t="shared" si="163"/>
        <v>#N/A</v>
      </c>
    </row>
    <row r="2555" spans="1:14" x14ac:dyDescent="0.25">
      <c r="A2555" s="14">
        <v>2723</v>
      </c>
      <c r="B2555" s="14" t="s">
        <v>155</v>
      </c>
      <c r="C2555" s="17">
        <v>42736</v>
      </c>
      <c r="D2555" s="14" t="s">
        <v>115</v>
      </c>
      <c r="E2555" s="14" t="s">
        <v>88</v>
      </c>
      <c r="F2555" s="15" t="s">
        <v>8</v>
      </c>
      <c r="G2555" s="14" t="s">
        <v>41</v>
      </c>
      <c r="H2555" s="14" t="e">
        <f>SUMIFS('Skills-Training Matrix.AUX'!$D$2:$D$1072,'Skills-Training Matrix.AUX'!$C$2:$C$1072,"="&amp;$G2555,'Skills-Training Matrix.AUX'!$A$2:$A$1072,"="&amp;$E2555)</f>
        <v>#N/A</v>
      </c>
      <c r="I2555" s="14">
        <v>0</v>
      </c>
      <c r="J2555" s="14" t="e">
        <f t="shared" si="160"/>
        <v>#N/A</v>
      </c>
      <c r="K2555" s="16" t="e">
        <f>IF($J2555="","",SUMIFS('Skills-Training Matrix.AUX'!$F$2:$F$1072,'Skills-Training Matrix.AUX'!$C$2:$C$1072,"="&amp;G2555,'Skills-Training Matrix.AUX'!$A$2:$A$1072,"="&amp;$E2555)*J2555)</f>
        <v>#N/A</v>
      </c>
      <c r="L2555" s="16" t="e">
        <f t="shared" si="161"/>
        <v>#N/A</v>
      </c>
      <c r="M2555" s="14" t="e">
        <f t="shared" si="162"/>
        <v>#N/A</v>
      </c>
      <c r="N2555" s="16" t="e">
        <f t="shared" si="163"/>
        <v>#N/A</v>
      </c>
    </row>
    <row r="2556" spans="1:14" x14ac:dyDescent="0.25">
      <c r="A2556" s="14">
        <v>2723</v>
      </c>
      <c r="B2556" s="14" t="s">
        <v>155</v>
      </c>
      <c r="C2556" s="17">
        <v>42736</v>
      </c>
      <c r="D2556" s="14" t="s">
        <v>115</v>
      </c>
      <c r="E2556" s="14" t="s">
        <v>88</v>
      </c>
      <c r="F2556" s="15" t="s">
        <v>8</v>
      </c>
      <c r="G2556" s="14" t="s">
        <v>42</v>
      </c>
      <c r="H2556" s="14" t="e">
        <f>SUMIFS('Skills-Training Matrix.AUX'!$D$2:$D$1072,'Skills-Training Matrix.AUX'!$C$2:$C$1072,"="&amp;$G2556,'Skills-Training Matrix.AUX'!$A$2:$A$1072,"="&amp;$E2556)</f>
        <v>#N/A</v>
      </c>
      <c r="I2556" s="14">
        <v>0</v>
      </c>
      <c r="J2556" s="14" t="e">
        <f t="shared" si="160"/>
        <v>#N/A</v>
      </c>
      <c r="K2556" s="16" t="e">
        <f>IF($J2556="","",SUMIFS('Skills-Training Matrix.AUX'!$F$2:$F$1072,'Skills-Training Matrix.AUX'!$C$2:$C$1072,"="&amp;G2556,'Skills-Training Matrix.AUX'!$A$2:$A$1072,"="&amp;$E2556)*J2556)</f>
        <v>#N/A</v>
      </c>
      <c r="L2556" s="16" t="e">
        <f t="shared" si="161"/>
        <v>#N/A</v>
      </c>
      <c r="M2556" s="14" t="e">
        <f t="shared" si="162"/>
        <v>#N/A</v>
      </c>
      <c r="N2556" s="16" t="e">
        <f t="shared" si="163"/>
        <v>#N/A</v>
      </c>
    </row>
    <row r="2557" spans="1:14" x14ac:dyDescent="0.25">
      <c r="A2557" s="14">
        <v>2723</v>
      </c>
      <c r="B2557" s="14" t="s">
        <v>155</v>
      </c>
      <c r="C2557" s="17">
        <v>42736</v>
      </c>
      <c r="D2557" s="14" t="s">
        <v>115</v>
      </c>
      <c r="E2557" s="14" t="s">
        <v>88</v>
      </c>
      <c r="F2557" s="15" t="s">
        <v>8</v>
      </c>
      <c r="G2557" s="14" t="s">
        <v>43</v>
      </c>
      <c r="H2557" s="14" t="e">
        <f>SUMIFS('Skills-Training Matrix.AUX'!$D$2:$D$1072,'Skills-Training Matrix.AUX'!$C$2:$C$1072,"="&amp;$G2557,'Skills-Training Matrix.AUX'!$A$2:$A$1072,"="&amp;$E2557)</f>
        <v>#N/A</v>
      </c>
      <c r="I2557" s="14">
        <v>0</v>
      </c>
      <c r="J2557" s="14" t="e">
        <f t="shared" si="160"/>
        <v>#N/A</v>
      </c>
      <c r="K2557" s="16" t="e">
        <f>IF($J2557="","",SUMIFS('Skills-Training Matrix.AUX'!$F$2:$F$1072,'Skills-Training Matrix.AUX'!$C$2:$C$1072,"="&amp;G2557,'Skills-Training Matrix.AUX'!$A$2:$A$1072,"="&amp;$E2557)*J2557)</f>
        <v>#N/A</v>
      </c>
      <c r="L2557" s="16" t="e">
        <f t="shared" si="161"/>
        <v>#N/A</v>
      </c>
      <c r="M2557" s="14" t="e">
        <f t="shared" si="162"/>
        <v>#N/A</v>
      </c>
      <c r="N2557" s="16" t="e">
        <f t="shared" si="163"/>
        <v>#N/A</v>
      </c>
    </row>
    <row r="2558" spans="1:14" x14ac:dyDescent="0.25">
      <c r="A2558" s="14">
        <v>2723</v>
      </c>
      <c r="B2558" s="14" t="s">
        <v>155</v>
      </c>
      <c r="C2558" s="17">
        <v>42736</v>
      </c>
      <c r="D2558" s="14" t="s">
        <v>115</v>
      </c>
      <c r="E2558" s="14" t="s">
        <v>88</v>
      </c>
      <c r="F2558" s="15" t="s">
        <v>8</v>
      </c>
      <c r="G2558" s="14" t="s">
        <v>44</v>
      </c>
      <c r="H2558" s="14" t="e">
        <f>SUMIFS('Skills-Training Matrix.AUX'!$D$2:$D$1072,'Skills-Training Matrix.AUX'!$C$2:$C$1072,"="&amp;$G2558,'Skills-Training Matrix.AUX'!$A$2:$A$1072,"="&amp;$E2558)</f>
        <v>#N/A</v>
      </c>
      <c r="I2558" s="14">
        <v>0</v>
      </c>
      <c r="J2558" s="14" t="e">
        <f t="shared" si="160"/>
        <v>#N/A</v>
      </c>
      <c r="K2558" s="16" t="e">
        <f>IF($J2558="","",SUMIFS('Skills-Training Matrix.AUX'!$F$2:$F$1072,'Skills-Training Matrix.AUX'!$C$2:$C$1072,"="&amp;G2558,'Skills-Training Matrix.AUX'!$A$2:$A$1072,"="&amp;$E2558)*J2558)</f>
        <v>#N/A</v>
      </c>
      <c r="L2558" s="16" t="e">
        <f t="shared" si="161"/>
        <v>#N/A</v>
      </c>
      <c r="M2558" s="14" t="e">
        <f t="shared" si="162"/>
        <v>#N/A</v>
      </c>
      <c r="N2558" s="16" t="e">
        <f t="shared" si="163"/>
        <v>#N/A</v>
      </c>
    </row>
    <row r="2559" spans="1:14" x14ac:dyDescent="0.25">
      <c r="A2559" s="14">
        <v>2723</v>
      </c>
      <c r="B2559" s="14" t="s">
        <v>155</v>
      </c>
      <c r="C2559" s="17">
        <v>42736</v>
      </c>
      <c r="D2559" s="14" t="s">
        <v>115</v>
      </c>
      <c r="E2559" s="14" t="s">
        <v>88</v>
      </c>
      <c r="F2559" s="15" t="s">
        <v>8</v>
      </c>
      <c r="G2559" s="14" t="s">
        <v>45</v>
      </c>
      <c r="H2559" s="14" t="e">
        <f>SUMIFS('Skills-Training Matrix.AUX'!$D$2:$D$1072,'Skills-Training Matrix.AUX'!$C$2:$C$1072,"="&amp;$G2559,'Skills-Training Matrix.AUX'!$A$2:$A$1072,"="&amp;$E2559)</f>
        <v>#N/A</v>
      </c>
      <c r="I2559" s="14">
        <v>0</v>
      </c>
      <c r="J2559" s="14" t="e">
        <f t="shared" si="160"/>
        <v>#N/A</v>
      </c>
      <c r="K2559" s="16" t="e">
        <f>IF($J2559="","",SUMIFS('Skills-Training Matrix.AUX'!$F$2:$F$1072,'Skills-Training Matrix.AUX'!$C$2:$C$1072,"="&amp;G2559,'Skills-Training Matrix.AUX'!$A$2:$A$1072,"="&amp;$E2559)*J2559)</f>
        <v>#N/A</v>
      </c>
      <c r="L2559" s="16" t="e">
        <f t="shared" si="161"/>
        <v>#N/A</v>
      </c>
      <c r="M2559" s="14" t="e">
        <f t="shared" si="162"/>
        <v>#N/A</v>
      </c>
      <c r="N2559" s="16" t="e">
        <f t="shared" si="163"/>
        <v>#N/A</v>
      </c>
    </row>
    <row r="2560" spans="1:14" x14ac:dyDescent="0.25">
      <c r="A2560" s="14">
        <v>2723</v>
      </c>
      <c r="B2560" s="14" t="s">
        <v>155</v>
      </c>
      <c r="C2560" s="17">
        <v>42736</v>
      </c>
      <c r="D2560" s="14" t="s">
        <v>115</v>
      </c>
      <c r="E2560" s="14" t="s">
        <v>88</v>
      </c>
      <c r="F2560" s="15" t="s">
        <v>2</v>
      </c>
      <c r="G2560" s="14" t="s">
        <v>46</v>
      </c>
      <c r="H2560" s="14" t="e">
        <f>SUMIFS('Skills-Training Matrix.AUX'!$D$2:$D$1072,'Skills-Training Matrix.AUX'!$C$2:$C$1072,"="&amp;$G2560,'Skills-Training Matrix.AUX'!$A$2:$A$1072,"="&amp;$E2560)</f>
        <v>#N/A</v>
      </c>
      <c r="I2560" s="14">
        <v>0</v>
      </c>
      <c r="J2560" s="14" t="e">
        <f t="shared" si="160"/>
        <v>#N/A</v>
      </c>
      <c r="K2560" s="16" t="e">
        <f>IF($J2560="","",SUMIFS('Skills-Training Matrix.AUX'!$F$2:$F$1072,'Skills-Training Matrix.AUX'!$C$2:$C$1072,"="&amp;G2560,'Skills-Training Matrix.AUX'!$A$2:$A$1072,"="&amp;$E2560)*J2560)</f>
        <v>#N/A</v>
      </c>
      <c r="L2560" s="16" t="e">
        <f t="shared" si="161"/>
        <v>#N/A</v>
      </c>
      <c r="M2560" s="14" t="e">
        <f t="shared" si="162"/>
        <v>#N/A</v>
      </c>
      <c r="N2560" s="16" t="e">
        <f t="shared" si="163"/>
        <v>#N/A</v>
      </c>
    </row>
    <row r="2561" spans="1:14" x14ac:dyDescent="0.25">
      <c r="A2561" s="14">
        <v>2723</v>
      </c>
      <c r="B2561" s="14" t="s">
        <v>155</v>
      </c>
      <c r="C2561" s="17">
        <v>42736</v>
      </c>
      <c r="D2561" s="14" t="s">
        <v>115</v>
      </c>
      <c r="E2561" s="14" t="s">
        <v>88</v>
      </c>
      <c r="F2561" s="15" t="s">
        <v>2</v>
      </c>
      <c r="G2561" s="14" t="s">
        <v>47</v>
      </c>
      <c r="H2561" s="14" t="e">
        <f>SUMIFS('Skills-Training Matrix.AUX'!$D$2:$D$1072,'Skills-Training Matrix.AUX'!$C$2:$C$1072,"="&amp;$G2561,'Skills-Training Matrix.AUX'!$A$2:$A$1072,"="&amp;$E2561)</f>
        <v>#N/A</v>
      </c>
      <c r="I2561" s="14">
        <v>0</v>
      </c>
      <c r="J2561" s="14" t="e">
        <f t="shared" si="160"/>
        <v>#N/A</v>
      </c>
      <c r="K2561" s="16" t="e">
        <f>IF($J2561="","",SUMIFS('Skills-Training Matrix.AUX'!$F$2:$F$1072,'Skills-Training Matrix.AUX'!$C$2:$C$1072,"="&amp;G2561,'Skills-Training Matrix.AUX'!$A$2:$A$1072,"="&amp;$E2561)*J2561)</f>
        <v>#N/A</v>
      </c>
      <c r="L2561" s="16" t="e">
        <f t="shared" si="161"/>
        <v>#N/A</v>
      </c>
      <c r="M2561" s="14" t="e">
        <f t="shared" si="162"/>
        <v>#N/A</v>
      </c>
      <c r="N2561" s="16" t="e">
        <f t="shared" si="163"/>
        <v>#N/A</v>
      </c>
    </row>
    <row r="2562" spans="1:14" x14ac:dyDescent="0.25">
      <c r="A2562" s="14">
        <v>2723</v>
      </c>
      <c r="B2562" s="14" t="s">
        <v>155</v>
      </c>
      <c r="C2562" s="17">
        <v>42736</v>
      </c>
      <c r="D2562" s="14" t="s">
        <v>115</v>
      </c>
      <c r="E2562" s="14" t="s">
        <v>88</v>
      </c>
      <c r="F2562" s="15" t="s">
        <v>2</v>
      </c>
      <c r="G2562" s="14" t="s">
        <v>48</v>
      </c>
      <c r="H2562" s="14" t="e">
        <f>SUMIFS('Skills-Training Matrix.AUX'!$D$2:$D$1072,'Skills-Training Matrix.AUX'!$C$2:$C$1072,"="&amp;$G2562,'Skills-Training Matrix.AUX'!$A$2:$A$1072,"="&amp;$E2562)</f>
        <v>#N/A</v>
      </c>
      <c r="I2562" s="14">
        <v>0</v>
      </c>
      <c r="J2562" s="14" t="e">
        <f t="shared" ref="J2562:J2625" si="164">IF(($H2562-$I2562)&gt;0,($H2562-$I2562),"")</f>
        <v>#N/A</v>
      </c>
      <c r="K2562" s="16" t="e">
        <f>IF($J2562="","",SUMIFS('Skills-Training Matrix.AUX'!$F$2:$F$1072,'Skills-Training Matrix.AUX'!$C$2:$C$1072,"="&amp;G2562,'Skills-Training Matrix.AUX'!$A$2:$A$1072,"="&amp;$E2562)*J2562)</f>
        <v>#N/A</v>
      </c>
      <c r="L2562" s="16" t="e">
        <f t="shared" si="161"/>
        <v>#N/A</v>
      </c>
      <c r="M2562" s="14" t="e">
        <f t="shared" si="162"/>
        <v>#N/A</v>
      </c>
      <c r="N2562" s="16" t="e">
        <f t="shared" si="163"/>
        <v>#N/A</v>
      </c>
    </row>
    <row r="2563" spans="1:14" x14ac:dyDescent="0.25">
      <c r="A2563" s="14">
        <v>2723</v>
      </c>
      <c r="B2563" s="14" t="s">
        <v>155</v>
      </c>
      <c r="C2563" s="17">
        <v>42736</v>
      </c>
      <c r="D2563" s="14" t="s">
        <v>115</v>
      </c>
      <c r="E2563" s="14" t="s">
        <v>88</v>
      </c>
      <c r="F2563" s="15" t="s">
        <v>2</v>
      </c>
      <c r="G2563" s="14" t="s">
        <v>49</v>
      </c>
      <c r="H2563" s="14" t="e">
        <f>SUMIFS('Skills-Training Matrix.AUX'!$D$2:$D$1072,'Skills-Training Matrix.AUX'!$C$2:$C$1072,"="&amp;$G2563,'Skills-Training Matrix.AUX'!$A$2:$A$1072,"="&amp;$E2563)</f>
        <v>#N/A</v>
      </c>
      <c r="I2563" s="14">
        <v>0</v>
      </c>
      <c r="J2563" s="14" t="e">
        <f t="shared" si="164"/>
        <v>#N/A</v>
      </c>
      <c r="K2563" s="16" t="e">
        <f>IF($J2563="","",SUMIFS('Skills-Training Matrix.AUX'!$F$2:$F$1072,'Skills-Training Matrix.AUX'!$C$2:$C$1072,"="&amp;G2563,'Skills-Training Matrix.AUX'!$A$2:$A$1072,"="&amp;$E2563)*J2563)</f>
        <v>#N/A</v>
      </c>
      <c r="L2563" s="16" t="e">
        <f t="shared" ref="L2563:L2626" si="165">IF(D2563="GEM",IF(B2563=B2562,IF(K2563="",L2562,K2563+L2562),IF(K2563="",0,K2563)),0)</f>
        <v>#N/A</v>
      </c>
      <c r="M2563" s="14" t="e">
        <f t="shared" ref="M2563:M2626" si="166">IF(D2563="GEM",IF(I2563&gt;H2563,I2563,IF(IF(L2563&lt;$O$1,0,L2563)=0,H2563,IF(I2563=0,IF(H2563=0,0,1),I2563))),I2563)</f>
        <v>#N/A</v>
      </c>
      <c r="N2563" s="16" t="e">
        <f t="shared" ref="N2563:N2626" si="167">IF(M2563&lt;H2563,K2563,"")</f>
        <v>#N/A</v>
      </c>
    </row>
    <row r="2564" spans="1:14" x14ac:dyDescent="0.25">
      <c r="A2564" s="14">
        <v>2723</v>
      </c>
      <c r="B2564" s="14" t="s">
        <v>155</v>
      </c>
      <c r="C2564" s="17">
        <v>42736</v>
      </c>
      <c r="D2564" s="14" t="s">
        <v>115</v>
      </c>
      <c r="E2564" s="14" t="s">
        <v>88</v>
      </c>
      <c r="F2564" s="15" t="s">
        <v>2</v>
      </c>
      <c r="G2564" s="14" t="s">
        <v>50</v>
      </c>
      <c r="H2564" s="14" t="e">
        <f>SUMIFS('Skills-Training Matrix.AUX'!$D$2:$D$1072,'Skills-Training Matrix.AUX'!$C$2:$C$1072,"="&amp;$G2564,'Skills-Training Matrix.AUX'!$A$2:$A$1072,"="&amp;$E2564)</f>
        <v>#N/A</v>
      </c>
      <c r="I2564" s="14">
        <v>0</v>
      </c>
      <c r="J2564" s="14" t="e">
        <f t="shared" si="164"/>
        <v>#N/A</v>
      </c>
      <c r="K2564" s="16" t="e">
        <f>IF($J2564="","",SUMIFS('Skills-Training Matrix.AUX'!$F$2:$F$1072,'Skills-Training Matrix.AUX'!$C$2:$C$1072,"="&amp;G2564,'Skills-Training Matrix.AUX'!$A$2:$A$1072,"="&amp;$E2564)*J2564)</f>
        <v>#N/A</v>
      </c>
      <c r="L2564" s="16" t="e">
        <f t="shared" si="165"/>
        <v>#N/A</v>
      </c>
      <c r="M2564" s="14" t="e">
        <f t="shared" si="166"/>
        <v>#N/A</v>
      </c>
      <c r="N2564" s="16" t="e">
        <f t="shared" si="167"/>
        <v>#N/A</v>
      </c>
    </row>
    <row r="2565" spans="1:14" x14ac:dyDescent="0.25">
      <c r="A2565" s="14">
        <v>2723</v>
      </c>
      <c r="B2565" s="14" t="s">
        <v>155</v>
      </c>
      <c r="C2565" s="17">
        <v>42736</v>
      </c>
      <c r="D2565" s="14" t="s">
        <v>115</v>
      </c>
      <c r="E2565" s="14" t="s">
        <v>88</v>
      </c>
      <c r="F2565" s="15" t="s">
        <v>2</v>
      </c>
      <c r="G2565" s="14" t="s">
        <v>51</v>
      </c>
      <c r="H2565" s="14" t="e">
        <f>SUMIFS('Skills-Training Matrix.AUX'!$D$2:$D$1072,'Skills-Training Matrix.AUX'!$C$2:$C$1072,"="&amp;$G2565,'Skills-Training Matrix.AUX'!$A$2:$A$1072,"="&amp;$E2565)</f>
        <v>#N/A</v>
      </c>
      <c r="I2565" s="14">
        <v>0</v>
      </c>
      <c r="J2565" s="14" t="e">
        <f t="shared" si="164"/>
        <v>#N/A</v>
      </c>
      <c r="K2565" s="16" t="e">
        <f>IF($J2565="","",SUMIFS('Skills-Training Matrix.AUX'!$F$2:$F$1072,'Skills-Training Matrix.AUX'!$C$2:$C$1072,"="&amp;G2565,'Skills-Training Matrix.AUX'!$A$2:$A$1072,"="&amp;$E2565)*J2565)</f>
        <v>#N/A</v>
      </c>
      <c r="L2565" s="16" t="e">
        <f t="shared" si="165"/>
        <v>#N/A</v>
      </c>
      <c r="M2565" s="14" t="e">
        <f t="shared" si="166"/>
        <v>#N/A</v>
      </c>
      <c r="N2565" s="16" t="e">
        <f t="shared" si="167"/>
        <v>#N/A</v>
      </c>
    </row>
    <row r="2566" spans="1:14" x14ac:dyDescent="0.25">
      <c r="A2566" s="14">
        <v>2723</v>
      </c>
      <c r="B2566" s="14" t="s">
        <v>155</v>
      </c>
      <c r="C2566" s="17">
        <v>42736</v>
      </c>
      <c r="D2566" s="14" t="s">
        <v>115</v>
      </c>
      <c r="E2566" s="14" t="s">
        <v>88</v>
      </c>
      <c r="F2566" s="15" t="s">
        <v>2</v>
      </c>
      <c r="G2566" s="14" t="s">
        <v>52</v>
      </c>
      <c r="H2566" s="14" t="e">
        <f>SUMIFS('Skills-Training Matrix.AUX'!$D$2:$D$1072,'Skills-Training Matrix.AUX'!$C$2:$C$1072,"="&amp;$G2566,'Skills-Training Matrix.AUX'!$A$2:$A$1072,"="&amp;$E2566)</f>
        <v>#N/A</v>
      </c>
      <c r="I2566" s="14">
        <v>0</v>
      </c>
      <c r="J2566" s="14" t="e">
        <f t="shared" si="164"/>
        <v>#N/A</v>
      </c>
      <c r="K2566" s="16" t="e">
        <f>IF($J2566="","",SUMIFS('Skills-Training Matrix.AUX'!$F$2:$F$1072,'Skills-Training Matrix.AUX'!$C$2:$C$1072,"="&amp;G2566,'Skills-Training Matrix.AUX'!$A$2:$A$1072,"="&amp;$E2566)*J2566)</f>
        <v>#N/A</v>
      </c>
      <c r="L2566" s="16" t="e">
        <f t="shared" si="165"/>
        <v>#N/A</v>
      </c>
      <c r="M2566" s="14" t="e">
        <f t="shared" si="166"/>
        <v>#N/A</v>
      </c>
      <c r="N2566" s="16" t="e">
        <f t="shared" si="167"/>
        <v>#N/A</v>
      </c>
    </row>
    <row r="2567" spans="1:14" x14ac:dyDescent="0.25">
      <c r="A2567" s="14">
        <v>2723</v>
      </c>
      <c r="B2567" s="14" t="s">
        <v>155</v>
      </c>
      <c r="C2567" s="17">
        <v>42736</v>
      </c>
      <c r="D2567" s="14" t="s">
        <v>115</v>
      </c>
      <c r="E2567" s="14" t="s">
        <v>88</v>
      </c>
      <c r="F2567" s="15" t="s">
        <v>2</v>
      </c>
      <c r="G2567" s="14" t="s">
        <v>53</v>
      </c>
      <c r="H2567" s="14" t="e">
        <f>SUMIFS('Skills-Training Matrix.AUX'!$D$2:$D$1072,'Skills-Training Matrix.AUX'!$C$2:$C$1072,"="&amp;$G2567,'Skills-Training Matrix.AUX'!$A$2:$A$1072,"="&amp;$E2567)</f>
        <v>#N/A</v>
      </c>
      <c r="I2567" s="14">
        <v>0</v>
      </c>
      <c r="J2567" s="14" t="e">
        <f t="shared" si="164"/>
        <v>#N/A</v>
      </c>
      <c r="K2567" s="16" t="e">
        <f>IF($J2567="","",SUMIFS('Skills-Training Matrix.AUX'!$F$2:$F$1072,'Skills-Training Matrix.AUX'!$C$2:$C$1072,"="&amp;G2567,'Skills-Training Matrix.AUX'!$A$2:$A$1072,"="&amp;$E2567)*J2567)</f>
        <v>#N/A</v>
      </c>
      <c r="L2567" s="16" t="e">
        <f t="shared" si="165"/>
        <v>#N/A</v>
      </c>
      <c r="M2567" s="14" t="e">
        <f t="shared" si="166"/>
        <v>#N/A</v>
      </c>
      <c r="N2567" s="16" t="e">
        <f t="shared" si="167"/>
        <v>#N/A</v>
      </c>
    </row>
    <row r="2568" spans="1:14" x14ac:dyDescent="0.25">
      <c r="A2568" s="14">
        <v>2723</v>
      </c>
      <c r="B2568" s="14" t="s">
        <v>155</v>
      </c>
      <c r="C2568" s="17">
        <v>42736</v>
      </c>
      <c r="D2568" s="14" t="s">
        <v>115</v>
      </c>
      <c r="E2568" s="14" t="s">
        <v>88</v>
      </c>
      <c r="F2568" s="15" t="s">
        <v>2</v>
      </c>
      <c r="G2568" s="14" t="s">
        <v>54</v>
      </c>
      <c r="H2568" s="14" t="e">
        <f>SUMIFS('Skills-Training Matrix.AUX'!$D$2:$D$1072,'Skills-Training Matrix.AUX'!$C$2:$C$1072,"="&amp;$G2568,'Skills-Training Matrix.AUX'!$A$2:$A$1072,"="&amp;$E2568)</f>
        <v>#N/A</v>
      </c>
      <c r="I2568" s="14">
        <v>0</v>
      </c>
      <c r="J2568" s="14" t="e">
        <f t="shared" si="164"/>
        <v>#N/A</v>
      </c>
      <c r="K2568" s="16" t="e">
        <f>IF($J2568="","",SUMIFS('Skills-Training Matrix.AUX'!$F$2:$F$1072,'Skills-Training Matrix.AUX'!$C$2:$C$1072,"="&amp;G2568,'Skills-Training Matrix.AUX'!$A$2:$A$1072,"="&amp;$E2568)*J2568)</f>
        <v>#N/A</v>
      </c>
      <c r="L2568" s="16" t="e">
        <f t="shared" si="165"/>
        <v>#N/A</v>
      </c>
      <c r="M2568" s="14" t="e">
        <f t="shared" si="166"/>
        <v>#N/A</v>
      </c>
      <c r="N2568" s="16" t="e">
        <f t="shared" si="167"/>
        <v>#N/A</v>
      </c>
    </row>
    <row r="2569" spans="1:14" x14ac:dyDescent="0.25">
      <c r="A2569" s="14">
        <v>2723</v>
      </c>
      <c r="B2569" s="14" t="s">
        <v>155</v>
      </c>
      <c r="C2569" s="17">
        <v>42736</v>
      </c>
      <c r="D2569" s="14" t="s">
        <v>115</v>
      </c>
      <c r="E2569" s="14" t="s">
        <v>88</v>
      </c>
      <c r="F2569" s="15" t="s">
        <v>2</v>
      </c>
      <c r="G2569" s="14" t="s">
        <v>55</v>
      </c>
      <c r="H2569" s="14" t="e">
        <f>SUMIFS('Skills-Training Matrix.AUX'!$D$2:$D$1072,'Skills-Training Matrix.AUX'!$C$2:$C$1072,"="&amp;$G2569,'Skills-Training Matrix.AUX'!$A$2:$A$1072,"="&amp;$E2569)</f>
        <v>#REF!</v>
      </c>
      <c r="I2569" s="14">
        <v>0</v>
      </c>
      <c r="J2569" s="14" t="e">
        <f t="shared" si="164"/>
        <v>#REF!</v>
      </c>
      <c r="K2569" s="16" t="e">
        <f>IF($J2569="","",SUMIFS('Skills-Training Matrix.AUX'!$F$2:$F$1072,'Skills-Training Matrix.AUX'!$C$2:$C$1072,"="&amp;G2569,'Skills-Training Matrix.AUX'!$A$2:$A$1072,"="&amp;$E2569)*J2569)</f>
        <v>#REF!</v>
      </c>
      <c r="L2569" s="16" t="e">
        <f t="shared" si="165"/>
        <v>#REF!</v>
      </c>
      <c r="M2569" s="14" t="e">
        <f t="shared" si="166"/>
        <v>#REF!</v>
      </c>
      <c r="N2569" s="16" t="e">
        <f t="shared" si="167"/>
        <v>#REF!</v>
      </c>
    </row>
    <row r="2570" spans="1:14" x14ac:dyDescent="0.25">
      <c r="A2570" s="14">
        <v>2723</v>
      </c>
      <c r="B2570" s="14" t="s">
        <v>155</v>
      </c>
      <c r="C2570" s="17">
        <v>42736</v>
      </c>
      <c r="D2570" s="14" t="s">
        <v>115</v>
      </c>
      <c r="E2570" s="14" t="s">
        <v>88</v>
      </c>
      <c r="F2570" s="15" t="s">
        <v>2</v>
      </c>
      <c r="G2570" s="14" t="s">
        <v>56</v>
      </c>
      <c r="H2570" s="14" t="e">
        <f>SUMIFS('Skills-Training Matrix.AUX'!$D$2:$D$1072,'Skills-Training Matrix.AUX'!$C$2:$C$1072,"="&amp;$G2570,'Skills-Training Matrix.AUX'!$A$2:$A$1072,"="&amp;$E2570)</f>
        <v>#N/A</v>
      </c>
      <c r="I2570" s="14">
        <v>0</v>
      </c>
      <c r="J2570" s="14" t="e">
        <f t="shared" si="164"/>
        <v>#N/A</v>
      </c>
      <c r="K2570" s="16" t="e">
        <f>IF($J2570="","",SUMIFS('Skills-Training Matrix.AUX'!$F$2:$F$1072,'Skills-Training Matrix.AUX'!$C$2:$C$1072,"="&amp;G2570,'Skills-Training Matrix.AUX'!$A$2:$A$1072,"="&amp;$E2570)*J2570)</f>
        <v>#N/A</v>
      </c>
      <c r="L2570" s="16" t="e">
        <f t="shared" si="165"/>
        <v>#N/A</v>
      </c>
      <c r="M2570" s="14" t="e">
        <f t="shared" si="166"/>
        <v>#N/A</v>
      </c>
      <c r="N2570" s="16" t="e">
        <f t="shared" si="167"/>
        <v>#N/A</v>
      </c>
    </row>
    <row r="2571" spans="1:14" x14ac:dyDescent="0.25">
      <c r="A2571" s="14">
        <v>2723</v>
      </c>
      <c r="B2571" s="14" t="s">
        <v>155</v>
      </c>
      <c r="C2571" s="17">
        <v>42736</v>
      </c>
      <c r="D2571" s="14" t="s">
        <v>115</v>
      </c>
      <c r="E2571" s="14" t="s">
        <v>88</v>
      </c>
      <c r="F2571" s="15" t="s">
        <v>9</v>
      </c>
      <c r="G2571" s="14" t="s">
        <v>57</v>
      </c>
      <c r="H2571" s="14" t="e">
        <f>SUMIFS('Skills-Training Matrix.AUX'!$D$2:$D$1072,'Skills-Training Matrix.AUX'!$C$2:$C$1072,"="&amp;$G2571,'Skills-Training Matrix.AUX'!$A$2:$A$1072,"="&amp;$E2571)</f>
        <v>#N/A</v>
      </c>
      <c r="I2571" s="14">
        <v>0</v>
      </c>
      <c r="J2571" s="14" t="e">
        <f t="shared" si="164"/>
        <v>#N/A</v>
      </c>
      <c r="K2571" s="16" t="e">
        <f>IF($J2571="","",SUMIFS('Skills-Training Matrix.AUX'!$F$2:$F$1072,'Skills-Training Matrix.AUX'!$C$2:$C$1072,"="&amp;G2571,'Skills-Training Matrix.AUX'!$A$2:$A$1072,"="&amp;$E2571)*J2571)</f>
        <v>#N/A</v>
      </c>
      <c r="L2571" s="16" t="e">
        <f t="shared" si="165"/>
        <v>#N/A</v>
      </c>
      <c r="M2571" s="14" t="e">
        <f t="shared" si="166"/>
        <v>#N/A</v>
      </c>
      <c r="N2571" s="16" t="e">
        <f t="shared" si="167"/>
        <v>#N/A</v>
      </c>
    </row>
    <row r="2572" spans="1:14" x14ac:dyDescent="0.25">
      <c r="A2572" s="14">
        <v>2723</v>
      </c>
      <c r="B2572" s="14" t="s">
        <v>155</v>
      </c>
      <c r="C2572" s="17">
        <v>42736</v>
      </c>
      <c r="D2572" s="14" t="s">
        <v>115</v>
      </c>
      <c r="E2572" s="14" t="s">
        <v>88</v>
      </c>
      <c r="F2572" s="15" t="s">
        <v>9</v>
      </c>
      <c r="G2572" s="14" t="s">
        <v>58</v>
      </c>
      <c r="H2572" s="14" t="e">
        <f>SUMIFS('Skills-Training Matrix.AUX'!$D$2:$D$1072,'Skills-Training Matrix.AUX'!$C$2:$C$1072,"="&amp;$G2572,'Skills-Training Matrix.AUX'!$A$2:$A$1072,"="&amp;$E2572)</f>
        <v>#N/A</v>
      </c>
      <c r="I2572" s="14">
        <v>0</v>
      </c>
      <c r="J2572" s="14" t="e">
        <f t="shared" si="164"/>
        <v>#N/A</v>
      </c>
      <c r="K2572" s="16" t="e">
        <f>IF($J2572="","",SUMIFS('Skills-Training Matrix.AUX'!$F$2:$F$1072,'Skills-Training Matrix.AUX'!$C$2:$C$1072,"="&amp;G2572,'Skills-Training Matrix.AUX'!$A$2:$A$1072,"="&amp;$E2572)*J2572)</f>
        <v>#N/A</v>
      </c>
      <c r="L2572" s="16" t="e">
        <f t="shared" si="165"/>
        <v>#N/A</v>
      </c>
      <c r="M2572" s="14" t="e">
        <f t="shared" si="166"/>
        <v>#N/A</v>
      </c>
      <c r="N2572" s="16" t="e">
        <f t="shared" si="167"/>
        <v>#N/A</v>
      </c>
    </row>
    <row r="2573" spans="1:14" x14ac:dyDescent="0.25">
      <c r="A2573" s="14">
        <v>2723</v>
      </c>
      <c r="B2573" s="14" t="s">
        <v>155</v>
      </c>
      <c r="C2573" s="17">
        <v>42736</v>
      </c>
      <c r="D2573" s="14" t="s">
        <v>115</v>
      </c>
      <c r="E2573" s="14" t="s">
        <v>88</v>
      </c>
      <c r="F2573" s="15" t="s">
        <v>9</v>
      </c>
      <c r="G2573" s="14" t="s">
        <v>59</v>
      </c>
      <c r="H2573" s="14" t="e">
        <f>SUMIFS('Skills-Training Matrix.AUX'!$D$2:$D$1072,'Skills-Training Matrix.AUX'!$C$2:$C$1072,"="&amp;$G2573,'Skills-Training Matrix.AUX'!$A$2:$A$1072,"="&amp;$E2573)</f>
        <v>#N/A</v>
      </c>
      <c r="I2573" s="14">
        <v>0</v>
      </c>
      <c r="J2573" s="14" t="e">
        <f t="shared" si="164"/>
        <v>#N/A</v>
      </c>
      <c r="K2573" s="16" t="e">
        <f>IF($J2573="","",SUMIFS('Skills-Training Matrix.AUX'!$F$2:$F$1072,'Skills-Training Matrix.AUX'!$C$2:$C$1072,"="&amp;G2573,'Skills-Training Matrix.AUX'!$A$2:$A$1072,"="&amp;$E2573)*J2573)</f>
        <v>#N/A</v>
      </c>
      <c r="L2573" s="16" t="e">
        <f t="shared" si="165"/>
        <v>#N/A</v>
      </c>
      <c r="M2573" s="14" t="e">
        <f t="shared" si="166"/>
        <v>#N/A</v>
      </c>
      <c r="N2573" s="16" t="e">
        <f t="shared" si="167"/>
        <v>#N/A</v>
      </c>
    </row>
    <row r="2574" spans="1:14" x14ac:dyDescent="0.25">
      <c r="A2574" s="14">
        <v>2723</v>
      </c>
      <c r="B2574" s="14" t="s">
        <v>155</v>
      </c>
      <c r="C2574" s="17">
        <v>42736</v>
      </c>
      <c r="D2574" s="14" t="s">
        <v>115</v>
      </c>
      <c r="E2574" s="14" t="s">
        <v>88</v>
      </c>
      <c r="F2574" s="15" t="s">
        <v>9</v>
      </c>
      <c r="G2574" s="14" t="s">
        <v>60</v>
      </c>
      <c r="H2574" s="14" t="e">
        <f>SUMIFS('Skills-Training Matrix.AUX'!$D$2:$D$1072,'Skills-Training Matrix.AUX'!$C$2:$C$1072,"="&amp;$G2574,'Skills-Training Matrix.AUX'!$A$2:$A$1072,"="&amp;$E2574)</f>
        <v>#N/A</v>
      </c>
      <c r="I2574" s="14">
        <v>0</v>
      </c>
      <c r="J2574" s="14" t="e">
        <f t="shared" si="164"/>
        <v>#N/A</v>
      </c>
      <c r="K2574" s="16" t="e">
        <f>IF($J2574="","",SUMIFS('Skills-Training Matrix.AUX'!$F$2:$F$1072,'Skills-Training Matrix.AUX'!$C$2:$C$1072,"="&amp;G2574,'Skills-Training Matrix.AUX'!$A$2:$A$1072,"="&amp;$E2574)*J2574)</f>
        <v>#N/A</v>
      </c>
      <c r="L2574" s="16" t="e">
        <f t="shared" si="165"/>
        <v>#N/A</v>
      </c>
      <c r="M2574" s="14" t="e">
        <f t="shared" si="166"/>
        <v>#N/A</v>
      </c>
      <c r="N2574" s="16" t="e">
        <f t="shared" si="167"/>
        <v>#N/A</v>
      </c>
    </row>
    <row r="2575" spans="1:14" x14ac:dyDescent="0.25">
      <c r="A2575" s="14">
        <v>2723</v>
      </c>
      <c r="B2575" s="14" t="s">
        <v>155</v>
      </c>
      <c r="C2575" s="17">
        <v>42736</v>
      </c>
      <c r="D2575" s="14" t="s">
        <v>115</v>
      </c>
      <c r="E2575" s="14" t="s">
        <v>88</v>
      </c>
      <c r="F2575" s="15" t="s">
        <v>9</v>
      </c>
      <c r="G2575" s="14" t="s">
        <v>61</v>
      </c>
      <c r="H2575" s="14" t="e">
        <f>SUMIFS('Skills-Training Matrix.AUX'!$D$2:$D$1072,'Skills-Training Matrix.AUX'!$C$2:$C$1072,"="&amp;$G2575,'Skills-Training Matrix.AUX'!$A$2:$A$1072,"="&amp;$E2575)</f>
        <v>#N/A</v>
      </c>
      <c r="I2575" s="14">
        <v>0</v>
      </c>
      <c r="J2575" s="14" t="e">
        <f t="shared" si="164"/>
        <v>#N/A</v>
      </c>
      <c r="K2575" s="16" t="e">
        <f>IF($J2575="","",SUMIFS('Skills-Training Matrix.AUX'!$F$2:$F$1072,'Skills-Training Matrix.AUX'!$C$2:$C$1072,"="&amp;G2575,'Skills-Training Matrix.AUX'!$A$2:$A$1072,"="&amp;$E2575)*J2575)</f>
        <v>#N/A</v>
      </c>
      <c r="L2575" s="16" t="e">
        <f t="shared" si="165"/>
        <v>#N/A</v>
      </c>
      <c r="M2575" s="14" t="e">
        <f t="shared" si="166"/>
        <v>#N/A</v>
      </c>
      <c r="N2575" s="16" t="e">
        <f t="shared" si="167"/>
        <v>#N/A</v>
      </c>
    </row>
    <row r="2576" spans="1:14" x14ac:dyDescent="0.25">
      <c r="A2576" s="14">
        <v>2723</v>
      </c>
      <c r="B2576" s="14" t="s">
        <v>155</v>
      </c>
      <c r="C2576" s="17">
        <v>42736</v>
      </c>
      <c r="D2576" s="14" t="s">
        <v>115</v>
      </c>
      <c r="E2576" s="14" t="s">
        <v>88</v>
      </c>
      <c r="F2576" s="15" t="s">
        <v>0</v>
      </c>
      <c r="G2576" s="14" t="s">
        <v>62</v>
      </c>
      <c r="H2576" s="14" t="e">
        <f>SUMIFS('Skills-Training Matrix.AUX'!$D$2:$D$1072,'Skills-Training Matrix.AUX'!$C$2:$C$1072,"="&amp;$G2576,'Skills-Training Matrix.AUX'!$A$2:$A$1072,"="&amp;$E2576)</f>
        <v>#N/A</v>
      </c>
      <c r="I2576" s="14">
        <v>0</v>
      </c>
      <c r="J2576" s="14" t="e">
        <f t="shared" si="164"/>
        <v>#N/A</v>
      </c>
      <c r="K2576" s="16" t="e">
        <f>IF($J2576="","",SUMIFS('Skills-Training Matrix.AUX'!$F$2:$F$1072,'Skills-Training Matrix.AUX'!$C$2:$C$1072,"="&amp;G2576,'Skills-Training Matrix.AUX'!$A$2:$A$1072,"="&amp;$E2576)*J2576)</f>
        <v>#N/A</v>
      </c>
      <c r="L2576" s="16" t="e">
        <f t="shared" si="165"/>
        <v>#N/A</v>
      </c>
      <c r="M2576" s="14" t="e">
        <f t="shared" si="166"/>
        <v>#N/A</v>
      </c>
      <c r="N2576" s="16" t="e">
        <f t="shared" si="167"/>
        <v>#N/A</v>
      </c>
    </row>
    <row r="2577" spans="1:14" x14ac:dyDescent="0.25">
      <c r="A2577" s="14">
        <v>2723</v>
      </c>
      <c r="B2577" s="14" t="s">
        <v>155</v>
      </c>
      <c r="C2577" s="17">
        <v>42736</v>
      </c>
      <c r="D2577" s="14" t="s">
        <v>115</v>
      </c>
      <c r="E2577" s="14" t="s">
        <v>88</v>
      </c>
      <c r="F2577" s="15" t="s">
        <v>0</v>
      </c>
      <c r="G2577" s="14" t="s">
        <v>63</v>
      </c>
      <c r="H2577" s="14" t="e">
        <f>SUMIFS('Skills-Training Matrix.AUX'!$D$2:$D$1072,'Skills-Training Matrix.AUX'!$C$2:$C$1072,"="&amp;$G2577,'Skills-Training Matrix.AUX'!$A$2:$A$1072,"="&amp;$E2577)</f>
        <v>#REF!</v>
      </c>
      <c r="I2577" s="14">
        <v>0</v>
      </c>
      <c r="J2577" s="14" t="e">
        <f t="shared" si="164"/>
        <v>#REF!</v>
      </c>
      <c r="K2577" s="16" t="e">
        <f>IF($J2577="","",SUMIFS('Skills-Training Matrix.AUX'!$F$2:$F$1072,'Skills-Training Matrix.AUX'!$C$2:$C$1072,"="&amp;G2577,'Skills-Training Matrix.AUX'!$A$2:$A$1072,"="&amp;$E2577)*J2577)</f>
        <v>#REF!</v>
      </c>
      <c r="L2577" s="16" t="e">
        <f t="shared" si="165"/>
        <v>#REF!</v>
      </c>
      <c r="M2577" s="14" t="e">
        <f t="shared" si="166"/>
        <v>#REF!</v>
      </c>
      <c r="N2577" s="16" t="e">
        <f t="shared" si="167"/>
        <v>#REF!</v>
      </c>
    </row>
    <row r="2578" spans="1:14" x14ac:dyDescent="0.25">
      <c r="A2578" s="14">
        <v>2723</v>
      </c>
      <c r="B2578" s="14" t="s">
        <v>155</v>
      </c>
      <c r="C2578" s="17">
        <v>42736</v>
      </c>
      <c r="D2578" s="14" t="s">
        <v>115</v>
      </c>
      <c r="E2578" s="14" t="s">
        <v>88</v>
      </c>
      <c r="F2578" s="15" t="s">
        <v>0</v>
      </c>
      <c r="G2578" s="14" t="s">
        <v>64</v>
      </c>
      <c r="H2578" s="14" t="e">
        <f>SUMIFS('Skills-Training Matrix.AUX'!$D$2:$D$1072,'Skills-Training Matrix.AUX'!$C$2:$C$1072,"="&amp;$G2578,'Skills-Training Matrix.AUX'!$A$2:$A$1072,"="&amp;$E2578)</f>
        <v>#N/A</v>
      </c>
      <c r="I2578" s="14">
        <v>0</v>
      </c>
      <c r="J2578" s="14" t="e">
        <f t="shared" si="164"/>
        <v>#N/A</v>
      </c>
      <c r="K2578" s="16" t="e">
        <f>IF($J2578="","",SUMIFS('Skills-Training Matrix.AUX'!$F$2:$F$1072,'Skills-Training Matrix.AUX'!$C$2:$C$1072,"="&amp;G2578,'Skills-Training Matrix.AUX'!$A$2:$A$1072,"="&amp;$E2578)*J2578)</f>
        <v>#N/A</v>
      </c>
      <c r="L2578" s="16" t="e">
        <f t="shared" si="165"/>
        <v>#N/A</v>
      </c>
      <c r="M2578" s="14" t="e">
        <f t="shared" si="166"/>
        <v>#N/A</v>
      </c>
      <c r="N2578" s="16" t="e">
        <f t="shared" si="167"/>
        <v>#N/A</v>
      </c>
    </row>
    <row r="2579" spans="1:14" x14ac:dyDescent="0.25">
      <c r="A2579" s="14">
        <v>2723</v>
      </c>
      <c r="B2579" s="14" t="s">
        <v>155</v>
      </c>
      <c r="C2579" s="17">
        <v>42736</v>
      </c>
      <c r="D2579" s="14" t="s">
        <v>115</v>
      </c>
      <c r="E2579" s="14" t="s">
        <v>88</v>
      </c>
      <c r="F2579" s="15" t="s">
        <v>0</v>
      </c>
      <c r="G2579" s="14" t="s">
        <v>65</v>
      </c>
      <c r="H2579" s="14" t="e">
        <f>SUMIFS('Skills-Training Matrix.AUX'!$D$2:$D$1072,'Skills-Training Matrix.AUX'!$C$2:$C$1072,"="&amp;$G2579,'Skills-Training Matrix.AUX'!$A$2:$A$1072,"="&amp;$E2579)</f>
        <v>#REF!</v>
      </c>
      <c r="I2579" s="14">
        <v>0</v>
      </c>
      <c r="J2579" s="14" t="e">
        <f t="shared" si="164"/>
        <v>#REF!</v>
      </c>
      <c r="K2579" s="16" t="e">
        <f>IF($J2579="","",SUMIFS('Skills-Training Matrix.AUX'!$F$2:$F$1072,'Skills-Training Matrix.AUX'!$C$2:$C$1072,"="&amp;G2579,'Skills-Training Matrix.AUX'!$A$2:$A$1072,"="&amp;$E2579)*J2579)</f>
        <v>#REF!</v>
      </c>
      <c r="L2579" s="16" t="e">
        <f t="shared" si="165"/>
        <v>#REF!</v>
      </c>
      <c r="M2579" s="14" t="e">
        <f t="shared" si="166"/>
        <v>#REF!</v>
      </c>
      <c r="N2579" s="16" t="e">
        <f t="shared" si="167"/>
        <v>#REF!</v>
      </c>
    </row>
    <row r="2580" spans="1:14" x14ac:dyDescent="0.25">
      <c r="A2580" s="14">
        <v>2723</v>
      </c>
      <c r="B2580" s="14" t="s">
        <v>155</v>
      </c>
      <c r="C2580" s="17">
        <v>42736</v>
      </c>
      <c r="D2580" s="14" t="s">
        <v>115</v>
      </c>
      <c r="E2580" s="14" t="s">
        <v>88</v>
      </c>
      <c r="F2580" s="15" t="s">
        <v>0</v>
      </c>
      <c r="G2580" s="14" t="s">
        <v>66</v>
      </c>
      <c r="H2580" s="14" t="e">
        <f>SUMIFS('Skills-Training Matrix.AUX'!$D$2:$D$1072,'Skills-Training Matrix.AUX'!$C$2:$C$1072,"="&amp;$G2580,'Skills-Training Matrix.AUX'!$A$2:$A$1072,"="&amp;$E2580)</f>
        <v>#REF!</v>
      </c>
      <c r="I2580" s="14">
        <v>0</v>
      </c>
      <c r="J2580" s="14" t="e">
        <f t="shared" si="164"/>
        <v>#REF!</v>
      </c>
      <c r="K2580" s="16" t="e">
        <f>IF($J2580="","",SUMIFS('Skills-Training Matrix.AUX'!$F$2:$F$1072,'Skills-Training Matrix.AUX'!$C$2:$C$1072,"="&amp;G2580,'Skills-Training Matrix.AUX'!$A$2:$A$1072,"="&amp;$E2580)*J2580)</f>
        <v>#REF!</v>
      </c>
      <c r="L2580" s="16" t="e">
        <f t="shared" si="165"/>
        <v>#REF!</v>
      </c>
      <c r="M2580" s="14" t="e">
        <f t="shared" si="166"/>
        <v>#REF!</v>
      </c>
      <c r="N2580" s="16" t="e">
        <f t="shared" si="167"/>
        <v>#REF!</v>
      </c>
    </row>
    <row r="2581" spans="1:14" x14ac:dyDescent="0.25">
      <c r="A2581" s="14">
        <v>2723</v>
      </c>
      <c r="B2581" s="14" t="s">
        <v>155</v>
      </c>
      <c r="C2581" s="17">
        <v>42736</v>
      </c>
      <c r="D2581" s="14" t="s">
        <v>115</v>
      </c>
      <c r="E2581" s="14" t="s">
        <v>88</v>
      </c>
      <c r="F2581" s="15" t="s">
        <v>0</v>
      </c>
      <c r="G2581" s="14" t="s">
        <v>67</v>
      </c>
      <c r="H2581" s="14" t="e">
        <f>SUMIFS('Skills-Training Matrix.AUX'!$D$2:$D$1072,'Skills-Training Matrix.AUX'!$C$2:$C$1072,"="&amp;$G2581,'Skills-Training Matrix.AUX'!$A$2:$A$1072,"="&amp;$E2581)</f>
        <v>#N/A</v>
      </c>
      <c r="I2581" s="14">
        <v>0</v>
      </c>
      <c r="J2581" s="14" t="e">
        <f t="shared" si="164"/>
        <v>#N/A</v>
      </c>
      <c r="K2581" s="16" t="e">
        <f>IF($J2581="","",SUMIFS('Skills-Training Matrix.AUX'!$F$2:$F$1072,'Skills-Training Matrix.AUX'!$C$2:$C$1072,"="&amp;G2581,'Skills-Training Matrix.AUX'!$A$2:$A$1072,"="&amp;$E2581)*J2581)</f>
        <v>#N/A</v>
      </c>
      <c r="L2581" s="16" t="e">
        <f t="shared" si="165"/>
        <v>#N/A</v>
      </c>
      <c r="M2581" s="14" t="e">
        <f t="shared" si="166"/>
        <v>#N/A</v>
      </c>
      <c r="N2581" s="16" t="e">
        <f t="shared" si="167"/>
        <v>#N/A</v>
      </c>
    </row>
    <row r="2582" spans="1:14" x14ac:dyDescent="0.25">
      <c r="A2582" s="14">
        <v>2723</v>
      </c>
      <c r="B2582" s="14" t="s">
        <v>155</v>
      </c>
      <c r="C2582" s="17">
        <v>42736</v>
      </c>
      <c r="D2582" s="14" t="s">
        <v>115</v>
      </c>
      <c r="E2582" s="14" t="s">
        <v>88</v>
      </c>
      <c r="F2582" s="15" t="s">
        <v>0</v>
      </c>
      <c r="G2582" s="14" t="s">
        <v>68</v>
      </c>
      <c r="H2582" s="14" t="e">
        <f>SUMIFS('Skills-Training Matrix.AUX'!$D$2:$D$1072,'Skills-Training Matrix.AUX'!$C$2:$C$1072,"="&amp;$G2582,'Skills-Training Matrix.AUX'!$A$2:$A$1072,"="&amp;$E2582)</f>
        <v>#N/A</v>
      </c>
      <c r="I2582" s="14">
        <v>0</v>
      </c>
      <c r="J2582" s="14" t="e">
        <f t="shared" si="164"/>
        <v>#N/A</v>
      </c>
      <c r="K2582" s="16" t="e">
        <f>IF($J2582="","",SUMIFS('Skills-Training Matrix.AUX'!$F$2:$F$1072,'Skills-Training Matrix.AUX'!$C$2:$C$1072,"="&amp;G2582,'Skills-Training Matrix.AUX'!$A$2:$A$1072,"="&amp;$E2582)*J2582)</f>
        <v>#N/A</v>
      </c>
      <c r="L2582" s="16" t="e">
        <f t="shared" si="165"/>
        <v>#N/A</v>
      </c>
      <c r="M2582" s="14" t="e">
        <f t="shared" si="166"/>
        <v>#N/A</v>
      </c>
      <c r="N2582" s="16" t="e">
        <f t="shared" si="167"/>
        <v>#N/A</v>
      </c>
    </row>
    <row r="2583" spans="1:14" x14ac:dyDescent="0.25">
      <c r="A2583" s="14">
        <v>2723</v>
      </c>
      <c r="B2583" s="14" t="s">
        <v>155</v>
      </c>
      <c r="C2583" s="17">
        <v>42736</v>
      </c>
      <c r="D2583" s="14" t="s">
        <v>115</v>
      </c>
      <c r="E2583" s="14" t="s">
        <v>88</v>
      </c>
      <c r="F2583" s="15" t="s">
        <v>0</v>
      </c>
      <c r="G2583" s="14" t="s">
        <v>69</v>
      </c>
      <c r="H2583" s="14" t="e">
        <f>SUMIFS('Skills-Training Matrix.AUX'!$D$2:$D$1072,'Skills-Training Matrix.AUX'!$C$2:$C$1072,"="&amp;$G2583,'Skills-Training Matrix.AUX'!$A$2:$A$1072,"="&amp;$E2583)</f>
        <v>#N/A</v>
      </c>
      <c r="I2583" s="14">
        <v>0</v>
      </c>
      <c r="J2583" s="14" t="e">
        <f t="shared" si="164"/>
        <v>#N/A</v>
      </c>
      <c r="K2583" s="16" t="e">
        <f>IF($J2583="","",SUMIFS('Skills-Training Matrix.AUX'!$F$2:$F$1072,'Skills-Training Matrix.AUX'!$C$2:$C$1072,"="&amp;G2583,'Skills-Training Matrix.AUX'!$A$2:$A$1072,"="&amp;$E2583)*J2583)</f>
        <v>#N/A</v>
      </c>
      <c r="L2583" s="16" t="e">
        <f t="shared" si="165"/>
        <v>#N/A</v>
      </c>
      <c r="M2583" s="14" t="e">
        <f t="shared" si="166"/>
        <v>#N/A</v>
      </c>
      <c r="N2583" s="16" t="e">
        <f t="shared" si="167"/>
        <v>#N/A</v>
      </c>
    </row>
    <row r="2584" spans="1:14" x14ac:dyDescent="0.25">
      <c r="A2584" s="14">
        <v>2723</v>
      </c>
      <c r="B2584" s="14" t="s">
        <v>155</v>
      </c>
      <c r="C2584" s="17">
        <v>42736</v>
      </c>
      <c r="D2584" s="14" t="s">
        <v>115</v>
      </c>
      <c r="E2584" s="14" t="s">
        <v>88</v>
      </c>
      <c r="F2584" s="15" t="s">
        <v>0</v>
      </c>
      <c r="G2584" s="14" t="s">
        <v>70</v>
      </c>
      <c r="H2584" s="14" t="e">
        <f>SUMIFS('Skills-Training Matrix.AUX'!$D$2:$D$1072,'Skills-Training Matrix.AUX'!$C$2:$C$1072,"="&amp;$G2584,'Skills-Training Matrix.AUX'!$A$2:$A$1072,"="&amp;$E2584)</f>
        <v>#N/A</v>
      </c>
      <c r="I2584" s="14">
        <v>0</v>
      </c>
      <c r="J2584" s="14" t="e">
        <f t="shared" si="164"/>
        <v>#N/A</v>
      </c>
      <c r="K2584" s="16" t="e">
        <f>IF($J2584="","",SUMIFS('Skills-Training Matrix.AUX'!$F$2:$F$1072,'Skills-Training Matrix.AUX'!$C$2:$C$1072,"="&amp;G2584,'Skills-Training Matrix.AUX'!$A$2:$A$1072,"="&amp;$E2584)*J2584)</f>
        <v>#N/A</v>
      </c>
      <c r="L2584" s="16" t="e">
        <f t="shared" si="165"/>
        <v>#N/A</v>
      </c>
      <c r="M2584" s="14" t="e">
        <f t="shared" si="166"/>
        <v>#N/A</v>
      </c>
      <c r="N2584" s="16" t="e">
        <f t="shared" si="167"/>
        <v>#N/A</v>
      </c>
    </row>
    <row r="2585" spans="1:14" x14ac:dyDescent="0.25">
      <c r="A2585" s="14">
        <v>2724</v>
      </c>
      <c r="B2585" s="14" t="s">
        <v>156</v>
      </c>
      <c r="C2585" s="17">
        <v>42736</v>
      </c>
      <c r="D2585" s="14" t="s">
        <v>115</v>
      </c>
      <c r="E2585" s="14" t="s">
        <v>89</v>
      </c>
      <c r="F2585" s="15" t="s">
        <v>102</v>
      </c>
      <c r="G2585" s="14" t="s">
        <v>10</v>
      </c>
      <c r="H2585" s="14" t="e">
        <f>SUMIFS('Skills-Training Matrix.AUX'!$D$2:$D$1072,'Skills-Training Matrix.AUX'!$C$2:$C$1072,"="&amp;$G2585,'Skills-Training Matrix.AUX'!$A$2:$A$1072,"="&amp;$E2585)</f>
        <v>#N/A</v>
      </c>
      <c r="I2585" s="14">
        <v>0</v>
      </c>
      <c r="J2585" s="14" t="e">
        <f t="shared" si="164"/>
        <v>#N/A</v>
      </c>
      <c r="K2585" s="16" t="e">
        <f>IF($J2585="","",SUMIFS('Skills-Training Matrix.AUX'!$F$2:$F$1072,'Skills-Training Matrix.AUX'!$C$2:$C$1072,"="&amp;G2585,'Skills-Training Matrix.AUX'!$A$2:$A$1072,"="&amp;$E2585)*J2585)</f>
        <v>#N/A</v>
      </c>
      <c r="L2585" s="16" t="e">
        <f t="shared" si="165"/>
        <v>#N/A</v>
      </c>
      <c r="M2585" s="14" t="e">
        <f t="shared" si="166"/>
        <v>#N/A</v>
      </c>
      <c r="N2585" s="16" t="e">
        <f t="shared" si="167"/>
        <v>#N/A</v>
      </c>
    </row>
    <row r="2586" spans="1:14" x14ac:dyDescent="0.25">
      <c r="A2586" s="14">
        <v>2724</v>
      </c>
      <c r="B2586" s="14" t="s">
        <v>156</v>
      </c>
      <c r="C2586" s="17">
        <v>42736</v>
      </c>
      <c r="D2586" s="14" t="s">
        <v>115</v>
      </c>
      <c r="E2586" s="14" t="s">
        <v>89</v>
      </c>
      <c r="F2586" s="15" t="s">
        <v>102</v>
      </c>
      <c r="G2586" s="14" t="s">
        <v>11</v>
      </c>
      <c r="H2586" s="14" t="e">
        <f>SUMIFS('Skills-Training Matrix.AUX'!$D$2:$D$1072,'Skills-Training Matrix.AUX'!$C$2:$C$1072,"="&amp;$G2586,'Skills-Training Matrix.AUX'!$A$2:$A$1072,"="&amp;$E2586)</f>
        <v>#N/A</v>
      </c>
      <c r="I2586" s="14">
        <v>0</v>
      </c>
      <c r="J2586" s="14" t="e">
        <f t="shared" si="164"/>
        <v>#N/A</v>
      </c>
      <c r="K2586" s="16" t="e">
        <f>IF($J2586="","",SUMIFS('Skills-Training Matrix.AUX'!$F$2:$F$1072,'Skills-Training Matrix.AUX'!$C$2:$C$1072,"="&amp;G2586,'Skills-Training Matrix.AUX'!$A$2:$A$1072,"="&amp;$E2586)*J2586)</f>
        <v>#N/A</v>
      </c>
      <c r="L2586" s="16" t="e">
        <f t="shared" si="165"/>
        <v>#N/A</v>
      </c>
      <c r="M2586" s="14" t="e">
        <f t="shared" si="166"/>
        <v>#N/A</v>
      </c>
      <c r="N2586" s="16" t="e">
        <f t="shared" si="167"/>
        <v>#N/A</v>
      </c>
    </row>
    <row r="2587" spans="1:14" x14ac:dyDescent="0.25">
      <c r="A2587" s="14">
        <v>2724</v>
      </c>
      <c r="B2587" s="14" t="s">
        <v>156</v>
      </c>
      <c r="C2587" s="17">
        <v>42736</v>
      </c>
      <c r="D2587" s="14" t="s">
        <v>115</v>
      </c>
      <c r="E2587" s="14" t="s">
        <v>89</v>
      </c>
      <c r="F2587" s="15" t="s">
        <v>102</v>
      </c>
      <c r="G2587" s="14" t="s">
        <v>12</v>
      </c>
      <c r="H2587" s="14" t="e">
        <f>SUMIFS('Skills-Training Matrix.AUX'!$D$2:$D$1072,'Skills-Training Matrix.AUX'!$C$2:$C$1072,"="&amp;$G2587,'Skills-Training Matrix.AUX'!$A$2:$A$1072,"="&amp;$E2587)</f>
        <v>#N/A</v>
      </c>
      <c r="I2587" s="14">
        <v>0</v>
      </c>
      <c r="J2587" s="14" t="e">
        <f t="shared" si="164"/>
        <v>#N/A</v>
      </c>
      <c r="K2587" s="16" t="e">
        <f>IF($J2587="","",SUMIFS('Skills-Training Matrix.AUX'!$F$2:$F$1072,'Skills-Training Matrix.AUX'!$C$2:$C$1072,"="&amp;G2587,'Skills-Training Matrix.AUX'!$A$2:$A$1072,"="&amp;$E2587)*J2587)</f>
        <v>#N/A</v>
      </c>
      <c r="L2587" s="16" t="e">
        <f t="shared" si="165"/>
        <v>#N/A</v>
      </c>
      <c r="M2587" s="14" t="e">
        <f t="shared" si="166"/>
        <v>#N/A</v>
      </c>
      <c r="N2587" s="16" t="e">
        <f t="shared" si="167"/>
        <v>#N/A</v>
      </c>
    </row>
    <row r="2588" spans="1:14" x14ac:dyDescent="0.25">
      <c r="A2588" s="14">
        <v>2724</v>
      </c>
      <c r="B2588" s="14" t="s">
        <v>156</v>
      </c>
      <c r="C2588" s="17">
        <v>42736</v>
      </c>
      <c r="D2588" s="14" t="s">
        <v>115</v>
      </c>
      <c r="E2588" s="14" t="s">
        <v>89</v>
      </c>
      <c r="F2588" s="15" t="s">
        <v>102</v>
      </c>
      <c r="G2588" s="14" t="s">
        <v>13</v>
      </c>
      <c r="H2588" s="14" t="e">
        <f>SUMIFS('Skills-Training Matrix.AUX'!$D$2:$D$1072,'Skills-Training Matrix.AUX'!$C$2:$C$1072,"="&amp;$G2588,'Skills-Training Matrix.AUX'!$A$2:$A$1072,"="&amp;$E2588)</f>
        <v>#N/A</v>
      </c>
      <c r="I2588" s="14">
        <v>0</v>
      </c>
      <c r="J2588" s="14" t="e">
        <f t="shared" si="164"/>
        <v>#N/A</v>
      </c>
      <c r="K2588" s="16" t="e">
        <f>IF($J2588="","",SUMIFS('Skills-Training Matrix.AUX'!$F$2:$F$1072,'Skills-Training Matrix.AUX'!$C$2:$C$1072,"="&amp;G2588,'Skills-Training Matrix.AUX'!$A$2:$A$1072,"="&amp;$E2588)*J2588)</f>
        <v>#N/A</v>
      </c>
      <c r="L2588" s="16" t="e">
        <f t="shared" si="165"/>
        <v>#N/A</v>
      </c>
      <c r="M2588" s="14" t="e">
        <f t="shared" si="166"/>
        <v>#N/A</v>
      </c>
      <c r="N2588" s="16" t="e">
        <f t="shared" si="167"/>
        <v>#N/A</v>
      </c>
    </row>
    <row r="2589" spans="1:14" x14ac:dyDescent="0.25">
      <c r="A2589" s="14">
        <v>2724</v>
      </c>
      <c r="B2589" s="14" t="s">
        <v>156</v>
      </c>
      <c r="C2589" s="17">
        <v>42736</v>
      </c>
      <c r="D2589" s="14" t="s">
        <v>115</v>
      </c>
      <c r="E2589" s="14" t="s">
        <v>89</v>
      </c>
      <c r="F2589" s="15" t="s">
        <v>102</v>
      </c>
      <c r="G2589" s="14" t="s">
        <v>14</v>
      </c>
      <c r="H2589" s="14" t="e">
        <f>SUMIFS('Skills-Training Matrix.AUX'!$D$2:$D$1072,'Skills-Training Matrix.AUX'!$C$2:$C$1072,"="&amp;$G2589,'Skills-Training Matrix.AUX'!$A$2:$A$1072,"="&amp;$E2589)</f>
        <v>#N/A</v>
      </c>
      <c r="I2589" s="14">
        <v>0</v>
      </c>
      <c r="J2589" s="14" t="e">
        <f t="shared" si="164"/>
        <v>#N/A</v>
      </c>
      <c r="K2589" s="16" t="e">
        <f>IF($J2589="","",SUMIFS('Skills-Training Matrix.AUX'!$F$2:$F$1072,'Skills-Training Matrix.AUX'!$C$2:$C$1072,"="&amp;G2589,'Skills-Training Matrix.AUX'!$A$2:$A$1072,"="&amp;$E2589)*J2589)</f>
        <v>#N/A</v>
      </c>
      <c r="L2589" s="16" t="e">
        <f t="shared" si="165"/>
        <v>#N/A</v>
      </c>
      <c r="M2589" s="14" t="e">
        <f t="shared" si="166"/>
        <v>#N/A</v>
      </c>
      <c r="N2589" s="16" t="e">
        <f t="shared" si="167"/>
        <v>#N/A</v>
      </c>
    </row>
    <row r="2590" spans="1:14" x14ac:dyDescent="0.25">
      <c r="A2590" s="14">
        <v>2724</v>
      </c>
      <c r="B2590" s="14" t="s">
        <v>156</v>
      </c>
      <c r="C2590" s="17">
        <v>42736</v>
      </c>
      <c r="D2590" s="14" t="s">
        <v>115</v>
      </c>
      <c r="E2590" s="14" t="s">
        <v>89</v>
      </c>
      <c r="F2590" s="15" t="s">
        <v>102</v>
      </c>
      <c r="G2590" s="14" t="s">
        <v>15</v>
      </c>
      <c r="H2590" s="14" t="e">
        <f>SUMIFS('Skills-Training Matrix.AUX'!$D$2:$D$1072,'Skills-Training Matrix.AUX'!$C$2:$C$1072,"="&amp;$G2590,'Skills-Training Matrix.AUX'!$A$2:$A$1072,"="&amp;$E2590)</f>
        <v>#N/A</v>
      </c>
      <c r="I2590" s="14">
        <v>0</v>
      </c>
      <c r="J2590" s="14" t="e">
        <f t="shared" si="164"/>
        <v>#N/A</v>
      </c>
      <c r="K2590" s="16" t="e">
        <f>IF($J2590="","",SUMIFS('Skills-Training Matrix.AUX'!$F$2:$F$1072,'Skills-Training Matrix.AUX'!$C$2:$C$1072,"="&amp;G2590,'Skills-Training Matrix.AUX'!$A$2:$A$1072,"="&amp;$E2590)*J2590)</f>
        <v>#N/A</v>
      </c>
      <c r="L2590" s="16" t="e">
        <f t="shared" si="165"/>
        <v>#N/A</v>
      </c>
      <c r="M2590" s="14" t="e">
        <f t="shared" si="166"/>
        <v>#N/A</v>
      </c>
      <c r="N2590" s="16" t="e">
        <f t="shared" si="167"/>
        <v>#N/A</v>
      </c>
    </row>
    <row r="2591" spans="1:14" x14ac:dyDescent="0.25">
      <c r="A2591" s="14">
        <v>2724</v>
      </c>
      <c r="B2591" s="14" t="s">
        <v>156</v>
      </c>
      <c r="C2591" s="17">
        <v>42736</v>
      </c>
      <c r="D2591" s="14" t="s">
        <v>115</v>
      </c>
      <c r="E2591" s="14" t="s">
        <v>89</v>
      </c>
      <c r="F2591" s="15" t="s">
        <v>5</v>
      </c>
      <c r="G2591" s="14" t="s">
        <v>16</v>
      </c>
      <c r="H2591" s="14" t="e">
        <f>SUMIFS('Skills-Training Matrix.AUX'!$D$2:$D$1072,'Skills-Training Matrix.AUX'!$C$2:$C$1072,"="&amp;$G2591,'Skills-Training Matrix.AUX'!$A$2:$A$1072,"="&amp;$E2591)</f>
        <v>#N/A</v>
      </c>
      <c r="I2591" s="14">
        <v>0</v>
      </c>
      <c r="J2591" s="14" t="e">
        <f t="shared" si="164"/>
        <v>#N/A</v>
      </c>
      <c r="K2591" s="16" t="e">
        <f>IF($J2591="","",SUMIFS('Skills-Training Matrix.AUX'!$F$2:$F$1072,'Skills-Training Matrix.AUX'!$C$2:$C$1072,"="&amp;G2591,'Skills-Training Matrix.AUX'!$A$2:$A$1072,"="&amp;$E2591)*J2591)</f>
        <v>#N/A</v>
      </c>
      <c r="L2591" s="16" t="e">
        <f t="shared" si="165"/>
        <v>#N/A</v>
      </c>
      <c r="M2591" s="14" t="e">
        <f t="shared" si="166"/>
        <v>#N/A</v>
      </c>
      <c r="N2591" s="16" t="e">
        <f t="shared" si="167"/>
        <v>#N/A</v>
      </c>
    </row>
    <row r="2592" spans="1:14" x14ac:dyDescent="0.25">
      <c r="A2592" s="14">
        <v>2724</v>
      </c>
      <c r="B2592" s="14" t="s">
        <v>156</v>
      </c>
      <c r="C2592" s="17">
        <v>42736</v>
      </c>
      <c r="D2592" s="14" t="s">
        <v>115</v>
      </c>
      <c r="E2592" s="14" t="s">
        <v>89</v>
      </c>
      <c r="F2592" s="15" t="s">
        <v>5</v>
      </c>
      <c r="G2592" s="14" t="s">
        <v>17</v>
      </c>
      <c r="H2592" s="14" t="e">
        <f>SUMIFS('Skills-Training Matrix.AUX'!$D$2:$D$1072,'Skills-Training Matrix.AUX'!$C$2:$C$1072,"="&amp;$G2592,'Skills-Training Matrix.AUX'!$A$2:$A$1072,"="&amp;$E2592)</f>
        <v>#N/A</v>
      </c>
      <c r="I2592" s="14">
        <v>0</v>
      </c>
      <c r="J2592" s="14" t="e">
        <f t="shared" si="164"/>
        <v>#N/A</v>
      </c>
      <c r="K2592" s="16" t="e">
        <f>IF($J2592="","",SUMIFS('Skills-Training Matrix.AUX'!$F$2:$F$1072,'Skills-Training Matrix.AUX'!$C$2:$C$1072,"="&amp;G2592,'Skills-Training Matrix.AUX'!$A$2:$A$1072,"="&amp;$E2592)*J2592)</f>
        <v>#N/A</v>
      </c>
      <c r="L2592" s="16" t="e">
        <f t="shared" si="165"/>
        <v>#N/A</v>
      </c>
      <c r="M2592" s="14" t="e">
        <f t="shared" si="166"/>
        <v>#N/A</v>
      </c>
      <c r="N2592" s="16" t="e">
        <f t="shared" si="167"/>
        <v>#N/A</v>
      </c>
    </row>
    <row r="2593" spans="1:14" x14ac:dyDescent="0.25">
      <c r="A2593" s="14">
        <v>2724</v>
      </c>
      <c r="B2593" s="14" t="s">
        <v>156</v>
      </c>
      <c r="C2593" s="17">
        <v>42736</v>
      </c>
      <c r="D2593" s="14" t="s">
        <v>115</v>
      </c>
      <c r="E2593" s="14" t="s">
        <v>89</v>
      </c>
      <c r="F2593" s="15" t="s">
        <v>5</v>
      </c>
      <c r="G2593" s="14" t="s">
        <v>18</v>
      </c>
      <c r="H2593" s="14" t="e">
        <f>SUMIFS('Skills-Training Matrix.AUX'!$D$2:$D$1072,'Skills-Training Matrix.AUX'!$C$2:$C$1072,"="&amp;$G2593,'Skills-Training Matrix.AUX'!$A$2:$A$1072,"="&amp;$E2593)</f>
        <v>#N/A</v>
      </c>
      <c r="I2593" s="14">
        <v>0</v>
      </c>
      <c r="J2593" s="14" t="e">
        <f t="shared" si="164"/>
        <v>#N/A</v>
      </c>
      <c r="K2593" s="16" t="e">
        <f>IF($J2593="","",SUMIFS('Skills-Training Matrix.AUX'!$F$2:$F$1072,'Skills-Training Matrix.AUX'!$C$2:$C$1072,"="&amp;G2593,'Skills-Training Matrix.AUX'!$A$2:$A$1072,"="&amp;$E2593)*J2593)</f>
        <v>#N/A</v>
      </c>
      <c r="L2593" s="16" t="e">
        <f t="shared" si="165"/>
        <v>#N/A</v>
      </c>
      <c r="M2593" s="14" t="e">
        <f t="shared" si="166"/>
        <v>#N/A</v>
      </c>
      <c r="N2593" s="16" t="e">
        <f t="shared" si="167"/>
        <v>#N/A</v>
      </c>
    </row>
    <row r="2594" spans="1:14" x14ac:dyDescent="0.25">
      <c r="A2594" s="14">
        <v>2724</v>
      </c>
      <c r="B2594" s="14" t="s">
        <v>156</v>
      </c>
      <c r="C2594" s="17">
        <v>42736</v>
      </c>
      <c r="D2594" s="14" t="s">
        <v>115</v>
      </c>
      <c r="E2594" s="14" t="s">
        <v>89</v>
      </c>
      <c r="F2594" s="15" t="s">
        <v>5</v>
      </c>
      <c r="G2594" s="14" t="s">
        <v>3</v>
      </c>
      <c r="H2594" s="14" t="e">
        <f>SUMIFS('Skills-Training Matrix.AUX'!$D$2:$D$1072,'Skills-Training Matrix.AUX'!$C$2:$C$1072,"="&amp;$G2594,'Skills-Training Matrix.AUX'!$A$2:$A$1072,"="&amp;$E2594)</f>
        <v>#N/A</v>
      </c>
      <c r="I2594" s="14">
        <v>0</v>
      </c>
      <c r="J2594" s="14" t="e">
        <f t="shared" si="164"/>
        <v>#N/A</v>
      </c>
      <c r="K2594" s="16" t="e">
        <f>IF($J2594="","",SUMIFS('Skills-Training Matrix.AUX'!$F$2:$F$1072,'Skills-Training Matrix.AUX'!$C$2:$C$1072,"="&amp;G2594,'Skills-Training Matrix.AUX'!$A$2:$A$1072,"="&amp;$E2594)*J2594)</f>
        <v>#N/A</v>
      </c>
      <c r="L2594" s="16" t="e">
        <f t="shared" si="165"/>
        <v>#N/A</v>
      </c>
      <c r="M2594" s="14" t="e">
        <f t="shared" si="166"/>
        <v>#N/A</v>
      </c>
      <c r="N2594" s="16" t="e">
        <f t="shared" si="167"/>
        <v>#N/A</v>
      </c>
    </row>
    <row r="2595" spans="1:14" x14ac:dyDescent="0.25">
      <c r="A2595" s="14">
        <v>2724</v>
      </c>
      <c r="B2595" s="14" t="s">
        <v>156</v>
      </c>
      <c r="C2595" s="17">
        <v>42736</v>
      </c>
      <c r="D2595" s="14" t="s">
        <v>115</v>
      </c>
      <c r="E2595" s="14" t="s">
        <v>89</v>
      </c>
      <c r="F2595" s="15" t="s">
        <v>5</v>
      </c>
      <c r="G2595" s="14" t="s">
        <v>19</v>
      </c>
      <c r="H2595" s="14" t="e">
        <f>SUMIFS('Skills-Training Matrix.AUX'!$D$2:$D$1072,'Skills-Training Matrix.AUX'!$C$2:$C$1072,"="&amp;$G2595,'Skills-Training Matrix.AUX'!$A$2:$A$1072,"="&amp;$E2595)</f>
        <v>#N/A</v>
      </c>
      <c r="I2595" s="14">
        <v>0</v>
      </c>
      <c r="J2595" s="14" t="e">
        <f t="shared" si="164"/>
        <v>#N/A</v>
      </c>
      <c r="K2595" s="16" t="e">
        <f>IF($J2595="","",SUMIFS('Skills-Training Matrix.AUX'!$F$2:$F$1072,'Skills-Training Matrix.AUX'!$C$2:$C$1072,"="&amp;G2595,'Skills-Training Matrix.AUX'!$A$2:$A$1072,"="&amp;$E2595)*J2595)</f>
        <v>#N/A</v>
      </c>
      <c r="L2595" s="16" t="e">
        <f t="shared" si="165"/>
        <v>#N/A</v>
      </c>
      <c r="M2595" s="14" t="e">
        <f t="shared" si="166"/>
        <v>#N/A</v>
      </c>
      <c r="N2595" s="16" t="e">
        <f t="shared" si="167"/>
        <v>#N/A</v>
      </c>
    </row>
    <row r="2596" spans="1:14" x14ac:dyDescent="0.25">
      <c r="A2596" s="14">
        <v>2724</v>
      </c>
      <c r="B2596" s="14" t="s">
        <v>156</v>
      </c>
      <c r="C2596" s="17">
        <v>42736</v>
      </c>
      <c r="D2596" s="14" t="s">
        <v>115</v>
      </c>
      <c r="E2596" s="14" t="s">
        <v>89</v>
      </c>
      <c r="F2596" s="15" t="s">
        <v>5</v>
      </c>
      <c r="G2596" s="14" t="s">
        <v>20</v>
      </c>
      <c r="H2596" s="14" t="e">
        <f>SUMIFS('Skills-Training Matrix.AUX'!$D$2:$D$1072,'Skills-Training Matrix.AUX'!$C$2:$C$1072,"="&amp;$G2596,'Skills-Training Matrix.AUX'!$A$2:$A$1072,"="&amp;$E2596)</f>
        <v>#N/A</v>
      </c>
      <c r="I2596" s="14">
        <v>0</v>
      </c>
      <c r="J2596" s="14" t="e">
        <f t="shared" si="164"/>
        <v>#N/A</v>
      </c>
      <c r="K2596" s="16" t="e">
        <f>IF($J2596="","",SUMIFS('Skills-Training Matrix.AUX'!$F$2:$F$1072,'Skills-Training Matrix.AUX'!$C$2:$C$1072,"="&amp;G2596,'Skills-Training Matrix.AUX'!$A$2:$A$1072,"="&amp;$E2596)*J2596)</f>
        <v>#N/A</v>
      </c>
      <c r="L2596" s="16" t="e">
        <f t="shared" si="165"/>
        <v>#N/A</v>
      </c>
      <c r="M2596" s="14" t="e">
        <f t="shared" si="166"/>
        <v>#N/A</v>
      </c>
      <c r="N2596" s="16" t="e">
        <f t="shared" si="167"/>
        <v>#N/A</v>
      </c>
    </row>
    <row r="2597" spans="1:14" x14ac:dyDescent="0.25">
      <c r="A2597" s="14">
        <v>2724</v>
      </c>
      <c r="B2597" s="14" t="s">
        <v>156</v>
      </c>
      <c r="C2597" s="17">
        <v>42736</v>
      </c>
      <c r="D2597" s="14" t="s">
        <v>115</v>
      </c>
      <c r="E2597" s="14" t="s">
        <v>89</v>
      </c>
      <c r="F2597" s="15" t="s">
        <v>6</v>
      </c>
      <c r="G2597" s="14" t="s">
        <v>21</v>
      </c>
      <c r="H2597" s="14" t="e">
        <f>SUMIFS('Skills-Training Matrix.AUX'!$D$2:$D$1072,'Skills-Training Matrix.AUX'!$C$2:$C$1072,"="&amp;$G2597,'Skills-Training Matrix.AUX'!$A$2:$A$1072,"="&amp;$E2597)</f>
        <v>#REF!</v>
      </c>
      <c r="I2597" s="14">
        <v>0</v>
      </c>
      <c r="J2597" s="14" t="e">
        <f t="shared" si="164"/>
        <v>#REF!</v>
      </c>
      <c r="K2597" s="16" t="e">
        <f>IF($J2597="","",SUMIFS('Skills-Training Matrix.AUX'!$F$2:$F$1072,'Skills-Training Matrix.AUX'!$C$2:$C$1072,"="&amp;G2597,'Skills-Training Matrix.AUX'!$A$2:$A$1072,"="&amp;$E2597)*J2597)</f>
        <v>#REF!</v>
      </c>
      <c r="L2597" s="16" t="e">
        <f t="shared" si="165"/>
        <v>#REF!</v>
      </c>
      <c r="M2597" s="14" t="e">
        <f t="shared" si="166"/>
        <v>#REF!</v>
      </c>
      <c r="N2597" s="16" t="e">
        <f t="shared" si="167"/>
        <v>#REF!</v>
      </c>
    </row>
    <row r="2598" spans="1:14" x14ac:dyDescent="0.25">
      <c r="A2598" s="14">
        <v>2724</v>
      </c>
      <c r="B2598" s="14" t="s">
        <v>156</v>
      </c>
      <c r="C2598" s="17">
        <v>42736</v>
      </c>
      <c r="D2598" s="14" t="s">
        <v>115</v>
      </c>
      <c r="E2598" s="14" t="s">
        <v>89</v>
      </c>
      <c r="F2598" s="15" t="s">
        <v>6</v>
      </c>
      <c r="G2598" s="14" t="s">
        <v>22</v>
      </c>
      <c r="H2598" s="14" t="e">
        <f>SUMIFS('Skills-Training Matrix.AUX'!$D$2:$D$1072,'Skills-Training Matrix.AUX'!$C$2:$C$1072,"="&amp;$G2598,'Skills-Training Matrix.AUX'!$A$2:$A$1072,"="&amp;$E2598)</f>
        <v>#REF!</v>
      </c>
      <c r="I2598" s="14">
        <v>0</v>
      </c>
      <c r="J2598" s="14" t="e">
        <f t="shared" si="164"/>
        <v>#REF!</v>
      </c>
      <c r="K2598" s="16" t="e">
        <f>IF($J2598="","",SUMIFS('Skills-Training Matrix.AUX'!$F$2:$F$1072,'Skills-Training Matrix.AUX'!$C$2:$C$1072,"="&amp;G2598,'Skills-Training Matrix.AUX'!$A$2:$A$1072,"="&amp;$E2598)*J2598)</f>
        <v>#REF!</v>
      </c>
      <c r="L2598" s="16" t="e">
        <f t="shared" si="165"/>
        <v>#REF!</v>
      </c>
      <c r="M2598" s="14" t="e">
        <f t="shared" si="166"/>
        <v>#REF!</v>
      </c>
      <c r="N2598" s="16" t="e">
        <f t="shared" si="167"/>
        <v>#REF!</v>
      </c>
    </row>
    <row r="2599" spans="1:14" x14ac:dyDescent="0.25">
      <c r="A2599" s="14">
        <v>2724</v>
      </c>
      <c r="B2599" s="14" t="s">
        <v>156</v>
      </c>
      <c r="C2599" s="17">
        <v>42736</v>
      </c>
      <c r="D2599" s="14" t="s">
        <v>115</v>
      </c>
      <c r="E2599" s="14" t="s">
        <v>89</v>
      </c>
      <c r="F2599" s="15" t="s">
        <v>6</v>
      </c>
      <c r="G2599" s="14" t="s">
        <v>23</v>
      </c>
      <c r="H2599" s="14" t="e">
        <f>SUMIFS('Skills-Training Matrix.AUX'!$D$2:$D$1072,'Skills-Training Matrix.AUX'!$C$2:$C$1072,"="&amp;$G2599,'Skills-Training Matrix.AUX'!$A$2:$A$1072,"="&amp;$E2599)</f>
        <v>#REF!</v>
      </c>
      <c r="I2599" s="14">
        <v>0</v>
      </c>
      <c r="J2599" s="14" t="e">
        <f t="shared" si="164"/>
        <v>#REF!</v>
      </c>
      <c r="K2599" s="16" t="e">
        <f>IF($J2599="","",SUMIFS('Skills-Training Matrix.AUX'!$F$2:$F$1072,'Skills-Training Matrix.AUX'!$C$2:$C$1072,"="&amp;G2599,'Skills-Training Matrix.AUX'!$A$2:$A$1072,"="&amp;$E2599)*J2599)</f>
        <v>#REF!</v>
      </c>
      <c r="L2599" s="16" t="e">
        <f t="shared" si="165"/>
        <v>#REF!</v>
      </c>
      <c r="M2599" s="14" t="e">
        <f t="shared" si="166"/>
        <v>#REF!</v>
      </c>
      <c r="N2599" s="16" t="e">
        <f t="shared" si="167"/>
        <v>#REF!</v>
      </c>
    </row>
    <row r="2600" spans="1:14" x14ac:dyDescent="0.25">
      <c r="A2600" s="14">
        <v>2724</v>
      </c>
      <c r="B2600" s="14" t="s">
        <v>156</v>
      </c>
      <c r="C2600" s="17">
        <v>42736</v>
      </c>
      <c r="D2600" s="14" t="s">
        <v>115</v>
      </c>
      <c r="E2600" s="14" t="s">
        <v>89</v>
      </c>
      <c r="F2600" s="15" t="s">
        <v>6</v>
      </c>
      <c r="G2600" s="14" t="s">
        <v>24</v>
      </c>
      <c r="H2600" s="14" t="e">
        <f>SUMIFS('Skills-Training Matrix.AUX'!$D$2:$D$1072,'Skills-Training Matrix.AUX'!$C$2:$C$1072,"="&amp;$G2600,'Skills-Training Matrix.AUX'!$A$2:$A$1072,"="&amp;$E2600)</f>
        <v>#REF!</v>
      </c>
      <c r="I2600" s="14">
        <v>0</v>
      </c>
      <c r="J2600" s="14" t="e">
        <f t="shared" si="164"/>
        <v>#REF!</v>
      </c>
      <c r="K2600" s="16" t="e">
        <f>IF($J2600="","",SUMIFS('Skills-Training Matrix.AUX'!$F$2:$F$1072,'Skills-Training Matrix.AUX'!$C$2:$C$1072,"="&amp;G2600,'Skills-Training Matrix.AUX'!$A$2:$A$1072,"="&amp;$E2600)*J2600)</f>
        <v>#REF!</v>
      </c>
      <c r="L2600" s="16" t="e">
        <f t="shared" si="165"/>
        <v>#REF!</v>
      </c>
      <c r="M2600" s="14" t="e">
        <f t="shared" si="166"/>
        <v>#REF!</v>
      </c>
      <c r="N2600" s="16" t="e">
        <f t="shared" si="167"/>
        <v>#REF!</v>
      </c>
    </row>
    <row r="2601" spans="1:14" x14ac:dyDescent="0.25">
      <c r="A2601" s="14">
        <v>2724</v>
      </c>
      <c r="B2601" s="14" t="s">
        <v>156</v>
      </c>
      <c r="C2601" s="17">
        <v>42736</v>
      </c>
      <c r="D2601" s="14" t="s">
        <v>115</v>
      </c>
      <c r="E2601" s="14" t="s">
        <v>89</v>
      </c>
      <c r="F2601" s="15" t="s">
        <v>6</v>
      </c>
      <c r="G2601" s="14" t="s">
        <v>25</v>
      </c>
      <c r="H2601" s="14" t="e">
        <f>SUMIFS('Skills-Training Matrix.AUX'!$D$2:$D$1072,'Skills-Training Matrix.AUX'!$C$2:$C$1072,"="&amp;$G2601,'Skills-Training Matrix.AUX'!$A$2:$A$1072,"="&amp;$E2601)</f>
        <v>#REF!</v>
      </c>
      <c r="I2601" s="14">
        <v>0</v>
      </c>
      <c r="J2601" s="14" t="e">
        <f t="shared" si="164"/>
        <v>#REF!</v>
      </c>
      <c r="K2601" s="16" t="e">
        <f>IF($J2601="","",SUMIFS('Skills-Training Matrix.AUX'!$F$2:$F$1072,'Skills-Training Matrix.AUX'!$C$2:$C$1072,"="&amp;G2601,'Skills-Training Matrix.AUX'!$A$2:$A$1072,"="&amp;$E2601)*J2601)</f>
        <v>#REF!</v>
      </c>
      <c r="L2601" s="16" t="e">
        <f t="shared" si="165"/>
        <v>#REF!</v>
      </c>
      <c r="M2601" s="14" t="e">
        <f t="shared" si="166"/>
        <v>#REF!</v>
      </c>
      <c r="N2601" s="16" t="e">
        <f t="shared" si="167"/>
        <v>#REF!</v>
      </c>
    </row>
    <row r="2602" spans="1:14" x14ac:dyDescent="0.25">
      <c r="A2602" s="14">
        <v>2724</v>
      </c>
      <c r="B2602" s="14" t="s">
        <v>156</v>
      </c>
      <c r="C2602" s="17">
        <v>42736</v>
      </c>
      <c r="D2602" s="14" t="s">
        <v>115</v>
      </c>
      <c r="E2602" s="14" t="s">
        <v>89</v>
      </c>
      <c r="F2602" s="15" t="s">
        <v>6</v>
      </c>
      <c r="G2602" s="14" t="s">
        <v>26</v>
      </c>
      <c r="H2602" s="14" t="e">
        <f>SUMIFS('Skills-Training Matrix.AUX'!$D$2:$D$1072,'Skills-Training Matrix.AUX'!$C$2:$C$1072,"="&amp;$G2602,'Skills-Training Matrix.AUX'!$A$2:$A$1072,"="&amp;$E2602)</f>
        <v>#REF!</v>
      </c>
      <c r="I2602" s="14">
        <v>0</v>
      </c>
      <c r="J2602" s="14" t="e">
        <f t="shared" si="164"/>
        <v>#REF!</v>
      </c>
      <c r="K2602" s="16" t="e">
        <f>IF($J2602="","",SUMIFS('Skills-Training Matrix.AUX'!$F$2:$F$1072,'Skills-Training Matrix.AUX'!$C$2:$C$1072,"="&amp;G2602,'Skills-Training Matrix.AUX'!$A$2:$A$1072,"="&amp;$E2602)*J2602)</f>
        <v>#REF!</v>
      </c>
      <c r="L2602" s="16" t="e">
        <f t="shared" si="165"/>
        <v>#REF!</v>
      </c>
      <c r="M2602" s="14" t="e">
        <f t="shared" si="166"/>
        <v>#REF!</v>
      </c>
      <c r="N2602" s="16" t="e">
        <f t="shared" si="167"/>
        <v>#REF!</v>
      </c>
    </row>
    <row r="2603" spans="1:14" x14ac:dyDescent="0.25">
      <c r="A2603" s="14">
        <v>2724</v>
      </c>
      <c r="B2603" s="14" t="s">
        <v>156</v>
      </c>
      <c r="C2603" s="17">
        <v>42736</v>
      </c>
      <c r="D2603" s="14" t="s">
        <v>115</v>
      </c>
      <c r="E2603" s="14" t="s">
        <v>89</v>
      </c>
      <c r="F2603" s="15" t="s">
        <v>6</v>
      </c>
      <c r="G2603" s="14" t="s">
        <v>27</v>
      </c>
      <c r="H2603" s="14" t="e">
        <f>SUMIFS('Skills-Training Matrix.AUX'!$D$2:$D$1072,'Skills-Training Matrix.AUX'!$C$2:$C$1072,"="&amp;$G2603,'Skills-Training Matrix.AUX'!$A$2:$A$1072,"="&amp;$E2603)</f>
        <v>#REF!</v>
      </c>
      <c r="I2603" s="14">
        <v>0</v>
      </c>
      <c r="J2603" s="14" t="e">
        <f t="shared" si="164"/>
        <v>#REF!</v>
      </c>
      <c r="K2603" s="16" t="e">
        <f>IF($J2603="","",SUMIFS('Skills-Training Matrix.AUX'!$F$2:$F$1072,'Skills-Training Matrix.AUX'!$C$2:$C$1072,"="&amp;G2603,'Skills-Training Matrix.AUX'!$A$2:$A$1072,"="&amp;$E2603)*J2603)</f>
        <v>#REF!</v>
      </c>
      <c r="L2603" s="16" t="e">
        <f t="shared" si="165"/>
        <v>#REF!</v>
      </c>
      <c r="M2603" s="14" t="e">
        <f t="shared" si="166"/>
        <v>#REF!</v>
      </c>
      <c r="N2603" s="16" t="e">
        <f t="shared" si="167"/>
        <v>#REF!</v>
      </c>
    </row>
    <row r="2604" spans="1:14" x14ac:dyDescent="0.25">
      <c r="A2604" s="14">
        <v>2724</v>
      </c>
      <c r="B2604" s="14" t="s">
        <v>156</v>
      </c>
      <c r="C2604" s="17">
        <v>42736</v>
      </c>
      <c r="D2604" s="14" t="s">
        <v>115</v>
      </c>
      <c r="E2604" s="14" t="s">
        <v>89</v>
      </c>
      <c r="F2604" s="15" t="s">
        <v>6</v>
      </c>
      <c r="G2604" s="14" t="s">
        <v>28</v>
      </c>
      <c r="H2604" s="14" t="e">
        <f>SUMIFS('Skills-Training Matrix.AUX'!$D$2:$D$1072,'Skills-Training Matrix.AUX'!$C$2:$C$1072,"="&amp;$G2604,'Skills-Training Matrix.AUX'!$A$2:$A$1072,"="&amp;$E2604)</f>
        <v>#N/A</v>
      </c>
      <c r="I2604" s="14">
        <v>0</v>
      </c>
      <c r="J2604" s="14" t="e">
        <f t="shared" si="164"/>
        <v>#N/A</v>
      </c>
      <c r="K2604" s="16" t="e">
        <f>IF($J2604="","",SUMIFS('Skills-Training Matrix.AUX'!$F$2:$F$1072,'Skills-Training Matrix.AUX'!$C$2:$C$1072,"="&amp;G2604,'Skills-Training Matrix.AUX'!$A$2:$A$1072,"="&amp;$E2604)*J2604)</f>
        <v>#N/A</v>
      </c>
      <c r="L2604" s="16" t="e">
        <f t="shared" si="165"/>
        <v>#N/A</v>
      </c>
      <c r="M2604" s="14" t="e">
        <f t="shared" si="166"/>
        <v>#N/A</v>
      </c>
      <c r="N2604" s="16" t="e">
        <f t="shared" si="167"/>
        <v>#N/A</v>
      </c>
    </row>
    <row r="2605" spans="1:14" x14ac:dyDescent="0.25">
      <c r="A2605" s="14">
        <v>2724</v>
      </c>
      <c r="B2605" s="14" t="s">
        <v>156</v>
      </c>
      <c r="C2605" s="17">
        <v>42736</v>
      </c>
      <c r="D2605" s="14" t="s">
        <v>115</v>
      </c>
      <c r="E2605" s="14" t="s">
        <v>89</v>
      </c>
      <c r="F2605" s="15" t="s">
        <v>6</v>
      </c>
      <c r="G2605" s="14" t="s">
        <v>29</v>
      </c>
      <c r="H2605" s="14" t="e">
        <f>SUMIFS('Skills-Training Matrix.AUX'!$D$2:$D$1072,'Skills-Training Matrix.AUX'!$C$2:$C$1072,"="&amp;$G2605,'Skills-Training Matrix.AUX'!$A$2:$A$1072,"="&amp;$E2605)</f>
        <v>#REF!</v>
      </c>
      <c r="I2605" s="14">
        <v>0</v>
      </c>
      <c r="J2605" s="14" t="e">
        <f t="shared" si="164"/>
        <v>#REF!</v>
      </c>
      <c r="K2605" s="16" t="e">
        <f>IF($J2605="","",SUMIFS('Skills-Training Matrix.AUX'!$F$2:$F$1072,'Skills-Training Matrix.AUX'!$C$2:$C$1072,"="&amp;G2605,'Skills-Training Matrix.AUX'!$A$2:$A$1072,"="&amp;$E2605)*J2605)</f>
        <v>#REF!</v>
      </c>
      <c r="L2605" s="16" t="e">
        <f t="shared" si="165"/>
        <v>#REF!</v>
      </c>
      <c r="M2605" s="14" t="e">
        <f t="shared" si="166"/>
        <v>#REF!</v>
      </c>
      <c r="N2605" s="16" t="e">
        <f t="shared" si="167"/>
        <v>#REF!</v>
      </c>
    </row>
    <row r="2606" spans="1:14" x14ac:dyDescent="0.25">
      <c r="A2606" s="14">
        <v>2724</v>
      </c>
      <c r="B2606" s="14" t="s">
        <v>156</v>
      </c>
      <c r="C2606" s="17">
        <v>42736</v>
      </c>
      <c r="D2606" s="14" t="s">
        <v>115</v>
      </c>
      <c r="E2606" s="14" t="s">
        <v>89</v>
      </c>
      <c r="F2606" s="15" t="s">
        <v>6</v>
      </c>
      <c r="G2606" s="14" t="s">
        <v>30</v>
      </c>
      <c r="H2606" s="14" t="e">
        <f>SUMIFS('Skills-Training Matrix.AUX'!$D$2:$D$1072,'Skills-Training Matrix.AUX'!$C$2:$C$1072,"="&amp;$G2606,'Skills-Training Matrix.AUX'!$A$2:$A$1072,"="&amp;$E2606)</f>
        <v>#REF!</v>
      </c>
      <c r="I2606" s="14">
        <v>0</v>
      </c>
      <c r="J2606" s="14" t="e">
        <f t="shared" si="164"/>
        <v>#REF!</v>
      </c>
      <c r="K2606" s="16" t="e">
        <f>IF($J2606="","",SUMIFS('Skills-Training Matrix.AUX'!$F$2:$F$1072,'Skills-Training Matrix.AUX'!$C$2:$C$1072,"="&amp;G2606,'Skills-Training Matrix.AUX'!$A$2:$A$1072,"="&amp;$E2606)*J2606)</f>
        <v>#REF!</v>
      </c>
      <c r="L2606" s="16" t="e">
        <f t="shared" si="165"/>
        <v>#REF!</v>
      </c>
      <c r="M2606" s="14" t="e">
        <f t="shared" si="166"/>
        <v>#REF!</v>
      </c>
      <c r="N2606" s="16" t="e">
        <f t="shared" si="167"/>
        <v>#REF!</v>
      </c>
    </row>
    <row r="2607" spans="1:14" x14ac:dyDescent="0.25">
      <c r="A2607" s="14">
        <v>2724</v>
      </c>
      <c r="B2607" s="14" t="s">
        <v>156</v>
      </c>
      <c r="C2607" s="17">
        <v>42736</v>
      </c>
      <c r="D2607" s="14" t="s">
        <v>115</v>
      </c>
      <c r="E2607" s="14" t="s">
        <v>89</v>
      </c>
      <c r="F2607" s="15" t="s">
        <v>6</v>
      </c>
      <c r="G2607" s="14" t="s">
        <v>31</v>
      </c>
      <c r="H2607" s="14" t="e">
        <f>SUMIFS('Skills-Training Matrix.AUX'!$D$2:$D$1072,'Skills-Training Matrix.AUX'!$C$2:$C$1072,"="&amp;$G2607,'Skills-Training Matrix.AUX'!$A$2:$A$1072,"="&amp;$E2607)</f>
        <v>#REF!</v>
      </c>
      <c r="I2607" s="14">
        <v>0</v>
      </c>
      <c r="J2607" s="14" t="e">
        <f t="shared" si="164"/>
        <v>#REF!</v>
      </c>
      <c r="K2607" s="16" t="e">
        <f>IF($J2607="","",SUMIFS('Skills-Training Matrix.AUX'!$F$2:$F$1072,'Skills-Training Matrix.AUX'!$C$2:$C$1072,"="&amp;G2607,'Skills-Training Matrix.AUX'!$A$2:$A$1072,"="&amp;$E2607)*J2607)</f>
        <v>#REF!</v>
      </c>
      <c r="L2607" s="16" t="e">
        <f t="shared" si="165"/>
        <v>#REF!</v>
      </c>
      <c r="M2607" s="14" t="e">
        <f t="shared" si="166"/>
        <v>#REF!</v>
      </c>
      <c r="N2607" s="16" t="e">
        <f t="shared" si="167"/>
        <v>#REF!</v>
      </c>
    </row>
    <row r="2608" spans="1:14" x14ac:dyDescent="0.25">
      <c r="A2608" s="14">
        <v>2724</v>
      </c>
      <c r="B2608" s="14" t="s">
        <v>156</v>
      </c>
      <c r="C2608" s="17">
        <v>42736</v>
      </c>
      <c r="D2608" s="14" t="s">
        <v>115</v>
      </c>
      <c r="E2608" s="14" t="s">
        <v>89</v>
      </c>
      <c r="F2608" s="15" t="s">
        <v>6</v>
      </c>
      <c r="G2608" s="14" t="s">
        <v>1</v>
      </c>
      <c r="H2608" s="14" t="e">
        <f>SUMIFS('Skills-Training Matrix.AUX'!$D$2:$D$1072,'Skills-Training Matrix.AUX'!$C$2:$C$1072,"="&amp;$G2608,'Skills-Training Matrix.AUX'!$A$2:$A$1072,"="&amp;$E2608)</f>
        <v>#REF!</v>
      </c>
      <c r="I2608" s="14">
        <v>0</v>
      </c>
      <c r="J2608" s="14" t="e">
        <f t="shared" si="164"/>
        <v>#REF!</v>
      </c>
      <c r="K2608" s="16" t="e">
        <f>IF($J2608="","",SUMIFS('Skills-Training Matrix.AUX'!$F$2:$F$1072,'Skills-Training Matrix.AUX'!$C$2:$C$1072,"="&amp;G2608,'Skills-Training Matrix.AUX'!$A$2:$A$1072,"="&amp;$E2608)*J2608)</f>
        <v>#REF!</v>
      </c>
      <c r="L2608" s="16" t="e">
        <f t="shared" si="165"/>
        <v>#REF!</v>
      </c>
      <c r="M2608" s="14" t="e">
        <f t="shared" si="166"/>
        <v>#REF!</v>
      </c>
      <c r="N2608" s="16" t="e">
        <f t="shared" si="167"/>
        <v>#REF!</v>
      </c>
    </row>
    <row r="2609" spans="1:14" x14ac:dyDescent="0.25">
      <c r="A2609" s="14">
        <v>2724</v>
      </c>
      <c r="B2609" s="14" t="s">
        <v>156</v>
      </c>
      <c r="C2609" s="17">
        <v>42736</v>
      </c>
      <c r="D2609" s="14" t="s">
        <v>115</v>
      </c>
      <c r="E2609" s="14" t="s">
        <v>89</v>
      </c>
      <c r="F2609" s="15" t="s">
        <v>6</v>
      </c>
      <c r="G2609" s="14" t="s">
        <v>32</v>
      </c>
      <c r="H2609" s="14" t="e">
        <f>SUMIFS('Skills-Training Matrix.AUX'!$D$2:$D$1072,'Skills-Training Matrix.AUX'!$C$2:$C$1072,"="&amp;$G2609,'Skills-Training Matrix.AUX'!$A$2:$A$1072,"="&amp;$E2609)</f>
        <v>#N/A</v>
      </c>
      <c r="I2609" s="14">
        <v>0</v>
      </c>
      <c r="J2609" s="14" t="e">
        <f t="shared" si="164"/>
        <v>#N/A</v>
      </c>
      <c r="K2609" s="16" t="e">
        <f>IF($J2609="","",SUMIFS('Skills-Training Matrix.AUX'!$F$2:$F$1072,'Skills-Training Matrix.AUX'!$C$2:$C$1072,"="&amp;G2609,'Skills-Training Matrix.AUX'!$A$2:$A$1072,"="&amp;$E2609)*J2609)</f>
        <v>#N/A</v>
      </c>
      <c r="L2609" s="16" t="e">
        <f t="shared" si="165"/>
        <v>#N/A</v>
      </c>
      <c r="M2609" s="14" t="e">
        <f t="shared" si="166"/>
        <v>#N/A</v>
      </c>
      <c r="N2609" s="16" t="e">
        <f t="shared" si="167"/>
        <v>#N/A</v>
      </c>
    </row>
    <row r="2610" spans="1:14" x14ac:dyDescent="0.25">
      <c r="A2610" s="14">
        <v>2724</v>
      </c>
      <c r="B2610" s="14" t="s">
        <v>156</v>
      </c>
      <c r="C2610" s="17">
        <v>42736</v>
      </c>
      <c r="D2610" s="14" t="s">
        <v>115</v>
      </c>
      <c r="E2610" s="14" t="s">
        <v>89</v>
      </c>
      <c r="F2610" s="15" t="s">
        <v>7</v>
      </c>
      <c r="G2610" s="14" t="s">
        <v>33</v>
      </c>
      <c r="H2610" s="14" t="e">
        <f>SUMIFS('Skills-Training Matrix.AUX'!$D$2:$D$1072,'Skills-Training Matrix.AUX'!$C$2:$C$1072,"="&amp;$G2610,'Skills-Training Matrix.AUX'!$A$2:$A$1072,"="&amp;$E2610)</f>
        <v>#N/A</v>
      </c>
      <c r="I2610" s="14">
        <v>0</v>
      </c>
      <c r="J2610" s="14" t="e">
        <f t="shared" si="164"/>
        <v>#N/A</v>
      </c>
      <c r="K2610" s="16" t="e">
        <f>IF($J2610="","",SUMIFS('Skills-Training Matrix.AUX'!$F$2:$F$1072,'Skills-Training Matrix.AUX'!$C$2:$C$1072,"="&amp;G2610,'Skills-Training Matrix.AUX'!$A$2:$A$1072,"="&amp;$E2610)*J2610)</f>
        <v>#N/A</v>
      </c>
      <c r="L2610" s="16" t="e">
        <f t="shared" si="165"/>
        <v>#N/A</v>
      </c>
      <c r="M2610" s="14" t="e">
        <f t="shared" si="166"/>
        <v>#N/A</v>
      </c>
      <c r="N2610" s="16" t="e">
        <f t="shared" si="167"/>
        <v>#N/A</v>
      </c>
    </row>
    <row r="2611" spans="1:14" x14ac:dyDescent="0.25">
      <c r="A2611" s="14">
        <v>2724</v>
      </c>
      <c r="B2611" s="14" t="s">
        <v>156</v>
      </c>
      <c r="C2611" s="17">
        <v>42736</v>
      </c>
      <c r="D2611" s="14" t="s">
        <v>115</v>
      </c>
      <c r="E2611" s="14" t="s">
        <v>89</v>
      </c>
      <c r="F2611" s="15" t="s">
        <v>7</v>
      </c>
      <c r="G2611" s="14" t="s">
        <v>34</v>
      </c>
      <c r="H2611" s="14" t="e">
        <f>SUMIFS('Skills-Training Matrix.AUX'!$D$2:$D$1072,'Skills-Training Matrix.AUX'!$C$2:$C$1072,"="&amp;$G2611,'Skills-Training Matrix.AUX'!$A$2:$A$1072,"="&amp;$E2611)</f>
        <v>#REF!</v>
      </c>
      <c r="I2611" s="14">
        <v>0</v>
      </c>
      <c r="J2611" s="14" t="e">
        <f t="shared" si="164"/>
        <v>#REF!</v>
      </c>
      <c r="K2611" s="16" t="e">
        <f>IF($J2611="","",SUMIFS('Skills-Training Matrix.AUX'!$F$2:$F$1072,'Skills-Training Matrix.AUX'!$C$2:$C$1072,"="&amp;G2611,'Skills-Training Matrix.AUX'!$A$2:$A$1072,"="&amp;$E2611)*J2611)</f>
        <v>#REF!</v>
      </c>
      <c r="L2611" s="16" t="e">
        <f t="shared" si="165"/>
        <v>#REF!</v>
      </c>
      <c r="M2611" s="14" t="e">
        <f t="shared" si="166"/>
        <v>#REF!</v>
      </c>
      <c r="N2611" s="16" t="e">
        <f t="shared" si="167"/>
        <v>#REF!</v>
      </c>
    </row>
    <row r="2612" spans="1:14" x14ac:dyDescent="0.25">
      <c r="A2612" s="14">
        <v>2724</v>
      </c>
      <c r="B2612" s="14" t="s">
        <v>156</v>
      </c>
      <c r="C2612" s="17">
        <v>42736</v>
      </c>
      <c r="D2612" s="14" t="s">
        <v>115</v>
      </c>
      <c r="E2612" s="14" t="s">
        <v>89</v>
      </c>
      <c r="F2612" s="15" t="s">
        <v>7</v>
      </c>
      <c r="G2612" s="14" t="s">
        <v>35</v>
      </c>
      <c r="H2612" s="14" t="e">
        <f>SUMIFS('Skills-Training Matrix.AUX'!$D$2:$D$1072,'Skills-Training Matrix.AUX'!$C$2:$C$1072,"="&amp;$G2612,'Skills-Training Matrix.AUX'!$A$2:$A$1072,"="&amp;$E2612)</f>
        <v>#N/A</v>
      </c>
      <c r="I2612" s="14">
        <v>0</v>
      </c>
      <c r="J2612" s="14" t="e">
        <f t="shared" si="164"/>
        <v>#N/A</v>
      </c>
      <c r="K2612" s="16" t="e">
        <f>IF($J2612="","",SUMIFS('Skills-Training Matrix.AUX'!$F$2:$F$1072,'Skills-Training Matrix.AUX'!$C$2:$C$1072,"="&amp;G2612,'Skills-Training Matrix.AUX'!$A$2:$A$1072,"="&amp;$E2612)*J2612)</f>
        <v>#N/A</v>
      </c>
      <c r="L2612" s="16" t="e">
        <f t="shared" si="165"/>
        <v>#N/A</v>
      </c>
      <c r="M2612" s="14" t="e">
        <f t="shared" si="166"/>
        <v>#N/A</v>
      </c>
      <c r="N2612" s="16" t="e">
        <f t="shared" si="167"/>
        <v>#N/A</v>
      </c>
    </row>
    <row r="2613" spans="1:14" x14ac:dyDescent="0.25">
      <c r="A2613" s="14">
        <v>2724</v>
      </c>
      <c r="B2613" s="14" t="s">
        <v>156</v>
      </c>
      <c r="C2613" s="17">
        <v>42736</v>
      </c>
      <c r="D2613" s="14" t="s">
        <v>115</v>
      </c>
      <c r="E2613" s="14" t="s">
        <v>89</v>
      </c>
      <c r="F2613" s="15" t="s">
        <v>7</v>
      </c>
      <c r="G2613" s="14" t="s">
        <v>36</v>
      </c>
      <c r="H2613" s="14" t="e">
        <f>SUMIFS('Skills-Training Matrix.AUX'!$D$2:$D$1072,'Skills-Training Matrix.AUX'!$C$2:$C$1072,"="&amp;$G2613,'Skills-Training Matrix.AUX'!$A$2:$A$1072,"="&amp;$E2613)</f>
        <v>#N/A</v>
      </c>
      <c r="I2613" s="14">
        <v>0</v>
      </c>
      <c r="J2613" s="14" t="e">
        <f t="shared" si="164"/>
        <v>#N/A</v>
      </c>
      <c r="K2613" s="16" t="e">
        <f>IF($J2613="","",SUMIFS('Skills-Training Matrix.AUX'!$F$2:$F$1072,'Skills-Training Matrix.AUX'!$C$2:$C$1072,"="&amp;G2613,'Skills-Training Matrix.AUX'!$A$2:$A$1072,"="&amp;$E2613)*J2613)</f>
        <v>#N/A</v>
      </c>
      <c r="L2613" s="16" t="e">
        <f t="shared" si="165"/>
        <v>#N/A</v>
      </c>
      <c r="M2613" s="14" t="e">
        <f t="shared" si="166"/>
        <v>#N/A</v>
      </c>
      <c r="N2613" s="16" t="e">
        <f t="shared" si="167"/>
        <v>#N/A</v>
      </c>
    </row>
    <row r="2614" spans="1:14" x14ac:dyDescent="0.25">
      <c r="A2614" s="14">
        <v>2724</v>
      </c>
      <c r="B2614" s="14" t="s">
        <v>156</v>
      </c>
      <c r="C2614" s="17">
        <v>42736</v>
      </c>
      <c r="D2614" s="14" t="s">
        <v>115</v>
      </c>
      <c r="E2614" s="14" t="s">
        <v>89</v>
      </c>
      <c r="F2614" s="15" t="s">
        <v>7</v>
      </c>
      <c r="G2614" s="14" t="s">
        <v>37</v>
      </c>
      <c r="H2614" s="14" t="e">
        <f>SUMIFS('Skills-Training Matrix.AUX'!$D$2:$D$1072,'Skills-Training Matrix.AUX'!$C$2:$C$1072,"="&amp;$G2614,'Skills-Training Matrix.AUX'!$A$2:$A$1072,"="&amp;$E2614)</f>
        <v>#N/A</v>
      </c>
      <c r="I2614" s="14">
        <v>0</v>
      </c>
      <c r="J2614" s="14" t="e">
        <f t="shared" si="164"/>
        <v>#N/A</v>
      </c>
      <c r="K2614" s="16" t="e">
        <f>IF($J2614="","",SUMIFS('Skills-Training Matrix.AUX'!$F$2:$F$1072,'Skills-Training Matrix.AUX'!$C$2:$C$1072,"="&amp;G2614,'Skills-Training Matrix.AUX'!$A$2:$A$1072,"="&amp;$E2614)*J2614)</f>
        <v>#N/A</v>
      </c>
      <c r="L2614" s="16" t="e">
        <f t="shared" si="165"/>
        <v>#N/A</v>
      </c>
      <c r="M2614" s="14" t="e">
        <f t="shared" si="166"/>
        <v>#N/A</v>
      </c>
      <c r="N2614" s="16" t="e">
        <f t="shared" si="167"/>
        <v>#N/A</v>
      </c>
    </row>
    <row r="2615" spans="1:14" x14ac:dyDescent="0.25">
      <c r="A2615" s="14">
        <v>2724</v>
      </c>
      <c r="B2615" s="14" t="s">
        <v>156</v>
      </c>
      <c r="C2615" s="17">
        <v>42736</v>
      </c>
      <c r="D2615" s="14" t="s">
        <v>115</v>
      </c>
      <c r="E2615" s="14" t="s">
        <v>89</v>
      </c>
      <c r="F2615" s="15" t="s">
        <v>7</v>
      </c>
      <c r="G2615" s="14" t="s">
        <v>38</v>
      </c>
      <c r="H2615" s="14" t="e">
        <f>SUMIFS('Skills-Training Matrix.AUX'!$D$2:$D$1072,'Skills-Training Matrix.AUX'!$C$2:$C$1072,"="&amp;$G2615,'Skills-Training Matrix.AUX'!$A$2:$A$1072,"="&amp;$E2615)</f>
        <v>#N/A</v>
      </c>
      <c r="I2615" s="14">
        <v>0</v>
      </c>
      <c r="J2615" s="14" t="e">
        <f t="shared" si="164"/>
        <v>#N/A</v>
      </c>
      <c r="K2615" s="16" t="e">
        <f>IF($J2615="","",SUMIFS('Skills-Training Matrix.AUX'!$F$2:$F$1072,'Skills-Training Matrix.AUX'!$C$2:$C$1072,"="&amp;G2615,'Skills-Training Matrix.AUX'!$A$2:$A$1072,"="&amp;$E2615)*J2615)</f>
        <v>#N/A</v>
      </c>
      <c r="L2615" s="16" t="e">
        <f t="shared" si="165"/>
        <v>#N/A</v>
      </c>
      <c r="M2615" s="14" t="e">
        <f t="shared" si="166"/>
        <v>#N/A</v>
      </c>
      <c r="N2615" s="16" t="e">
        <f t="shared" si="167"/>
        <v>#N/A</v>
      </c>
    </row>
    <row r="2616" spans="1:14" x14ac:dyDescent="0.25">
      <c r="A2616" s="14">
        <v>2724</v>
      </c>
      <c r="B2616" s="14" t="s">
        <v>156</v>
      </c>
      <c r="C2616" s="17">
        <v>42736</v>
      </c>
      <c r="D2616" s="14" t="s">
        <v>115</v>
      </c>
      <c r="E2616" s="14" t="s">
        <v>89</v>
      </c>
      <c r="F2616" s="15" t="s">
        <v>7</v>
      </c>
      <c r="G2616" s="14" t="s">
        <v>39</v>
      </c>
      <c r="H2616" s="14" t="e">
        <f>SUMIFS('Skills-Training Matrix.AUX'!$D$2:$D$1072,'Skills-Training Matrix.AUX'!$C$2:$C$1072,"="&amp;$G2616,'Skills-Training Matrix.AUX'!$A$2:$A$1072,"="&amp;$E2616)</f>
        <v>#N/A</v>
      </c>
      <c r="I2616" s="14">
        <v>0</v>
      </c>
      <c r="J2616" s="14" t="e">
        <f t="shared" si="164"/>
        <v>#N/A</v>
      </c>
      <c r="K2616" s="16" t="e">
        <f>IF($J2616="","",SUMIFS('Skills-Training Matrix.AUX'!$F$2:$F$1072,'Skills-Training Matrix.AUX'!$C$2:$C$1072,"="&amp;G2616,'Skills-Training Matrix.AUX'!$A$2:$A$1072,"="&amp;$E2616)*J2616)</f>
        <v>#N/A</v>
      </c>
      <c r="L2616" s="16" t="e">
        <f t="shared" si="165"/>
        <v>#N/A</v>
      </c>
      <c r="M2616" s="14" t="e">
        <f t="shared" si="166"/>
        <v>#N/A</v>
      </c>
      <c r="N2616" s="16" t="e">
        <f t="shared" si="167"/>
        <v>#N/A</v>
      </c>
    </row>
    <row r="2617" spans="1:14" x14ac:dyDescent="0.25">
      <c r="A2617" s="14">
        <v>2724</v>
      </c>
      <c r="B2617" s="14" t="s">
        <v>156</v>
      </c>
      <c r="C2617" s="17">
        <v>42736</v>
      </c>
      <c r="D2617" s="14" t="s">
        <v>115</v>
      </c>
      <c r="E2617" s="14" t="s">
        <v>89</v>
      </c>
      <c r="F2617" s="15" t="s">
        <v>7</v>
      </c>
      <c r="G2617" s="14" t="s">
        <v>40</v>
      </c>
      <c r="H2617" s="14" t="e">
        <f>SUMIFS('Skills-Training Matrix.AUX'!$D$2:$D$1072,'Skills-Training Matrix.AUX'!$C$2:$C$1072,"="&amp;$G2617,'Skills-Training Matrix.AUX'!$A$2:$A$1072,"="&amp;$E2617)</f>
        <v>#N/A</v>
      </c>
      <c r="I2617" s="14">
        <v>0</v>
      </c>
      <c r="J2617" s="14" t="e">
        <f t="shared" si="164"/>
        <v>#N/A</v>
      </c>
      <c r="K2617" s="16" t="e">
        <f>IF($J2617="","",SUMIFS('Skills-Training Matrix.AUX'!$F$2:$F$1072,'Skills-Training Matrix.AUX'!$C$2:$C$1072,"="&amp;G2617,'Skills-Training Matrix.AUX'!$A$2:$A$1072,"="&amp;$E2617)*J2617)</f>
        <v>#N/A</v>
      </c>
      <c r="L2617" s="16" t="e">
        <f t="shared" si="165"/>
        <v>#N/A</v>
      </c>
      <c r="M2617" s="14" t="e">
        <f t="shared" si="166"/>
        <v>#N/A</v>
      </c>
      <c r="N2617" s="16" t="e">
        <f t="shared" si="167"/>
        <v>#N/A</v>
      </c>
    </row>
    <row r="2618" spans="1:14" x14ac:dyDescent="0.25">
      <c r="A2618" s="14">
        <v>2724</v>
      </c>
      <c r="B2618" s="14" t="s">
        <v>156</v>
      </c>
      <c r="C2618" s="17">
        <v>42736</v>
      </c>
      <c r="D2618" s="14" t="s">
        <v>115</v>
      </c>
      <c r="E2618" s="14" t="s">
        <v>89</v>
      </c>
      <c r="F2618" s="15" t="s">
        <v>8</v>
      </c>
      <c r="G2618" s="14" t="s">
        <v>41</v>
      </c>
      <c r="H2618" s="14" t="e">
        <f>SUMIFS('Skills-Training Matrix.AUX'!$D$2:$D$1072,'Skills-Training Matrix.AUX'!$C$2:$C$1072,"="&amp;$G2618,'Skills-Training Matrix.AUX'!$A$2:$A$1072,"="&amp;$E2618)</f>
        <v>#N/A</v>
      </c>
      <c r="I2618" s="14">
        <v>0</v>
      </c>
      <c r="J2618" s="14" t="e">
        <f t="shared" si="164"/>
        <v>#N/A</v>
      </c>
      <c r="K2618" s="16" t="e">
        <f>IF($J2618="","",SUMIFS('Skills-Training Matrix.AUX'!$F$2:$F$1072,'Skills-Training Matrix.AUX'!$C$2:$C$1072,"="&amp;G2618,'Skills-Training Matrix.AUX'!$A$2:$A$1072,"="&amp;$E2618)*J2618)</f>
        <v>#N/A</v>
      </c>
      <c r="L2618" s="16" t="e">
        <f t="shared" si="165"/>
        <v>#N/A</v>
      </c>
      <c r="M2618" s="14" t="e">
        <f t="shared" si="166"/>
        <v>#N/A</v>
      </c>
      <c r="N2618" s="16" t="e">
        <f t="shared" si="167"/>
        <v>#N/A</v>
      </c>
    </row>
    <row r="2619" spans="1:14" x14ac:dyDescent="0.25">
      <c r="A2619" s="14">
        <v>2724</v>
      </c>
      <c r="B2619" s="14" t="s">
        <v>156</v>
      </c>
      <c r="C2619" s="17">
        <v>42736</v>
      </c>
      <c r="D2619" s="14" t="s">
        <v>115</v>
      </c>
      <c r="E2619" s="14" t="s">
        <v>89</v>
      </c>
      <c r="F2619" s="15" t="s">
        <v>8</v>
      </c>
      <c r="G2619" s="14" t="s">
        <v>42</v>
      </c>
      <c r="H2619" s="14" t="e">
        <f>SUMIFS('Skills-Training Matrix.AUX'!$D$2:$D$1072,'Skills-Training Matrix.AUX'!$C$2:$C$1072,"="&amp;$G2619,'Skills-Training Matrix.AUX'!$A$2:$A$1072,"="&amp;$E2619)</f>
        <v>#N/A</v>
      </c>
      <c r="I2619" s="14">
        <v>0</v>
      </c>
      <c r="J2619" s="14" t="e">
        <f t="shared" si="164"/>
        <v>#N/A</v>
      </c>
      <c r="K2619" s="16" t="e">
        <f>IF($J2619="","",SUMIFS('Skills-Training Matrix.AUX'!$F$2:$F$1072,'Skills-Training Matrix.AUX'!$C$2:$C$1072,"="&amp;G2619,'Skills-Training Matrix.AUX'!$A$2:$A$1072,"="&amp;$E2619)*J2619)</f>
        <v>#N/A</v>
      </c>
      <c r="L2619" s="16" t="e">
        <f t="shared" si="165"/>
        <v>#N/A</v>
      </c>
      <c r="M2619" s="14" t="e">
        <f t="shared" si="166"/>
        <v>#N/A</v>
      </c>
      <c r="N2619" s="16" t="e">
        <f t="shared" si="167"/>
        <v>#N/A</v>
      </c>
    </row>
    <row r="2620" spans="1:14" x14ac:dyDescent="0.25">
      <c r="A2620" s="14">
        <v>2724</v>
      </c>
      <c r="B2620" s="14" t="s">
        <v>156</v>
      </c>
      <c r="C2620" s="17">
        <v>42736</v>
      </c>
      <c r="D2620" s="14" t="s">
        <v>115</v>
      </c>
      <c r="E2620" s="14" t="s">
        <v>89</v>
      </c>
      <c r="F2620" s="15" t="s">
        <v>8</v>
      </c>
      <c r="G2620" s="14" t="s">
        <v>43</v>
      </c>
      <c r="H2620" s="14" t="e">
        <f>SUMIFS('Skills-Training Matrix.AUX'!$D$2:$D$1072,'Skills-Training Matrix.AUX'!$C$2:$C$1072,"="&amp;$G2620,'Skills-Training Matrix.AUX'!$A$2:$A$1072,"="&amp;$E2620)</f>
        <v>#N/A</v>
      </c>
      <c r="I2620" s="14">
        <v>0</v>
      </c>
      <c r="J2620" s="14" t="e">
        <f t="shared" si="164"/>
        <v>#N/A</v>
      </c>
      <c r="K2620" s="16" t="e">
        <f>IF($J2620="","",SUMIFS('Skills-Training Matrix.AUX'!$F$2:$F$1072,'Skills-Training Matrix.AUX'!$C$2:$C$1072,"="&amp;G2620,'Skills-Training Matrix.AUX'!$A$2:$A$1072,"="&amp;$E2620)*J2620)</f>
        <v>#N/A</v>
      </c>
      <c r="L2620" s="16" t="e">
        <f t="shared" si="165"/>
        <v>#N/A</v>
      </c>
      <c r="M2620" s="14" t="e">
        <f t="shared" si="166"/>
        <v>#N/A</v>
      </c>
      <c r="N2620" s="16" t="e">
        <f t="shared" si="167"/>
        <v>#N/A</v>
      </c>
    </row>
    <row r="2621" spans="1:14" x14ac:dyDescent="0.25">
      <c r="A2621" s="14">
        <v>2724</v>
      </c>
      <c r="B2621" s="14" t="s">
        <v>156</v>
      </c>
      <c r="C2621" s="17">
        <v>42736</v>
      </c>
      <c r="D2621" s="14" t="s">
        <v>115</v>
      </c>
      <c r="E2621" s="14" t="s">
        <v>89</v>
      </c>
      <c r="F2621" s="15" t="s">
        <v>8</v>
      </c>
      <c r="G2621" s="14" t="s">
        <v>44</v>
      </c>
      <c r="H2621" s="14" t="e">
        <f>SUMIFS('Skills-Training Matrix.AUX'!$D$2:$D$1072,'Skills-Training Matrix.AUX'!$C$2:$C$1072,"="&amp;$G2621,'Skills-Training Matrix.AUX'!$A$2:$A$1072,"="&amp;$E2621)</f>
        <v>#N/A</v>
      </c>
      <c r="I2621" s="14">
        <v>0</v>
      </c>
      <c r="J2621" s="14" t="e">
        <f t="shared" si="164"/>
        <v>#N/A</v>
      </c>
      <c r="K2621" s="16" t="e">
        <f>IF($J2621="","",SUMIFS('Skills-Training Matrix.AUX'!$F$2:$F$1072,'Skills-Training Matrix.AUX'!$C$2:$C$1072,"="&amp;G2621,'Skills-Training Matrix.AUX'!$A$2:$A$1072,"="&amp;$E2621)*J2621)</f>
        <v>#N/A</v>
      </c>
      <c r="L2621" s="16" t="e">
        <f t="shared" si="165"/>
        <v>#N/A</v>
      </c>
      <c r="M2621" s="14" t="e">
        <f t="shared" si="166"/>
        <v>#N/A</v>
      </c>
      <c r="N2621" s="16" t="e">
        <f t="shared" si="167"/>
        <v>#N/A</v>
      </c>
    </row>
    <row r="2622" spans="1:14" x14ac:dyDescent="0.25">
      <c r="A2622" s="14">
        <v>2724</v>
      </c>
      <c r="B2622" s="14" t="s">
        <v>156</v>
      </c>
      <c r="C2622" s="17">
        <v>42736</v>
      </c>
      <c r="D2622" s="14" t="s">
        <v>115</v>
      </c>
      <c r="E2622" s="14" t="s">
        <v>89</v>
      </c>
      <c r="F2622" s="15" t="s">
        <v>8</v>
      </c>
      <c r="G2622" s="14" t="s">
        <v>45</v>
      </c>
      <c r="H2622" s="14" t="e">
        <f>SUMIFS('Skills-Training Matrix.AUX'!$D$2:$D$1072,'Skills-Training Matrix.AUX'!$C$2:$C$1072,"="&amp;$G2622,'Skills-Training Matrix.AUX'!$A$2:$A$1072,"="&amp;$E2622)</f>
        <v>#N/A</v>
      </c>
      <c r="I2622" s="14">
        <v>0</v>
      </c>
      <c r="J2622" s="14" t="e">
        <f t="shared" si="164"/>
        <v>#N/A</v>
      </c>
      <c r="K2622" s="16" t="e">
        <f>IF($J2622="","",SUMIFS('Skills-Training Matrix.AUX'!$F$2:$F$1072,'Skills-Training Matrix.AUX'!$C$2:$C$1072,"="&amp;G2622,'Skills-Training Matrix.AUX'!$A$2:$A$1072,"="&amp;$E2622)*J2622)</f>
        <v>#N/A</v>
      </c>
      <c r="L2622" s="16" t="e">
        <f t="shared" si="165"/>
        <v>#N/A</v>
      </c>
      <c r="M2622" s="14" t="e">
        <f t="shared" si="166"/>
        <v>#N/A</v>
      </c>
      <c r="N2622" s="16" t="e">
        <f t="shared" si="167"/>
        <v>#N/A</v>
      </c>
    </row>
    <row r="2623" spans="1:14" x14ac:dyDescent="0.25">
      <c r="A2623" s="14">
        <v>2724</v>
      </c>
      <c r="B2623" s="14" t="s">
        <v>156</v>
      </c>
      <c r="C2623" s="17">
        <v>42736</v>
      </c>
      <c r="D2623" s="14" t="s">
        <v>115</v>
      </c>
      <c r="E2623" s="14" t="s">
        <v>89</v>
      </c>
      <c r="F2623" s="15" t="s">
        <v>2</v>
      </c>
      <c r="G2623" s="14" t="s">
        <v>46</v>
      </c>
      <c r="H2623" s="14" t="e">
        <f>SUMIFS('Skills-Training Matrix.AUX'!$D$2:$D$1072,'Skills-Training Matrix.AUX'!$C$2:$C$1072,"="&amp;$G2623,'Skills-Training Matrix.AUX'!$A$2:$A$1072,"="&amp;$E2623)</f>
        <v>#N/A</v>
      </c>
      <c r="I2623" s="14">
        <v>0</v>
      </c>
      <c r="J2623" s="14" t="e">
        <f t="shared" si="164"/>
        <v>#N/A</v>
      </c>
      <c r="K2623" s="16" t="e">
        <f>IF($J2623="","",SUMIFS('Skills-Training Matrix.AUX'!$F$2:$F$1072,'Skills-Training Matrix.AUX'!$C$2:$C$1072,"="&amp;G2623,'Skills-Training Matrix.AUX'!$A$2:$A$1072,"="&amp;$E2623)*J2623)</f>
        <v>#N/A</v>
      </c>
      <c r="L2623" s="16" t="e">
        <f t="shared" si="165"/>
        <v>#N/A</v>
      </c>
      <c r="M2623" s="14" t="e">
        <f t="shared" si="166"/>
        <v>#N/A</v>
      </c>
      <c r="N2623" s="16" t="e">
        <f t="shared" si="167"/>
        <v>#N/A</v>
      </c>
    </row>
    <row r="2624" spans="1:14" x14ac:dyDescent="0.25">
      <c r="A2624" s="14">
        <v>2724</v>
      </c>
      <c r="B2624" s="14" t="s">
        <v>156</v>
      </c>
      <c r="C2624" s="17">
        <v>42736</v>
      </c>
      <c r="D2624" s="14" t="s">
        <v>115</v>
      </c>
      <c r="E2624" s="14" t="s">
        <v>89</v>
      </c>
      <c r="F2624" s="15" t="s">
        <v>2</v>
      </c>
      <c r="G2624" s="14" t="s">
        <v>47</v>
      </c>
      <c r="H2624" s="14" t="e">
        <f>SUMIFS('Skills-Training Matrix.AUX'!$D$2:$D$1072,'Skills-Training Matrix.AUX'!$C$2:$C$1072,"="&amp;$G2624,'Skills-Training Matrix.AUX'!$A$2:$A$1072,"="&amp;$E2624)</f>
        <v>#N/A</v>
      </c>
      <c r="I2624" s="14">
        <v>0</v>
      </c>
      <c r="J2624" s="14" t="e">
        <f t="shared" si="164"/>
        <v>#N/A</v>
      </c>
      <c r="K2624" s="16" t="e">
        <f>IF($J2624="","",SUMIFS('Skills-Training Matrix.AUX'!$F$2:$F$1072,'Skills-Training Matrix.AUX'!$C$2:$C$1072,"="&amp;G2624,'Skills-Training Matrix.AUX'!$A$2:$A$1072,"="&amp;$E2624)*J2624)</f>
        <v>#N/A</v>
      </c>
      <c r="L2624" s="16" t="e">
        <f t="shared" si="165"/>
        <v>#N/A</v>
      </c>
      <c r="M2624" s="14" t="e">
        <f t="shared" si="166"/>
        <v>#N/A</v>
      </c>
      <c r="N2624" s="16" t="e">
        <f t="shared" si="167"/>
        <v>#N/A</v>
      </c>
    </row>
    <row r="2625" spans="1:14" x14ac:dyDescent="0.25">
      <c r="A2625" s="14">
        <v>2724</v>
      </c>
      <c r="B2625" s="14" t="s">
        <v>156</v>
      </c>
      <c r="C2625" s="17">
        <v>42736</v>
      </c>
      <c r="D2625" s="14" t="s">
        <v>115</v>
      </c>
      <c r="E2625" s="14" t="s">
        <v>89</v>
      </c>
      <c r="F2625" s="15" t="s">
        <v>2</v>
      </c>
      <c r="G2625" s="14" t="s">
        <v>48</v>
      </c>
      <c r="H2625" s="14" t="e">
        <f>SUMIFS('Skills-Training Matrix.AUX'!$D$2:$D$1072,'Skills-Training Matrix.AUX'!$C$2:$C$1072,"="&amp;$G2625,'Skills-Training Matrix.AUX'!$A$2:$A$1072,"="&amp;$E2625)</f>
        <v>#N/A</v>
      </c>
      <c r="I2625" s="14">
        <v>0</v>
      </c>
      <c r="J2625" s="14" t="e">
        <f t="shared" si="164"/>
        <v>#N/A</v>
      </c>
      <c r="K2625" s="16" t="e">
        <f>IF($J2625="","",SUMIFS('Skills-Training Matrix.AUX'!$F$2:$F$1072,'Skills-Training Matrix.AUX'!$C$2:$C$1072,"="&amp;G2625,'Skills-Training Matrix.AUX'!$A$2:$A$1072,"="&amp;$E2625)*J2625)</f>
        <v>#N/A</v>
      </c>
      <c r="L2625" s="16" t="e">
        <f t="shared" si="165"/>
        <v>#N/A</v>
      </c>
      <c r="M2625" s="14" t="e">
        <f t="shared" si="166"/>
        <v>#N/A</v>
      </c>
      <c r="N2625" s="16" t="e">
        <f t="shared" si="167"/>
        <v>#N/A</v>
      </c>
    </row>
    <row r="2626" spans="1:14" x14ac:dyDescent="0.25">
      <c r="A2626" s="14">
        <v>2724</v>
      </c>
      <c r="B2626" s="14" t="s">
        <v>156</v>
      </c>
      <c r="C2626" s="17">
        <v>42736</v>
      </c>
      <c r="D2626" s="14" t="s">
        <v>115</v>
      </c>
      <c r="E2626" s="14" t="s">
        <v>89</v>
      </c>
      <c r="F2626" s="15" t="s">
        <v>2</v>
      </c>
      <c r="G2626" s="14" t="s">
        <v>49</v>
      </c>
      <c r="H2626" s="14" t="e">
        <f>SUMIFS('Skills-Training Matrix.AUX'!$D$2:$D$1072,'Skills-Training Matrix.AUX'!$C$2:$C$1072,"="&amp;$G2626,'Skills-Training Matrix.AUX'!$A$2:$A$1072,"="&amp;$E2626)</f>
        <v>#N/A</v>
      </c>
      <c r="I2626" s="14">
        <v>0</v>
      </c>
      <c r="J2626" s="14" t="e">
        <f t="shared" ref="J2626:J2689" si="168">IF(($H2626-$I2626)&gt;0,($H2626-$I2626),"")</f>
        <v>#N/A</v>
      </c>
      <c r="K2626" s="16" t="e">
        <f>IF($J2626="","",SUMIFS('Skills-Training Matrix.AUX'!$F$2:$F$1072,'Skills-Training Matrix.AUX'!$C$2:$C$1072,"="&amp;G2626,'Skills-Training Matrix.AUX'!$A$2:$A$1072,"="&amp;$E2626)*J2626)</f>
        <v>#N/A</v>
      </c>
      <c r="L2626" s="16" t="e">
        <f t="shared" si="165"/>
        <v>#N/A</v>
      </c>
      <c r="M2626" s="14" t="e">
        <f t="shared" si="166"/>
        <v>#N/A</v>
      </c>
      <c r="N2626" s="16" t="e">
        <f t="shared" si="167"/>
        <v>#N/A</v>
      </c>
    </row>
    <row r="2627" spans="1:14" x14ac:dyDescent="0.25">
      <c r="A2627" s="14">
        <v>2724</v>
      </c>
      <c r="B2627" s="14" t="s">
        <v>156</v>
      </c>
      <c r="C2627" s="17">
        <v>42736</v>
      </c>
      <c r="D2627" s="14" t="s">
        <v>115</v>
      </c>
      <c r="E2627" s="14" t="s">
        <v>89</v>
      </c>
      <c r="F2627" s="15" t="s">
        <v>2</v>
      </c>
      <c r="G2627" s="14" t="s">
        <v>50</v>
      </c>
      <c r="H2627" s="14" t="e">
        <f>SUMIFS('Skills-Training Matrix.AUX'!$D$2:$D$1072,'Skills-Training Matrix.AUX'!$C$2:$C$1072,"="&amp;$G2627,'Skills-Training Matrix.AUX'!$A$2:$A$1072,"="&amp;$E2627)</f>
        <v>#N/A</v>
      </c>
      <c r="I2627" s="14">
        <v>0</v>
      </c>
      <c r="J2627" s="14" t="e">
        <f t="shared" si="168"/>
        <v>#N/A</v>
      </c>
      <c r="K2627" s="16" t="e">
        <f>IF($J2627="","",SUMIFS('Skills-Training Matrix.AUX'!$F$2:$F$1072,'Skills-Training Matrix.AUX'!$C$2:$C$1072,"="&amp;G2627,'Skills-Training Matrix.AUX'!$A$2:$A$1072,"="&amp;$E2627)*J2627)</f>
        <v>#N/A</v>
      </c>
      <c r="L2627" s="16" t="e">
        <f t="shared" ref="L2627:L2690" si="169">IF(D2627="GEM",IF(B2627=B2626,IF(K2627="",L2626,K2627+L2626),IF(K2627="",0,K2627)),0)</f>
        <v>#N/A</v>
      </c>
      <c r="M2627" s="14" t="e">
        <f t="shared" ref="M2627:M2690" si="170">IF(D2627="GEM",IF(I2627&gt;H2627,I2627,IF(IF(L2627&lt;$O$1,0,L2627)=0,H2627,IF(I2627=0,IF(H2627=0,0,1),I2627))),I2627)</f>
        <v>#N/A</v>
      </c>
      <c r="N2627" s="16" t="e">
        <f t="shared" ref="N2627:N2690" si="171">IF(M2627&lt;H2627,K2627,"")</f>
        <v>#N/A</v>
      </c>
    </row>
    <row r="2628" spans="1:14" x14ac:dyDescent="0.25">
      <c r="A2628" s="14">
        <v>2724</v>
      </c>
      <c r="B2628" s="14" t="s">
        <v>156</v>
      </c>
      <c r="C2628" s="17">
        <v>42736</v>
      </c>
      <c r="D2628" s="14" t="s">
        <v>115</v>
      </c>
      <c r="E2628" s="14" t="s">
        <v>89</v>
      </c>
      <c r="F2628" s="15" t="s">
        <v>2</v>
      </c>
      <c r="G2628" s="14" t="s">
        <v>51</v>
      </c>
      <c r="H2628" s="14" t="e">
        <f>SUMIFS('Skills-Training Matrix.AUX'!$D$2:$D$1072,'Skills-Training Matrix.AUX'!$C$2:$C$1072,"="&amp;$G2628,'Skills-Training Matrix.AUX'!$A$2:$A$1072,"="&amp;$E2628)</f>
        <v>#N/A</v>
      </c>
      <c r="I2628" s="14">
        <v>0</v>
      </c>
      <c r="J2628" s="14" t="e">
        <f t="shared" si="168"/>
        <v>#N/A</v>
      </c>
      <c r="K2628" s="16" t="e">
        <f>IF($J2628="","",SUMIFS('Skills-Training Matrix.AUX'!$F$2:$F$1072,'Skills-Training Matrix.AUX'!$C$2:$C$1072,"="&amp;G2628,'Skills-Training Matrix.AUX'!$A$2:$A$1072,"="&amp;$E2628)*J2628)</f>
        <v>#N/A</v>
      </c>
      <c r="L2628" s="16" t="e">
        <f t="shared" si="169"/>
        <v>#N/A</v>
      </c>
      <c r="M2628" s="14" t="e">
        <f t="shared" si="170"/>
        <v>#N/A</v>
      </c>
      <c r="N2628" s="16" t="e">
        <f t="shared" si="171"/>
        <v>#N/A</v>
      </c>
    </row>
    <row r="2629" spans="1:14" x14ac:dyDescent="0.25">
      <c r="A2629" s="14">
        <v>2724</v>
      </c>
      <c r="B2629" s="14" t="s">
        <v>156</v>
      </c>
      <c r="C2629" s="17">
        <v>42736</v>
      </c>
      <c r="D2629" s="14" t="s">
        <v>115</v>
      </c>
      <c r="E2629" s="14" t="s">
        <v>89</v>
      </c>
      <c r="F2629" s="15" t="s">
        <v>2</v>
      </c>
      <c r="G2629" s="14" t="s">
        <v>52</v>
      </c>
      <c r="H2629" s="14" t="e">
        <f>SUMIFS('Skills-Training Matrix.AUX'!$D$2:$D$1072,'Skills-Training Matrix.AUX'!$C$2:$C$1072,"="&amp;$G2629,'Skills-Training Matrix.AUX'!$A$2:$A$1072,"="&amp;$E2629)</f>
        <v>#N/A</v>
      </c>
      <c r="I2629" s="14">
        <v>0</v>
      </c>
      <c r="J2629" s="14" t="e">
        <f t="shared" si="168"/>
        <v>#N/A</v>
      </c>
      <c r="K2629" s="16" t="e">
        <f>IF($J2629="","",SUMIFS('Skills-Training Matrix.AUX'!$F$2:$F$1072,'Skills-Training Matrix.AUX'!$C$2:$C$1072,"="&amp;G2629,'Skills-Training Matrix.AUX'!$A$2:$A$1072,"="&amp;$E2629)*J2629)</f>
        <v>#N/A</v>
      </c>
      <c r="L2629" s="16" t="e">
        <f t="shared" si="169"/>
        <v>#N/A</v>
      </c>
      <c r="M2629" s="14" t="e">
        <f t="shared" si="170"/>
        <v>#N/A</v>
      </c>
      <c r="N2629" s="16" t="e">
        <f t="shared" si="171"/>
        <v>#N/A</v>
      </c>
    </row>
    <row r="2630" spans="1:14" x14ac:dyDescent="0.25">
      <c r="A2630" s="14">
        <v>2724</v>
      </c>
      <c r="B2630" s="14" t="s">
        <v>156</v>
      </c>
      <c r="C2630" s="17">
        <v>42736</v>
      </c>
      <c r="D2630" s="14" t="s">
        <v>115</v>
      </c>
      <c r="E2630" s="14" t="s">
        <v>89</v>
      </c>
      <c r="F2630" s="15" t="s">
        <v>2</v>
      </c>
      <c r="G2630" s="14" t="s">
        <v>53</v>
      </c>
      <c r="H2630" s="14" t="e">
        <f>SUMIFS('Skills-Training Matrix.AUX'!$D$2:$D$1072,'Skills-Training Matrix.AUX'!$C$2:$C$1072,"="&amp;$G2630,'Skills-Training Matrix.AUX'!$A$2:$A$1072,"="&amp;$E2630)</f>
        <v>#N/A</v>
      </c>
      <c r="I2630" s="14">
        <v>0</v>
      </c>
      <c r="J2630" s="14" t="e">
        <f t="shared" si="168"/>
        <v>#N/A</v>
      </c>
      <c r="K2630" s="16" t="e">
        <f>IF($J2630="","",SUMIFS('Skills-Training Matrix.AUX'!$F$2:$F$1072,'Skills-Training Matrix.AUX'!$C$2:$C$1072,"="&amp;G2630,'Skills-Training Matrix.AUX'!$A$2:$A$1072,"="&amp;$E2630)*J2630)</f>
        <v>#N/A</v>
      </c>
      <c r="L2630" s="16" t="e">
        <f t="shared" si="169"/>
        <v>#N/A</v>
      </c>
      <c r="M2630" s="14" t="e">
        <f t="shared" si="170"/>
        <v>#N/A</v>
      </c>
      <c r="N2630" s="16" t="e">
        <f t="shared" si="171"/>
        <v>#N/A</v>
      </c>
    </row>
    <row r="2631" spans="1:14" x14ac:dyDescent="0.25">
      <c r="A2631" s="14">
        <v>2724</v>
      </c>
      <c r="B2631" s="14" t="s">
        <v>156</v>
      </c>
      <c r="C2631" s="17">
        <v>42736</v>
      </c>
      <c r="D2631" s="14" t="s">
        <v>115</v>
      </c>
      <c r="E2631" s="14" t="s">
        <v>89</v>
      </c>
      <c r="F2631" s="15" t="s">
        <v>2</v>
      </c>
      <c r="G2631" s="14" t="s">
        <v>54</v>
      </c>
      <c r="H2631" s="14" t="e">
        <f>SUMIFS('Skills-Training Matrix.AUX'!$D$2:$D$1072,'Skills-Training Matrix.AUX'!$C$2:$C$1072,"="&amp;$G2631,'Skills-Training Matrix.AUX'!$A$2:$A$1072,"="&amp;$E2631)</f>
        <v>#N/A</v>
      </c>
      <c r="I2631" s="14">
        <v>0</v>
      </c>
      <c r="J2631" s="14" t="e">
        <f t="shared" si="168"/>
        <v>#N/A</v>
      </c>
      <c r="K2631" s="16" t="e">
        <f>IF($J2631="","",SUMIFS('Skills-Training Matrix.AUX'!$F$2:$F$1072,'Skills-Training Matrix.AUX'!$C$2:$C$1072,"="&amp;G2631,'Skills-Training Matrix.AUX'!$A$2:$A$1072,"="&amp;$E2631)*J2631)</f>
        <v>#N/A</v>
      </c>
      <c r="L2631" s="16" t="e">
        <f t="shared" si="169"/>
        <v>#N/A</v>
      </c>
      <c r="M2631" s="14" t="e">
        <f t="shared" si="170"/>
        <v>#N/A</v>
      </c>
      <c r="N2631" s="16" t="e">
        <f t="shared" si="171"/>
        <v>#N/A</v>
      </c>
    </row>
    <row r="2632" spans="1:14" x14ac:dyDescent="0.25">
      <c r="A2632" s="14">
        <v>2724</v>
      </c>
      <c r="B2632" s="14" t="s">
        <v>156</v>
      </c>
      <c r="C2632" s="17">
        <v>42736</v>
      </c>
      <c r="D2632" s="14" t="s">
        <v>115</v>
      </c>
      <c r="E2632" s="14" t="s">
        <v>89</v>
      </c>
      <c r="F2632" s="15" t="s">
        <v>2</v>
      </c>
      <c r="G2632" s="14" t="s">
        <v>55</v>
      </c>
      <c r="H2632" s="14" t="e">
        <f>SUMIFS('Skills-Training Matrix.AUX'!$D$2:$D$1072,'Skills-Training Matrix.AUX'!$C$2:$C$1072,"="&amp;$G2632,'Skills-Training Matrix.AUX'!$A$2:$A$1072,"="&amp;$E2632)</f>
        <v>#REF!</v>
      </c>
      <c r="I2632" s="14">
        <v>0</v>
      </c>
      <c r="J2632" s="14" t="e">
        <f t="shared" si="168"/>
        <v>#REF!</v>
      </c>
      <c r="K2632" s="16" t="e">
        <f>IF($J2632="","",SUMIFS('Skills-Training Matrix.AUX'!$F$2:$F$1072,'Skills-Training Matrix.AUX'!$C$2:$C$1072,"="&amp;G2632,'Skills-Training Matrix.AUX'!$A$2:$A$1072,"="&amp;$E2632)*J2632)</f>
        <v>#REF!</v>
      </c>
      <c r="L2632" s="16" t="e">
        <f t="shared" si="169"/>
        <v>#REF!</v>
      </c>
      <c r="M2632" s="14" t="e">
        <f t="shared" si="170"/>
        <v>#REF!</v>
      </c>
      <c r="N2632" s="16" t="e">
        <f t="shared" si="171"/>
        <v>#REF!</v>
      </c>
    </row>
    <row r="2633" spans="1:14" x14ac:dyDescent="0.25">
      <c r="A2633" s="14">
        <v>2724</v>
      </c>
      <c r="B2633" s="14" t="s">
        <v>156</v>
      </c>
      <c r="C2633" s="17">
        <v>42736</v>
      </c>
      <c r="D2633" s="14" t="s">
        <v>115</v>
      </c>
      <c r="E2633" s="14" t="s">
        <v>89</v>
      </c>
      <c r="F2633" s="15" t="s">
        <v>2</v>
      </c>
      <c r="G2633" s="14" t="s">
        <v>56</v>
      </c>
      <c r="H2633" s="14" t="e">
        <f>SUMIFS('Skills-Training Matrix.AUX'!$D$2:$D$1072,'Skills-Training Matrix.AUX'!$C$2:$C$1072,"="&amp;$G2633,'Skills-Training Matrix.AUX'!$A$2:$A$1072,"="&amp;$E2633)</f>
        <v>#N/A</v>
      </c>
      <c r="I2633" s="14">
        <v>0</v>
      </c>
      <c r="J2633" s="14" t="e">
        <f t="shared" si="168"/>
        <v>#N/A</v>
      </c>
      <c r="K2633" s="16" t="e">
        <f>IF($J2633="","",SUMIFS('Skills-Training Matrix.AUX'!$F$2:$F$1072,'Skills-Training Matrix.AUX'!$C$2:$C$1072,"="&amp;G2633,'Skills-Training Matrix.AUX'!$A$2:$A$1072,"="&amp;$E2633)*J2633)</f>
        <v>#N/A</v>
      </c>
      <c r="L2633" s="16" t="e">
        <f t="shared" si="169"/>
        <v>#N/A</v>
      </c>
      <c r="M2633" s="14" t="e">
        <f t="shared" si="170"/>
        <v>#N/A</v>
      </c>
      <c r="N2633" s="16" t="e">
        <f t="shared" si="171"/>
        <v>#N/A</v>
      </c>
    </row>
    <row r="2634" spans="1:14" x14ac:dyDescent="0.25">
      <c r="A2634" s="14">
        <v>2724</v>
      </c>
      <c r="B2634" s="14" t="s">
        <v>156</v>
      </c>
      <c r="C2634" s="17">
        <v>42736</v>
      </c>
      <c r="D2634" s="14" t="s">
        <v>115</v>
      </c>
      <c r="E2634" s="14" t="s">
        <v>89</v>
      </c>
      <c r="F2634" s="15" t="s">
        <v>9</v>
      </c>
      <c r="G2634" s="14" t="s">
        <v>57</v>
      </c>
      <c r="H2634" s="14" t="e">
        <f>SUMIFS('Skills-Training Matrix.AUX'!$D$2:$D$1072,'Skills-Training Matrix.AUX'!$C$2:$C$1072,"="&amp;$G2634,'Skills-Training Matrix.AUX'!$A$2:$A$1072,"="&amp;$E2634)</f>
        <v>#N/A</v>
      </c>
      <c r="I2634" s="14">
        <v>0</v>
      </c>
      <c r="J2634" s="14" t="e">
        <f t="shared" si="168"/>
        <v>#N/A</v>
      </c>
      <c r="K2634" s="16" t="e">
        <f>IF($J2634="","",SUMIFS('Skills-Training Matrix.AUX'!$F$2:$F$1072,'Skills-Training Matrix.AUX'!$C$2:$C$1072,"="&amp;G2634,'Skills-Training Matrix.AUX'!$A$2:$A$1072,"="&amp;$E2634)*J2634)</f>
        <v>#N/A</v>
      </c>
      <c r="L2634" s="16" t="e">
        <f t="shared" si="169"/>
        <v>#N/A</v>
      </c>
      <c r="M2634" s="14" t="e">
        <f t="shared" si="170"/>
        <v>#N/A</v>
      </c>
      <c r="N2634" s="16" t="e">
        <f t="shared" si="171"/>
        <v>#N/A</v>
      </c>
    </row>
    <row r="2635" spans="1:14" x14ac:dyDescent="0.25">
      <c r="A2635" s="14">
        <v>2724</v>
      </c>
      <c r="B2635" s="14" t="s">
        <v>156</v>
      </c>
      <c r="C2635" s="17">
        <v>42736</v>
      </c>
      <c r="D2635" s="14" t="s">
        <v>115</v>
      </c>
      <c r="E2635" s="14" t="s">
        <v>89</v>
      </c>
      <c r="F2635" s="15" t="s">
        <v>9</v>
      </c>
      <c r="G2635" s="14" t="s">
        <v>58</v>
      </c>
      <c r="H2635" s="14" t="e">
        <f>SUMIFS('Skills-Training Matrix.AUX'!$D$2:$D$1072,'Skills-Training Matrix.AUX'!$C$2:$C$1072,"="&amp;$G2635,'Skills-Training Matrix.AUX'!$A$2:$A$1072,"="&amp;$E2635)</f>
        <v>#N/A</v>
      </c>
      <c r="I2635" s="14">
        <v>0</v>
      </c>
      <c r="J2635" s="14" t="e">
        <f t="shared" si="168"/>
        <v>#N/A</v>
      </c>
      <c r="K2635" s="16" t="e">
        <f>IF($J2635="","",SUMIFS('Skills-Training Matrix.AUX'!$F$2:$F$1072,'Skills-Training Matrix.AUX'!$C$2:$C$1072,"="&amp;G2635,'Skills-Training Matrix.AUX'!$A$2:$A$1072,"="&amp;$E2635)*J2635)</f>
        <v>#N/A</v>
      </c>
      <c r="L2635" s="16" t="e">
        <f t="shared" si="169"/>
        <v>#N/A</v>
      </c>
      <c r="M2635" s="14" t="e">
        <f t="shared" si="170"/>
        <v>#N/A</v>
      </c>
      <c r="N2635" s="16" t="e">
        <f t="shared" si="171"/>
        <v>#N/A</v>
      </c>
    </row>
    <row r="2636" spans="1:14" x14ac:dyDescent="0.25">
      <c r="A2636" s="14">
        <v>2724</v>
      </c>
      <c r="B2636" s="14" t="s">
        <v>156</v>
      </c>
      <c r="C2636" s="17">
        <v>42736</v>
      </c>
      <c r="D2636" s="14" t="s">
        <v>115</v>
      </c>
      <c r="E2636" s="14" t="s">
        <v>89</v>
      </c>
      <c r="F2636" s="15" t="s">
        <v>9</v>
      </c>
      <c r="G2636" s="14" t="s">
        <v>59</v>
      </c>
      <c r="H2636" s="14" t="e">
        <f>SUMIFS('Skills-Training Matrix.AUX'!$D$2:$D$1072,'Skills-Training Matrix.AUX'!$C$2:$C$1072,"="&amp;$G2636,'Skills-Training Matrix.AUX'!$A$2:$A$1072,"="&amp;$E2636)</f>
        <v>#N/A</v>
      </c>
      <c r="I2636" s="14">
        <v>0</v>
      </c>
      <c r="J2636" s="14" t="e">
        <f t="shared" si="168"/>
        <v>#N/A</v>
      </c>
      <c r="K2636" s="16" t="e">
        <f>IF($J2636="","",SUMIFS('Skills-Training Matrix.AUX'!$F$2:$F$1072,'Skills-Training Matrix.AUX'!$C$2:$C$1072,"="&amp;G2636,'Skills-Training Matrix.AUX'!$A$2:$A$1072,"="&amp;$E2636)*J2636)</f>
        <v>#N/A</v>
      </c>
      <c r="L2636" s="16" t="e">
        <f t="shared" si="169"/>
        <v>#N/A</v>
      </c>
      <c r="M2636" s="14" t="e">
        <f t="shared" si="170"/>
        <v>#N/A</v>
      </c>
      <c r="N2636" s="16" t="e">
        <f t="shared" si="171"/>
        <v>#N/A</v>
      </c>
    </row>
    <row r="2637" spans="1:14" x14ac:dyDescent="0.25">
      <c r="A2637" s="14">
        <v>2724</v>
      </c>
      <c r="B2637" s="14" t="s">
        <v>156</v>
      </c>
      <c r="C2637" s="17">
        <v>42736</v>
      </c>
      <c r="D2637" s="14" t="s">
        <v>115</v>
      </c>
      <c r="E2637" s="14" t="s">
        <v>89</v>
      </c>
      <c r="F2637" s="15" t="s">
        <v>9</v>
      </c>
      <c r="G2637" s="14" t="s">
        <v>60</v>
      </c>
      <c r="H2637" s="14" t="e">
        <f>SUMIFS('Skills-Training Matrix.AUX'!$D$2:$D$1072,'Skills-Training Matrix.AUX'!$C$2:$C$1072,"="&amp;$G2637,'Skills-Training Matrix.AUX'!$A$2:$A$1072,"="&amp;$E2637)</f>
        <v>#N/A</v>
      </c>
      <c r="I2637" s="14">
        <v>0</v>
      </c>
      <c r="J2637" s="14" t="e">
        <f t="shared" si="168"/>
        <v>#N/A</v>
      </c>
      <c r="K2637" s="16" t="e">
        <f>IF($J2637="","",SUMIFS('Skills-Training Matrix.AUX'!$F$2:$F$1072,'Skills-Training Matrix.AUX'!$C$2:$C$1072,"="&amp;G2637,'Skills-Training Matrix.AUX'!$A$2:$A$1072,"="&amp;$E2637)*J2637)</f>
        <v>#N/A</v>
      </c>
      <c r="L2637" s="16" t="e">
        <f t="shared" si="169"/>
        <v>#N/A</v>
      </c>
      <c r="M2637" s="14" t="e">
        <f t="shared" si="170"/>
        <v>#N/A</v>
      </c>
      <c r="N2637" s="16" t="e">
        <f t="shared" si="171"/>
        <v>#N/A</v>
      </c>
    </row>
    <row r="2638" spans="1:14" x14ac:dyDescent="0.25">
      <c r="A2638" s="14">
        <v>2724</v>
      </c>
      <c r="B2638" s="14" t="s">
        <v>156</v>
      </c>
      <c r="C2638" s="17">
        <v>42736</v>
      </c>
      <c r="D2638" s="14" t="s">
        <v>115</v>
      </c>
      <c r="E2638" s="14" t="s">
        <v>89</v>
      </c>
      <c r="F2638" s="15" t="s">
        <v>9</v>
      </c>
      <c r="G2638" s="14" t="s">
        <v>61</v>
      </c>
      <c r="H2638" s="14" t="e">
        <f>SUMIFS('Skills-Training Matrix.AUX'!$D$2:$D$1072,'Skills-Training Matrix.AUX'!$C$2:$C$1072,"="&amp;$G2638,'Skills-Training Matrix.AUX'!$A$2:$A$1072,"="&amp;$E2638)</f>
        <v>#N/A</v>
      </c>
      <c r="I2638" s="14">
        <v>0</v>
      </c>
      <c r="J2638" s="14" t="e">
        <f t="shared" si="168"/>
        <v>#N/A</v>
      </c>
      <c r="K2638" s="16" t="e">
        <f>IF($J2638="","",SUMIFS('Skills-Training Matrix.AUX'!$F$2:$F$1072,'Skills-Training Matrix.AUX'!$C$2:$C$1072,"="&amp;G2638,'Skills-Training Matrix.AUX'!$A$2:$A$1072,"="&amp;$E2638)*J2638)</f>
        <v>#N/A</v>
      </c>
      <c r="L2638" s="16" t="e">
        <f t="shared" si="169"/>
        <v>#N/A</v>
      </c>
      <c r="M2638" s="14" t="e">
        <f t="shared" si="170"/>
        <v>#N/A</v>
      </c>
      <c r="N2638" s="16" t="e">
        <f t="shared" si="171"/>
        <v>#N/A</v>
      </c>
    </row>
    <row r="2639" spans="1:14" x14ac:dyDescent="0.25">
      <c r="A2639" s="14">
        <v>2724</v>
      </c>
      <c r="B2639" s="14" t="s">
        <v>156</v>
      </c>
      <c r="C2639" s="17">
        <v>42736</v>
      </c>
      <c r="D2639" s="14" t="s">
        <v>115</v>
      </c>
      <c r="E2639" s="14" t="s">
        <v>89</v>
      </c>
      <c r="F2639" s="15" t="s">
        <v>0</v>
      </c>
      <c r="G2639" s="14" t="s">
        <v>62</v>
      </c>
      <c r="H2639" s="14" t="e">
        <f>SUMIFS('Skills-Training Matrix.AUX'!$D$2:$D$1072,'Skills-Training Matrix.AUX'!$C$2:$C$1072,"="&amp;$G2639,'Skills-Training Matrix.AUX'!$A$2:$A$1072,"="&amp;$E2639)</f>
        <v>#N/A</v>
      </c>
      <c r="I2639" s="14">
        <v>0</v>
      </c>
      <c r="J2639" s="14" t="e">
        <f t="shared" si="168"/>
        <v>#N/A</v>
      </c>
      <c r="K2639" s="16" t="e">
        <f>IF($J2639="","",SUMIFS('Skills-Training Matrix.AUX'!$F$2:$F$1072,'Skills-Training Matrix.AUX'!$C$2:$C$1072,"="&amp;G2639,'Skills-Training Matrix.AUX'!$A$2:$A$1072,"="&amp;$E2639)*J2639)</f>
        <v>#N/A</v>
      </c>
      <c r="L2639" s="16" t="e">
        <f t="shared" si="169"/>
        <v>#N/A</v>
      </c>
      <c r="M2639" s="14" t="e">
        <f t="shared" si="170"/>
        <v>#N/A</v>
      </c>
      <c r="N2639" s="16" t="e">
        <f t="shared" si="171"/>
        <v>#N/A</v>
      </c>
    </row>
    <row r="2640" spans="1:14" x14ac:dyDescent="0.25">
      <c r="A2640" s="14">
        <v>2724</v>
      </c>
      <c r="B2640" s="14" t="s">
        <v>156</v>
      </c>
      <c r="C2640" s="17">
        <v>42736</v>
      </c>
      <c r="D2640" s="14" t="s">
        <v>115</v>
      </c>
      <c r="E2640" s="14" t="s">
        <v>89</v>
      </c>
      <c r="F2640" s="15" t="s">
        <v>0</v>
      </c>
      <c r="G2640" s="14" t="s">
        <v>63</v>
      </c>
      <c r="H2640" s="14" t="e">
        <f>SUMIFS('Skills-Training Matrix.AUX'!$D$2:$D$1072,'Skills-Training Matrix.AUX'!$C$2:$C$1072,"="&amp;$G2640,'Skills-Training Matrix.AUX'!$A$2:$A$1072,"="&amp;$E2640)</f>
        <v>#REF!</v>
      </c>
      <c r="I2640" s="14">
        <v>0</v>
      </c>
      <c r="J2640" s="14" t="e">
        <f t="shared" si="168"/>
        <v>#REF!</v>
      </c>
      <c r="K2640" s="16" t="e">
        <f>IF($J2640="","",SUMIFS('Skills-Training Matrix.AUX'!$F$2:$F$1072,'Skills-Training Matrix.AUX'!$C$2:$C$1072,"="&amp;G2640,'Skills-Training Matrix.AUX'!$A$2:$A$1072,"="&amp;$E2640)*J2640)</f>
        <v>#REF!</v>
      </c>
      <c r="L2640" s="16" t="e">
        <f t="shared" si="169"/>
        <v>#REF!</v>
      </c>
      <c r="M2640" s="14" t="e">
        <f t="shared" si="170"/>
        <v>#REF!</v>
      </c>
      <c r="N2640" s="16" t="e">
        <f t="shared" si="171"/>
        <v>#REF!</v>
      </c>
    </row>
    <row r="2641" spans="1:14" x14ac:dyDescent="0.25">
      <c r="A2641" s="14">
        <v>2724</v>
      </c>
      <c r="B2641" s="14" t="s">
        <v>156</v>
      </c>
      <c r="C2641" s="17">
        <v>42736</v>
      </c>
      <c r="D2641" s="14" t="s">
        <v>115</v>
      </c>
      <c r="E2641" s="14" t="s">
        <v>89</v>
      </c>
      <c r="F2641" s="15" t="s">
        <v>0</v>
      </c>
      <c r="G2641" s="14" t="s">
        <v>64</v>
      </c>
      <c r="H2641" s="14" t="e">
        <f>SUMIFS('Skills-Training Matrix.AUX'!$D$2:$D$1072,'Skills-Training Matrix.AUX'!$C$2:$C$1072,"="&amp;$G2641,'Skills-Training Matrix.AUX'!$A$2:$A$1072,"="&amp;$E2641)</f>
        <v>#N/A</v>
      </c>
      <c r="I2641" s="14">
        <v>0</v>
      </c>
      <c r="J2641" s="14" t="e">
        <f t="shared" si="168"/>
        <v>#N/A</v>
      </c>
      <c r="K2641" s="16" t="e">
        <f>IF($J2641="","",SUMIFS('Skills-Training Matrix.AUX'!$F$2:$F$1072,'Skills-Training Matrix.AUX'!$C$2:$C$1072,"="&amp;G2641,'Skills-Training Matrix.AUX'!$A$2:$A$1072,"="&amp;$E2641)*J2641)</f>
        <v>#N/A</v>
      </c>
      <c r="L2641" s="16" t="e">
        <f t="shared" si="169"/>
        <v>#N/A</v>
      </c>
      <c r="M2641" s="14" t="e">
        <f t="shared" si="170"/>
        <v>#N/A</v>
      </c>
      <c r="N2641" s="16" t="e">
        <f t="shared" si="171"/>
        <v>#N/A</v>
      </c>
    </row>
    <row r="2642" spans="1:14" x14ac:dyDescent="0.25">
      <c r="A2642" s="14">
        <v>2724</v>
      </c>
      <c r="B2642" s="14" t="s">
        <v>156</v>
      </c>
      <c r="C2642" s="17">
        <v>42736</v>
      </c>
      <c r="D2642" s="14" t="s">
        <v>115</v>
      </c>
      <c r="E2642" s="14" t="s">
        <v>89</v>
      </c>
      <c r="F2642" s="15" t="s">
        <v>0</v>
      </c>
      <c r="G2642" s="14" t="s">
        <v>65</v>
      </c>
      <c r="H2642" s="14" t="e">
        <f>SUMIFS('Skills-Training Matrix.AUX'!$D$2:$D$1072,'Skills-Training Matrix.AUX'!$C$2:$C$1072,"="&amp;$G2642,'Skills-Training Matrix.AUX'!$A$2:$A$1072,"="&amp;$E2642)</f>
        <v>#REF!</v>
      </c>
      <c r="I2642" s="14">
        <v>0</v>
      </c>
      <c r="J2642" s="14" t="e">
        <f t="shared" si="168"/>
        <v>#REF!</v>
      </c>
      <c r="K2642" s="16" t="e">
        <f>IF($J2642="","",SUMIFS('Skills-Training Matrix.AUX'!$F$2:$F$1072,'Skills-Training Matrix.AUX'!$C$2:$C$1072,"="&amp;G2642,'Skills-Training Matrix.AUX'!$A$2:$A$1072,"="&amp;$E2642)*J2642)</f>
        <v>#REF!</v>
      </c>
      <c r="L2642" s="16" t="e">
        <f t="shared" si="169"/>
        <v>#REF!</v>
      </c>
      <c r="M2642" s="14" t="e">
        <f t="shared" si="170"/>
        <v>#REF!</v>
      </c>
      <c r="N2642" s="16" t="e">
        <f t="shared" si="171"/>
        <v>#REF!</v>
      </c>
    </row>
    <row r="2643" spans="1:14" x14ac:dyDescent="0.25">
      <c r="A2643" s="14">
        <v>2724</v>
      </c>
      <c r="B2643" s="14" t="s">
        <v>156</v>
      </c>
      <c r="C2643" s="17">
        <v>42736</v>
      </c>
      <c r="D2643" s="14" t="s">
        <v>115</v>
      </c>
      <c r="E2643" s="14" t="s">
        <v>89</v>
      </c>
      <c r="F2643" s="15" t="s">
        <v>0</v>
      </c>
      <c r="G2643" s="14" t="s">
        <v>66</v>
      </c>
      <c r="H2643" s="14" t="e">
        <f>SUMIFS('Skills-Training Matrix.AUX'!$D$2:$D$1072,'Skills-Training Matrix.AUX'!$C$2:$C$1072,"="&amp;$G2643,'Skills-Training Matrix.AUX'!$A$2:$A$1072,"="&amp;$E2643)</f>
        <v>#REF!</v>
      </c>
      <c r="I2643" s="14">
        <v>0</v>
      </c>
      <c r="J2643" s="14" t="e">
        <f t="shared" si="168"/>
        <v>#REF!</v>
      </c>
      <c r="K2643" s="16" t="e">
        <f>IF($J2643="","",SUMIFS('Skills-Training Matrix.AUX'!$F$2:$F$1072,'Skills-Training Matrix.AUX'!$C$2:$C$1072,"="&amp;G2643,'Skills-Training Matrix.AUX'!$A$2:$A$1072,"="&amp;$E2643)*J2643)</f>
        <v>#REF!</v>
      </c>
      <c r="L2643" s="16" t="e">
        <f t="shared" si="169"/>
        <v>#REF!</v>
      </c>
      <c r="M2643" s="14" t="e">
        <f t="shared" si="170"/>
        <v>#REF!</v>
      </c>
      <c r="N2643" s="16" t="e">
        <f t="shared" si="171"/>
        <v>#REF!</v>
      </c>
    </row>
    <row r="2644" spans="1:14" x14ac:dyDescent="0.25">
      <c r="A2644" s="14">
        <v>2724</v>
      </c>
      <c r="B2644" s="14" t="s">
        <v>156</v>
      </c>
      <c r="C2644" s="17">
        <v>42736</v>
      </c>
      <c r="D2644" s="14" t="s">
        <v>115</v>
      </c>
      <c r="E2644" s="14" t="s">
        <v>89</v>
      </c>
      <c r="F2644" s="15" t="s">
        <v>0</v>
      </c>
      <c r="G2644" s="14" t="s">
        <v>67</v>
      </c>
      <c r="H2644" s="14" t="e">
        <f>SUMIFS('Skills-Training Matrix.AUX'!$D$2:$D$1072,'Skills-Training Matrix.AUX'!$C$2:$C$1072,"="&amp;$G2644,'Skills-Training Matrix.AUX'!$A$2:$A$1072,"="&amp;$E2644)</f>
        <v>#N/A</v>
      </c>
      <c r="I2644" s="14">
        <v>0</v>
      </c>
      <c r="J2644" s="14" t="e">
        <f t="shared" si="168"/>
        <v>#N/A</v>
      </c>
      <c r="K2644" s="16" t="e">
        <f>IF($J2644="","",SUMIFS('Skills-Training Matrix.AUX'!$F$2:$F$1072,'Skills-Training Matrix.AUX'!$C$2:$C$1072,"="&amp;G2644,'Skills-Training Matrix.AUX'!$A$2:$A$1072,"="&amp;$E2644)*J2644)</f>
        <v>#N/A</v>
      </c>
      <c r="L2644" s="16" t="e">
        <f t="shared" si="169"/>
        <v>#N/A</v>
      </c>
      <c r="M2644" s="14" t="e">
        <f t="shared" si="170"/>
        <v>#N/A</v>
      </c>
      <c r="N2644" s="16" t="e">
        <f t="shared" si="171"/>
        <v>#N/A</v>
      </c>
    </row>
    <row r="2645" spans="1:14" x14ac:dyDescent="0.25">
      <c r="A2645" s="14">
        <v>2724</v>
      </c>
      <c r="B2645" s="14" t="s">
        <v>156</v>
      </c>
      <c r="C2645" s="17">
        <v>42736</v>
      </c>
      <c r="D2645" s="14" t="s">
        <v>115</v>
      </c>
      <c r="E2645" s="14" t="s">
        <v>89</v>
      </c>
      <c r="F2645" s="15" t="s">
        <v>0</v>
      </c>
      <c r="G2645" s="14" t="s">
        <v>68</v>
      </c>
      <c r="H2645" s="14" t="e">
        <f>SUMIFS('Skills-Training Matrix.AUX'!$D$2:$D$1072,'Skills-Training Matrix.AUX'!$C$2:$C$1072,"="&amp;$G2645,'Skills-Training Matrix.AUX'!$A$2:$A$1072,"="&amp;$E2645)</f>
        <v>#N/A</v>
      </c>
      <c r="I2645" s="14">
        <v>0</v>
      </c>
      <c r="J2645" s="14" t="e">
        <f t="shared" si="168"/>
        <v>#N/A</v>
      </c>
      <c r="K2645" s="16" t="e">
        <f>IF($J2645="","",SUMIFS('Skills-Training Matrix.AUX'!$F$2:$F$1072,'Skills-Training Matrix.AUX'!$C$2:$C$1072,"="&amp;G2645,'Skills-Training Matrix.AUX'!$A$2:$A$1072,"="&amp;$E2645)*J2645)</f>
        <v>#N/A</v>
      </c>
      <c r="L2645" s="16" t="e">
        <f t="shared" si="169"/>
        <v>#N/A</v>
      </c>
      <c r="M2645" s="14" t="e">
        <f t="shared" si="170"/>
        <v>#N/A</v>
      </c>
      <c r="N2645" s="16" t="e">
        <f t="shared" si="171"/>
        <v>#N/A</v>
      </c>
    </row>
    <row r="2646" spans="1:14" x14ac:dyDescent="0.25">
      <c r="A2646" s="14">
        <v>2724</v>
      </c>
      <c r="B2646" s="14" t="s">
        <v>156</v>
      </c>
      <c r="C2646" s="17">
        <v>42736</v>
      </c>
      <c r="D2646" s="14" t="s">
        <v>115</v>
      </c>
      <c r="E2646" s="14" t="s">
        <v>89</v>
      </c>
      <c r="F2646" s="15" t="s">
        <v>0</v>
      </c>
      <c r="G2646" s="14" t="s">
        <v>69</v>
      </c>
      <c r="H2646" s="14" t="e">
        <f>SUMIFS('Skills-Training Matrix.AUX'!$D$2:$D$1072,'Skills-Training Matrix.AUX'!$C$2:$C$1072,"="&amp;$G2646,'Skills-Training Matrix.AUX'!$A$2:$A$1072,"="&amp;$E2646)</f>
        <v>#N/A</v>
      </c>
      <c r="I2646" s="14">
        <v>0</v>
      </c>
      <c r="J2646" s="14" t="e">
        <f t="shared" si="168"/>
        <v>#N/A</v>
      </c>
      <c r="K2646" s="16" t="e">
        <f>IF($J2646="","",SUMIFS('Skills-Training Matrix.AUX'!$F$2:$F$1072,'Skills-Training Matrix.AUX'!$C$2:$C$1072,"="&amp;G2646,'Skills-Training Matrix.AUX'!$A$2:$A$1072,"="&amp;$E2646)*J2646)</f>
        <v>#N/A</v>
      </c>
      <c r="L2646" s="16" t="e">
        <f t="shared" si="169"/>
        <v>#N/A</v>
      </c>
      <c r="M2646" s="14" t="e">
        <f t="shared" si="170"/>
        <v>#N/A</v>
      </c>
      <c r="N2646" s="16" t="e">
        <f t="shared" si="171"/>
        <v>#N/A</v>
      </c>
    </row>
    <row r="2647" spans="1:14" x14ac:dyDescent="0.25">
      <c r="A2647" s="14">
        <v>2724</v>
      </c>
      <c r="B2647" s="14" t="s">
        <v>156</v>
      </c>
      <c r="C2647" s="17">
        <v>42736</v>
      </c>
      <c r="D2647" s="14" t="s">
        <v>115</v>
      </c>
      <c r="E2647" s="14" t="s">
        <v>89</v>
      </c>
      <c r="F2647" s="15" t="s">
        <v>0</v>
      </c>
      <c r="G2647" s="14" t="s">
        <v>70</v>
      </c>
      <c r="H2647" s="14" t="e">
        <f>SUMIFS('Skills-Training Matrix.AUX'!$D$2:$D$1072,'Skills-Training Matrix.AUX'!$C$2:$C$1072,"="&amp;$G2647,'Skills-Training Matrix.AUX'!$A$2:$A$1072,"="&amp;$E2647)</f>
        <v>#N/A</v>
      </c>
      <c r="I2647" s="14">
        <v>0</v>
      </c>
      <c r="J2647" s="14" t="e">
        <f t="shared" si="168"/>
        <v>#N/A</v>
      </c>
      <c r="K2647" s="16" t="e">
        <f>IF($J2647="","",SUMIFS('Skills-Training Matrix.AUX'!$F$2:$F$1072,'Skills-Training Matrix.AUX'!$C$2:$C$1072,"="&amp;G2647,'Skills-Training Matrix.AUX'!$A$2:$A$1072,"="&amp;$E2647)*J2647)</f>
        <v>#N/A</v>
      </c>
      <c r="L2647" s="16" t="e">
        <f t="shared" si="169"/>
        <v>#N/A</v>
      </c>
      <c r="M2647" s="14" t="e">
        <f t="shared" si="170"/>
        <v>#N/A</v>
      </c>
      <c r="N2647" s="16" t="e">
        <f t="shared" si="171"/>
        <v>#N/A</v>
      </c>
    </row>
    <row r="2648" spans="1:14" x14ac:dyDescent="0.25">
      <c r="A2648" s="14">
        <v>2725</v>
      </c>
      <c r="B2648" s="14" t="s">
        <v>157</v>
      </c>
      <c r="C2648" s="17">
        <v>42736</v>
      </c>
      <c r="D2648" s="14" t="s">
        <v>115</v>
      </c>
      <c r="E2648" s="14" t="s">
        <v>82</v>
      </c>
      <c r="F2648" s="15" t="s">
        <v>102</v>
      </c>
      <c r="G2648" s="14" t="s">
        <v>10</v>
      </c>
      <c r="H2648" s="14" t="e">
        <f>SUMIFS('Skills-Training Matrix.AUX'!$D$2:$D$1072,'Skills-Training Matrix.AUX'!$C$2:$C$1072,"="&amp;$G2648,'Skills-Training Matrix.AUX'!$A$2:$A$1072,"="&amp;$E2648)</f>
        <v>#N/A</v>
      </c>
      <c r="I2648" s="14">
        <v>0</v>
      </c>
      <c r="J2648" s="14" t="e">
        <f t="shared" si="168"/>
        <v>#N/A</v>
      </c>
      <c r="K2648" s="16" t="e">
        <f>IF($J2648="","",SUMIFS('Skills-Training Matrix.AUX'!$F$2:$F$1072,'Skills-Training Matrix.AUX'!$C$2:$C$1072,"="&amp;G2648,'Skills-Training Matrix.AUX'!$A$2:$A$1072,"="&amp;$E2648)*J2648)</f>
        <v>#N/A</v>
      </c>
      <c r="L2648" s="16" t="e">
        <f t="shared" si="169"/>
        <v>#N/A</v>
      </c>
      <c r="M2648" s="14" t="e">
        <f t="shared" si="170"/>
        <v>#N/A</v>
      </c>
      <c r="N2648" s="16" t="e">
        <f t="shared" si="171"/>
        <v>#N/A</v>
      </c>
    </row>
    <row r="2649" spans="1:14" x14ac:dyDescent="0.25">
      <c r="A2649" s="14">
        <v>2725</v>
      </c>
      <c r="B2649" s="14" t="s">
        <v>157</v>
      </c>
      <c r="C2649" s="17">
        <v>42736</v>
      </c>
      <c r="D2649" s="14" t="s">
        <v>115</v>
      </c>
      <c r="E2649" s="14" t="s">
        <v>82</v>
      </c>
      <c r="F2649" s="15" t="s">
        <v>102</v>
      </c>
      <c r="G2649" s="14" t="s">
        <v>11</v>
      </c>
      <c r="H2649" s="14" t="e">
        <f>SUMIFS('Skills-Training Matrix.AUX'!$D$2:$D$1072,'Skills-Training Matrix.AUX'!$C$2:$C$1072,"="&amp;$G2649,'Skills-Training Matrix.AUX'!$A$2:$A$1072,"="&amp;$E2649)</f>
        <v>#N/A</v>
      </c>
      <c r="I2649" s="14">
        <v>0</v>
      </c>
      <c r="J2649" s="14" t="e">
        <f t="shared" si="168"/>
        <v>#N/A</v>
      </c>
      <c r="K2649" s="16" t="e">
        <f>IF($J2649="","",SUMIFS('Skills-Training Matrix.AUX'!$F$2:$F$1072,'Skills-Training Matrix.AUX'!$C$2:$C$1072,"="&amp;G2649,'Skills-Training Matrix.AUX'!$A$2:$A$1072,"="&amp;$E2649)*J2649)</f>
        <v>#N/A</v>
      </c>
      <c r="L2649" s="16" t="e">
        <f t="shared" si="169"/>
        <v>#N/A</v>
      </c>
      <c r="M2649" s="14" t="e">
        <f t="shared" si="170"/>
        <v>#N/A</v>
      </c>
      <c r="N2649" s="16" t="e">
        <f t="shared" si="171"/>
        <v>#N/A</v>
      </c>
    </row>
    <row r="2650" spans="1:14" x14ac:dyDescent="0.25">
      <c r="A2650" s="14">
        <v>2725</v>
      </c>
      <c r="B2650" s="14" t="s">
        <v>157</v>
      </c>
      <c r="C2650" s="17">
        <v>42736</v>
      </c>
      <c r="D2650" s="14" t="s">
        <v>115</v>
      </c>
      <c r="E2650" s="14" t="s">
        <v>82</v>
      </c>
      <c r="F2650" s="15" t="s">
        <v>102</v>
      </c>
      <c r="G2650" s="14" t="s">
        <v>12</v>
      </c>
      <c r="H2650" s="14" t="e">
        <f>SUMIFS('Skills-Training Matrix.AUX'!$D$2:$D$1072,'Skills-Training Matrix.AUX'!$C$2:$C$1072,"="&amp;$G2650,'Skills-Training Matrix.AUX'!$A$2:$A$1072,"="&amp;$E2650)</f>
        <v>#N/A</v>
      </c>
      <c r="I2650" s="14">
        <v>0</v>
      </c>
      <c r="J2650" s="14" t="e">
        <f t="shared" si="168"/>
        <v>#N/A</v>
      </c>
      <c r="K2650" s="16" t="e">
        <f>IF($J2650="","",SUMIFS('Skills-Training Matrix.AUX'!$F$2:$F$1072,'Skills-Training Matrix.AUX'!$C$2:$C$1072,"="&amp;G2650,'Skills-Training Matrix.AUX'!$A$2:$A$1072,"="&amp;$E2650)*J2650)</f>
        <v>#N/A</v>
      </c>
      <c r="L2650" s="16" t="e">
        <f t="shared" si="169"/>
        <v>#N/A</v>
      </c>
      <c r="M2650" s="14" t="e">
        <f t="shared" si="170"/>
        <v>#N/A</v>
      </c>
      <c r="N2650" s="16" t="e">
        <f t="shared" si="171"/>
        <v>#N/A</v>
      </c>
    </row>
    <row r="2651" spans="1:14" x14ac:dyDescent="0.25">
      <c r="A2651" s="14">
        <v>2725</v>
      </c>
      <c r="B2651" s="14" t="s">
        <v>157</v>
      </c>
      <c r="C2651" s="17">
        <v>42736</v>
      </c>
      <c r="D2651" s="14" t="s">
        <v>115</v>
      </c>
      <c r="E2651" s="14" t="s">
        <v>82</v>
      </c>
      <c r="F2651" s="15" t="s">
        <v>102</v>
      </c>
      <c r="G2651" s="14" t="s">
        <v>13</v>
      </c>
      <c r="H2651" s="14" t="e">
        <f>SUMIFS('Skills-Training Matrix.AUX'!$D$2:$D$1072,'Skills-Training Matrix.AUX'!$C$2:$C$1072,"="&amp;$G2651,'Skills-Training Matrix.AUX'!$A$2:$A$1072,"="&amp;$E2651)</f>
        <v>#N/A</v>
      </c>
      <c r="I2651" s="14">
        <v>0</v>
      </c>
      <c r="J2651" s="14" t="e">
        <f t="shared" si="168"/>
        <v>#N/A</v>
      </c>
      <c r="K2651" s="16" t="e">
        <f>IF($J2651="","",SUMIFS('Skills-Training Matrix.AUX'!$F$2:$F$1072,'Skills-Training Matrix.AUX'!$C$2:$C$1072,"="&amp;G2651,'Skills-Training Matrix.AUX'!$A$2:$A$1072,"="&amp;$E2651)*J2651)</f>
        <v>#N/A</v>
      </c>
      <c r="L2651" s="16" t="e">
        <f t="shared" si="169"/>
        <v>#N/A</v>
      </c>
      <c r="M2651" s="14" t="e">
        <f t="shared" si="170"/>
        <v>#N/A</v>
      </c>
      <c r="N2651" s="16" t="e">
        <f t="shared" si="171"/>
        <v>#N/A</v>
      </c>
    </row>
    <row r="2652" spans="1:14" x14ac:dyDescent="0.25">
      <c r="A2652" s="14">
        <v>2725</v>
      </c>
      <c r="B2652" s="14" t="s">
        <v>157</v>
      </c>
      <c r="C2652" s="17">
        <v>42736</v>
      </c>
      <c r="D2652" s="14" t="s">
        <v>115</v>
      </c>
      <c r="E2652" s="14" t="s">
        <v>82</v>
      </c>
      <c r="F2652" s="15" t="s">
        <v>102</v>
      </c>
      <c r="G2652" s="14" t="s">
        <v>14</v>
      </c>
      <c r="H2652" s="14" t="e">
        <f>SUMIFS('Skills-Training Matrix.AUX'!$D$2:$D$1072,'Skills-Training Matrix.AUX'!$C$2:$C$1072,"="&amp;$G2652,'Skills-Training Matrix.AUX'!$A$2:$A$1072,"="&amp;$E2652)</f>
        <v>#N/A</v>
      </c>
      <c r="I2652" s="14">
        <v>0</v>
      </c>
      <c r="J2652" s="14" t="e">
        <f t="shared" si="168"/>
        <v>#N/A</v>
      </c>
      <c r="K2652" s="16" t="e">
        <f>IF($J2652="","",SUMIFS('Skills-Training Matrix.AUX'!$F$2:$F$1072,'Skills-Training Matrix.AUX'!$C$2:$C$1072,"="&amp;G2652,'Skills-Training Matrix.AUX'!$A$2:$A$1072,"="&amp;$E2652)*J2652)</f>
        <v>#N/A</v>
      </c>
      <c r="L2652" s="16" t="e">
        <f t="shared" si="169"/>
        <v>#N/A</v>
      </c>
      <c r="M2652" s="14" t="e">
        <f t="shared" si="170"/>
        <v>#N/A</v>
      </c>
      <c r="N2652" s="16" t="e">
        <f t="shared" si="171"/>
        <v>#N/A</v>
      </c>
    </row>
    <row r="2653" spans="1:14" x14ac:dyDescent="0.25">
      <c r="A2653" s="14">
        <v>2725</v>
      </c>
      <c r="B2653" s="14" t="s">
        <v>157</v>
      </c>
      <c r="C2653" s="17">
        <v>42736</v>
      </c>
      <c r="D2653" s="14" t="s">
        <v>115</v>
      </c>
      <c r="E2653" s="14" t="s">
        <v>82</v>
      </c>
      <c r="F2653" s="15" t="s">
        <v>102</v>
      </c>
      <c r="G2653" s="14" t="s">
        <v>15</v>
      </c>
      <c r="H2653" s="14" t="e">
        <f>SUMIFS('Skills-Training Matrix.AUX'!$D$2:$D$1072,'Skills-Training Matrix.AUX'!$C$2:$C$1072,"="&amp;$G2653,'Skills-Training Matrix.AUX'!$A$2:$A$1072,"="&amp;$E2653)</f>
        <v>#N/A</v>
      </c>
      <c r="I2653" s="14">
        <v>0</v>
      </c>
      <c r="J2653" s="14" t="e">
        <f t="shared" si="168"/>
        <v>#N/A</v>
      </c>
      <c r="K2653" s="16" t="e">
        <f>IF($J2653="","",SUMIFS('Skills-Training Matrix.AUX'!$F$2:$F$1072,'Skills-Training Matrix.AUX'!$C$2:$C$1072,"="&amp;G2653,'Skills-Training Matrix.AUX'!$A$2:$A$1072,"="&amp;$E2653)*J2653)</f>
        <v>#N/A</v>
      </c>
      <c r="L2653" s="16" t="e">
        <f t="shared" si="169"/>
        <v>#N/A</v>
      </c>
      <c r="M2653" s="14" t="e">
        <f t="shared" si="170"/>
        <v>#N/A</v>
      </c>
      <c r="N2653" s="16" t="e">
        <f t="shared" si="171"/>
        <v>#N/A</v>
      </c>
    </row>
    <row r="2654" spans="1:14" x14ac:dyDescent="0.25">
      <c r="A2654" s="14">
        <v>2725</v>
      </c>
      <c r="B2654" s="14" t="s">
        <v>157</v>
      </c>
      <c r="C2654" s="17">
        <v>42736</v>
      </c>
      <c r="D2654" s="14" t="s">
        <v>115</v>
      </c>
      <c r="E2654" s="14" t="s">
        <v>82</v>
      </c>
      <c r="F2654" s="15" t="s">
        <v>5</v>
      </c>
      <c r="G2654" s="14" t="s">
        <v>16</v>
      </c>
      <c r="H2654" s="14" t="e">
        <f>SUMIFS('Skills-Training Matrix.AUX'!$D$2:$D$1072,'Skills-Training Matrix.AUX'!$C$2:$C$1072,"="&amp;$G2654,'Skills-Training Matrix.AUX'!$A$2:$A$1072,"="&amp;$E2654)</f>
        <v>#N/A</v>
      </c>
      <c r="I2654" s="14">
        <v>0</v>
      </c>
      <c r="J2654" s="14" t="e">
        <f t="shared" si="168"/>
        <v>#N/A</v>
      </c>
      <c r="K2654" s="16" t="e">
        <f>IF($J2654="","",SUMIFS('Skills-Training Matrix.AUX'!$F$2:$F$1072,'Skills-Training Matrix.AUX'!$C$2:$C$1072,"="&amp;G2654,'Skills-Training Matrix.AUX'!$A$2:$A$1072,"="&amp;$E2654)*J2654)</f>
        <v>#N/A</v>
      </c>
      <c r="L2654" s="16" t="e">
        <f t="shared" si="169"/>
        <v>#N/A</v>
      </c>
      <c r="M2654" s="14" t="e">
        <f t="shared" si="170"/>
        <v>#N/A</v>
      </c>
      <c r="N2654" s="16" t="e">
        <f t="shared" si="171"/>
        <v>#N/A</v>
      </c>
    </row>
    <row r="2655" spans="1:14" x14ac:dyDescent="0.25">
      <c r="A2655" s="14">
        <v>2725</v>
      </c>
      <c r="B2655" s="14" t="s">
        <v>157</v>
      </c>
      <c r="C2655" s="17">
        <v>42736</v>
      </c>
      <c r="D2655" s="14" t="s">
        <v>115</v>
      </c>
      <c r="E2655" s="14" t="s">
        <v>82</v>
      </c>
      <c r="F2655" s="15" t="s">
        <v>5</v>
      </c>
      <c r="G2655" s="14" t="s">
        <v>17</v>
      </c>
      <c r="H2655" s="14" t="e">
        <f>SUMIFS('Skills-Training Matrix.AUX'!$D$2:$D$1072,'Skills-Training Matrix.AUX'!$C$2:$C$1072,"="&amp;$G2655,'Skills-Training Matrix.AUX'!$A$2:$A$1072,"="&amp;$E2655)</f>
        <v>#N/A</v>
      </c>
      <c r="I2655" s="14">
        <v>0</v>
      </c>
      <c r="J2655" s="14" t="e">
        <f t="shared" si="168"/>
        <v>#N/A</v>
      </c>
      <c r="K2655" s="16" t="e">
        <f>IF($J2655="","",SUMIFS('Skills-Training Matrix.AUX'!$F$2:$F$1072,'Skills-Training Matrix.AUX'!$C$2:$C$1072,"="&amp;G2655,'Skills-Training Matrix.AUX'!$A$2:$A$1072,"="&amp;$E2655)*J2655)</f>
        <v>#N/A</v>
      </c>
      <c r="L2655" s="16" t="e">
        <f t="shared" si="169"/>
        <v>#N/A</v>
      </c>
      <c r="M2655" s="14" t="e">
        <f t="shared" si="170"/>
        <v>#N/A</v>
      </c>
      <c r="N2655" s="16" t="e">
        <f t="shared" si="171"/>
        <v>#N/A</v>
      </c>
    </row>
    <row r="2656" spans="1:14" x14ac:dyDescent="0.25">
      <c r="A2656" s="14">
        <v>2725</v>
      </c>
      <c r="B2656" s="14" t="s">
        <v>157</v>
      </c>
      <c r="C2656" s="17">
        <v>42736</v>
      </c>
      <c r="D2656" s="14" t="s">
        <v>115</v>
      </c>
      <c r="E2656" s="14" t="s">
        <v>82</v>
      </c>
      <c r="F2656" s="15" t="s">
        <v>5</v>
      </c>
      <c r="G2656" s="14" t="s">
        <v>18</v>
      </c>
      <c r="H2656" s="14" t="e">
        <f>SUMIFS('Skills-Training Matrix.AUX'!$D$2:$D$1072,'Skills-Training Matrix.AUX'!$C$2:$C$1072,"="&amp;$G2656,'Skills-Training Matrix.AUX'!$A$2:$A$1072,"="&amp;$E2656)</f>
        <v>#N/A</v>
      </c>
      <c r="I2656" s="14">
        <v>0</v>
      </c>
      <c r="J2656" s="14" t="e">
        <f t="shared" si="168"/>
        <v>#N/A</v>
      </c>
      <c r="K2656" s="16" t="e">
        <f>IF($J2656="","",SUMIFS('Skills-Training Matrix.AUX'!$F$2:$F$1072,'Skills-Training Matrix.AUX'!$C$2:$C$1072,"="&amp;G2656,'Skills-Training Matrix.AUX'!$A$2:$A$1072,"="&amp;$E2656)*J2656)</f>
        <v>#N/A</v>
      </c>
      <c r="L2656" s="16" t="e">
        <f t="shared" si="169"/>
        <v>#N/A</v>
      </c>
      <c r="M2656" s="14" t="e">
        <f t="shared" si="170"/>
        <v>#N/A</v>
      </c>
      <c r="N2656" s="16" t="e">
        <f t="shared" si="171"/>
        <v>#N/A</v>
      </c>
    </row>
    <row r="2657" spans="1:14" x14ac:dyDescent="0.25">
      <c r="A2657" s="14">
        <v>2725</v>
      </c>
      <c r="B2657" s="14" t="s">
        <v>157</v>
      </c>
      <c r="C2657" s="17">
        <v>42736</v>
      </c>
      <c r="D2657" s="14" t="s">
        <v>115</v>
      </c>
      <c r="E2657" s="14" t="s">
        <v>82</v>
      </c>
      <c r="F2657" s="15" t="s">
        <v>5</v>
      </c>
      <c r="G2657" s="14" t="s">
        <v>3</v>
      </c>
      <c r="H2657" s="14" t="e">
        <f>SUMIFS('Skills-Training Matrix.AUX'!$D$2:$D$1072,'Skills-Training Matrix.AUX'!$C$2:$C$1072,"="&amp;$G2657,'Skills-Training Matrix.AUX'!$A$2:$A$1072,"="&amp;$E2657)</f>
        <v>#N/A</v>
      </c>
      <c r="I2657" s="14">
        <v>0</v>
      </c>
      <c r="J2657" s="14" t="e">
        <f t="shared" si="168"/>
        <v>#N/A</v>
      </c>
      <c r="K2657" s="16" t="e">
        <f>IF($J2657="","",SUMIFS('Skills-Training Matrix.AUX'!$F$2:$F$1072,'Skills-Training Matrix.AUX'!$C$2:$C$1072,"="&amp;G2657,'Skills-Training Matrix.AUX'!$A$2:$A$1072,"="&amp;$E2657)*J2657)</f>
        <v>#N/A</v>
      </c>
      <c r="L2657" s="16" t="e">
        <f t="shared" si="169"/>
        <v>#N/A</v>
      </c>
      <c r="M2657" s="14" t="e">
        <f t="shared" si="170"/>
        <v>#N/A</v>
      </c>
      <c r="N2657" s="16" t="e">
        <f t="shared" si="171"/>
        <v>#N/A</v>
      </c>
    </row>
    <row r="2658" spans="1:14" x14ac:dyDescent="0.25">
      <c r="A2658" s="14">
        <v>2725</v>
      </c>
      <c r="B2658" s="14" t="s">
        <v>157</v>
      </c>
      <c r="C2658" s="17">
        <v>42736</v>
      </c>
      <c r="D2658" s="14" t="s">
        <v>115</v>
      </c>
      <c r="E2658" s="14" t="s">
        <v>82</v>
      </c>
      <c r="F2658" s="15" t="s">
        <v>5</v>
      </c>
      <c r="G2658" s="14" t="s">
        <v>19</v>
      </c>
      <c r="H2658" s="14" t="e">
        <f>SUMIFS('Skills-Training Matrix.AUX'!$D$2:$D$1072,'Skills-Training Matrix.AUX'!$C$2:$C$1072,"="&amp;$G2658,'Skills-Training Matrix.AUX'!$A$2:$A$1072,"="&amp;$E2658)</f>
        <v>#N/A</v>
      </c>
      <c r="I2658" s="14">
        <v>0</v>
      </c>
      <c r="J2658" s="14" t="e">
        <f t="shared" si="168"/>
        <v>#N/A</v>
      </c>
      <c r="K2658" s="16" t="e">
        <f>IF($J2658="","",SUMIFS('Skills-Training Matrix.AUX'!$F$2:$F$1072,'Skills-Training Matrix.AUX'!$C$2:$C$1072,"="&amp;G2658,'Skills-Training Matrix.AUX'!$A$2:$A$1072,"="&amp;$E2658)*J2658)</f>
        <v>#N/A</v>
      </c>
      <c r="L2658" s="16" t="e">
        <f t="shared" si="169"/>
        <v>#N/A</v>
      </c>
      <c r="M2658" s="14" t="e">
        <f t="shared" si="170"/>
        <v>#N/A</v>
      </c>
      <c r="N2658" s="16" t="e">
        <f t="shared" si="171"/>
        <v>#N/A</v>
      </c>
    </row>
    <row r="2659" spans="1:14" x14ac:dyDescent="0.25">
      <c r="A2659" s="14">
        <v>2725</v>
      </c>
      <c r="B2659" s="14" t="s">
        <v>157</v>
      </c>
      <c r="C2659" s="17">
        <v>42736</v>
      </c>
      <c r="D2659" s="14" t="s">
        <v>115</v>
      </c>
      <c r="E2659" s="14" t="s">
        <v>82</v>
      </c>
      <c r="F2659" s="15" t="s">
        <v>5</v>
      </c>
      <c r="G2659" s="14" t="s">
        <v>20</v>
      </c>
      <c r="H2659" s="14" t="e">
        <f>SUMIFS('Skills-Training Matrix.AUX'!$D$2:$D$1072,'Skills-Training Matrix.AUX'!$C$2:$C$1072,"="&amp;$G2659,'Skills-Training Matrix.AUX'!$A$2:$A$1072,"="&amp;$E2659)</f>
        <v>#N/A</v>
      </c>
      <c r="I2659" s="14">
        <v>0</v>
      </c>
      <c r="J2659" s="14" t="e">
        <f t="shared" si="168"/>
        <v>#N/A</v>
      </c>
      <c r="K2659" s="16" t="e">
        <f>IF($J2659="","",SUMIFS('Skills-Training Matrix.AUX'!$F$2:$F$1072,'Skills-Training Matrix.AUX'!$C$2:$C$1072,"="&amp;G2659,'Skills-Training Matrix.AUX'!$A$2:$A$1072,"="&amp;$E2659)*J2659)</f>
        <v>#N/A</v>
      </c>
      <c r="L2659" s="16" t="e">
        <f t="shared" si="169"/>
        <v>#N/A</v>
      </c>
      <c r="M2659" s="14" t="e">
        <f t="shared" si="170"/>
        <v>#N/A</v>
      </c>
      <c r="N2659" s="16" t="e">
        <f t="shared" si="171"/>
        <v>#N/A</v>
      </c>
    </row>
    <row r="2660" spans="1:14" x14ac:dyDescent="0.25">
      <c r="A2660" s="14">
        <v>2725</v>
      </c>
      <c r="B2660" s="14" t="s">
        <v>157</v>
      </c>
      <c r="C2660" s="17">
        <v>42736</v>
      </c>
      <c r="D2660" s="14" t="s">
        <v>115</v>
      </c>
      <c r="E2660" s="14" t="s">
        <v>82</v>
      </c>
      <c r="F2660" s="15" t="s">
        <v>6</v>
      </c>
      <c r="G2660" s="14" t="s">
        <v>21</v>
      </c>
      <c r="H2660" s="14" t="e">
        <f>SUMIFS('Skills-Training Matrix.AUX'!$D$2:$D$1072,'Skills-Training Matrix.AUX'!$C$2:$C$1072,"="&amp;$G2660,'Skills-Training Matrix.AUX'!$A$2:$A$1072,"="&amp;$E2660)</f>
        <v>#REF!</v>
      </c>
      <c r="I2660" s="14">
        <v>0</v>
      </c>
      <c r="J2660" s="14" t="e">
        <f t="shared" si="168"/>
        <v>#REF!</v>
      </c>
      <c r="K2660" s="16" t="e">
        <f>IF($J2660="","",SUMIFS('Skills-Training Matrix.AUX'!$F$2:$F$1072,'Skills-Training Matrix.AUX'!$C$2:$C$1072,"="&amp;G2660,'Skills-Training Matrix.AUX'!$A$2:$A$1072,"="&amp;$E2660)*J2660)</f>
        <v>#REF!</v>
      </c>
      <c r="L2660" s="16" t="e">
        <f t="shared" si="169"/>
        <v>#REF!</v>
      </c>
      <c r="M2660" s="14" t="e">
        <f t="shared" si="170"/>
        <v>#REF!</v>
      </c>
      <c r="N2660" s="16" t="e">
        <f t="shared" si="171"/>
        <v>#REF!</v>
      </c>
    </row>
    <row r="2661" spans="1:14" x14ac:dyDescent="0.25">
      <c r="A2661" s="14">
        <v>2725</v>
      </c>
      <c r="B2661" s="14" t="s">
        <v>157</v>
      </c>
      <c r="C2661" s="17">
        <v>42736</v>
      </c>
      <c r="D2661" s="14" t="s">
        <v>115</v>
      </c>
      <c r="E2661" s="14" t="s">
        <v>82</v>
      </c>
      <c r="F2661" s="15" t="s">
        <v>6</v>
      </c>
      <c r="G2661" s="14" t="s">
        <v>22</v>
      </c>
      <c r="H2661" s="14" t="e">
        <f>SUMIFS('Skills-Training Matrix.AUX'!$D$2:$D$1072,'Skills-Training Matrix.AUX'!$C$2:$C$1072,"="&amp;$G2661,'Skills-Training Matrix.AUX'!$A$2:$A$1072,"="&amp;$E2661)</f>
        <v>#REF!</v>
      </c>
      <c r="I2661" s="14">
        <v>0</v>
      </c>
      <c r="J2661" s="14" t="e">
        <f t="shared" si="168"/>
        <v>#REF!</v>
      </c>
      <c r="K2661" s="16" t="e">
        <f>IF($J2661="","",SUMIFS('Skills-Training Matrix.AUX'!$F$2:$F$1072,'Skills-Training Matrix.AUX'!$C$2:$C$1072,"="&amp;G2661,'Skills-Training Matrix.AUX'!$A$2:$A$1072,"="&amp;$E2661)*J2661)</f>
        <v>#REF!</v>
      </c>
      <c r="L2661" s="16" t="e">
        <f t="shared" si="169"/>
        <v>#REF!</v>
      </c>
      <c r="M2661" s="14" t="e">
        <f t="shared" si="170"/>
        <v>#REF!</v>
      </c>
      <c r="N2661" s="16" t="e">
        <f t="shared" si="171"/>
        <v>#REF!</v>
      </c>
    </row>
    <row r="2662" spans="1:14" x14ac:dyDescent="0.25">
      <c r="A2662" s="14">
        <v>2725</v>
      </c>
      <c r="B2662" s="14" t="s">
        <v>157</v>
      </c>
      <c r="C2662" s="17">
        <v>42736</v>
      </c>
      <c r="D2662" s="14" t="s">
        <v>115</v>
      </c>
      <c r="E2662" s="14" t="s">
        <v>82</v>
      </c>
      <c r="F2662" s="15" t="s">
        <v>6</v>
      </c>
      <c r="G2662" s="14" t="s">
        <v>23</v>
      </c>
      <c r="H2662" s="14" t="e">
        <f>SUMIFS('Skills-Training Matrix.AUX'!$D$2:$D$1072,'Skills-Training Matrix.AUX'!$C$2:$C$1072,"="&amp;$G2662,'Skills-Training Matrix.AUX'!$A$2:$A$1072,"="&amp;$E2662)</f>
        <v>#REF!</v>
      </c>
      <c r="I2662" s="14">
        <v>0</v>
      </c>
      <c r="J2662" s="14" t="e">
        <f t="shared" si="168"/>
        <v>#REF!</v>
      </c>
      <c r="K2662" s="16" t="e">
        <f>IF($J2662="","",SUMIFS('Skills-Training Matrix.AUX'!$F$2:$F$1072,'Skills-Training Matrix.AUX'!$C$2:$C$1072,"="&amp;G2662,'Skills-Training Matrix.AUX'!$A$2:$A$1072,"="&amp;$E2662)*J2662)</f>
        <v>#REF!</v>
      </c>
      <c r="L2662" s="16" t="e">
        <f t="shared" si="169"/>
        <v>#REF!</v>
      </c>
      <c r="M2662" s="14" t="e">
        <f t="shared" si="170"/>
        <v>#REF!</v>
      </c>
      <c r="N2662" s="16" t="e">
        <f t="shared" si="171"/>
        <v>#REF!</v>
      </c>
    </row>
    <row r="2663" spans="1:14" x14ac:dyDescent="0.25">
      <c r="A2663" s="14">
        <v>2725</v>
      </c>
      <c r="B2663" s="14" t="s">
        <v>157</v>
      </c>
      <c r="C2663" s="17">
        <v>42736</v>
      </c>
      <c r="D2663" s="14" t="s">
        <v>115</v>
      </c>
      <c r="E2663" s="14" t="s">
        <v>82</v>
      </c>
      <c r="F2663" s="15" t="s">
        <v>6</v>
      </c>
      <c r="G2663" s="14" t="s">
        <v>24</v>
      </c>
      <c r="H2663" s="14" t="e">
        <f>SUMIFS('Skills-Training Matrix.AUX'!$D$2:$D$1072,'Skills-Training Matrix.AUX'!$C$2:$C$1072,"="&amp;$G2663,'Skills-Training Matrix.AUX'!$A$2:$A$1072,"="&amp;$E2663)</f>
        <v>#REF!</v>
      </c>
      <c r="I2663" s="14">
        <v>0</v>
      </c>
      <c r="J2663" s="14" t="e">
        <f t="shared" si="168"/>
        <v>#REF!</v>
      </c>
      <c r="K2663" s="16" t="e">
        <f>IF($J2663="","",SUMIFS('Skills-Training Matrix.AUX'!$F$2:$F$1072,'Skills-Training Matrix.AUX'!$C$2:$C$1072,"="&amp;G2663,'Skills-Training Matrix.AUX'!$A$2:$A$1072,"="&amp;$E2663)*J2663)</f>
        <v>#REF!</v>
      </c>
      <c r="L2663" s="16" t="e">
        <f t="shared" si="169"/>
        <v>#REF!</v>
      </c>
      <c r="M2663" s="14" t="e">
        <f t="shared" si="170"/>
        <v>#REF!</v>
      </c>
      <c r="N2663" s="16" t="e">
        <f t="shared" si="171"/>
        <v>#REF!</v>
      </c>
    </row>
    <row r="2664" spans="1:14" x14ac:dyDescent="0.25">
      <c r="A2664" s="14">
        <v>2725</v>
      </c>
      <c r="B2664" s="14" t="s">
        <v>157</v>
      </c>
      <c r="C2664" s="17">
        <v>42736</v>
      </c>
      <c r="D2664" s="14" t="s">
        <v>115</v>
      </c>
      <c r="E2664" s="14" t="s">
        <v>82</v>
      </c>
      <c r="F2664" s="15" t="s">
        <v>6</v>
      </c>
      <c r="G2664" s="14" t="s">
        <v>25</v>
      </c>
      <c r="H2664" s="14" t="e">
        <f>SUMIFS('Skills-Training Matrix.AUX'!$D$2:$D$1072,'Skills-Training Matrix.AUX'!$C$2:$C$1072,"="&amp;$G2664,'Skills-Training Matrix.AUX'!$A$2:$A$1072,"="&amp;$E2664)</f>
        <v>#REF!</v>
      </c>
      <c r="I2664" s="14">
        <v>0</v>
      </c>
      <c r="J2664" s="14" t="e">
        <f t="shared" si="168"/>
        <v>#REF!</v>
      </c>
      <c r="K2664" s="16" t="e">
        <f>IF($J2664="","",SUMIFS('Skills-Training Matrix.AUX'!$F$2:$F$1072,'Skills-Training Matrix.AUX'!$C$2:$C$1072,"="&amp;G2664,'Skills-Training Matrix.AUX'!$A$2:$A$1072,"="&amp;$E2664)*J2664)</f>
        <v>#REF!</v>
      </c>
      <c r="L2664" s="16" t="e">
        <f t="shared" si="169"/>
        <v>#REF!</v>
      </c>
      <c r="M2664" s="14" t="e">
        <f t="shared" si="170"/>
        <v>#REF!</v>
      </c>
      <c r="N2664" s="16" t="e">
        <f t="shared" si="171"/>
        <v>#REF!</v>
      </c>
    </row>
    <row r="2665" spans="1:14" x14ac:dyDescent="0.25">
      <c r="A2665" s="14">
        <v>2725</v>
      </c>
      <c r="B2665" s="14" t="s">
        <v>157</v>
      </c>
      <c r="C2665" s="17">
        <v>42736</v>
      </c>
      <c r="D2665" s="14" t="s">
        <v>115</v>
      </c>
      <c r="E2665" s="14" t="s">
        <v>82</v>
      </c>
      <c r="F2665" s="15" t="s">
        <v>6</v>
      </c>
      <c r="G2665" s="14" t="s">
        <v>26</v>
      </c>
      <c r="H2665" s="14" t="e">
        <f>SUMIFS('Skills-Training Matrix.AUX'!$D$2:$D$1072,'Skills-Training Matrix.AUX'!$C$2:$C$1072,"="&amp;$G2665,'Skills-Training Matrix.AUX'!$A$2:$A$1072,"="&amp;$E2665)</f>
        <v>#REF!</v>
      </c>
      <c r="I2665" s="14">
        <v>0</v>
      </c>
      <c r="J2665" s="14" t="e">
        <f t="shared" si="168"/>
        <v>#REF!</v>
      </c>
      <c r="K2665" s="16" t="e">
        <f>IF($J2665="","",SUMIFS('Skills-Training Matrix.AUX'!$F$2:$F$1072,'Skills-Training Matrix.AUX'!$C$2:$C$1072,"="&amp;G2665,'Skills-Training Matrix.AUX'!$A$2:$A$1072,"="&amp;$E2665)*J2665)</f>
        <v>#REF!</v>
      </c>
      <c r="L2665" s="16" t="e">
        <f t="shared" si="169"/>
        <v>#REF!</v>
      </c>
      <c r="M2665" s="14" t="e">
        <f t="shared" si="170"/>
        <v>#REF!</v>
      </c>
      <c r="N2665" s="16" t="e">
        <f t="shared" si="171"/>
        <v>#REF!</v>
      </c>
    </row>
    <row r="2666" spans="1:14" x14ac:dyDescent="0.25">
      <c r="A2666" s="14">
        <v>2725</v>
      </c>
      <c r="B2666" s="14" t="s">
        <v>157</v>
      </c>
      <c r="C2666" s="17">
        <v>42736</v>
      </c>
      <c r="D2666" s="14" t="s">
        <v>115</v>
      </c>
      <c r="E2666" s="14" t="s">
        <v>82</v>
      </c>
      <c r="F2666" s="15" t="s">
        <v>6</v>
      </c>
      <c r="G2666" s="14" t="s">
        <v>27</v>
      </c>
      <c r="H2666" s="14" t="e">
        <f>SUMIFS('Skills-Training Matrix.AUX'!$D$2:$D$1072,'Skills-Training Matrix.AUX'!$C$2:$C$1072,"="&amp;$G2666,'Skills-Training Matrix.AUX'!$A$2:$A$1072,"="&amp;$E2666)</f>
        <v>#REF!</v>
      </c>
      <c r="I2666" s="14">
        <v>0</v>
      </c>
      <c r="J2666" s="14" t="e">
        <f t="shared" si="168"/>
        <v>#REF!</v>
      </c>
      <c r="K2666" s="16" t="e">
        <f>IF($J2666="","",SUMIFS('Skills-Training Matrix.AUX'!$F$2:$F$1072,'Skills-Training Matrix.AUX'!$C$2:$C$1072,"="&amp;G2666,'Skills-Training Matrix.AUX'!$A$2:$A$1072,"="&amp;$E2666)*J2666)</f>
        <v>#REF!</v>
      </c>
      <c r="L2666" s="16" t="e">
        <f t="shared" si="169"/>
        <v>#REF!</v>
      </c>
      <c r="M2666" s="14" t="e">
        <f t="shared" si="170"/>
        <v>#REF!</v>
      </c>
      <c r="N2666" s="16" t="e">
        <f t="shared" si="171"/>
        <v>#REF!</v>
      </c>
    </row>
    <row r="2667" spans="1:14" x14ac:dyDescent="0.25">
      <c r="A2667" s="14">
        <v>2725</v>
      </c>
      <c r="B2667" s="14" t="s">
        <v>157</v>
      </c>
      <c r="C2667" s="17">
        <v>42736</v>
      </c>
      <c r="D2667" s="14" t="s">
        <v>115</v>
      </c>
      <c r="E2667" s="14" t="s">
        <v>82</v>
      </c>
      <c r="F2667" s="15" t="s">
        <v>6</v>
      </c>
      <c r="G2667" s="14" t="s">
        <v>28</v>
      </c>
      <c r="H2667" s="14" t="e">
        <f>SUMIFS('Skills-Training Matrix.AUX'!$D$2:$D$1072,'Skills-Training Matrix.AUX'!$C$2:$C$1072,"="&amp;$G2667,'Skills-Training Matrix.AUX'!$A$2:$A$1072,"="&amp;$E2667)</f>
        <v>#N/A</v>
      </c>
      <c r="I2667" s="14">
        <v>0</v>
      </c>
      <c r="J2667" s="14" t="e">
        <f t="shared" si="168"/>
        <v>#N/A</v>
      </c>
      <c r="K2667" s="16" t="e">
        <f>IF($J2667="","",SUMIFS('Skills-Training Matrix.AUX'!$F$2:$F$1072,'Skills-Training Matrix.AUX'!$C$2:$C$1072,"="&amp;G2667,'Skills-Training Matrix.AUX'!$A$2:$A$1072,"="&amp;$E2667)*J2667)</f>
        <v>#N/A</v>
      </c>
      <c r="L2667" s="16" t="e">
        <f t="shared" si="169"/>
        <v>#N/A</v>
      </c>
      <c r="M2667" s="14" t="e">
        <f t="shared" si="170"/>
        <v>#N/A</v>
      </c>
      <c r="N2667" s="16" t="e">
        <f t="shared" si="171"/>
        <v>#N/A</v>
      </c>
    </row>
    <row r="2668" spans="1:14" x14ac:dyDescent="0.25">
      <c r="A2668" s="14">
        <v>2725</v>
      </c>
      <c r="B2668" s="14" t="s">
        <v>157</v>
      </c>
      <c r="C2668" s="17">
        <v>42736</v>
      </c>
      <c r="D2668" s="14" t="s">
        <v>115</v>
      </c>
      <c r="E2668" s="14" t="s">
        <v>82</v>
      </c>
      <c r="F2668" s="15" t="s">
        <v>6</v>
      </c>
      <c r="G2668" s="14" t="s">
        <v>29</v>
      </c>
      <c r="H2668" s="14" t="e">
        <f>SUMIFS('Skills-Training Matrix.AUX'!$D$2:$D$1072,'Skills-Training Matrix.AUX'!$C$2:$C$1072,"="&amp;$G2668,'Skills-Training Matrix.AUX'!$A$2:$A$1072,"="&amp;$E2668)</f>
        <v>#REF!</v>
      </c>
      <c r="I2668" s="14">
        <v>0</v>
      </c>
      <c r="J2668" s="14" t="e">
        <f t="shared" si="168"/>
        <v>#REF!</v>
      </c>
      <c r="K2668" s="16" t="e">
        <f>IF($J2668="","",SUMIFS('Skills-Training Matrix.AUX'!$F$2:$F$1072,'Skills-Training Matrix.AUX'!$C$2:$C$1072,"="&amp;G2668,'Skills-Training Matrix.AUX'!$A$2:$A$1072,"="&amp;$E2668)*J2668)</f>
        <v>#REF!</v>
      </c>
      <c r="L2668" s="16" t="e">
        <f t="shared" si="169"/>
        <v>#REF!</v>
      </c>
      <c r="M2668" s="14" t="e">
        <f t="shared" si="170"/>
        <v>#REF!</v>
      </c>
      <c r="N2668" s="16" t="e">
        <f t="shared" si="171"/>
        <v>#REF!</v>
      </c>
    </row>
    <row r="2669" spans="1:14" x14ac:dyDescent="0.25">
      <c r="A2669" s="14">
        <v>2725</v>
      </c>
      <c r="B2669" s="14" t="s">
        <v>157</v>
      </c>
      <c r="C2669" s="17">
        <v>42736</v>
      </c>
      <c r="D2669" s="14" t="s">
        <v>115</v>
      </c>
      <c r="E2669" s="14" t="s">
        <v>82</v>
      </c>
      <c r="F2669" s="15" t="s">
        <v>6</v>
      </c>
      <c r="G2669" s="14" t="s">
        <v>30</v>
      </c>
      <c r="H2669" s="14" t="e">
        <f>SUMIFS('Skills-Training Matrix.AUX'!$D$2:$D$1072,'Skills-Training Matrix.AUX'!$C$2:$C$1072,"="&amp;$G2669,'Skills-Training Matrix.AUX'!$A$2:$A$1072,"="&amp;$E2669)</f>
        <v>#REF!</v>
      </c>
      <c r="I2669" s="14">
        <v>0</v>
      </c>
      <c r="J2669" s="14" t="e">
        <f t="shared" si="168"/>
        <v>#REF!</v>
      </c>
      <c r="K2669" s="16" t="e">
        <f>IF($J2669="","",SUMIFS('Skills-Training Matrix.AUX'!$F$2:$F$1072,'Skills-Training Matrix.AUX'!$C$2:$C$1072,"="&amp;G2669,'Skills-Training Matrix.AUX'!$A$2:$A$1072,"="&amp;$E2669)*J2669)</f>
        <v>#REF!</v>
      </c>
      <c r="L2669" s="16" t="e">
        <f t="shared" si="169"/>
        <v>#REF!</v>
      </c>
      <c r="M2669" s="14" t="e">
        <f t="shared" si="170"/>
        <v>#REF!</v>
      </c>
      <c r="N2669" s="16" t="e">
        <f t="shared" si="171"/>
        <v>#REF!</v>
      </c>
    </row>
    <row r="2670" spans="1:14" x14ac:dyDescent="0.25">
      <c r="A2670" s="14">
        <v>2725</v>
      </c>
      <c r="B2670" s="14" t="s">
        <v>157</v>
      </c>
      <c r="C2670" s="17">
        <v>42736</v>
      </c>
      <c r="D2670" s="14" t="s">
        <v>115</v>
      </c>
      <c r="E2670" s="14" t="s">
        <v>82</v>
      </c>
      <c r="F2670" s="15" t="s">
        <v>6</v>
      </c>
      <c r="G2670" s="14" t="s">
        <v>31</v>
      </c>
      <c r="H2670" s="14" t="e">
        <f>SUMIFS('Skills-Training Matrix.AUX'!$D$2:$D$1072,'Skills-Training Matrix.AUX'!$C$2:$C$1072,"="&amp;$G2670,'Skills-Training Matrix.AUX'!$A$2:$A$1072,"="&amp;$E2670)</f>
        <v>#REF!</v>
      </c>
      <c r="I2670" s="14">
        <v>0</v>
      </c>
      <c r="J2670" s="14" t="e">
        <f t="shared" si="168"/>
        <v>#REF!</v>
      </c>
      <c r="K2670" s="16" t="e">
        <f>IF($J2670="","",SUMIFS('Skills-Training Matrix.AUX'!$F$2:$F$1072,'Skills-Training Matrix.AUX'!$C$2:$C$1072,"="&amp;G2670,'Skills-Training Matrix.AUX'!$A$2:$A$1072,"="&amp;$E2670)*J2670)</f>
        <v>#REF!</v>
      </c>
      <c r="L2670" s="16" t="e">
        <f t="shared" si="169"/>
        <v>#REF!</v>
      </c>
      <c r="M2670" s="14" t="e">
        <f t="shared" si="170"/>
        <v>#REF!</v>
      </c>
      <c r="N2670" s="16" t="e">
        <f t="shared" si="171"/>
        <v>#REF!</v>
      </c>
    </row>
    <row r="2671" spans="1:14" x14ac:dyDescent="0.25">
      <c r="A2671" s="14">
        <v>2725</v>
      </c>
      <c r="B2671" s="14" t="s">
        <v>157</v>
      </c>
      <c r="C2671" s="17">
        <v>42736</v>
      </c>
      <c r="D2671" s="14" t="s">
        <v>115</v>
      </c>
      <c r="E2671" s="14" t="s">
        <v>82</v>
      </c>
      <c r="F2671" s="15" t="s">
        <v>6</v>
      </c>
      <c r="G2671" s="14" t="s">
        <v>1</v>
      </c>
      <c r="H2671" s="14" t="e">
        <f>SUMIFS('Skills-Training Matrix.AUX'!$D$2:$D$1072,'Skills-Training Matrix.AUX'!$C$2:$C$1072,"="&amp;$G2671,'Skills-Training Matrix.AUX'!$A$2:$A$1072,"="&amp;$E2671)</f>
        <v>#REF!</v>
      </c>
      <c r="I2671" s="14">
        <v>0</v>
      </c>
      <c r="J2671" s="14" t="e">
        <f t="shared" si="168"/>
        <v>#REF!</v>
      </c>
      <c r="K2671" s="16" t="e">
        <f>IF($J2671="","",SUMIFS('Skills-Training Matrix.AUX'!$F$2:$F$1072,'Skills-Training Matrix.AUX'!$C$2:$C$1072,"="&amp;G2671,'Skills-Training Matrix.AUX'!$A$2:$A$1072,"="&amp;$E2671)*J2671)</f>
        <v>#REF!</v>
      </c>
      <c r="L2671" s="16" t="e">
        <f t="shared" si="169"/>
        <v>#REF!</v>
      </c>
      <c r="M2671" s="14" t="e">
        <f t="shared" si="170"/>
        <v>#REF!</v>
      </c>
      <c r="N2671" s="16" t="e">
        <f t="shared" si="171"/>
        <v>#REF!</v>
      </c>
    </row>
    <row r="2672" spans="1:14" x14ac:dyDescent="0.25">
      <c r="A2672" s="14">
        <v>2725</v>
      </c>
      <c r="B2672" s="14" t="s">
        <v>157</v>
      </c>
      <c r="C2672" s="17">
        <v>42736</v>
      </c>
      <c r="D2672" s="14" t="s">
        <v>115</v>
      </c>
      <c r="E2672" s="14" t="s">
        <v>82</v>
      </c>
      <c r="F2672" s="15" t="s">
        <v>6</v>
      </c>
      <c r="G2672" s="14" t="s">
        <v>32</v>
      </c>
      <c r="H2672" s="14" t="e">
        <f>SUMIFS('Skills-Training Matrix.AUX'!$D$2:$D$1072,'Skills-Training Matrix.AUX'!$C$2:$C$1072,"="&amp;$G2672,'Skills-Training Matrix.AUX'!$A$2:$A$1072,"="&amp;$E2672)</f>
        <v>#N/A</v>
      </c>
      <c r="I2672" s="14">
        <v>0</v>
      </c>
      <c r="J2672" s="14" t="e">
        <f t="shared" si="168"/>
        <v>#N/A</v>
      </c>
      <c r="K2672" s="16" t="e">
        <f>IF($J2672="","",SUMIFS('Skills-Training Matrix.AUX'!$F$2:$F$1072,'Skills-Training Matrix.AUX'!$C$2:$C$1072,"="&amp;G2672,'Skills-Training Matrix.AUX'!$A$2:$A$1072,"="&amp;$E2672)*J2672)</f>
        <v>#N/A</v>
      </c>
      <c r="L2672" s="16" t="e">
        <f t="shared" si="169"/>
        <v>#N/A</v>
      </c>
      <c r="M2672" s="14" t="e">
        <f t="shared" si="170"/>
        <v>#N/A</v>
      </c>
      <c r="N2672" s="16" t="e">
        <f t="shared" si="171"/>
        <v>#N/A</v>
      </c>
    </row>
    <row r="2673" spans="1:14" x14ac:dyDescent="0.25">
      <c r="A2673" s="14">
        <v>2725</v>
      </c>
      <c r="B2673" s="14" t="s">
        <v>157</v>
      </c>
      <c r="C2673" s="17">
        <v>42736</v>
      </c>
      <c r="D2673" s="14" t="s">
        <v>115</v>
      </c>
      <c r="E2673" s="14" t="s">
        <v>82</v>
      </c>
      <c r="F2673" s="15" t="s">
        <v>7</v>
      </c>
      <c r="G2673" s="14" t="s">
        <v>33</v>
      </c>
      <c r="H2673" s="14" t="e">
        <f>SUMIFS('Skills-Training Matrix.AUX'!$D$2:$D$1072,'Skills-Training Matrix.AUX'!$C$2:$C$1072,"="&amp;$G2673,'Skills-Training Matrix.AUX'!$A$2:$A$1072,"="&amp;$E2673)</f>
        <v>#N/A</v>
      </c>
      <c r="I2673" s="14">
        <v>0</v>
      </c>
      <c r="J2673" s="14" t="e">
        <f t="shared" si="168"/>
        <v>#N/A</v>
      </c>
      <c r="K2673" s="16" t="e">
        <f>IF($J2673="","",SUMIFS('Skills-Training Matrix.AUX'!$F$2:$F$1072,'Skills-Training Matrix.AUX'!$C$2:$C$1072,"="&amp;G2673,'Skills-Training Matrix.AUX'!$A$2:$A$1072,"="&amp;$E2673)*J2673)</f>
        <v>#N/A</v>
      </c>
      <c r="L2673" s="16" t="e">
        <f t="shared" si="169"/>
        <v>#N/A</v>
      </c>
      <c r="M2673" s="14" t="e">
        <f t="shared" si="170"/>
        <v>#N/A</v>
      </c>
      <c r="N2673" s="16" t="e">
        <f t="shared" si="171"/>
        <v>#N/A</v>
      </c>
    </row>
    <row r="2674" spans="1:14" x14ac:dyDescent="0.25">
      <c r="A2674" s="14">
        <v>2725</v>
      </c>
      <c r="B2674" s="14" t="s">
        <v>157</v>
      </c>
      <c r="C2674" s="17">
        <v>42736</v>
      </c>
      <c r="D2674" s="14" t="s">
        <v>115</v>
      </c>
      <c r="E2674" s="14" t="s">
        <v>82</v>
      </c>
      <c r="F2674" s="15" t="s">
        <v>7</v>
      </c>
      <c r="G2674" s="14" t="s">
        <v>34</v>
      </c>
      <c r="H2674" s="14" t="e">
        <f>SUMIFS('Skills-Training Matrix.AUX'!$D$2:$D$1072,'Skills-Training Matrix.AUX'!$C$2:$C$1072,"="&amp;$G2674,'Skills-Training Matrix.AUX'!$A$2:$A$1072,"="&amp;$E2674)</f>
        <v>#REF!</v>
      </c>
      <c r="I2674" s="14">
        <v>0</v>
      </c>
      <c r="J2674" s="14" t="e">
        <f t="shared" si="168"/>
        <v>#REF!</v>
      </c>
      <c r="K2674" s="16" t="e">
        <f>IF($J2674="","",SUMIFS('Skills-Training Matrix.AUX'!$F$2:$F$1072,'Skills-Training Matrix.AUX'!$C$2:$C$1072,"="&amp;G2674,'Skills-Training Matrix.AUX'!$A$2:$A$1072,"="&amp;$E2674)*J2674)</f>
        <v>#REF!</v>
      </c>
      <c r="L2674" s="16" t="e">
        <f t="shared" si="169"/>
        <v>#REF!</v>
      </c>
      <c r="M2674" s="14" t="e">
        <f t="shared" si="170"/>
        <v>#REF!</v>
      </c>
      <c r="N2674" s="16" t="e">
        <f t="shared" si="171"/>
        <v>#REF!</v>
      </c>
    </row>
    <row r="2675" spans="1:14" x14ac:dyDescent="0.25">
      <c r="A2675" s="14">
        <v>2725</v>
      </c>
      <c r="B2675" s="14" t="s">
        <v>157</v>
      </c>
      <c r="C2675" s="17">
        <v>42736</v>
      </c>
      <c r="D2675" s="14" t="s">
        <v>115</v>
      </c>
      <c r="E2675" s="14" t="s">
        <v>82</v>
      </c>
      <c r="F2675" s="15" t="s">
        <v>7</v>
      </c>
      <c r="G2675" s="14" t="s">
        <v>35</v>
      </c>
      <c r="H2675" s="14" t="e">
        <f>SUMIFS('Skills-Training Matrix.AUX'!$D$2:$D$1072,'Skills-Training Matrix.AUX'!$C$2:$C$1072,"="&amp;$G2675,'Skills-Training Matrix.AUX'!$A$2:$A$1072,"="&amp;$E2675)</f>
        <v>#N/A</v>
      </c>
      <c r="I2675" s="14">
        <v>0</v>
      </c>
      <c r="J2675" s="14" t="e">
        <f t="shared" si="168"/>
        <v>#N/A</v>
      </c>
      <c r="K2675" s="16" t="e">
        <f>IF($J2675="","",SUMIFS('Skills-Training Matrix.AUX'!$F$2:$F$1072,'Skills-Training Matrix.AUX'!$C$2:$C$1072,"="&amp;G2675,'Skills-Training Matrix.AUX'!$A$2:$A$1072,"="&amp;$E2675)*J2675)</f>
        <v>#N/A</v>
      </c>
      <c r="L2675" s="16" t="e">
        <f t="shared" si="169"/>
        <v>#N/A</v>
      </c>
      <c r="M2675" s="14" t="e">
        <f t="shared" si="170"/>
        <v>#N/A</v>
      </c>
      <c r="N2675" s="16" t="e">
        <f t="shared" si="171"/>
        <v>#N/A</v>
      </c>
    </row>
    <row r="2676" spans="1:14" x14ac:dyDescent="0.25">
      <c r="A2676" s="14">
        <v>2725</v>
      </c>
      <c r="B2676" s="14" t="s">
        <v>157</v>
      </c>
      <c r="C2676" s="17">
        <v>42736</v>
      </c>
      <c r="D2676" s="14" t="s">
        <v>115</v>
      </c>
      <c r="E2676" s="14" t="s">
        <v>82</v>
      </c>
      <c r="F2676" s="15" t="s">
        <v>7</v>
      </c>
      <c r="G2676" s="14" t="s">
        <v>36</v>
      </c>
      <c r="H2676" s="14" t="e">
        <f>SUMIFS('Skills-Training Matrix.AUX'!$D$2:$D$1072,'Skills-Training Matrix.AUX'!$C$2:$C$1072,"="&amp;$G2676,'Skills-Training Matrix.AUX'!$A$2:$A$1072,"="&amp;$E2676)</f>
        <v>#N/A</v>
      </c>
      <c r="I2676" s="14">
        <v>0</v>
      </c>
      <c r="J2676" s="14" t="e">
        <f t="shared" si="168"/>
        <v>#N/A</v>
      </c>
      <c r="K2676" s="16" t="e">
        <f>IF($J2676="","",SUMIFS('Skills-Training Matrix.AUX'!$F$2:$F$1072,'Skills-Training Matrix.AUX'!$C$2:$C$1072,"="&amp;G2676,'Skills-Training Matrix.AUX'!$A$2:$A$1072,"="&amp;$E2676)*J2676)</f>
        <v>#N/A</v>
      </c>
      <c r="L2676" s="16" t="e">
        <f t="shared" si="169"/>
        <v>#N/A</v>
      </c>
      <c r="M2676" s="14" t="e">
        <f t="shared" si="170"/>
        <v>#N/A</v>
      </c>
      <c r="N2676" s="16" t="e">
        <f t="shared" si="171"/>
        <v>#N/A</v>
      </c>
    </row>
    <row r="2677" spans="1:14" x14ac:dyDescent="0.25">
      <c r="A2677" s="14">
        <v>2725</v>
      </c>
      <c r="B2677" s="14" t="s">
        <v>157</v>
      </c>
      <c r="C2677" s="17">
        <v>42736</v>
      </c>
      <c r="D2677" s="14" t="s">
        <v>115</v>
      </c>
      <c r="E2677" s="14" t="s">
        <v>82</v>
      </c>
      <c r="F2677" s="15" t="s">
        <v>7</v>
      </c>
      <c r="G2677" s="14" t="s">
        <v>37</v>
      </c>
      <c r="H2677" s="14" t="e">
        <f>SUMIFS('Skills-Training Matrix.AUX'!$D$2:$D$1072,'Skills-Training Matrix.AUX'!$C$2:$C$1072,"="&amp;$G2677,'Skills-Training Matrix.AUX'!$A$2:$A$1072,"="&amp;$E2677)</f>
        <v>#N/A</v>
      </c>
      <c r="I2677" s="14">
        <v>0</v>
      </c>
      <c r="J2677" s="14" t="e">
        <f t="shared" si="168"/>
        <v>#N/A</v>
      </c>
      <c r="K2677" s="16" t="e">
        <f>IF($J2677="","",SUMIFS('Skills-Training Matrix.AUX'!$F$2:$F$1072,'Skills-Training Matrix.AUX'!$C$2:$C$1072,"="&amp;G2677,'Skills-Training Matrix.AUX'!$A$2:$A$1072,"="&amp;$E2677)*J2677)</f>
        <v>#N/A</v>
      </c>
      <c r="L2677" s="16" t="e">
        <f t="shared" si="169"/>
        <v>#N/A</v>
      </c>
      <c r="M2677" s="14" t="e">
        <f t="shared" si="170"/>
        <v>#N/A</v>
      </c>
      <c r="N2677" s="16" t="e">
        <f t="shared" si="171"/>
        <v>#N/A</v>
      </c>
    </row>
    <row r="2678" spans="1:14" x14ac:dyDescent="0.25">
      <c r="A2678" s="14">
        <v>2725</v>
      </c>
      <c r="B2678" s="14" t="s">
        <v>157</v>
      </c>
      <c r="C2678" s="17">
        <v>42736</v>
      </c>
      <c r="D2678" s="14" t="s">
        <v>115</v>
      </c>
      <c r="E2678" s="14" t="s">
        <v>82</v>
      </c>
      <c r="F2678" s="15" t="s">
        <v>7</v>
      </c>
      <c r="G2678" s="14" t="s">
        <v>38</v>
      </c>
      <c r="H2678" s="14" t="e">
        <f>SUMIFS('Skills-Training Matrix.AUX'!$D$2:$D$1072,'Skills-Training Matrix.AUX'!$C$2:$C$1072,"="&amp;$G2678,'Skills-Training Matrix.AUX'!$A$2:$A$1072,"="&amp;$E2678)</f>
        <v>#N/A</v>
      </c>
      <c r="I2678" s="14">
        <v>0</v>
      </c>
      <c r="J2678" s="14" t="e">
        <f t="shared" si="168"/>
        <v>#N/A</v>
      </c>
      <c r="K2678" s="16" t="e">
        <f>IF($J2678="","",SUMIFS('Skills-Training Matrix.AUX'!$F$2:$F$1072,'Skills-Training Matrix.AUX'!$C$2:$C$1072,"="&amp;G2678,'Skills-Training Matrix.AUX'!$A$2:$A$1072,"="&amp;$E2678)*J2678)</f>
        <v>#N/A</v>
      </c>
      <c r="L2678" s="16" t="e">
        <f t="shared" si="169"/>
        <v>#N/A</v>
      </c>
      <c r="M2678" s="14" t="e">
        <f t="shared" si="170"/>
        <v>#N/A</v>
      </c>
      <c r="N2678" s="16" t="e">
        <f t="shared" si="171"/>
        <v>#N/A</v>
      </c>
    </row>
    <row r="2679" spans="1:14" x14ac:dyDescent="0.25">
      <c r="A2679" s="14">
        <v>2725</v>
      </c>
      <c r="B2679" s="14" t="s">
        <v>157</v>
      </c>
      <c r="C2679" s="17">
        <v>42736</v>
      </c>
      <c r="D2679" s="14" t="s">
        <v>115</v>
      </c>
      <c r="E2679" s="14" t="s">
        <v>82</v>
      </c>
      <c r="F2679" s="15" t="s">
        <v>7</v>
      </c>
      <c r="G2679" s="14" t="s">
        <v>39</v>
      </c>
      <c r="H2679" s="14" t="e">
        <f>SUMIFS('Skills-Training Matrix.AUX'!$D$2:$D$1072,'Skills-Training Matrix.AUX'!$C$2:$C$1072,"="&amp;$G2679,'Skills-Training Matrix.AUX'!$A$2:$A$1072,"="&amp;$E2679)</f>
        <v>#N/A</v>
      </c>
      <c r="I2679" s="14">
        <v>0</v>
      </c>
      <c r="J2679" s="14" t="e">
        <f t="shared" si="168"/>
        <v>#N/A</v>
      </c>
      <c r="K2679" s="16" t="e">
        <f>IF($J2679="","",SUMIFS('Skills-Training Matrix.AUX'!$F$2:$F$1072,'Skills-Training Matrix.AUX'!$C$2:$C$1072,"="&amp;G2679,'Skills-Training Matrix.AUX'!$A$2:$A$1072,"="&amp;$E2679)*J2679)</f>
        <v>#N/A</v>
      </c>
      <c r="L2679" s="16" t="e">
        <f t="shared" si="169"/>
        <v>#N/A</v>
      </c>
      <c r="M2679" s="14" t="e">
        <f t="shared" si="170"/>
        <v>#N/A</v>
      </c>
      <c r="N2679" s="16" t="e">
        <f t="shared" si="171"/>
        <v>#N/A</v>
      </c>
    </row>
    <row r="2680" spans="1:14" x14ac:dyDescent="0.25">
      <c r="A2680" s="14">
        <v>2725</v>
      </c>
      <c r="B2680" s="14" t="s">
        <v>157</v>
      </c>
      <c r="C2680" s="17">
        <v>42736</v>
      </c>
      <c r="D2680" s="14" t="s">
        <v>115</v>
      </c>
      <c r="E2680" s="14" t="s">
        <v>82</v>
      </c>
      <c r="F2680" s="15" t="s">
        <v>7</v>
      </c>
      <c r="G2680" s="14" t="s">
        <v>40</v>
      </c>
      <c r="H2680" s="14" t="e">
        <f>SUMIFS('Skills-Training Matrix.AUX'!$D$2:$D$1072,'Skills-Training Matrix.AUX'!$C$2:$C$1072,"="&amp;$G2680,'Skills-Training Matrix.AUX'!$A$2:$A$1072,"="&amp;$E2680)</f>
        <v>#N/A</v>
      </c>
      <c r="I2680" s="14">
        <v>0</v>
      </c>
      <c r="J2680" s="14" t="e">
        <f t="shared" si="168"/>
        <v>#N/A</v>
      </c>
      <c r="K2680" s="16" t="e">
        <f>IF($J2680="","",SUMIFS('Skills-Training Matrix.AUX'!$F$2:$F$1072,'Skills-Training Matrix.AUX'!$C$2:$C$1072,"="&amp;G2680,'Skills-Training Matrix.AUX'!$A$2:$A$1072,"="&amp;$E2680)*J2680)</f>
        <v>#N/A</v>
      </c>
      <c r="L2680" s="16" t="e">
        <f t="shared" si="169"/>
        <v>#N/A</v>
      </c>
      <c r="M2680" s="14" t="e">
        <f t="shared" si="170"/>
        <v>#N/A</v>
      </c>
      <c r="N2680" s="16" t="e">
        <f t="shared" si="171"/>
        <v>#N/A</v>
      </c>
    </row>
    <row r="2681" spans="1:14" x14ac:dyDescent="0.25">
      <c r="A2681" s="14">
        <v>2725</v>
      </c>
      <c r="B2681" s="14" t="s">
        <v>157</v>
      </c>
      <c r="C2681" s="17">
        <v>42736</v>
      </c>
      <c r="D2681" s="14" t="s">
        <v>115</v>
      </c>
      <c r="E2681" s="14" t="s">
        <v>82</v>
      </c>
      <c r="F2681" s="15" t="s">
        <v>8</v>
      </c>
      <c r="G2681" s="14" t="s">
        <v>41</v>
      </c>
      <c r="H2681" s="14" t="e">
        <f>SUMIFS('Skills-Training Matrix.AUX'!$D$2:$D$1072,'Skills-Training Matrix.AUX'!$C$2:$C$1072,"="&amp;$G2681,'Skills-Training Matrix.AUX'!$A$2:$A$1072,"="&amp;$E2681)</f>
        <v>#N/A</v>
      </c>
      <c r="I2681" s="14">
        <v>0</v>
      </c>
      <c r="J2681" s="14" t="e">
        <f t="shared" si="168"/>
        <v>#N/A</v>
      </c>
      <c r="K2681" s="16" t="e">
        <f>IF($J2681="","",SUMIFS('Skills-Training Matrix.AUX'!$F$2:$F$1072,'Skills-Training Matrix.AUX'!$C$2:$C$1072,"="&amp;G2681,'Skills-Training Matrix.AUX'!$A$2:$A$1072,"="&amp;$E2681)*J2681)</f>
        <v>#N/A</v>
      </c>
      <c r="L2681" s="16" t="e">
        <f t="shared" si="169"/>
        <v>#N/A</v>
      </c>
      <c r="M2681" s="14" t="e">
        <f t="shared" si="170"/>
        <v>#N/A</v>
      </c>
      <c r="N2681" s="16" t="e">
        <f t="shared" si="171"/>
        <v>#N/A</v>
      </c>
    </row>
    <row r="2682" spans="1:14" x14ac:dyDescent="0.25">
      <c r="A2682" s="14">
        <v>2725</v>
      </c>
      <c r="B2682" s="14" t="s">
        <v>157</v>
      </c>
      <c r="C2682" s="17">
        <v>42736</v>
      </c>
      <c r="D2682" s="14" t="s">
        <v>115</v>
      </c>
      <c r="E2682" s="14" t="s">
        <v>82</v>
      </c>
      <c r="F2682" s="15" t="s">
        <v>8</v>
      </c>
      <c r="G2682" s="14" t="s">
        <v>42</v>
      </c>
      <c r="H2682" s="14" t="e">
        <f>SUMIFS('Skills-Training Matrix.AUX'!$D$2:$D$1072,'Skills-Training Matrix.AUX'!$C$2:$C$1072,"="&amp;$G2682,'Skills-Training Matrix.AUX'!$A$2:$A$1072,"="&amp;$E2682)</f>
        <v>#N/A</v>
      </c>
      <c r="I2682" s="14">
        <v>0</v>
      </c>
      <c r="J2682" s="14" t="e">
        <f t="shared" si="168"/>
        <v>#N/A</v>
      </c>
      <c r="K2682" s="16" t="e">
        <f>IF($J2682="","",SUMIFS('Skills-Training Matrix.AUX'!$F$2:$F$1072,'Skills-Training Matrix.AUX'!$C$2:$C$1072,"="&amp;G2682,'Skills-Training Matrix.AUX'!$A$2:$A$1072,"="&amp;$E2682)*J2682)</f>
        <v>#N/A</v>
      </c>
      <c r="L2682" s="16" t="e">
        <f t="shared" si="169"/>
        <v>#N/A</v>
      </c>
      <c r="M2682" s="14" t="e">
        <f t="shared" si="170"/>
        <v>#N/A</v>
      </c>
      <c r="N2682" s="16" t="e">
        <f t="shared" si="171"/>
        <v>#N/A</v>
      </c>
    </row>
    <row r="2683" spans="1:14" x14ac:dyDescent="0.25">
      <c r="A2683" s="14">
        <v>2725</v>
      </c>
      <c r="B2683" s="14" t="s">
        <v>157</v>
      </c>
      <c r="C2683" s="17">
        <v>42736</v>
      </c>
      <c r="D2683" s="14" t="s">
        <v>115</v>
      </c>
      <c r="E2683" s="14" t="s">
        <v>82</v>
      </c>
      <c r="F2683" s="15" t="s">
        <v>8</v>
      </c>
      <c r="G2683" s="14" t="s">
        <v>43</v>
      </c>
      <c r="H2683" s="14" t="e">
        <f>SUMIFS('Skills-Training Matrix.AUX'!$D$2:$D$1072,'Skills-Training Matrix.AUX'!$C$2:$C$1072,"="&amp;$G2683,'Skills-Training Matrix.AUX'!$A$2:$A$1072,"="&amp;$E2683)</f>
        <v>#N/A</v>
      </c>
      <c r="I2683" s="14">
        <v>0</v>
      </c>
      <c r="J2683" s="14" t="e">
        <f t="shared" si="168"/>
        <v>#N/A</v>
      </c>
      <c r="K2683" s="16" t="e">
        <f>IF($J2683="","",SUMIFS('Skills-Training Matrix.AUX'!$F$2:$F$1072,'Skills-Training Matrix.AUX'!$C$2:$C$1072,"="&amp;G2683,'Skills-Training Matrix.AUX'!$A$2:$A$1072,"="&amp;$E2683)*J2683)</f>
        <v>#N/A</v>
      </c>
      <c r="L2683" s="16" t="e">
        <f t="shared" si="169"/>
        <v>#N/A</v>
      </c>
      <c r="M2683" s="14" t="e">
        <f t="shared" si="170"/>
        <v>#N/A</v>
      </c>
      <c r="N2683" s="16" t="e">
        <f t="shared" si="171"/>
        <v>#N/A</v>
      </c>
    </row>
    <row r="2684" spans="1:14" x14ac:dyDescent="0.25">
      <c r="A2684" s="14">
        <v>2725</v>
      </c>
      <c r="B2684" s="14" t="s">
        <v>157</v>
      </c>
      <c r="C2684" s="17">
        <v>42736</v>
      </c>
      <c r="D2684" s="14" t="s">
        <v>115</v>
      </c>
      <c r="E2684" s="14" t="s">
        <v>82</v>
      </c>
      <c r="F2684" s="15" t="s">
        <v>8</v>
      </c>
      <c r="G2684" s="14" t="s">
        <v>44</v>
      </c>
      <c r="H2684" s="14" t="e">
        <f>SUMIFS('Skills-Training Matrix.AUX'!$D$2:$D$1072,'Skills-Training Matrix.AUX'!$C$2:$C$1072,"="&amp;$G2684,'Skills-Training Matrix.AUX'!$A$2:$A$1072,"="&amp;$E2684)</f>
        <v>#N/A</v>
      </c>
      <c r="I2684" s="14">
        <v>0</v>
      </c>
      <c r="J2684" s="14" t="e">
        <f t="shared" si="168"/>
        <v>#N/A</v>
      </c>
      <c r="K2684" s="16" t="e">
        <f>IF($J2684="","",SUMIFS('Skills-Training Matrix.AUX'!$F$2:$F$1072,'Skills-Training Matrix.AUX'!$C$2:$C$1072,"="&amp;G2684,'Skills-Training Matrix.AUX'!$A$2:$A$1072,"="&amp;$E2684)*J2684)</f>
        <v>#N/A</v>
      </c>
      <c r="L2684" s="16" t="e">
        <f t="shared" si="169"/>
        <v>#N/A</v>
      </c>
      <c r="M2684" s="14" t="e">
        <f t="shared" si="170"/>
        <v>#N/A</v>
      </c>
      <c r="N2684" s="16" t="e">
        <f t="shared" si="171"/>
        <v>#N/A</v>
      </c>
    </row>
    <row r="2685" spans="1:14" x14ac:dyDescent="0.25">
      <c r="A2685" s="14">
        <v>2725</v>
      </c>
      <c r="B2685" s="14" t="s">
        <v>157</v>
      </c>
      <c r="C2685" s="17">
        <v>42736</v>
      </c>
      <c r="D2685" s="14" t="s">
        <v>115</v>
      </c>
      <c r="E2685" s="14" t="s">
        <v>82</v>
      </c>
      <c r="F2685" s="15" t="s">
        <v>8</v>
      </c>
      <c r="G2685" s="14" t="s">
        <v>45</v>
      </c>
      <c r="H2685" s="14" t="e">
        <f>SUMIFS('Skills-Training Matrix.AUX'!$D$2:$D$1072,'Skills-Training Matrix.AUX'!$C$2:$C$1072,"="&amp;$G2685,'Skills-Training Matrix.AUX'!$A$2:$A$1072,"="&amp;$E2685)</f>
        <v>#N/A</v>
      </c>
      <c r="I2685" s="14">
        <v>0</v>
      </c>
      <c r="J2685" s="14" t="e">
        <f t="shared" si="168"/>
        <v>#N/A</v>
      </c>
      <c r="K2685" s="16" t="e">
        <f>IF($J2685="","",SUMIFS('Skills-Training Matrix.AUX'!$F$2:$F$1072,'Skills-Training Matrix.AUX'!$C$2:$C$1072,"="&amp;G2685,'Skills-Training Matrix.AUX'!$A$2:$A$1072,"="&amp;$E2685)*J2685)</f>
        <v>#N/A</v>
      </c>
      <c r="L2685" s="16" t="e">
        <f t="shared" si="169"/>
        <v>#N/A</v>
      </c>
      <c r="M2685" s="14" t="e">
        <f t="shared" si="170"/>
        <v>#N/A</v>
      </c>
      <c r="N2685" s="16" t="e">
        <f t="shared" si="171"/>
        <v>#N/A</v>
      </c>
    </row>
    <row r="2686" spans="1:14" x14ac:dyDescent="0.25">
      <c r="A2686" s="14">
        <v>2725</v>
      </c>
      <c r="B2686" s="14" t="s">
        <v>157</v>
      </c>
      <c r="C2686" s="17">
        <v>42736</v>
      </c>
      <c r="D2686" s="14" t="s">
        <v>115</v>
      </c>
      <c r="E2686" s="14" t="s">
        <v>82</v>
      </c>
      <c r="F2686" s="15" t="s">
        <v>2</v>
      </c>
      <c r="G2686" s="14" t="s">
        <v>46</v>
      </c>
      <c r="H2686" s="14" t="e">
        <f>SUMIFS('Skills-Training Matrix.AUX'!$D$2:$D$1072,'Skills-Training Matrix.AUX'!$C$2:$C$1072,"="&amp;$G2686,'Skills-Training Matrix.AUX'!$A$2:$A$1072,"="&amp;$E2686)</f>
        <v>#N/A</v>
      </c>
      <c r="I2686" s="14">
        <v>0</v>
      </c>
      <c r="J2686" s="14" t="e">
        <f t="shared" si="168"/>
        <v>#N/A</v>
      </c>
      <c r="K2686" s="16" t="e">
        <f>IF($J2686="","",SUMIFS('Skills-Training Matrix.AUX'!$F$2:$F$1072,'Skills-Training Matrix.AUX'!$C$2:$C$1072,"="&amp;G2686,'Skills-Training Matrix.AUX'!$A$2:$A$1072,"="&amp;$E2686)*J2686)</f>
        <v>#N/A</v>
      </c>
      <c r="L2686" s="16" t="e">
        <f t="shared" si="169"/>
        <v>#N/A</v>
      </c>
      <c r="M2686" s="14" t="e">
        <f t="shared" si="170"/>
        <v>#N/A</v>
      </c>
      <c r="N2686" s="16" t="e">
        <f t="shared" si="171"/>
        <v>#N/A</v>
      </c>
    </row>
    <row r="2687" spans="1:14" x14ac:dyDescent="0.25">
      <c r="A2687" s="14">
        <v>2725</v>
      </c>
      <c r="B2687" s="14" t="s">
        <v>157</v>
      </c>
      <c r="C2687" s="17">
        <v>42736</v>
      </c>
      <c r="D2687" s="14" t="s">
        <v>115</v>
      </c>
      <c r="E2687" s="14" t="s">
        <v>82</v>
      </c>
      <c r="F2687" s="15" t="s">
        <v>2</v>
      </c>
      <c r="G2687" s="14" t="s">
        <v>47</v>
      </c>
      <c r="H2687" s="14" t="e">
        <f>SUMIFS('Skills-Training Matrix.AUX'!$D$2:$D$1072,'Skills-Training Matrix.AUX'!$C$2:$C$1072,"="&amp;$G2687,'Skills-Training Matrix.AUX'!$A$2:$A$1072,"="&amp;$E2687)</f>
        <v>#N/A</v>
      </c>
      <c r="I2687" s="14">
        <v>0</v>
      </c>
      <c r="J2687" s="14" t="e">
        <f t="shared" si="168"/>
        <v>#N/A</v>
      </c>
      <c r="K2687" s="16" t="e">
        <f>IF($J2687="","",SUMIFS('Skills-Training Matrix.AUX'!$F$2:$F$1072,'Skills-Training Matrix.AUX'!$C$2:$C$1072,"="&amp;G2687,'Skills-Training Matrix.AUX'!$A$2:$A$1072,"="&amp;$E2687)*J2687)</f>
        <v>#N/A</v>
      </c>
      <c r="L2687" s="16" t="e">
        <f t="shared" si="169"/>
        <v>#N/A</v>
      </c>
      <c r="M2687" s="14" t="e">
        <f t="shared" si="170"/>
        <v>#N/A</v>
      </c>
      <c r="N2687" s="16" t="e">
        <f t="shared" si="171"/>
        <v>#N/A</v>
      </c>
    </row>
    <row r="2688" spans="1:14" x14ac:dyDescent="0.25">
      <c r="A2688" s="14">
        <v>2725</v>
      </c>
      <c r="B2688" s="14" t="s">
        <v>157</v>
      </c>
      <c r="C2688" s="17">
        <v>42736</v>
      </c>
      <c r="D2688" s="14" t="s">
        <v>115</v>
      </c>
      <c r="E2688" s="14" t="s">
        <v>82</v>
      </c>
      <c r="F2688" s="15" t="s">
        <v>2</v>
      </c>
      <c r="G2688" s="14" t="s">
        <v>48</v>
      </c>
      <c r="H2688" s="14" t="e">
        <f>SUMIFS('Skills-Training Matrix.AUX'!$D$2:$D$1072,'Skills-Training Matrix.AUX'!$C$2:$C$1072,"="&amp;$G2688,'Skills-Training Matrix.AUX'!$A$2:$A$1072,"="&amp;$E2688)</f>
        <v>#N/A</v>
      </c>
      <c r="I2688" s="14">
        <v>0</v>
      </c>
      <c r="J2688" s="14" t="e">
        <f t="shared" si="168"/>
        <v>#N/A</v>
      </c>
      <c r="K2688" s="16" t="e">
        <f>IF($J2688="","",SUMIFS('Skills-Training Matrix.AUX'!$F$2:$F$1072,'Skills-Training Matrix.AUX'!$C$2:$C$1072,"="&amp;G2688,'Skills-Training Matrix.AUX'!$A$2:$A$1072,"="&amp;$E2688)*J2688)</f>
        <v>#N/A</v>
      </c>
      <c r="L2688" s="16" t="e">
        <f t="shared" si="169"/>
        <v>#N/A</v>
      </c>
      <c r="M2688" s="14" t="e">
        <f t="shared" si="170"/>
        <v>#N/A</v>
      </c>
      <c r="N2688" s="16" t="e">
        <f t="shared" si="171"/>
        <v>#N/A</v>
      </c>
    </row>
    <row r="2689" spans="1:14" x14ac:dyDescent="0.25">
      <c r="A2689" s="14">
        <v>2725</v>
      </c>
      <c r="B2689" s="14" t="s">
        <v>157</v>
      </c>
      <c r="C2689" s="17">
        <v>42736</v>
      </c>
      <c r="D2689" s="14" t="s">
        <v>115</v>
      </c>
      <c r="E2689" s="14" t="s">
        <v>82</v>
      </c>
      <c r="F2689" s="15" t="s">
        <v>2</v>
      </c>
      <c r="G2689" s="14" t="s">
        <v>49</v>
      </c>
      <c r="H2689" s="14" t="e">
        <f>SUMIFS('Skills-Training Matrix.AUX'!$D$2:$D$1072,'Skills-Training Matrix.AUX'!$C$2:$C$1072,"="&amp;$G2689,'Skills-Training Matrix.AUX'!$A$2:$A$1072,"="&amp;$E2689)</f>
        <v>#N/A</v>
      </c>
      <c r="I2689" s="14">
        <v>0</v>
      </c>
      <c r="J2689" s="14" t="e">
        <f t="shared" si="168"/>
        <v>#N/A</v>
      </c>
      <c r="K2689" s="16" t="e">
        <f>IF($J2689="","",SUMIFS('Skills-Training Matrix.AUX'!$F$2:$F$1072,'Skills-Training Matrix.AUX'!$C$2:$C$1072,"="&amp;G2689,'Skills-Training Matrix.AUX'!$A$2:$A$1072,"="&amp;$E2689)*J2689)</f>
        <v>#N/A</v>
      </c>
      <c r="L2689" s="16" t="e">
        <f t="shared" si="169"/>
        <v>#N/A</v>
      </c>
      <c r="M2689" s="14" t="e">
        <f t="shared" si="170"/>
        <v>#N/A</v>
      </c>
      <c r="N2689" s="16" t="e">
        <f t="shared" si="171"/>
        <v>#N/A</v>
      </c>
    </row>
    <row r="2690" spans="1:14" x14ac:dyDescent="0.25">
      <c r="A2690" s="14">
        <v>2725</v>
      </c>
      <c r="B2690" s="14" t="s">
        <v>157</v>
      </c>
      <c r="C2690" s="17">
        <v>42736</v>
      </c>
      <c r="D2690" s="14" t="s">
        <v>115</v>
      </c>
      <c r="E2690" s="14" t="s">
        <v>82</v>
      </c>
      <c r="F2690" s="15" t="s">
        <v>2</v>
      </c>
      <c r="G2690" s="14" t="s">
        <v>50</v>
      </c>
      <c r="H2690" s="14" t="e">
        <f>SUMIFS('Skills-Training Matrix.AUX'!$D$2:$D$1072,'Skills-Training Matrix.AUX'!$C$2:$C$1072,"="&amp;$G2690,'Skills-Training Matrix.AUX'!$A$2:$A$1072,"="&amp;$E2690)</f>
        <v>#N/A</v>
      </c>
      <c r="I2690" s="14">
        <v>0</v>
      </c>
      <c r="J2690" s="14" t="e">
        <f t="shared" ref="J2690:J2753" si="172">IF(($H2690-$I2690)&gt;0,($H2690-$I2690),"")</f>
        <v>#N/A</v>
      </c>
      <c r="K2690" s="16" t="e">
        <f>IF($J2690="","",SUMIFS('Skills-Training Matrix.AUX'!$F$2:$F$1072,'Skills-Training Matrix.AUX'!$C$2:$C$1072,"="&amp;G2690,'Skills-Training Matrix.AUX'!$A$2:$A$1072,"="&amp;$E2690)*J2690)</f>
        <v>#N/A</v>
      </c>
      <c r="L2690" s="16" t="e">
        <f t="shared" si="169"/>
        <v>#N/A</v>
      </c>
      <c r="M2690" s="14" t="e">
        <f t="shared" si="170"/>
        <v>#N/A</v>
      </c>
      <c r="N2690" s="16" t="e">
        <f t="shared" si="171"/>
        <v>#N/A</v>
      </c>
    </row>
    <row r="2691" spans="1:14" x14ac:dyDescent="0.25">
      <c r="A2691" s="14">
        <v>2725</v>
      </c>
      <c r="B2691" s="14" t="s">
        <v>157</v>
      </c>
      <c r="C2691" s="17">
        <v>42736</v>
      </c>
      <c r="D2691" s="14" t="s">
        <v>115</v>
      </c>
      <c r="E2691" s="14" t="s">
        <v>82</v>
      </c>
      <c r="F2691" s="15" t="s">
        <v>2</v>
      </c>
      <c r="G2691" s="14" t="s">
        <v>51</v>
      </c>
      <c r="H2691" s="14" t="e">
        <f>SUMIFS('Skills-Training Matrix.AUX'!$D$2:$D$1072,'Skills-Training Matrix.AUX'!$C$2:$C$1072,"="&amp;$G2691,'Skills-Training Matrix.AUX'!$A$2:$A$1072,"="&amp;$E2691)</f>
        <v>#N/A</v>
      </c>
      <c r="I2691" s="14">
        <v>0</v>
      </c>
      <c r="J2691" s="14" t="e">
        <f t="shared" si="172"/>
        <v>#N/A</v>
      </c>
      <c r="K2691" s="16" t="e">
        <f>IF($J2691="","",SUMIFS('Skills-Training Matrix.AUX'!$F$2:$F$1072,'Skills-Training Matrix.AUX'!$C$2:$C$1072,"="&amp;G2691,'Skills-Training Matrix.AUX'!$A$2:$A$1072,"="&amp;$E2691)*J2691)</f>
        <v>#N/A</v>
      </c>
      <c r="L2691" s="16" t="e">
        <f t="shared" ref="L2691:L2754" si="173">IF(D2691="GEM",IF(B2691=B2690,IF(K2691="",L2690,K2691+L2690),IF(K2691="",0,K2691)),0)</f>
        <v>#N/A</v>
      </c>
      <c r="M2691" s="14" t="e">
        <f t="shared" ref="M2691:M2754" si="174">IF(D2691="GEM",IF(I2691&gt;H2691,I2691,IF(IF(L2691&lt;$O$1,0,L2691)=0,H2691,IF(I2691=0,IF(H2691=0,0,1),I2691))),I2691)</f>
        <v>#N/A</v>
      </c>
      <c r="N2691" s="16" t="e">
        <f t="shared" ref="N2691:N2754" si="175">IF(M2691&lt;H2691,K2691,"")</f>
        <v>#N/A</v>
      </c>
    </row>
    <row r="2692" spans="1:14" x14ac:dyDescent="0.25">
      <c r="A2692" s="14">
        <v>2725</v>
      </c>
      <c r="B2692" s="14" t="s">
        <v>157</v>
      </c>
      <c r="C2692" s="17">
        <v>42736</v>
      </c>
      <c r="D2692" s="14" t="s">
        <v>115</v>
      </c>
      <c r="E2692" s="14" t="s">
        <v>82</v>
      </c>
      <c r="F2692" s="15" t="s">
        <v>2</v>
      </c>
      <c r="G2692" s="14" t="s">
        <v>52</v>
      </c>
      <c r="H2692" s="14" t="e">
        <f>SUMIFS('Skills-Training Matrix.AUX'!$D$2:$D$1072,'Skills-Training Matrix.AUX'!$C$2:$C$1072,"="&amp;$G2692,'Skills-Training Matrix.AUX'!$A$2:$A$1072,"="&amp;$E2692)</f>
        <v>#N/A</v>
      </c>
      <c r="I2692" s="14">
        <v>0</v>
      </c>
      <c r="J2692" s="14" t="e">
        <f t="shared" si="172"/>
        <v>#N/A</v>
      </c>
      <c r="K2692" s="16" t="e">
        <f>IF($J2692="","",SUMIFS('Skills-Training Matrix.AUX'!$F$2:$F$1072,'Skills-Training Matrix.AUX'!$C$2:$C$1072,"="&amp;G2692,'Skills-Training Matrix.AUX'!$A$2:$A$1072,"="&amp;$E2692)*J2692)</f>
        <v>#N/A</v>
      </c>
      <c r="L2692" s="16" t="e">
        <f t="shared" si="173"/>
        <v>#N/A</v>
      </c>
      <c r="M2692" s="14" t="e">
        <f t="shared" si="174"/>
        <v>#N/A</v>
      </c>
      <c r="N2692" s="16" t="e">
        <f t="shared" si="175"/>
        <v>#N/A</v>
      </c>
    </row>
    <row r="2693" spans="1:14" x14ac:dyDescent="0.25">
      <c r="A2693" s="14">
        <v>2725</v>
      </c>
      <c r="B2693" s="14" t="s">
        <v>157</v>
      </c>
      <c r="C2693" s="17">
        <v>42736</v>
      </c>
      <c r="D2693" s="14" t="s">
        <v>115</v>
      </c>
      <c r="E2693" s="14" t="s">
        <v>82</v>
      </c>
      <c r="F2693" s="15" t="s">
        <v>2</v>
      </c>
      <c r="G2693" s="14" t="s">
        <v>53</v>
      </c>
      <c r="H2693" s="14" t="e">
        <f>SUMIFS('Skills-Training Matrix.AUX'!$D$2:$D$1072,'Skills-Training Matrix.AUX'!$C$2:$C$1072,"="&amp;$G2693,'Skills-Training Matrix.AUX'!$A$2:$A$1072,"="&amp;$E2693)</f>
        <v>#N/A</v>
      </c>
      <c r="I2693" s="14">
        <v>0</v>
      </c>
      <c r="J2693" s="14" t="e">
        <f t="shared" si="172"/>
        <v>#N/A</v>
      </c>
      <c r="K2693" s="16" t="e">
        <f>IF($J2693="","",SUMIFS('Skills-Training Matrix.AUX'!$F$2:$F$1072,'Skills-Training Matrix.AUX'!$C$2:$C$1072,"="&amp;G2693,'Skills-Training Matrix.AUX'!$A$2:$A$1072,"="&amp;$E2693)*J2693)</f>
        <v>#N/A</v>
      </c>
      <c r="L2693" s="16" t="e">
        <f t="shared" si="173"/>
        <v>#N/A</v>
      </c>
      <c r="M2693" s="14" t="e">
        <f t="shared" si="174"/>
        <v>#N/A</v>
      </c>
      <c r="N2693" s="16" t="e">
        <f t="shared" si="175"/>
        <v>#N/A</v>
      </c>
    </row>
    <row r="2694" spans="1:14" x14ac:dyDescent="0.25">
      <c r="A2694" s="14">
        <v>2725</v>
      </c>
      <c r="B2694" s="14" t="s">
        <v>157</v>
      </c>
      <c r="C2694" s="17">
        <v>42736</v>
      </c>
      <c r="D2694" s="14" t="s">
        <v>115</v>
      </c>
      <c r="E2694" s="14" t="s">
        <v>82</v>
      </c>
      <c r="F2694" s="15" t="s">
        <v>2</v>
      </c>
      <c r="G2694" s="14" t="s">
        <v>54</v>
      </c>
      <c r="H2694" s="14" t="e">
        <f>SUMIFS('Skills-Training Matrix.AUX'!$D$2:$D$1072,'Skills-Training Matrix.AUX'!$C$2:$C$1072,"="&amp;$G2694,'Skills-Training Matrix.AUX'!$A$2:$A$1072,"="&amp;$E2694)</f>
        <v>#N/A</v>
      </c>
      <c r="I2694" s="14">
        <v>0</v>
      </c>
      <c r="J2694" s="14" t="e">
        <f t="shared" si="172"/>
        <v>#N/A</v>
      </c>
      <c r="K2694" s="16" t="e">
        <f>IF($J2694="","",SUMIFS('Skills-Training Matrix.AUX'!$F$2:$F$1072,'Skills-Training Matrix.AUX'!$C$2:$C$1072,"="&amp;G2694,'Skills-Training Matrix.AUX'!$A$2:$A$1072,"="&amp;$E2694)*J2694)</f>
        <v>#N/A</v>
      </c>
      <c r="L2694" s="16" t="e">
        <f t="shared" si="173"/>
        <v>#N/A</v>
      </c>
      <c r="M2694" s="14" t="e">
        <f t="shared" si="174"/>
        <v>#N/A</v>
      </c>
      <c r="N2694" s="16" t="e">
        <f t="shared" si="175"/>
        <v>#N/A</v>
      </c>
    </row>
    <row r="2695" spans="1:14" x14ac:dyDescent="0.25">
      <c r="A2695" s="14">
        <v>2725</v>
      </c>
      <c r="B2695" s="14" t="s">
        <v>157</v>
      </c>
      <c r="C2695" s="17">
        <v>42736</v>
      </c>
      <c r="D2695" s="14" t="s">
        <v>115</v>
      </c>
      <c r="E2695" s="14" t="s">
        <v>82</v>
      </c>
      <c r="F2695" s="15" t="s">
        <v>2</v>
      </c>
      <c r="G2695" s="14" t="s">
        <v>55</v>
      </c>
      <c r="H2695" s="14" t="e">
        <f>SUMIFS('Skills-Training Matrix.AUX'!$D$2:$D$1072,'Skills-Training Matrix.AUX'!$C$2:$C$1072,"="&amp;$G2695,'Skills-Training Matrix.AUX'!$A$2:$A$1072,"="&amp;$E2695)</f>
        <v>#REF!</v>
      </c>
      <c r="I2695" s="14">
        <v>0</v>
      </c>
      <c r="J2695" s="14" t="e">
        <f t="shared" si="172"/>
        <v>#REF!</v>
      </c>
      <c r="K2695" s="16" t="e">
        <f>IF($J2695="","",SUMIFS('Skills-Training Matrix.AUX'!$F$2:$F$1072,'Skills-Training Matrix.AUX'!$C$2:$C$1072,"="&amp;G2695,'Skills-Training Matrix.AUX'!$A$2:$A$1072,"="&amp;$E2695)*J2695)</f>
        <v>#REF!</v>
      </c>
      <c r="L2695" s="16" t="e">
        <f t="shared" si="173"/>
        <v>#REF!</v>
      </c>
      <c r="M2695" s="14" t="e">
        <f t="shared" si="174"/>
        <v>#REF!</v>
      </c>
      <c r="N2695" s="16" t="e">
        <f t="shared" si="175"/>
        <v>#REF!</v>
      </c>
    </row>
    <row r="2696" spans="1:14" x14ac:dyDescent="0.25">
      <c r="A2696" s="14">
        <v>2725</v>
      </c>
      <c r="B2696" s="14" t="s">
        <v>157</v>
      </c>
      <c r="C2696" s="17">
        <v>42736</v>
      </c>
      <c r="D2696" s="14" t="s">
        <v>115</v>
      </c>
      <c r="E2696" s="14" t="s">
        <v>82</v>
      </c>
      <c r="F2696" s="15" t="s">
        <v>2</v>
      </c>
      <c r="G2696" s="14" t="s">
        <v>56</v>
      </c>
      <c r="H2696" s="14" t="e">
        <f>SUMIFS('Skills-Training Matrix.AUX'!$D$2:$D$1072,'Skills-Training Matrix.AUX'!$C$2:$C$1072,"="&amp;$G2696,'Skills-Training Matrix.AUX'!$A$2:$A$1072,"="&amp;$E2696)</f>
        <v>#N/A</v>
      </c>
      <c r="I2696" s="14">
        <v>0</v>
      </c>
      <c r="J2696" s="14" t="e">
        <f t="shared" si="172"/>
        <v>#N/A</v>
      </c>
      <c r="K2696" s="16" t="e">
        <f>IF($J2696="","",SUMIFS('Skills-Training Matrix.AUX'!$F$2:$F$1072,'Skills-Training Matrix.AUX'!$C$2:$C$1072,"="&amp;G2696,'Skills-Training Matrix.AUX'!$A$2:$A$1072,"="&amp;$E2696)*J2696)</f>
        <v>#N/A</v>
      </c>
      <c r="L2696" s="16" t="e">
        <f t="shared" si="173"/>
        <v>#N/A</v>
      </c>
      <c r="M2696" s="14" t="e">
        <f t="shared" si="174"/>
        <v>#N/A</v>
      </c>
      <c r="N2696" s="16" t="e">
        <f t="shared" si="175"/>
        <v>#N/A</v>
      </c>
    </row>
    <row r="2697" spans="1:14" x14ac:dyDescent="0.25">
      <c r="A2697" s="14">
        <v>2725</v>
      </c>
      <c r="B2697" s="14" t="s">
        <v>157</v>
      </c>
      <c r="C2697" s="17">
        <v>42736</v>
      </c>
      <c r="D2697" s="14" t="s">
        <v>115</v>
      </c>
      <c r="E2697" s="14" t="s">
        <v>82</v>
      </c>
      <c r="F2697" s="15" t="s">
        <v>9</v>
      </c>
      <c r="G2697" s="14" t="s">
        <v>57</v>
      </c>
      <c r="H2697" s="14" t="e">
        <f>SUMIFS('Skills-Training Matrix.AUX'!$D$2:$D$1072,'Skills-Training Matrix.AUX'!$C$2:$C$1072,"="&amp;$G2697,'Skills-Training Matrix.AUX'!$A$2:$A$1072,"="&amp;$E2697)</f>
        <v>#N/A</v>
      </c>
      <c r="I2697" s="14">
        <v>0</v>
      </c>
      <c r="J2697" s="14" t="e">
        <f t="shared" si="172"/>
        <v>#N/A</v>
      </c>
      <c r="K2697" s="16" t="e">
        <f>IF($J2697="","",SUMIFS('Skills-Training Matrix.AUX'!$F$2:$F$1072,'Skills-Training Matrix.AUX'!$C$2:$C$1072,"="&amp;G2697,'Skills-Training Matrix.AUX'!$A$2:$A$1072,"="&amp;$E2697)*J2697)</f>
        <v>#N/A</v>
      </c>
      <c r="L2697" s="16" t="e">
        <f t="shared" si="173"/>
        <v>#N/A</v>
      </c>
      <c r="M2697" s="14" t="e">
        <f t="shared" si="174"/>
        <v>#N/A</v>
      </c>
      <c r="N2697" s="16" t="e">
        <f t="shared" si="175"/>
        <v>#N/A</v>
      </c>
    </row>
    <row r="2698" spans="1:14" x14ac:dyDescent="0.25">
      <c r="A2698" s="14">
        <v>2725</v>
      </c>
      <c r="B2698" s="14" t="s">
        <v>157</v>
      </c>
      <c r="C2698" s="17">
        <v>42736</v>
      </c>
      <c r="D2698" s="14" t="s">
        <v>115</v>
      </c>
      <c r="E2698" s="14" t="s">
        <v>82</v>
      </c>
      <c r="F2698" s="15" t="s">
        <v>9</v>
      </c>
      <c r="G2698" s="14" t="s">
        <v>58</v>
      </c>
      <c r="H2698" s="14" t="e">
        <f>SUMIFS('Skills-Training Matrix.AUX'!$D$2:$D$1072,'Skills-Training Matrix.AUX'!$C$2:$C$1072,"="&amp;$G2698,'Skills-Training Matrix.AUX'!$A$2:$A$1072,"="&amp;$E2698)</f>
        <v>#N/A</v>
      </c>
      <c r="I2698" s="14">
        <v>0</v>
      </c>
      <c r="J2698" s="14" t="e">
        <f t="shared" si="172"/>
        <v>#N/A</v>
      </c>
      <c r="K2698" s="16" t="e">
        <f>IF($J2698="","",SUMIFS('Skills-Training Matrix.AUX'!$F$2:$F$1072,'Skills-Training Matrix.AUX'!$C$2:$C$1072,"="&amp;G2698,'Skills-Training Matrix.AUX'!$A$2:$A$1072,"="&amp;$E2698)*J2698)</f>
        <v>#N/A</v>
      </c>
      <c r="L2698" s="16" t="e">
        <f t="shared" si="173"/>
        <v>#N/A</v>
      </c>
      <c r="M2698" s="14" t="e">
        <f t="shared" si="174"/>
        <v>#N/A</v>
      </c>
      <c r="N2698" s="16" t="e">
        <f t="shared" si="175"/>
        <v>#N/A</v>
      </c>
    </row>
    <row r="2699" spans="1:14" x14ac:dyDescent="0.25">
      <c r="A2699" s="14">
        <v>2725</v>
      </c>
      <c r="B2699" s="14" t="s">
        <v>157</v>
      </c>
      <c r="C2699" s="17">
        <v>42736</v>
      </c>
      <c r="D2699" s="14" t="s">
        <v>115</v>
      </c>
      <c r="E2699" s="14" t="s">
        <v>82</v>
      </c>
      <c r="F2699" s="15" t="s">
        <v>9</v>
      </c>
      <c r="G2699" s="14" t="s">
        <v>59</v>
      </c>
      <c r="H2699" s="14" t="e">
        <f>SUMIFS('Skills-Training Matrix.AUX'!$D$2:$D$1072,'Skills-Training Matrix.AUX'!$C$2:$C$1072,"="&amp;$G2699,'Skills-Training Matrix.AUX'!$A$2:$A$1072,"="&amp;$E2699)</f>
        <v>#N/A</v>
      </c>
      <c r="I2699" s="14">
        <v>0</v>
      </c>
      <c r="J2699" s="14" t="e">
        <f t="shared" si="172"/>
        <v>#N/A</v>
      </c>
      <c r="K2699" s="16" t="e">
        <f>IF($J2699="","",SUMIFS('Skills-Training Matrix.AUX'!$F$2:$F$1072,'Skills-Training Matrix.AUX'!$C$2:$C$1072,"="&amp;G2699,'Skills-Training Matrix.AUX'!$A$2:$A$1072,"="&amp;$E2699)*J2699)</f>
        <v>#N/A</v>
      </c>
      <c r="L2699" s="16" t="e">
        <f t="shared" si="173"/>
        <v>#N/A</v>
      </c>
      <c r="M2699" s="14" t="e">
        <f t="shared" si="174"/>
        <v>#N/A</v>
      </c>
      <c r="N2699" s="16" t="e">
        <f t="shared" si="175"/>
        <v>#N/A</v>
      </c>
    </row>
    <row r="2700" spans="1:14" x14ac:dyDescent="0.25">
      <c r="A2700" s="14">
        <v>2725</v>
      </c>
      <c r="B2700" s="14" t="s">
        <v>157</v>
      </c>
      <c r="C2700" s="17">
        <v>42736</v>
      </c>
      <c r="D2700" s="14" t="s">
        <v>115</v>
      </c>
      <c r="E2700" s="14" t="s">
        <v>82</v>
      </c>
      <c r="F2700" s="15" t="s">
        <v>9</v>
      </c>
      <c r="G2700" s="14" t="s">
        <v>60</v>
      </c>
      <c r="H2700" s="14" t="e">
        <f>SUMIFS('Skills-Training Matrix.AUX'!$D$2:$D$1072,'Skills-Training Matrix.AUX'!$C$2:$C$1072,"="&amp;$G2700,'Skills-Training Matrix.AUX'!$A$2:$A$1072,"="&amp;$E2700)</f>
        <v>#N/A</v>
      </c>
      <c r="I2700" s="14">
        <v>0</v>
      </c>
      <c r="J2700" s="14" t="e">
        <f t="shared" si="172"/>
        <v>#N/A</v>
      </c>
      <c r="K2700" s="16" t="e">
        <f>IF($J2700="","",SUMIFS('Skills-Training Matrix.AUX'!$F$2:$F$1072,'Skills-Training Matrix.AUX'!$C$2:$C$1072,"="&amp;G2700,'Skills-Training Matrix.AUX'!$A$2:$A$1072,"="&amp;$E2700)*J2700)</f>
        <v>#N/A</v>
      </c>
      <c r="L2700" s="16" t="e">
        <f t="shared" si="173"/>
        <v>#N/A</v>
      </c>
      <c r="M2700" s="14" t="e">
        <f t="shared" si="174"/>
        <v>#N/A</v>
      </c>
      <c r="N2700" s="16" t="e">
        <f t="shared" si="175"/>
        <v>#N/A</v>
      </c>
    </row>
    <row r="2701" spans="1:14" x14ac:dyDescent="0.25">
      <c r="A2701" s="14">
        <v>2725</v>
      </c>
      <c r="B2701" s="14" t="s">
        <v>157</v>
      </c>
      <c r="C2701" s="17">
        <v>42736</v>
      </c>
      <c r="D2701" s="14" t="s">
        <v>115</v>
      </c>
      <c r="E2701" s="14" t="s">
        <v>82</v>
      </c>
      <c r="F2701" s="15" t="s">
        <v>9</v>
      </c>
      <c r="G2701" s="14" t="s">
        <v>61</v>
      </c>
      <c r="H2701" s="14" t="e">
        <f>SUMIFS('Skills-Training Matrix.AUX'!$D$2:$D$1072,'Skills-Training Matrix.AUX'!$C$2:$C$1072,"="&amp;$G2701,'Skills-Training Matrix.AUX'!$A$2:$A$1072,"="&amp;$E2701)</f>
        <v>#N/A</v>
      </c>
      <c r="I2701" s="14">
        <v>0</v>
      </c>
      <c r="J2701" s="14" t="e">
        <f t="shared" si="172"/>
        <v>#N/A</v>
      </c>
      <c r="K2701" s="16" t="e">
        <f>IF($J2701="","",SUMIFS('Skills-Training Matrix.AUX'!$F$2:$F$1072,'Skills-Training Matrix.AUX'!$C$2:$C$1072,"="&amp;G2701,'Skills-Training Matrix.AUX'!$A$2:$A$1072,"="&amp;$E2701)*J2701)</f>
        <v>#N/A</v>
      </c>
      <c r="L2701" s="16" t="e">
        <f t="shared" si="173"/>
        <v>#N/A</v>
      </c>
      <c r="M2701" s="14" t="e">
        <f t="shared" si="174"/>
        <v>#N/A</v>
      </c>
      <c r="N2701" s="16" t="e">
        <f t="shared" si="175"/>
        <v>#N/A</v>
      </c>
    </row>
    <row r="2702" spans="1:14" x14ac:dyDescent="0.25">
      <c r="A2702" s="14">
        <v>2725</v>
      </c>
      <c r="B2702" s="14" t="s">
        <v>157</v>
      </c>
      <c r="C2702" s="17">
        <v>42736</v>
      </c>
      <c r="D2702" s="14" t="s">
        <v>115</v>
      </c>
      <c r="E2702" s="14" t="s">
        <v>82</v>
      </c>
      <c r="F2702" s="15" t="s">
        <v>0</v>
      </c>
      <c r="G2702" s="14" t="s">
        <v>62</v>
      </c>
      <c r="H2702" s="14" t="e">
        <f>SUMIFS('Skills-Training Matrix.AUX'!$D$2:$D$1072,'Skills-Training Matrix.AUX'!$C$2:$C$1072,"="&amp;$G2702,'Skills-Training Matrix.AUX'!$A$2:$A$1072,"="&amp;$E2702)</f>
        <v>#N/A</v>
      </c>
      <c r="I2702" s="14">
        <v>0</v>
      </c>
      <c r="J2702" s="14" t="e">
        <f t="shared" si="172"/>
        <v>#N/A</v>
      </c>
      <c r="K2702" s="16" t="e">
        <f>IF($J2702="","",SUMIFS('Skills-Training Matrix.AUX'!$F$2:$F$1072,'Skills-Training Matrix.AUX'!$C$2:$C$1072,"="&amp;G2702,'Skills-Training Matrix.AUX'!$A$2:$A$1072,"="&amp;$E2702)*J2702)</f>
        <v>#N/A</v>
      </c>
      <c r="L2702" s="16" t="e">
        <f t="shared" si="173"/>
        <v>#N/A</v>
      </c>
      <c r="M2702" s="14" t="e">
        <f t="shared" si="174"/>
        <v>#N/A</v>
      </c>
      <c r="N2702" s="16" t="e">
        <f t="shared" si="175"/>
        <v>#N/A</v>
      </c>
    </row>
    <row r="2703" spans="1:14" x14ac:dyDescent="0.25">
      <c r="A2703" s="14">
        <v>2725</v>
      </c>
      <c r="B2703" s="14" t="s">
        <v>157</v>
      </c>
      <c r="C2703" s="17">
        <v>42736</v>
      </c>
      <c r="D2703" s="14" t="s">
        <v>115</v>
      </c>
      <c r="E2703" s="14" t="s">
        <v>82</v>
      </c>
      <c r="F2703" s="15" t="s">
        <v>0</v>
      </c>
      <c r="G2703" s="14" t="s">
        <v>63</v>
      </c>
      <c r="H2703" s="14" t="e">
        <f>SUMIFS('Skills-Training Matrix.AUX'!$D$2:$D$1072,'Skills-Training Matrix.AUX'!$C$2:$C$1072,"="&amp;$G2703,'Skills-Training Matrix.AUX'!$A$2:$A$1072,"="&amp;$E2703)</f>
        <v>#REF!</v>
      </c>
      <c r="I2703" s="14">
        <v>0</v>
      </c>
      <c r="J2703" s="14" t="e">
        <f t="shared" si="172"/>
        <v>#REF!</v>
      </c>
      <c r="K2703" s="16" t="e">
        <f>IF($J2703="","",SUMIFS('Skills-Training Matrix.AUX'!$F$2:$F$1072,'Skills-Training Matrix.AUX'!$C$2:$C$1072,"="&amp;G2703,'Skills-Training Matrix.AUX'!$A$2:$A$1072,"="&amp;$E2703)*J2703)</f>
        <v>#REF!</v>
      </c>
      <c r="L2703" s="16" t="e">
        <f t="shared" si="173"/>
        <v>#REF!</v>
      </c>
      <c r="M2703" s="14" t="e">
        <f t="shared" si="174"/>
        <v>#REF!</v>
      </c>
      <c r="N2703" s="16" t="e">
        <f t="shared" si="175"/>
        <v>#REF!</v>
      </c>
    </row>
    <row r="2704" spans="1:14" x14ac:dyDescent="0.25">
      <c r="A2704" s="14">
        <v>2725</v>
      </c>
      <c r="B2704" s="14" t="s">
        <v>157</v>
      </c>
      <c r="C2704" s="17">
        <v>42736</v>
      </c>
      <c r="D2704" s="14" t="s">
        <v>115</v>
      </c>
      <c r="E2704" s="14" t="s">
        <v>82</v>
      </c>
      <c r="F2704" s="15" t="s">
        <v>0</v>
      </c>
      <c r="G2704" s="14" t="s">
        <v>64</v>
      </c>
      <c r="H2704" s="14" t="e">
        <f>SUMIFS('Skills-Training Matrix.AUX'!$D$2:$D$1072,'Skills-Training Matrix.AUX'!$C$2:$C$1072,"="&amp;$G2704,'Skills-Training Matrix.AUX'!$A$2:$A$1072,"="&amp;$E2704)</f>
        <v>#N/A</v>
      </c>
      <c r="I2704" s="14">
        <v>0</v>
      </c>
      <c r="J2704" s="14" t="e">
        <f t="shared" si="172"/>
        <v>#N/A</v>
      </c>
      <c r="K2704" s="16" t="e">
        <f>IF($J2704="","",SUMIFS('Skills-Training Matrix.AUX'!$F$2:$F$1072,'Skills-Training Matrix.AUX'!$C$2:$C$1072,"="&amp;G2704,'Skills-Training Matrix.AUX'!$A$2:$A$1072,"="&amp;$E2704)*J2704)</f>
        <v>#N/A</v>
      </c>
      <c r="L2704" s="16" t="e">
        <f t="shared" si="173"/>
        <v>#N/A</v>
      </c>
      <c r="M2704" s="14" t="e">
        <f t="shared" si="174"/>
        <v>#N/A</v>
      </c>
      <c r="N2704" s="16" t="e">
        <f t="shared" si="175"/>
        <v>#N/A</v>
      </c>
    </row>
    <row r="2705" spans="1:14" x14ac:dyDescent="0.25">
      <c r="A2705" s="14">
        <v>2725</v>
      </c>
      <c r="B2705" s="14" t="s">
        <v>157</v>
      </c>
      <c r="C2705" s="17">
        <v>42736</v>
      </c>
      <c r="D2705" s="14" t="s">
        <v>115</v>
      </c>
      <c r="E2705" s="14" t="s">
        <v>82</v>
      </c>
      <c r="F2705" s="15" t="s">
        <v>0</v>
      </c>
      <c r="G2705" s="14" t="s">
        <v>65</v>
      </c>
      <c r="H2705" s="14" t="e">
        <f>SUMIFS('Skills-Training Matrix.AUX'!$D$2:$D$1072,'Skills-Training Matrix.AUX'!$C$2:$C$1072,"="&amp;$G2705,'Skills-Training Matrix.AUX'!$A$2:$A$1072,"="&amp;$E2705)</f>
        <v>#REF!</v>
      </c>
      <c r="I2705" s="14">
        <v>0</v>
      </c>
      <c r="J2705" s="14" t="e">
        <f t="shared" si="172"/>
        <v>#REF!</v>
      </c>
      <c r="K2705" s="16" t="e">
        <f>IF($J2705="","",SUMIFS('Skills-Training Matrix.AUX'!$F$2:$F$1072,'Skills-Training Matrix.AUX'!$C$2:$C$1072,"="&amp;G2705,'Skills-Training Matrix.AUX'!$A$2:$A$1072,"="&amp;$E2705)*J2705)</f>
        <v>#REF!</v>
      </c>
      <c r="L2705" s="16" t="e">
        <f t="shared" si="173"/>
        <v>#REF!</v>
      </c>
      <c r="M2705" s="14" t="e">
        <f t="shared" si="174"/>
        <v>#REF!</v>
      </c>
      <c r="N2705" s="16" t="e">
        <f t="shared" si="175"/>
        <v>#REF!</v>
      </c>
    </row>
    <row r="2706" spans="1:14" x14ac:dyDescent="0.25">
      <c r="A2706" s="14">
        <v>2725</v>
      </c>
      <c r="B2706" s="14" t="s">
        <v>157</v>
      </c>
      <c r="C2706" s="17">
        <v>42736</v>
      </c>
      <c r="D2706" s="14" t="s">
        <v>115</v>
      </c>
      <c r="E2706" s="14" t="s">
        <v>82</v>
      </c>
      <c r="F2706" s="15" t="s">
        <v>0</v>
      </c>
      <c r="G2706" s="14" t="s">
        <v>66</v>
      </c>
      <c r="H2706" s="14" t="e">
        <f>SUMIFS('Skills-Training Matrix.AUX'!$D$2:$D$1072,'Skills-Training Matrix.AUX'!$C$2:$C$1072,"="&amp;$G2706,'Skills-Training Matrix.AUX'!$A$2:$A$1072,"="&amp;$E2706)</f>
        <v>#REF!</v>
      </c>
      <c r="I2706" s="14">
        <v>0</v>
      </c>
      <c r="J2706" s="14" t="e">
        <f t="shared" si="172"/>
        <v>#REF!</v>
      </c>
      <c r="K2706" s="16" t="e">
        <f>IF($J2706="","",SUMIFS('Skills-Training Matrix.AUX'!$F$2:$F$1072,'Skills-Training Matrix.AUX'!$C$2:$C$1072,"="&amp;G2706,'Skills-Training Matrix.AUX'!$A$2:$A$1072,"="&amp;$E2706)*J2706)</f>
        <v>#REF!</v>
      </c>
      <c r="L2706" s="16" t="e">
        <f t="shared" si="173"/>
        <v>#REF!</v>
      </c>
      <c r="M2706" s="14" t="e">
        <f t="shared" si="174"/>
        <v>#REF!</v>
      </c>
      <c r="N2706" s="16" t="e">
        <f t="shared" si="175"/>
        <v>#REF!</v>
      </c>
    </row>
    <row r="2707" spans="1:14" x14ac:dyDescent="0.25">
      <c r="A2707" s="14">
        <v>2725</v>
      </c>
      <c r="B2707" s="14" t="s">
        <v>157</v>
      </c>
      <c r="C2707" s="17">
        <v>42736</v>
      </c>
      <c r="D2707" s="14" t="s">
        <v>115</v>
      </c>
      <c r="E2707" s="14" t="s">
        <v>82</v>
      </c>
      <c r="F2707" s="15" t="s">
        <v>0</v>
      </c>
      <c r="G2707" s="14" t="s">
        <v>67</v>
      </c>
      <c r="H2707" s="14" t="e">
        <f>SUMIFS('Skills-Training Matrix.AUX'!$D$2:$D$1072,'Skills-Training Matrix.AUX'!$C$2:$C$1072,"="&amp;$G2707,'Skills-Training Matrix.AUX'!$A$2:$A$1072,"="&amp;$E2707)</f>
        <v>#N/A</v>
      </c>
      <c r="I2707" s="14">
        <v>0</v>
      </c>
      <c r="J2707" s="14" t="e">
        <f t="shared" si="172"/>
        <v>#N/A</v>
      </c>
      <c r="K2707" s="16" t="e">
        <f>IF($J2707="","",SUMIFS('Skills-Training Matrix.AUX'!$F$2:$F$1072,'Skills-Training Matrix.AUX'!$C$2:$C$1072,"="&amp;G2707,'Skills-Training Matrix.AUX'!$A$2:$A$1072,"="&amp;$E2707)*J2707)</f>
        <v>#N/A</v>
      </c>
      <c r="L2707" s="16" t="e">
        <f t="shared" si="173"/>
        <v>#N/A</v>
      </c>
      <c r="M2707" s="14" t="e">
        <f t="shared" si="174"/>
        <v>#N/A</v>
      </c>
      <c r="N2707" s="16" t="e">
        <f t="shared" si="175"/>
        <v>#N/A</v>
      </c>
    </row>
    <row r="2708" spans="1:14" x14ac:dyDescent="0.25">
      <c r="A2708" s="14">
        <v>2725</v>
      </c>
      <c r="B2708" s="14" t="s">
        <v>157</v>
      </c>
      <c r="C2708" s="17">
        <v>42736</v>
      </c>
      <c r="D2708" s="14" t="s">
        <v>115</v>
      </c>
      <c r="E2708" s="14" t="s">
        <v>82</v>
      </c>
      <c r="F2708" s="15" t="s">
        <v>0</v>
      </c>
      <c r="G2708" s="14" t="s">
        <v>68</v>
      </c>
      <c r="H2708" s="14" t="e">
        <f>SUMIFS('Skills-Training Matrix.AUX'!$D$2:$D$1072,'Skills-Training Matrix.AUX'!$C$2:$C$1072,"="&amp;$G2708,'Skills-Training Matrix.AUX'!$A$2:$A$1072,"="&amp;$E2708)</f>
        <v>#N/A</v>
      </c>
      <c r="I2708" s="14">
        <v>0</v>
      </c>
      <c r="J2708" s="14" t="e">
        <f t="shared" si="172"/>
        <v>#N/A</v>
      </c>
      <c r="K2708" s="16" t="e">
        <f>IF($J2708="","",SUMIFS('Skills-Training Matrix.AUX'!$F$2:$F$1072,'Skills-Training Matrix.AUX'!$C$2:$C$1072,"="&amp;G2708,'Skills-Training Matrix.AUX'!$A$2:$A$1072,"="&amp;$E2708)*J2708)</f>
        <v>#N/A</v>
      </c>
      <c r="L2708" s="16" t="e">
        <f t="shared" si="173"/>
        <v>#N/A</v>
      </c>
      <c r="M2708" s="14" t="e">
        <f t="shared" si="174"/>
        <v>#N/A</v>
      </c>
      <c r="N2708" s="16" t="e">
        <f t="shared" si="175"/>
        <v>#N/A</v>
      </c>
    </row>
    <row r="2709" spans="1:14" x14ac:dyDescent="0.25">
      <c r="A2709" s="14">
        <v>2725</v>
      </c>
      <c r="B2709" s="14" t="s">
        <v>157</v>
      </c>
      <c r="C2709" s="17">
        <v>42736</v>
      </c>
      <c r="D2709" s="14" t="s">
        <v>115</v>
      </c>
      <c r="E2709" s="14" t="s">
        <v>82</v>
      </c>
      <c r="F2709" s="15" t="s">
        <v>0</v>
      </c>
      <c r="G2709" s="14" t="s">
        <v>69</v>
      </c>
      <c r="H2709" s="14" t="e">
        <f>SUMIFS('Skills-Training Matrix.AUX'!$D$2:$D$1072,'Skills-Training Matrix.AUX'!$C$2:$C$1072,"="&amp;$G2709,'Skills-Training Matrix.AUX'!$A$2:$A$1072,"="&amp;$E2709)</f>
        <v>#N/A</v>
      </c>
      <c r="I2709" s="14">
        <v>0</v>
      </c>
      <c r="J2709" s="14" t="e">
        <f t="shared" si="172"/>
        <v>#N/A</v>
      </c>
      <c r="K2709" s="16" t="e">
        <f>IF($J2709="","",SUMIFS('Skills-Training Matrix.AUX'!$F$2:$F$1072,'Skills-Training Matrix.AUX'!$C$2:$C$1072,"="&amp;G2709,'Skills-Training Matrix.AUX'!$A$2:$A$1072,"="&amp;$E2709)*J2709)</f>
        <v>#N/A</v>
      </c>
      <c r="L2709" s="16" t="e">
        <f t="shared" si="173"/>
        <v>#N/A</v>
      </c>
      <c r="M2709" s="14" t="e">
        <f t="shared" si="174"/>
        <v>#N/A</v>
      </c>
      <c r="N2709" s="16" t="e">
        <f t="shared" si="175"/>
        <v>#N/A</v>
      </c>
    </row>
    <row r="2710" spans="1:14" x14ac:dyDescent="0.25">
      <c r="A2710" s="14">
        <v>2725</v>
      </c>
      <c r="B2710" s="14" t="s">
        <v>157</v>
      </c>
      <c r="C2710" s="17">
        <v>42736</v>
      </c>
      <c r="D2710" s="14" t="s">
        <v>115</v>
      </c>
      <c r="E2710" s="14" t="s">
        <v>82</v>
      </c>
      <c r="F2710" s="15" t="s">
        <v>0</v>
      </c>
      <c r="G2710" s="14" t="s">
        <v>70</v>
      </c>
      <c r="H2710" s="14" t="e">
        <f>SUMIFS('Skills-Training Matrix.AUX'!$D$2:$D$1072,'Skills-Training Matrix.AUX'!$C$2:$C$1072,"="&amp;$G2710,'Skills-Training Matrix.AUX'!$A$2:$A$1072,"="&amp;$E2710)</f>
        <v>#N/A</v>
      </c>
      <c r="I2710" s="14">
        <v>0</v>
      </c>
      <c r="J2710" s="14" t="e">
        <f t="shared" si="172"/>
        <v>#N/A</v>
      </c>
      <c r="K2710" s="16" t="e">
        <f>IF($J2710="","",SUMIFS('Skills-Training Matrix.AUX'!$F$2:$F$1072,'Skills-Training Matrix.AUX'!$C$2:$C$1072,"="&amp;G2710,'Skills-Training Matrix.AUX'!$A$2:$A$1072,"="&amp;$E2710)*J2710)</f>
        <v>#N/A</v>
      </c>
      <c r="L2710" s="16" t="e">
        <f t="shared" si="173"/>
        <v>#N/A</v>
      </c>
      <c r="M2710" s="14" t="e">
        <f t="shared" si="174"/>
        <v>#N/A</v>
      </c>
      <c r="N2710" s="16" t="e">
        <f t="shared" si="175"/>
        <v>#N/A</v>
      </c>
    </row>
    <row r="2711" spans="1:14" x14ac:dyDescent="0.25">
      <c r="A2711" s="14">
        <v>2726</v>
      </c>
      <c r="B2711" s="14" t="s">
        <v>158</v>
      </c>
      <c r="C2711" s="17">
        <v>42736</v>
      </c>
      <c r="D2711" s="14" t="s">
        <v>115</v>
      </c>
      <c r="E2711" s="14" t="s">
        <v>81</v>
      </c>
      <c r="F2711" s="15" t="s">
        <v>102</v>
      </c>
      <c r="G2711" s="14" t="s">
        <v>10</v>
      </c>
      <c r="H2711" s="14" t="e">
        <f>SUMIFS('Skills-Training Matrix.AUX'!$D$2:$D$1072,'Skills-Training Matrix.AUX'!$C$2:$C$1072,"="&amp;$G2711,'Skills-Training Matrix.AUX'!$A$2:$A$1072,"="&amp;$E2711)</f>
        <v>#N/A</v>
      </c>
      <c r="I2711" s="14">
        <v>0</v>
      </c>
      <c r="J2711" s="14" t="e">
        <f t="shared" si="172"/>
        <v>#N/A</v>
      </c>
      <c r="K2711" s="16" t="e">
        <f>IF($J2711="","",SUMIFS('Skills-Training Matrix.AUX'!$F$2:$F$1072,'Skills-Training Matrix.AUX'!$C$2:$C$1072,"="&amp;G2711,'Skills-Training Matrix.AUX'!$A$2:$A$1072,"="&amp;$E2711)*J2711)</f>
        <v>#N/A</v>
      </c>
      <c r="L2711" s="16" t="e">
        <f t="shared" si="173"/>
        <v>#N/A</v>
      </c>
      <c r="M2711" s="14" t="e">
        <f t="shared" si="174"/>
        <v>#N/A</v>
      </c>
      <c r="N2711" s="16" t="e">
        <f t="shared" si="175"/>
        <v>#N/A</v>
      </c>
    </row>
    <row r="2712" spans="1:14" x14ac:dyDescent="0.25">
      <c r="A2712" s="14">
        <v>2726</v>
      </c>
      <c r="B2712" s="14" t="s">
        <v>158</v>
      </c>
      <c r="C2712" s="17">
        <v>42736</v>
      </c>
      <c r="D2712" s="14" t="s">
        <v>115</v>
      </c>
      <c r="E2712" s="14" t="s">
        <v>81</v>
      </c>
      <c r="F2712" s="15" t="s">
        <v>102</v>
      </c>
      <c r="G2712" s="14" t="s">
        <v>11</v>
      </c>
      <c r="H2712" s="14" t="e">
        <f>SUMIFS('Skills-Training Matrix.AUX'!$D$2:$D$1072,'Skills-Training Matrix.AUX'!$C$2:$C$1072,"="&amp;$G2712,'Skills-Training Matrix.AUX'!$A$2:$A$1072,"="&amp;$E2712)</f>
        <v>#N/A</v>
      </c>
      <c r="I2712" s="14">
        <v>0</v>
      </c>
      <c r="J2712" s="14" t="e">
        <f t="shared" si="172"/>
        <v>#N/A</v>
      </c>
      <c r="K2712" s="16" t="e">
        <f>IF($J2712="","",SUMIFS('Skills-Training Matrix.AUX'!$F$2:$F$1072,'Skills-Training Matrix.AUX'!$C$2:$C$1072,"="&amp;G2712,'Skills-Training Matrix.AUX'!$A$2:$A$1072,"="&amp;$E2712)*J2712)</f>
        <v>#N/A</v>
      </c>
      <c r="L2712" s="16" t="e">
        <f t="shared" si="173"/>
        <v>#N/A</v>
      </c>
      <c r="M2712" s="14" t="e">
        <f t="shared" si="174"/>
        <v>#N/A</v>
      </c>
      <c r="N2712" s="16" t="e">
        <f t="shared" si="175"/>
        <v>#N/A</v>
      </c>
    </row>
    <row r="2713" spans="1:14" x14ac:dyDescent="0.25">
      <c r="A2713" s="14">
        <v>2726</v>
      </c>
      <c r="B2713" s="14" t="s">
        <v>158</v>
      </c>
      <c r="C2713" s="17">
        <v>42736</v>
      </c>
      <c r="D2713" s="14" t="s">
        <v>115</v>
      </c>
      <c r="E2713" s="14" t="s">
        <v>81</v>
      </c>
      <c r="F2713" s="15" t="s">
        <v>102</v>
      </c>
      <c r="G2713" s="14" t="s">
        <v>12</v>
      </c>
      <c r="H2713" s="14" t="e">
        <f>SUMIFS('Skills-Training Matrix.AUX'!$D$2:$D$1072,'Skills-Training Matrix.AUX'!$C$2:$C$1072,"="&amp;$G2713,'Skills-Training Matrix.AUX'!$A$2:$A$1072,"="&amp;$E2713)</f>
        <v>#N/A</v>
      </c>
      <c r="I2713" s="14">
        <v>0</v>
      </c>
      <c r="J2713" s="14" t="e">
        <f t="shared" si="172"/>
        <v>#N/A</v>
      </c>
      <c r="K2713" s="16" t="e">
        <f>IF($J2713="","",SUMIFS('Skills-Training Matrix.AUX'!$F$2:$F$1072,'Skills-Training Matrix.AUX'!$C$2:$C$1072,"="&amp;G2713,'Skills-Training Matrix.AUX'!$A$2:$A$1072,"="&amp;$E2713)*J2713)</f>
        <v>#N/A</v>
      </c>
      <c r="L2713" s="16" t="e">
        <f t="shared" si="173"/>
        <v>#N/A</v>
      </c>
      <c r="M2713" s="14" t="e">
        <f t="shared" si="174"/>
        <v>#N/A</v>
      </c>
      <c r="N2713" s="16" t="e">
        <f t="shared" si="175"/>
        <v>#N/A</v>
      </c>
    </row>
    <row r="2714" spans="1:14" x14ac:dyDescent="0.25">
      <c r="A2714" s="14">
        <v>2726</v>
      </c>
      <c r="B2714" s="14" t="s">
        <v>158</v>
      </c>
      <c r="C2714" s="17">
        <v>42736</v>
      </c>
      <c r="D2714" s="14" t="s">
        <v>115</v>
      </c>
      <c r="E2714" s="14" t="s">
        <v>81</v>
      </c>
      <c r="F2714" s="15" t="s">
        <v>102</v>
      </c>
      <c r="G2714" s="14" t="s">
        <v>13</v>
      </c>
      <c r="H2714" s="14" t="e">
        <f>SUMIFS('Skills-Training Matrix.AUX'!$D$2:$D$1072,'Skills-Training Matrix.AUX'!$C$2:$C$1072,"="&amp;$G2714,'Skills-Training Matrix.AUX'!$A$2:$A$1072,"="&amp;$E2714)</f>
        <v>#N/A</v>
      </c>
      <c r="I2714" s="14">
        <v>0</v>
      </c>
      <c r="J2714" s="14" t="e">
        <f t="shared" si="172"/>
        <v>#N/A</v>
      </c>
      <c r="K2714" s="16" t="e">
        <f>IF($J2714="","",SUMIFS('Skills-Training Matrix.AUX'!$F$2:$F$1072,'Skills-Training Matrix.AUX'!$C$2:$C$1072,"="&amp;G2714,'Skills-Training Matrix.AUX'!$A$2:$A$1072,"="&amp;$E2714)*J2714)</f>
        <v>#N/A</v>
      </c>
      <c r="L2714" s="16" t="e">
        <f t="shared" si="173"/>
        <v>#N/A</v>
      </c>
      <c r="M2714" s="14" t="e">
        <f t="shared" si="174"/>
        <v>#N/A</v>
      </c>
      <c r="N2714" s="16" t="e">
        <f t="shared" si="175"/>
        <v>#N/A</v>
      </c>
    </row>
    <row r="2715" spans="1:14" x14ac:dyDescent="0.25">
      <c r="A2715" s="14">
        <v>2726</v>
      </c>
      <c r="B2715" s="14" t="s">
        <v>158</v>
      </c>
      <c r="C2715" s="17">
        <v>42736</v>
      </c>
      <c r="D2715" s="14" t="s">
        <v>115</v>
      </c>
      <c r="E2715" s="14" t="s">
        <v>81</v>
      </c>
      <c r="F2715" s="15" t="s">
        <v>102</v>
      </c>
      <c r="G2715" s="14" t="s">
        <v>14</v>
      </c>
      <c r="H2715" s="14" t="e">
        <f>SUMIFS('Skills-Training Matrix.AUX'!$D$2:$D$1072,'Skills-Training Matrix.AUX'!$C$2:$C$1072,"="&amp;$G2715,'Skills-Training Matrix.AUX'!$A$2:$A$1072,"="&amp;$E2715)</f>
        <v>#N/A</v>
      </c>
      <c r="I2715" s="14">
        <v>0</v>
      </c>
      <c r="J2715" s="14" t="e">
        <f t="shared" si="172"/>
        <v>#N/A</v>
      </c>
      <c r="K2715" s="16" t="e">
        <f>IF($J2715="","",SUMIFS('Skills-Training Matrix.AUX'!$F$2:$F$1072,'Skills-Training Matrix.AUX'!$C$2:$C$1072,"="&amp;G2715,'Skills-Training Matrix.AUX'!$A$2:$A$1072,"="&amp;$E2715)*J2715)</f>
        <v>#N/A</v>
      </c>
      <c r="L2715" s="16" t="e">
        <f t="shared" si="173"/>
        <v>#N/A</v>
      </c>
      <c r="M2715" s="14" t="e">
        <f t="shared" si="174"/>
        <v>#N/A</v>
      </c>
      <c r="N2715" s="16" t="e">
        <f t="shared" si="175"/>
        <v>#N/A</v>
      </c>
    </row>
    <row r="2716" spans="1:14" x14ac:dyDescent="0.25">
      <c r="A2716" s="14">
        <v>2726</v>
      </c>
      <c r="B2716" s="14" t="s">
        <v>158</v>
      </c>
      <c r="C2716" s="17">
        <v>42736</v>
      </c>
      <c r="D2716" s="14" t="s">
        <v>115</v>
      </c>
      <c r="E2716" s="14" t="s">
        <v>81</v>
      </c>
      <c r="F2716" s="15" t="s">
        <v>102</v>
      </c>
      <c r="G2716" s="14" t="s">
        <v>15</v>
      </c>
      <c r="H2716" s="14" t="e">
        <f>SUMIFS('Skills-Training Matrix.AUX'!$D$2:$D$1072,'Skills-Training Matrix.AUX'!$C$2:$C$1072,"="&amp;$G2716,'Skills-Training Matrix.AUX'!$A$2:$A$1072,"="&amp;$E2716)</f>
        <v>#N/A</v>
      </c>
      <c r="I2716" s="14">
        <v>0</v>
      </c>
      <c r="J2716" s="14" t="e">
        <f t="shared" si="172"/>
        <v>#N/A</v>
      </c>
      <c r="K2716" s="16" t="e">
        <f>IF($J2716="","",SUMIFS('Skills-Training Matrix.AUX'!$F$2:$F$1072,'Skills-Training Matrix.AUX'!$C$2:$C$1072,"="&amp;G2716,'Skills-Training Matrix.AUX'!$A$2:$A$1072,"="&amp;$E2716)*J2716)</f>
        <v>#N/A</v>
      </c>
      <c r="L2716" s="16" t="e">
        <f t="shared" si="173"/>
        <v>#N/A</v>
      </c>
      <c r="M2716" s="14" t="e">
        <f t="shared" si="174"/>
        <v>#N/A</v>
      </c>
      <c r="N2716" s="16" t="e">
        <f t="shared" si="175"/>
        <v>#N/A</v>
      </c>
    </row>
    <row r="2717" spans="1:14" x14ac:dyDescent="0.25">
      <c r="A2717" s="14">
        <v>2726</v>
      </c>
      <c r="B2717" s="14" t="s">
        <v>158</v>
      </c>
      <c r="C2717" s="17">
        <v>42736</v>
      </c>
      <c r="D2717" s="14" t="s">
        <v>115</v>
      </c>
      <c r="E2717" s="14" t="s">
        <v>81</v>
      </c>
      <c r="F2717" s="15" t="s">
        <v>5</v>
      </c>
      <c r="G2717" s="14" t="s">
        <v>16</v>
      </c>
      <c r="H2717" s="14" t="e">
        <f>SUMIFS('Skills-Training Matrix.AUX'!$D$2:$D$1072,'Skills-Training Matrix.AUX'!$C$2:$C$1072,"="&amp;$G2717,'Skills-Training Matrix.AUX'!$A$2:$A$1072,"="&amp;$E2717)</f>
        <v>#N/A</v>
      </c>
      <c r="I2717" s="14">
        <v>0</v>
      </c>
      <c r="J2717" s="14" t="e">
        <f t="shared" si="172"/>
        <v>#N/A</v>
      </c>
      <c r="K2717" s="16" t="e">
        <f>IF($J2717="","",SUMIFS('Skills-Training Matrix.AUX'!$F$2:$F$1072,'Skills-Training Matrix.AUX'!$C$2:$C$1072,"="&amp;G2717,'Skills-Training Matrix.AUX'!$A$2:$A$1072,"="&amp;$E2717)*J2717)</f>
        <v>#N/A</v>
      </c>
      <c r="L2717" s="16" t="e">
        <f t="shared" si="173"/>
        <v>#N/A</v>
      </c>
      <c r="M2717" s="14" t="e">
        <f t="shared" si="174"/>
        <v>#N/A</v>
      </c>
      <c r="N2717" s="16" t="e">
        <f t="shared" si="175"/>
        <v>#N/A</v>
      </c>
    </row>
    <row r="2718" spans="1:14" x14ac:dyDescent="0.25">
      <c r="A2718" s="14">
        <v>2726</v>
      </c>
      <c r="B2718" s="14" t="s">
        <v>158</v>
      </c>
      <c r="C2718" s="17">
        <v>42736</v>
      </c>
      <c r="D2718" s="14" t="s">
        <v>115</v>
      </c>
      <c r="E2718" s="14" t="s">
        <v>81</v>
      </c>
      <c r="F2718" s="15" t="s">
        <v>5</v>
      </c>
      <c r="G2718" s="14" t="s">
        <v>17</v>
      </c>
      <c r="H2718" s="14" t="e">
        <f>SUMIFS('Skills-Training Matrix.AUX'!$D$2:$D$1072,'Skills-Training Matrix.AUX'!$C$2:$C$1072,"="&amp;$G2718,'Skills-Training Matrix.AUX'!$A$2:$A$1072,"="&amp;$E2718)</f>
        <v>#N/A</v>
      </c>
      <c r="I2718" s="14">
        <v>0</v>
      </c>
      <c r="J2718" s="14" t="e">
        <f t="shared" si="172"/>
        <v>#N/A</v>
      </c>
      <c r="K2718" s="16" t="e">
        <f>IF($J2718="","",SUMIFS('Skills-Training Matrix.AUX'!$F$2:$F$1072,'Skills-Training Matrix.AUX'!$C$2:$C$1072,"="&amp;G2718,'Skills-Training Matrix.AUX'!$A$2:$A$1072,"="&amp;$E2718)*J2718)</f>
        <v>#N/A</v>
      </c>
      <c r="L2718" s="16" t="e">
        <f t="shared" si="173"/>
        <v>#N/A</v>
      </c>
      <c r="M2718" s="14" t="e">
        <f t="shared" si="174"/>
        <v>#N/A</v>
      </c>
      <c r="N2718" s="16" t="e">
        <f t="shared" si="175"/>
        <v>#N/A</v>
      </c>
    </row>
    <row r="2719" spans="1:14" x14ac:dyDescent="0.25">
      <c r="A2719" s="14">
        <v>2726</v>
      </c>
      <c r="B2719" s="14" t="s">
        <v>158</v>
      </c>
      <c r="C2719" s="17">
        <v>42736</v>
      </c>
      <c r="D2719" s="14" t="s">
        <v>115</v>
      </c>
      <c r="E2719" s="14" t="s">
        <v>81</v>
      </c>
      <c r="F2719" s="15" t="s">
        <v>5</v>
      </c>
      <c r="G2719" s="14" t="s">
        <v>18</v>
      </c>
      <c r="H2719" s="14" t="e">
        <f>SUMIFS('Skills-Training Matrix.AUX'!$D$2:$D$1072,'Skills-Training Matrix.AUX'!$C$2:$C$1072,"="&amp;$G2719,'Skills-Training Matrix.AUX'!$A$2:$A$1072,"="&amp;$E2719)</f>
        <v>#N/A</v>
      </c>
      <c r="I2719" s="14">
        <v>0</v>
      </c>
      <c r="J2719" s="14" t="e">
        <f t="shared" si="172"/>
        <v>#N/A</v>
      </c>
      <c r="K2719" s="16" t="e">
        <f>IF($J2719="","",SUMIFS('Skills-Training Matrix.AUX'!$F$2:$F$1072,'Skills-Training Matrix.AUX'!$C$2:$C$1072,"="&amp;G2719,'Skills-Training Matrix.AUX'!$A$2:$A$1072,"="&amp;$E2719)*J2719)</f>
        <v>#N/A</v>
      </c>
      <c r="L2719" s="16" t="e">
        <f t="shared" si="173"/>
        <v>#N/A</v>
      </c>
      <c r="M2719" s="14" t="e">
        <f t="shared" si="174"/>
        <v>#N/A</v>
      </c>
      <c r="N2719" s="16" t="e">
        <f t="shared" si="175"/>
        <v>#N/A</v>
      </c>
    </row>
    <row r="2720" spans="1:14" x14ac:dyDescent="0.25">
      <c r="A2720" s="14">
        <v>2726</v>
      </c>
      <c r="B2720" s="14" t="s">
        <v>158</v>
      </c>
      <c r="C2720" s="17">
        <v>42736</v>
      </c>
      <c r="D2720" s="14" t="s">
        <v>115</v>
      </c>
      <c r="E2720" s="14" t="s">
        <v>81</v>
      </c>
      <c r="F2720" s="15" t="s">
        <v>5</v>
      </c>
      <c r="G2720" s="14" t="s">
        <v>3</v>
      </c>
      <c r="H2720" s="14" t="e">
        <f>SUMIFS('Skills-Training Matrix.AUX'!$D$2:$D$1072,'Skills-Training Matrix.AUX'!$C$2:$C$1072,"="&amp;$G2720,'Skills-Training Matrix.AUX'!$A$2:$A$1072,"="&amp;$E2720)</f>
        <v>#N/A</v>
      </c>
      <c r="I2720" s="14">
        <v>0</v>
      </c>
      <c r="J2720" s="14" t="e">
        <f t="shared" si="172"/>
        <v>#N/A</v>
      </c>
      <c r="K2720" s="16" t="e">
        <f>IF($J2720="","",SUMIFS('Skills-Training Matrix.AUX'!$F$2:$F$1072,'Skills-Training Matrix.AUX'!$C$2:$C$1072,"="&amp;G2720,'Skills-Training Matrix.AUX'!$A$2:$A$1072,"="&amp;$E2720)*J2720)</f>
        <v>#N/A</v>
      </c>
      <c r="L2720" s="16" t="e">
        <f t="shared" si="173"/>
        <v>#N/A</v>
      </c>
      <c r="M2720" s="14" t="e">
        <f t="shared" si="174"/>
        <v>#N/A</v>
      </c>
      <c r="N2720" s="16" t="e">
        <f t="shared" si="175"/>
        <v>#N/A</v>
      </c>
    </row>
    <row r="2721" spans="1:14" x14ac:dyDescent="0.25">
      <c r="A2721" s="14">
        <v>2726</v>
      </c>
      <c r="B2721" s="14" t="s">
        <v>158</v>
      </c>
      <c r="C2721" s="17">
        <v>42736</v>
      </c>
      <c r="D2721" s="14" t="s">
        <v>115</v>
      </c>
      <c r="E2721" s="14" t="s">
        <v>81</v>
      </c>
      <c r="F2721" s="15" t="s">
        <v>5</v>
      </c>
      <c r="G2721" s="14" t="s">
        <v>19</v>
      </c>
      <c r="H2721" s="14" t="e">
        <f>SUMIFS('Skills-Training Matrix.AUX'!$D$2:$D$1072,'Skills-Training Matrix.AUX'!$C$2:$C$1072,"="&amp;$G2721,'Skills-Training Matrix.AUX'!$A$2:$A$1072,"="&amp;$E2721)</f>
        <v>#N/A</v>
      </c>
      <c r="I2721" s="14">
        <v>0</v>
      </c>
      <c r="J2721" s="14" t="e">
        <f t="shared" si="172"/>
        <v>#N/A</v>
      </c>
      <c r="K2721" s="16" t="e">
        <f>IF($J2721="","",SUMIFS('Skills-Training Matrix.AUX'!$F$2:$F$1072,'Skills-Training Matrix.AUX'!$C$2:$C$1072,"="&amp;G2721,'Skills-Training Matrix.AUX'!$A$2:$A$1072,"="&amp;$E2721)*J2721)</f>
        <v>#N/A</v>
      </c>
      <c r="L2721" s="16" t="e">
        <f t="shared" si="173"/>
        <v>#N/A</v>
      </c>
      <c r="M2721" s="14" t="e">
        <f t="shared" si="174"/>
        <v>#N/A</v>
      </c>
      <c r="N2721" s="16" t="e">
        <f t="shared" si="175"/>
        <v>#N/A</v>
      </c>
    </row>
    <row r="2722" spans="1:14" x14ac:dyDescent="0.25">
      <c r="A2722" s="14">
        <v>2726</v>
      </c>
      <c r="B2722" s="14" t="s">
        <v>158</v>
      </c>
      <c r="C2722" s="17">
        <v>42736</v>
      </c>
      <c r="D2722" s="14" t="s">
        <v>115</v>
      </c>
      <c r="E2722" s="14" t="s">
        <v>81</v>
      </c>
      <c r="F2722" s="15" t="s">
        <v>5</v>
      </c>
      <c r="G2722" s="14" t="s">
        <v>20</v>
      </c>
      <c r="H2722" s="14" t="e">
        <f>SUMIFS('Skills-Training Matrix.AUX'!$D$2:$D$1072,'Skills-Training Matrix.AUX'!$C$2:$C$1072,"="&amp;$G2722,'Skills-Training Matrix.AUX'!$A$2:$A$1072,"="&amp;$E2722)</f>
        <v>#N/A</v>
      </c>
      <c r="I2722" s="14">
        <v>0</v>
      </c>
      <c r="J2722" s="14" t="e">
        <f t="shared" si="172"/>
        <v>#N/A</v>
      </c>
      <c r="K2722" s="16" t="e">
        <f>IF($J2722="","",SUMIFS('Skills-Training Matrix.AUX'!$F$2:$F$1072,'Skills-Training Matrix.AUX'!$C$2:$C$1072,"="&amp;G2722,'Skills-Training Matrix.AUX'!$A$2:$A$1072,"="&amp;$E2722)*J2722)</f>
        <v>#N/A</v>
      </c>
      <c r="L2722" s="16" t="e">
        <f t="shared" si="173"/>
        <v>#N/A</v>
      </c>
      <c r="M2722" s="14" t="e">
        <f t="shared" si="174"/>
        <v>#N/A</v>
      </c>
      <c r="N2722" s="16" t="e">
        <f t="shared" si="175"/>
        <v>#N/A</v>
      </c>
    </row>
    <row r="2723" spans="1:14" x14ac:dyDescent="0.25">
      <c r="A2723" s="14">
        <v>2726</v>
      </c>
      <c r="B2723" s="14" t="s">
        <v>158</v>
      </c>
      <c r="C2723" s="17">
        <v>42736</v>
      </c>
      <c r="D2723" s="14" t="s">
        <v>115</v>
      </c>
      <c r="E2723" s="14" t="s">
        <v>81</v>
      </c>
      <c r="F2723" s="15" t="s">
        <v>6</v>
      </c>
      <c r="G2723" s="14" t="s">
        <v>21</v>
      </c>
      <c r="H2723" s="14" t="e">
        <f>SUMIFS('Skills-Training Matrix.AUX'!$D$2:$D$1072,'Skills-Training Matrix.AUX'!$C$2:$C$1072,"="&amp;$G2723,'Skills-Training Matrix.AUX'!$A$2:$A$1072,"="&amp;$E2723)</f>
        <v>#REF!</v>
      </c>
      <c r="I2723" s="14">
        <v>0</v>
      </c>
      <c r="J2723" s="14" t="e">
        <f t="shared" si="172"/>
        <v>#REF!</v>
      </c>
      <c r="K2723" s="16" t="e">
        <f>IF($J2723="","",SUMIFS('Skills-Training Matrix.AUX'!$F$2:$F$1072,'Skills-Training Matrix.AUX'!$C$2:$C$1072,"="&amp;G2723,'Skills-Training Matrix.AUX'!$A$2:$A$1072,"="&amp;$E2723)*J2723)</f>
        <v>#REF!</v>
      </c>
      <c r="L2723" s="16" t="e">
        <f t="shared" si="173"/>
        <v>#REF!</v>
      </c>
      <c r="M2723" s="14" t="e">
        <f t="shared" si="174"/>
        <v>#REF!</v>
      </c>
      <c r="N2723" s="16" t="e">
        <f t="shared" si="175"/>
        <v>#REF!</v>
      </c>
    </row>
    <row r="2724" spans="1:14" x14ac:dyDescent="0.25">
      <c r="A2724" s="14">
        <v>2726</v>
      </c>
      <c r="B2724" s="14" t="s">
        <v>158</v>
      </c>
      <c r="C2724" s="17">
        <v>42736</v>
      </c>
      <c r="D2724" s="14" t="s">
        <v>115</v>
      </c>
      <c r="E2724" s="14" t="s">
        <v>81</v>
      </c>
      <c r="F2724" s="15" t="s">
        <v>6</v>
      </c>
      <c r="G2724" s="14" t="s">
        <v>22</v>
      </c>
      <c r="H2724" s="14" t="e">
        <f>SUMIFS('Skills-Training Matrix.AUX'!$D$2:$D$1072,'Skills-Training Matrix.AUX'!$C$2:$C$1072,"="&amp;$G2724,'Skills-Training Matrix.AUX'!$A$2:$A$1072,"="&amp;$E2724)</f>
        <v>#REF!</v>
      </c>
      <c r="I2724" s="14">
        <v>0</v>
      </c>
      <c r="J2724" s="14" t="e">
        <f t="shared" si="172"/>
        <v>#REF!</v>
      </c>
      <c r="K2724" s="16" t="e">
        <f>IF($J2724="","",SUMIFS('Skills-Training Matrix.AUX'!$F$2:$F$1072,'Skills-Training Matrix.AUX'!$C$2:$C$1072,"="&amp;G2724,'Skills-Training Matrix.AUX'!$A$2:$A$1072,"="&amp;$E2724)*J2724)</f>
        <v>#REF!</v>
      </c>
      <c r="L2724" s="16" t="e">
        <f t="shared" si="173"/>
        <v>#REF!</v>
      </c>
      <c r="M2724" s="14" t="e">
        <f t="shared" si="174"/>
        <v>#REF!</v>
      </c>
      <c r="N2724" s="16" t="e">
        <f t="shared" si="175"/>
        <v>#REF!</v>
      </c>
    </row>
    <row r="2725" spans="1:14" x14ac:dyDescent="0.25">
      <c r="A2725" s="14">
        <v>2726</v>
      </c>
      <c r="B2725" s="14" t="s">
        <v>158</v>
      </c>
      <c r="C2725" s="17">
        <v>42736</v>
      </c>
      <c r="D2725" s="14" t="s">
        <v>115</v>
      </c>
      <c r="E2725" s="14" t="s">
        <v>81</v>
      </c>
      <c r="F2725" s="15" t="s">
        <v>6</v>
      </c>
      <c r="G2725" s="14" t="s">
        <v>23</v>
      </c>
      <c r="H2725" s="14" t="e">
        <f>SUMIFS('Skills-Training Matrix.AUX'!$D$2:$D$1072,'Skills-Training Matrix.AUX'!$C$2:$C$1072,"="&amp;$G2725,'Skills-Training Matrix.AUX'!$A$2:$A$1072,"="&amp;$E2725)</f>
        <v>#REF!</v>
      </c>
      <c r="I2725" s="14">
        <v>0</v>
      </c>
      <c r="J2725" s="14" t="e">
        <f t="shared" si="172"/>
        <v>#REF!</v>
      </c>
      <c r="K2725" s="16" t="e">
        <f>IF($J2725="","",SUMIFS('Skills-Training Matrix.AUX'!$F$2:$F$1072,'Skills-Training Matrix.AUX'!$C$2:$C$1072,"="&amp;G2725,'Skills-Training Matrix.AUX'!$A$2:$A$1072,"="&amp;$E2725)*J2725)</f>
        <v>#REF!</v>
      </c>
      <c r="L2725" s="16" t="e">
        <f t="shared" si="173"/>
        <v>#REF!</v>
      </c>
      <c r="M2725" s="14" t="e">
        <f t="shared" si="174"/>
        <v>#REF!</v>
      </c>
      <c r="N2725" s="16" t="e">
        <f t="shared" si="175"/>
        <v>#REF!</v>
      </c>
    </row>
    <row r="2726" spans="1:14" x14ac:dyDescent="0.25">
      <c r="A2726" s="14">
        <v>2726</v>
      </c>
      <c r="B2726" s="14" t="s">
        <v>158</v>
      </c>
      <c r="C2726" s="17">
        <v>42736</v>
      </c>
      <c r="D2726" s="14" t="s">
        <v>115</v>
      </c>
      <c r="E2726" s="14" t="s">
        <v>81</v>
      </c>
      <c r="F2726" s="15" t="s">
        <v>6</v>
      </c>
      <c r="G2726" s="14" t="s">
        <v>24</v>
      </c>
      <c r="H2726" s="14" t="e">
        <f>SUMIFS('Skills-Training Matrix.AUX'!$D$2:$D$1072,'Skills-Training Matrix.AUX'!$C$2:$C$1072,"="&amp;$G2726,'Skills-Training Matrix.AUX'!$A$2:$A$1072,"="&amp;$E2726)</f>
        <v>#REF!</v>
      </c>
      <c r="I2726" s="14">
        <v>0</v>
      </c>
      <c r="J2726" s="14" t="e">
        <f t="shared" si="172"/>
        <v>#REF!</v>
      </c>
      <c r="K2726" s="16" t="e">
        <f>IF($J2726="","",SUMIFS('Skills-Training Matrix.AUX'!$F$2:$F$1072,'Skills-Training Matrix.AUX'!$C$2:$C$1072,"="&amp;G2726,'Skills-Training Matrix.AUX'!$A$2:$A$1072,"="&amp;$E2726)*J2726)</f>
        <v>#REF!</v>
      </c>
      <c r="L2726" s="16" t="e">
        <f t="shared" si="173"/>
        <v>#REF!</v>
      </c>
      <c r="M2726" s="14" t="e">
        <f t="shared" si="174"/>
        <v>#REF!</v>
      </c>
      <c r="N2726" s="16" t="e">
        <f t="shared" si="175"/>
        <v>#REF!</v>
      </c>
    </row>
    <row r="2727" spans="1:14" x14ac:dyDescent="0.25">
      <c r="A2727" s="14">
        <v>2726</v>
      </c>
      <c r="B2727" s="14" t="s">
        <v>158</v>
      </c>
      <c r="C2727" s="17">
        <v>42736</v>
      </c>
      <c r="D2727" s="14" t="s">
        <v>115</v>
      </c>
      <c r="E2727" s="14" t="s">
        <v>81</v>
      </c>
      <c r="F2727" s="15" t="s">
        <v>6</v>
      </c>
      <c r="G2727" s="14" t="s">
        <v>25</v>
      </c>
      <c r="H2727" s="14" t="e">
        <f>SUMIFS('Skills-Training Matrix.AUX'!$D$2:$D$1072,'Skills-Training Matrix.AUX'!$C$2:$C$1072,"="&amp;$G2727,'Skills-Training Matrix.AUX'!$A$2:$A$1072,"="&amp;$E2727)</f>
        <v>#REF!</v>
      </c>
      <c r="I2727" s="14">
        <v>0</v>
      </c>
      <c r="J2727" s="14" t="e">
        <f t="shared" si="172"/>
        <v>#REF!</v>
      </c>
      <c r="K2727" s="16" t="e">
        <f>IF($J2727="","",SUMIFS('Skills-Training Matrix.AUX'!$F$2:$F$1072,'Skills-Training Matrix.AUX'!$C$2:$C$1072,"="&amp;G2727,'Skills-Training Matrix.AUX'!$A$2:$A$1072,"="&amp;$E2727)*J2727)</f>
        <v>#REF!</v>
      </c>
      <c r="L2727" s="16" t="e">
        <f t="shared" si="173"/>
        <v>#REF!</v>
      </c>
      <c r="M2727" s="14" t="e">
        <f t="shared" si="174"/>
        <v>#REF!</v>
      </c>
      <c r="N2727" s="16" t="e">
        <f t="shared" si="175"/>
        <v>#REF!</v>
      </c>
    </row>
    <row r="2728" spans="1:14" x14ac:dyDescent="0.25">
      <c r="A2728" s="14">
        <v>2726</v>
      </c>
      <c r="B2728" s="14" t="s">
        <v>158</v>
      </c>
      <c r="C2728" s="17">
        <v>42736</v>
      </c>
      <c r="D2728" s="14" t="s">
        <v>115</v>
      </c>
      <c r="E2728" s="14" t="s">
        <v>81</v>
      </c>
      <c r="F2728" s="15" t="s">
        <v>6</v>
      </c>
      <c r="G2728" s="14" t="s">
        <v>26</v>
      </c>
      <c r="H2728" s="14" t="e">
        <f>SUMIFS('Skills-Training Matrix.AUX'!$D$2:$D$1072,'Skills-Training Matrix.AUX'!$C$2:$C$1072,"="&amp;$G2728,'Skills-Training Matrix.AUX'!$A$2:$A$1072,"="&amp;$E2728)</f>
        <v>#REF!</v>
      </c>
      <c r="I2728" s="14">
        <v>0</v>
      </c>
      <c r="J2728" s="14" t="e">
        <f t="shared" si="172"/>
        <v>#REF!</v>
      </c>
      <c r="K2728" s="16" t="e">
        <f>IF($J2728="","",SUMIFS('Skills-Training Matrix.AUX'!$F$2:$F$1072,'Skills-Training Matrix.AUX'!$C$2:$C$1072,"="&amp;G2728,'Skills-Training Matrix.AUX'!$A$2:$A$1072,"="&amp;$E2728)*J2728)</f>
        <v>#REF!</v>
      </c>
      <c r="L2728" s="16" t="e">
        <f t="shared" si="173"/>
        <v>#REF!</v>
      </c>
      <c r="M2728" s="14" t="e">
        <f t="shared" si="174"/>
        <v>#REF!</v>
      </c>
      <c r="N2728" s="16" t="e">
        <f t="shared" si="175"/>
        <v>#REF!</v>
      </c>
    </row>
    <row r="2729" spans="1:14" x14ac:dyDescent="0.25">
      <c r="A2729" s="14">
        <v>2726</v>
      </c>
      <c r="B2729" s="14" t="s">
        <v>158</v>
      </c>
      <c r="C2729" s="17">
        <v>42736</v>
      </c>
      <c r="D2729" s="14" t="s">
        <v>115</v>
      </c>
      <c r="E2729" s="14" t="s">
        <v>81</v>
      </c>
      <c r="F2729" s="15" t="s">
        <v>6</v>
      </c>
      <c r="G2729" s="14" t="s">
        <v>27</v>
      </c>
      <c r="H2729" s="14" t="e">
        <f>SUMIFS('Skills-Training Matrix.AUX'!$D$2:$D$1072,'Skills-Training Matrix.AUX'!$C$2:$C$1072,"="&amp;$G2729,'Skills-Training Matrix.AUX'!$A$2:$A$1072,"="&amp;$E2729)</f>
        <v>#REF!</v>
      </c>
      <c r="I2729" s="14">
        <v>0</v>
      </c>
      <c r="J2729" s="14" t="e">
        <f t="shared" si="172"/>
        <v>#REF!</v>
      </c>
      <c r="K2729" s="16" t="e">
        <f>IF($J2729="","",SUMIFS('Skills-Training Matrix.AUX'!$F$2:$F$1072,'Skills-Training Matrix.AUX'!$C$2:$C$1072,"="&amp;G2729,'Skills-Training Matrix.AUX'!$A$2:$A$1072,"="&amp;$E2729)*J2729)</f>
        <v>#REF!</v>
      </c>
      <c r="L2729" s="16" t="e">
        <f t="shared" si="173"/>
        <v>#REF!</v>
      </c>
      <c r="M2729" s="14" t="e">
        <f t="shared" si="174"/>
        <v>#REF!</v>
      </c>
      <c r="N2729" s="16" t="e">
        <f t="shared" si="175"/>
        <v>#REF!</v>
      </c>
    </row>
    <row r="2730" spans="1:14" x14ac:dyDescent="0.25">
      <c r="A2730" s="14">
        <v>2726</v>
      </c>
      <c r="B2730" s="14" t="s">
        <v>158</v>
      </c>
      <c r="C2730" s="17">
        <v>42736</v>
      </c>
      <c r="D2730" s="14" t="s">
        <v>115</v>
      </c>
      <c r="E2730" s="14" t="s">
        <v>81</v>
      </c>
      <c r="F2730" s="15" t="s">
        <v>6</v>
      </c>
      <c r="G2730" s="14" t="s">
        <v>28</v>
      </c>
      <c r="H2730" s="14" t="e">
        <f>SUMIFS('Skills-Training Matrix.AUX'!$D$2:$D$1072,'Skills-Training Matrix.AUX'!$C$2:$C$1072,"="&amp;$G2730,'Skills-Training Matrix.AUX'!$A$2:$A$1072,"="&amp;$E2730)</f>
        <v>#N/A</v>
      </c>
      <c r="I2730" s="14">
        <v>0</v>
      </c>
      <c r="J2730" s="14" t="e">
        <f t="shared" si="172"/>
        <v>#N/A</v>
      </c>
      <c r="K2730" s="16" t="e">
        <f>IF($J2730="","",SUMIFS('Skills-Training Matrix.AUX'!$F$2:$F$1072,'Skills-Training Matrix.AUX'!$C$2:$C$1072,"="&amp;G2730,'Skills-Training Matrix.AUX'!$A$2:$A$1072,"="&amp;$E2730)*J2730)</f>
        <v>#N/A</v>
      </c>
      <c r="L2730" s="16" t="e">
        <f t="shared" si="173"/>
        <v>#N/A</v>
      </c>
      <c r="M2730" s="14" t="e">
        <f t="shared" si="174"/>
        <v>#N/A</v>
      </c>
      <c r="N2730" s="16" t="e">
        <f t="shared" si="175"/>
        <v>#N/A</v>
      </c>
    </row>
    <row r="2731" spans="1:14" x14ac:dyDescent="0.25">
      <c r="A2731" s="14">
        <v>2726</v>
      </c>
      <c r="B2731" s="14" t="s">
        <v>158</v>
      </c>
      <c r="C2731" s="17">
        <v>42736</v>
      </c>
      <c r="D2731" s="14" t="s">
        <v>115</v>
      </c>
      <c r="E2731" s="14" t="s">
        <v>81</v>
      </c>
      <c r="F2731" s="15" t="s">
        <v>6</v>
      </c>
      <c r="G2731" s="14" t="s">
        <v>29</v>
      </c>
      <c r="H2731" s="14" t="e">
        <f>SUMIFS('Skills-Training Matrix.AUX'!$D$2:$D$1072,'Skills-Training Matrix.AUX'!$C$2:$C$1072,"="&amp;$G2731,'Skills-Training Matrix.AUX'!$A$2:$A$1072,"="&amp;$E2731)</f>
        <v>#REF!</v>
      </c>
      <c r="I2731" s="14">
        <v>0</v>
      </c>
      <c r="J2731" s="14" t="e">
        <f t="shared" si="172"/>
        <v>#REF!</v>
      </c>
      <c r="K2731" s="16" t="e">
        <f>IF($J2731="","",SUMIFS('Skills-Training Matrix.AUX'!$F$2:$F$1072,'Skills-Training Matrix.AUX'!$C$2:$C$1072,"="&amp;G2731,'Skills-Training Matrix.AUX'!$A$2:$A$1072,"="&amp;$E2731)*J2731)</f>
        <v>#REF!</v>
      </c>
      <c r="L2731" s="16" t="e">
        <f t="shared" si="173"/>
        <v>#REF!</v>
      </c>
      <c r="M2731" s="14" t="e">
        <f t="shared" si="174"/>
        <v>#REF!</v>
      </c>
      <c r="N2731" s="16" t="e">
        <f t="shared" si="175"/>
        <v>#REF!</v>
      </c>
    </row>
    <row r="2732" spans="1:14" x14ac:dyDescent="0.25">
      <c r="A2732" s="14">
        <v>2726</v>
      </c>
      <c r="B2732" s="14" t="s">
        <v>158</v>
      </c>
      <c r="C2732" s="17">
        <v>42736</v>
      </c>
      <c r="D2732" s="14" t="s">
        <v>115</v>
      </c>
      <c r="E2732" s="14" t="s">
        <v>81</v>
      </c>
      <c r="F2732" s="15" t="s">
        <v>6</v>
      </c>
      <c r="G2732" s="14" t="s">
        <v>30</v>
      </c>
      <c r="H2732" s="14" t="e">
        <f>SUMIFS('Skills-Training Matrix.AUX'!$D$2:$D$1072,'Skills-Training Matrix.AUX'!$C$2:$C$1072,"="&amp;$G2732,'Skills-Training Matrix.AUX'!$A$2:$A$1072,"="&amp;$E2732)</f>
        <v>#REF!</v>
      </c>
      <c r="I2732" s="14">
        <v>0</v>
      </c>
      <c r="J2732" s="14" t="e">
        <f t="shared" si="172"/>
        <v>#REF!</v>
      </c>
      <c r="K2732" s="16" t="e">
        <f>IF($J2732="","",SUMIFS('Skills-Training Matrix.AUX'!$F$2:$F$1072,'Skills-Training Matrix.AUX'!$C$2:$C$1072,"="&amp;G2732,'Skills-Training Matrix.AUX'!$A$2:$A$1072,"="&amp;$E2732)*J2732)</f>
        <v>#REF!</v>
      </c>
      <c r="L2732" s="16" t="e">
        <f t="shared" si="173"/>
        <v>#REF!</v>
      </c>
      <c r="M2732" s="14" t="e">
        <f t="shared" si="174"/>
        <v>#REF!</v>
      </c>
      <c r="N2732" s="16" t="e">
        <f t="shared" si="175"/>
        <v>#REF!</v>
      </c>
    </row>
    <row r="2733" spans="1:14" x14ac:dyDescent="0.25">
      <c r="A2733" s="14">
        <v>2726</v>
      </c>
      <c r="B2733" s="14" t="s">
        <v>158</v>
      </c>
      <c r="C2733" s="17">
        <v>42736</v>
      </c>
      <c r="D2733" s="14" t="s">
        <v>115</v>
      </c>
      <c r="E2733" s="14" t="s">
        <v>81</v>
      </c>
      <c r="F2733" s="15" t="s">
        <v>6</v>
      </c>
      <c r="G2733" s="14" t="s">
        <v>31</v>
      </c>
      <c r="H2733" s="14" t="e">
        <f>SUMIFS('Skills-Training Matrix.AUX'!$D$2:$D$1072,'Skills-Training Matrix.AUX'!$C$2:$C$1072,"="&amp;$G2733,'Skills-Training Matrix.AUX'!$A$2:$A$1072,"="&amp;$E2733)</f>
        <v>#REF!</v>
      </c>
      <c r="I2733" s="14">
        <v>0</v>
      </c>
      <c r="J2733" s="14" t="e">
        <f t="shared" si="172"/>
        <v>#REF!</v>
      </c>
      <c r="K2733" s="16" t="e">
        <f>IF($J2733="","",SUMIFS('Skills-Training Matrix.AUX'!$F$2:$F$1072,'Skills-Training Matrix.AUX'!$C$2:$C$1072,"="&amp;G2733,'Skills-Training Matrix.AUX'!$A$2:$A$1072,"="&amp;$E2733)*J2733)</f>
        <v>#REF!</v>
      </c>
      <c r="L2733" s="16" t="e">
        <f t="shared" si="173"/>
        <v>#REF!</v>
      </c>
      <c r="M2733" s="14" t="e">
        <f t="shared" si="174"/>
        <v>#REF!</v>
      </c>
      <c r="N2733" s="16" t="e">
        <f t="shared" si="175"/>
        <v>#REF!</v>
      </c>
    </row>
    <row r="2734" spans="1:14" x14ac:dyDescent="0.25">
      <c r="A2734" s="14">
        <v>2726</v>
      </c>
      <c r="B2734" s="14" t="s">
        <v>158</v>
      </c>
      <c r="C2734" s="17">
        <v>42736</v>
      </c>
      <c r="D2734" s="14" t="s">
        <v>115</v>
      </c>
      <c r="E2734" s="14" t="s">
        <v>81</v>
      </c>
      <c r="F2734" s="15" t="s">
        <v>6</v>
      </c>
      <c r="G2734" s="14" t="s">
        <v>1</v>
      </c>
      <c r="H2734" s="14" t="e">
        <f>SUMIFS('Skills-Training Matrix.AUX'!$D$2:$D$1072,'Skills-Training Matrix.AUX'!$C$2:$C$1072,"="&amp;$G2734,'Skills-Training Matrix.AUX'!$A$2:$A$1072,"="&amp;$E2734)</f>
        <v>#REF!</v>
      </c>
      <c r="I2734" s="14">
        <v>0</v>
      </c>
      <c r="J2734" s="14" t="e">
        <f t="shared" si="172"/>
        <v>#REF!</v>
      </c>
      <c r="K2734" s="16" t="e">
        <f>IF($J2734="","",SUMIFS('Skills-Training Matrix.AUX'!$F$2:$F$1072,'Skills-Training Matrix.AUX'!$C$2:$C$1072,"="&amp;G2734,'Skills-Training Matrix.AUX'!$A$2:$A$1072,"="&amp;$E2734)*J2734)</f>
        <v>#REF!</v>
      </c>
      <c r="L2734" s="16" t="e">
        <f t="shared" si="173"/>
        <v>#REF!</v>
      </c>
      <c r="M2734" s="14" t="e">
        <f t="shared" si="174"/>
        <v>#REF!</v>
      </c>
      <c r="N2734" s="16" t="e">
        <f t="shared" si="175"/>
        <v>#REF!</v>
      </c>
    </row>
    <row r="2735" spans="1:14" x14ac:dyDescent="0.25">
      <c r="A2735" s="14">
        <v>2726</v>
      </c>
      <c r="B2735" s="14" t="s">
        <v>158</v>
      </c>
      <c r="C2735" s="17">
        <v>42736</v>
      </c>
      <c r="D2735" s="14" t="s">
        <v>115</v>
      </c>
      <c r="E2735" s="14" t="s">
        <v>81</v>
      </c>
      <c r="F2735" s="15" t="s">
        <v>6</v>
      </c>
      <c r="G2735" s="14" t="s">
        <v>32</v>
      </c>
      <c r="H2735" s="14" t="e">
        <f>SUMIFS('Skills-Training Matrix.AUX'!$D$2:$D$1072,'Skills-Training Matrix.AUX'!$C$2:$C$1072,"="&amp;$G2735,'Skills-Training Matrix.AUX'!$A$2:$A$1072,"="&amp;$E2735)</f>
        <v>#N/A</v>
      </c>
      <c r="I2735" s="14">
        <v>0</v>
      </c>
      <c r="J2735" s="14" t="e">
        <f t="shared" si="172"/>
        <v>#N/A</v>
      </c>
      <c r="K2735" s="16" t="e">
        <f>IF($J2735="","",SUMIFS('Skills-Training Matrix.AUX'!$F$2:$F$1072,'Skills-Training Matrix.AUX'!$C$2:$C$1072,"="&amp;G2735,'Skills-Training Matrix.AUX'!$A$2:$A$1072,"="&amp;$E2735)*J2735)</f>
        <v>#N/A</v>
      </c>
      <c r="L2735" s="16" t="e">
        <f t="shared" si="173"/>
        <v>#N/A</v>
      </c>
      <c r="M2735" s="14" t="e">
        <f t="shared" si="174"/>
        <v>#N/A</v>
      </c>
      <c r="N2735" s="16" t="e">
        <f t="shared" si="175"/>
        <v>#N/A</v>
      </c>
    </row>
    <row r="2736" spans="1:14" x14ac:dyDescent="0.25">
      <c r="A2736" s="14">
        <v>2726</v>
      </c>
      <c r="B2736" s="14" t="s">
        <v>158</v>
      </c>
      <c r="C2736" s="17">
        <v>42736</v>
      </c>
      <c r="D2736" s="14" t="s">
        <v>115</v>
      </c>
      <c r="E2736" s="14" t="s">
        <v>81</v>
      </c>
      <c r="F2736" s="15" t="s">
        <v>7</v>
      </c>
      <c r="G2736" s="14" t="s">
        <v>33</v>
      </c>
      <c r="H2736" s="14" t="e">
        <f>SUMIFS('Skills-Training Matrix.AUX'!$D$2:$D$1072,'Skills-Training Matrix.AUX'!$C$2:$C$1072,"="&amp;$G2736,'Skills-Training Matrix.AUX'!$A$2:$A$1072,"="&amp;$E2736)</f>
        <v>#N/A</v>
      </c>
      <c r="I2736" s="14">
        <v>0</v>
      </c>
      <c r="J2736" s="14" t="e">
        <f t="shared" si="172"/>
        <v>#N/A</v>
      </c>
      <c r="K2736" s="16" t="e">
        <f>IF($J2736="","",SUMIFS('Skills-Training Matrix.AUX'!$F$2:$F$1072,'Skills-Training Matrix.AUX'!$C$2:$C$1072,"="&amp;G2736,'Skills-Training Matrix.AUX'!$A$2:$A$1072,"="&amp;$E2736)*J2736)</f>
        <v>#N/A</v>
      </c>
      <c r="L2736" s="16" t="e">
        <f t="shared" si="173"/>
        <v>#N/A</v>
      </c>
      <c r="M2736" s="14" t="e">
        <f t="shared" si="174"/>
        <v>#N/A</v>
      </c>
      <c r="N2736" s="16" t="e">
        <f t="shared" si="175"/>
        <v>#N/A</v>
      </c>
    </row>
    <row r="2737" spans="1:14" x14ac:dyDescent="0.25">
      <c r="A2737" s="14">
        <v>2726</v>
      </c>
      <c r="B2737" s="14" t="s">
        <v>158</v>
      </c>
      <c r="C2737" s="17">
        <v>42736</v>
      </c>
      <c r="D2737" s="14" t="s">
        <v>115</v>
      </c>
      <c r="E2737" s="14" t="s">
        <v>81</v>
      </c>
      <c r="F2737" s="15" t="s">
        <v>7</v>
      </c>
      <c r="G2737" s="14" t="s">
        <v>34</v>
      </c>
      <c r="H2737" s="14" t="e">
        <f>SUMIFS('Skills-Training Matrix.AUX'!$D$2:$D$1072,'Skills-Training Matrix.AUX'!$C$2:$C$1072,"="&amp;$G2737,'Skills-Training Matrix.AUX'!$A$2:$A$1072,"="&amp;$E2737)</f>
        <v>#REF!</v>
      </c>
      <c r="I2737" s="14">
        <v>0</v>
      </c>
      <c r="J2737" s="14" t="e">
        <f t="shared" si="172"/>
        <v>#REF!</v>
      </c>
      <c r="K2737" s="16" t="e">
        <f>IF($J2737="","",SUMIFS('Skills-Training Matrix.AUX'!$F$2:$F$1072,'Skills-Training Matrix.AUX'!$C$2:$C$1072,"="&amp;G2737,'Skills-Training Matrix.AUX'!$A$2:$A$1072,"="&amp;$E2737)*J2737)</f>
        <v>#REF!</v>
      </c>
      <c r="L2737" s="16" t="e">
        <f t="shared" si="173"/>
        <v>#REF!</v>
      </c>
      <c r="M2737" s="14" t="e">
        <f t="shared" si="174"/>
        <v>#REF!</v>
      </c>
      <c r="N2737" s="16" t="e">
        <f t="shared" si="175"/>
        <v>#REF!</v>
      </c>
    </row>
    <row r="2738" spans="1:14" x14ac:dyDescent="0.25">
      <c r="A2738" s="14">
        <v>2726</v>
      </c>
      <c r="B2738" s="14" t="s">
        <v>158</v>
      </c>
      <c r="C2738" s="17">
        <v>42736</v>
      </c>
      <c r="D2738" s="14" t="s">
        <v>115</v>
      </c>
      <c r="E2738" s="14" t="s">
        <v>81</v>
      </c>
      <c r="F2738" s="15" t="s">
        <v>7</v>
      </c>
      <c r="G2738" s="14" t="s">
        <v>35</v>
      </c>
      <c r="H2738" s="14" t="e">
        <f>SUMIFS('Skills-Training Matrix.AUX'!$D$2:$D$1072,'Skills-Training Matrix.AUX'!$C$2:$C$1072,"="&amp;$G2738,'Skills-Training Matrix.AUX'!$A$2:$A$1072,"="&amp;$E2738)</f>
        <v>#N/A</v>
      </c>
      <c r="I2738" s="14">
        <v>0</v>
      </c>
      <c r="J2738" s="14" t="e">
        <f t="shared" si="172"/>
        <v>#N/A</v>
      </c>
      <c r="K2738" s="16" t="e">
        <f>IF($J2738="","",SUMIFS('Skills-Training Matrix.AUX'!$F$2:$F$1072,'Skills-Training Matrix.AUX'!$C$2:$C$1072,"="&amp;G2738,'Skills-Training Matrix.AUX'!$A$2:$A$1072,"="&amp;$E2738)*J2738)</f>
        <v>#N/A</v>
      </c>
      <c r="L2738" s="16" t="e">
        <f t="shared" si="173"/>
        <v>#N/A</v>
      </c>
      <c r="M2738" s="14" t="e">
        <f t="shared" si="174"/>
        <v>#N/A</v>
      </c>
      <c r="N2738" s="16" t="e">
        <f t="shared" si="175"/>
        <v>#N/A</v>
      </c>
    </row>
    <row r="2739" spans="1:14" x14ac:dyDescent="0.25">
      <c r="A2739" s="14">
        <v>2726</v>
      </c>
      <c r="B2739" s="14" t="s">
        <v>158</v>
      </c>
      <c r="C2739" s="17">
        <v>42736</v>
      </c>
      <c r="D2739" s="14" t="s">
        <v>115</v>
      </c>
      <c r="E2739" s="14" t="s">
        <v>81</v>
      </c>
      <c r="F2739" s="15" t="s">
        <v>7</v>
      </c>
      <c r="G2739" s="14" t="s">
        <v>36</v>
      </c>
      <c r="H2739" s="14" t="e">
        <f>SUMIFS('Skills-Training Matrix.AUX'!$D$2:$D$1072,'Skills-Training Matrix.AUX'!$C$2:$C$1072,"="&amp;$G2739,'Skills-Training Matrix.AUX'!$A$2:$A$1072,"="&amp;$E2739)</f>
        <v>#N/A</v>
      </c>
      <c r="I2739" s="14">
        <v>0</v>
      </c>
      <c r="J2739" s="14" t="e">
        <f t="shared" si="172"/>
        <v>#N/A</v>
      </c>
      <c r="K2739" s="16" t="e">
        <f>IF($J2739="","",SUMIFS('Skills-Training Matrix.AUX'!$F$2:$F$1072,'Skills-Training Matrix.AUX'!$C$2:$C$1072,"="&amp;G2739,'Skills-Training Matrix.AUX'!$A$2:$A$1072,"="&amp;$E2739)*J2739)</f>
        <v>#N/A</v>
      </c>
      <c r="L2739" s="16" t="e">
        <f t="shared" si="173"/>
        <v>#N/A</v>
      </c>
      <c r="M2739" s="14" t="e">
        <f t="shared" si="174"/>
        <v>#N/A</v>
      </c>
      <c r="N2739" s="16" t="e">
        <f t="shared" si="175"/>
        <v>#N/A</v>
      </c>
    </row>
    <row r="2740" spans="1:14" x14ac:dyDescent="0.25">
      <c r="A2740" s="14">
        <v>2726</v>
      </c>
      <c r="B2740" s="14" t="s">
        <v>158</v>
      </c>
      <c r="C2740" s="17">
        <v>42736</v>
      </c>
      <c r="D2740" s="14" t="s">
        <v>115</v>
      </c>
      <c r="E2740" s="14" t="s">
        <v>81</v>
      </c>
      <c r="F2740" s="15" t="s">
        <v>7</v>
      </c>
      <c r="G2740" s="14" t="s">
        <v>37</v>
      </c>
      <c r="H2740" s="14" t="e">
        <f>SUMIFS('Skills-Training Matrix.AUX'!$D$2:$D$1072,'Skills-Training Matrix.AUX'!$C$2:$C$1072,"="&amp;$G2740,'Skills-Training Matrix.AUX'!$A$2:$A$1072,"="&amp;$E2740)</f>
        <v>#N/A</v>
      </c>
      <c r="I2740" s="14">
        <v>0</v>
      </c>
      <c r="J2740" s="14" t="e">
        <f t="shared" si="172"/>
        <v>#N/A</v>
      </c>
      <c r="K2740" s="16" t="e">
        <f>IF($J2740="","",SUMIFS('Skills-Training Matrix.AUX'!$F$2:$F$1072,'Skills-Training Matrix.AUX'!$C$2:$C$1072,"="&amp;G2740,'Skills-Training Matrix.AUX'!$A$2:$A$1072,"="&amp;$E2740)*J2740)</f>
        <v>#N/A</v>
      </c>
      <c r="L2740" s="16" t="e">
        <f t="shared" si="173"/>
        <v>#N/A</v>
      </c>
      <c r="M2740" s="14" t="e">
        <f t="shared" si="174"/>
        <v>#N/A</v>
      </c>
      <c r="N2740" s="16" t="e">
        <f t="shared" si="175"/>
        <v>#N/A</v>
      </c>
    </row>
    <row r="2741" spans="1:14" x14ac:dyDescent="0.25">
      <c r="A2741" s="14">
        <v>2726</v>
      </c>
      <c r="B2741" s="14" t="s">
        <v>158</v>
      </c>
      <c r="C2741" s="17">
        <v>42736</v>
      </c>
      <c r="D2741" s="14" t="s">
        <v>115</v>
      </c>
      <c r="E2741" s="14" t="s">
        <v>81</v>
      </c>
      <c r="F2741" s="15" t="s">
        <v>7</v>
      </c>
      <c r="G2741" s="14" t="s">
        <v>38</v>
      </c>
      <c r="H2741" s="14" t="e">
        <f>SUMIFS('Skills-Training Matrix.AUX'!$D$2:$D$1072,'Skills-Training Matrix.AUX'!$C$2:$C$1072,"="&amp;$G2741,'Skills-Training Matrix.AUX'!$A$2:$A$1072,"="&amp;$E2741)</f>
        <v>#N/A</v>
      </c>
      <c r="I2741" s="14">
        <v>0</v>
      </c>
      <c r="J2741" s="14" t="e">
        <f t="shared" si="172"/>
        <v>#N/A</v>
      </c>
      <c r="K2741" s="16" t="e">
        <f>IF($J2741="","",SUMIFS('Skills-Training Matrix.AUX'!$F$2:$F$1072,'Skills-Training Matrix.AUX'!$C$2:$C$1072,"="&amp;G2741,'Skills-Training Matrix.AUX'!$A$2:$A$1072,"="&amp;$E2741)*J2741)</f>
        <v>#N/A</v>
      </c>
      <c r="L2741" s="16" t="e">
        <f t="shared" si="173"/>
        <v>#N/A</v>
      </c>
      <c r="M2741" s="14" t="e">
        <f t="shared" si="174"/>
        <v>#N/A</v>
      </c>
      <c r="N2741" s="16" t="e">
        <f t="shared" si="175"/>
        <v>#N/A</v>
      </c>
    </row>
    <row r="2742" spans="1:14" x14ac:dyDescent="0.25">
      <c r="A2742" s="14">
        <v>2726</v>
      </c>
      <c r="B2742" s="14" t="s">
        <v>158</v>
      </c>
      <c r="C2742" s="17">
        <v>42736</v>
      </c>
      <c r="D2742" s="14" t="s">
        <v>115</v>
      </c>
      <c r="E2742" s="14" t="s">
        <v>81</v>
      </c>
      <c r="F2742" s="15" t="s">
        <v>7</v>
      </c>
      <c r="G2742" s="14" t="s">
        <v>39</v>
      </c>
      <c r="H2742" s="14" t="e">
        <f>SUMIFS('Skills-Training Matrix.AUX'!$D$2:$D$1072,'Skills-Training Matrix.AUX'!$C$2:$C$1072,"="&amp;$G2742,'Skills-Training Matrix.AUX'!$A$2:$A$1072,"="&amp;$E2742)</f>
        <v>#N/A</v>
      </c>
      <c r="I2742" s="14">
        <v>0</v>
      </c>
      <c r="J2742" s="14" t="e">
        <f t="shared" si="172"/>
        <v>#N/A</v>
      </c>
      <c r="K2742" s="16" t="e">
        <f>IF($J2742="","",SUMIFS('Skills-Training Matrix.AUX'!$F$2:$F$1072,'Skills-Training Matrix.AUX'!$C$2:$C$1072,"="&amp;G2742,'Skills-Training Matrix.AUX'!$A$2:$A$1072,"="&amp;$E2742)*J2742)</f>
        <v>#N/A</v>
      </c>
      <c r="L2742" s="16" t="e">
        <f t="shared" si="173"/>
        <v>#N/A</v>
      </c>
      <c r="M2742" s="14" t="e">
        <f t="shared" si="174"/>
        <v>#N/A</v>
      </c>
      <c r="N2742" s="16" t="e">
        <f t="shared" si="175"/>
        <v>#N/A</v>
      </c>
    </row>
    <row r="2743" spans="1:14" x14ac:dyDescent="0.25">
      <c r="A2743" s="14">
        <v>2726</v>
      </c>
      <c r="B2743" s="14" t="s">
        <v>158</v>
      </c>
      <c r="C2743" s="17">
        <v>42736</v>
      </c>
      <c r="D2743" s="14" t="s">
        <v>115</v>
      </c>
      <c r="E2743" s="14" t="s">
        <v>81</v>
      </c>
      <c r="F2743" s="15" t="s">
        <v>7</v>
      </c>
      <c r="G2743" s="14" t="s">
        <v>40</v>
      </c>
      <c r="H2743" s="14" t="e">
        <f>SUMIFS('Skills-Training Matrix.AUX'!$D$2:$D$1072,'Skills-Training Matrix.AUX'!$C$2:$C$1072,"="&amp;$G2743,'Skills-Training Matrix.AUX'!$A$2:$A$1072,"="&amp;$E2743)</f>
        <v>#N/A</v>
      </c>
      <c r="I2743" s="14">
        <v>0</v>
      </c>
      <c r="J2743" s="14" t="e">
        <f t="shared" si="172"/>
        <v>#N/A</v>
      </c>
      <c r="K2743" s="16" t="e">
        <f>IF($J2743="","",SUMIFS('Skills-Training Matrix.AUX'!$F$2:$F$1072,'Skills-Training Matrix.AUX'!$C$2:$C$1072,"="&amp;G2743,'Skills-Training Matrix.AUX'!$A$2:$A$1072,"="&amp;$E2743)*J2743)</f>
        <v>#N/A</v>
      </c>
      <c r="L2743" s="16" t="e">
        <f t="shared" si="173"/>
        <v>#N/A</v>
      </c>
      <c r="M2743" s="14" t="e">
        <f t="shared" si="174"/>
        <v>#N/A</v>
      </c>
      <c r="N2743" s="16" t="e">
        <f t="shared" si="175"/>
        <v>#N/A</v>
      </c>
    </row>
    <row r="2744" spans="1:14" x14ac:dyDescent="0.25">
      <c r="A2744" s="14">
        <v>2726</v>
      </c>
      <c r="B2744" s="14" t="s">
        <v>158</v>
      </c>
      <c r="C2744" s="17">
        <v>42736</v>
      </c>
      <c r="D2744" s="14" t="s">
        <v>115</v>
      </c>
      <c r="E2744" s="14" t="s">
        <v>81</v>
      </c>
      <c r="F2744" s="15" t="s">
        <v>8</v>
      </c>
      <c r="G2744" s="14" t="s">
        <v>41</v>
      </c>
      <c r="H2744" s="14" t="e">
        <f>SUMIFS('Skills-Training Matrix.AUX'!$D$2:$D$1072,'Skills-Training Matrix.AUX'!$C$2:$C$1072,"="&amp;$G2744,'Skills-Training Matrix.AUX'!$A$2:$A$1072,"="&amp;$E2744)</f>
        <v>#N/A</v>
      </c>
      <c r="I2744" s="14">
        <v>0</v>
      </c>
      <c r="J2744" s="14" t="e">
        <f t="shared" si="172"/>
        <v>#N/A</v>
      </c>
      <c r="K2744" s="16" t="e">
        <f>IF($J2744="","",SUMIFS('Skills-Training Matrix.AUX'!$F$2:$F$1072,'Skills-Training Matrix.AUX'!$C$2:$C$1072,"="&amp;G2744,'Skills-Training Matrix.AUX'!$A$2:$A$1072,"="&amp;$E2744)*J2744)</f>
        <v>#N/A</v>
      </c>
      <c r="L2744" s="16" t="e">
        <f t="shared" si="173"/>
        <v>#N/A</v>
      </c>
      <c r="M2744" s="14" t="e">
        <f t="shared" si="174"/>
        <v>#N/A</v>
      </c>
      <c r="N2744" s="16" t="e">
        <f t="shared" si="175"/>
        <v>#N/A</v>
      </c>
    </row>
    <row r="2745" spans="1:14" x14ac:dyDescent="0.25">
      <c r="A2745" s="14">
        <v>2726</v>
      </c>
      <c r="B2745" s="14" t="s">
        <v>158</v>
      </c>
      <c r="C2745" s="17">
        <v>42736</v>
      </c>
      <c r="D2745" s="14" t="s">
        <v>115</v>
      </c>
      <c r="E2745" s="14" t="s">
        <v>81</v>
      </c>
      <c r="F2745" s="15" t="s">
        <v>8</v>
      </c>
      <c r="G2745" s="14" t="s">
        <v>42</v>
      </c>
      <c r="H2745" s="14" t="e">
        <f>SUMIFS('Skills-Training Matrix.AUX'!$D$2:$D$1072,'Skills-Training Matrix.AUX'!$C$2:$C$1072,"="&amp;$G2745,'Skills-Training Matrix.AUX'!$A$2:$A$1072,"="&amp;$E2745)</f>
        <v>#N/A</v>
      </c>
      <c r="I2745" s="14">
        <v>0</v>
      </c>
      <c r="J2745" s="14" t="e">
        <f t="shared" si="172"/>
        <v>#N/A</v>
      </c>
      <c r="K2745" s="16" t="e">
        <f>IF($J2745="","",SUMIFS('Skills-Training Matrix.AUX'!$F$2:$F$1072,'Skills-Training Matrix.AUX'!$C$2:$C$1072,"="&amp;G2745,'Skills-Training Matrix.AUX'!$A$2:$A$1072,"="&amp;$E2745)*J2745)</f>
        <v>#N/A</v>
      </c>
      <c r="L2745" s="16" t="e">
        <f t="shared" si="173"/>
        <v>#N/A</v>
      </c>
      <c r="M2745" s="14" t="e">
        <f t="shared" si="174"/>
        <v>#N/A</v>
      </c>
      <c r="N2745" s="16" t="e">
        <f t="shared" si="175"/>
        <v>#N/A</v>
      </c>
    </row>
    <row r="2746" spans="1:14" x14ac:dyDescent="0.25">
      <c r="A2746" s="14">
        <v>2726</v>
      </c>
      <c r="B2746" s="14" t="s">
        <v>158</v>
      </c>
      <c r="C2746" s="17">
        <v>42736</v>
      </c>
      <c r="D2746" s="14" t="s">
        <v>115</v>
      </c>
      <c r="E2746" s="14" t="s">
        <v>81</v>
      </c>
      <c r="F2746" s="15" t="s">
        <v>8</v>
      </c>
      <c r="G2746" s="14" t="s">
        <v>43</v>
      </c>
      <c r="H2746" s="14" t="e">
        <f>SUMIFS('Skills-Training Matrix.AUX'!$D$2:$D$1072,'Skills-Training Matrix.AUX'!$C$2:$C$1072,"="&amp;$G2746,'Skills-Training Matrix.AUX'!$A$2:$A$1072,"="&amp;$E2746)</f>
        <v>#N/A</v>
      </c>
      <c r="I2746" s="14">
        <v>0</v>
      </c>
      <c r="J2746" s="14" t="e">
        <f t="shared" si="172"/>
        <v>#N/A</v>
      </c>
      <c r="K2746" s="16" t="e">
        <f>IF($J2746="","",SUMIFS('Skills-Training Matrix.AUX'!$F$2:$F$1072,'Skills-Training Matrix.AUX'!$C$2:$C$1072,"="&amp;G2746,'Skills-Training Matrix.AUX'!$A$2:$A$1072,"="&amp;$E2746)*J2746)</f>
        <v>#N/A</v>
      </c>
      <c r="L2746" s="16" t="e">
        <f t="shared" si="173"/>
        <v>#N/A</v>
      </c>
      <c r="M2746" s="14" t="e">
        <f t="shared" si="174"/>
        <v>#N/A</v>
      </c>
      <c r="N2746" s="16" t="e">
        <f t="shared" si="175"/>
        <v>#N/A</v>
      </c>
    </row>
    <row r="2747" spans="1:14" x14ac:dyDescent="0.25">
      <c r="A2747" s="14">
        <v>2726</v>
      </c>
      <c r="B2747" s="14" t="s">
        <v>158</v>
      </c>
      <c r="C2747" s="17">
        <v>42736</v>
      </c>
      <c r="D2747" s="14" t="s">
        <v>115</v>
      </c>
      <c r="E2747" s="14" t="s">
        <v>81</v>
      </c>
      <c r="F2747" s="15" t="s">
        <v>8</v>
      </c>
      <c r="G2747" s="14" t="s">
        <v>44</v>
      </c>
      <c r="H2747" s="14" t="e">
        <f>SUMIFS('Skills-Training Matrix.AUX'!$D$2:$D$1072,'Skills-Training Matrix.AUX'!$C$2:$C$1072,"="&amp;$G2747,'Skills-Training Matrix.AUX'!$A$2:$A$1072,"="&amp;$E2747)</f>
        <v>#N/A</v>
      </c>
      <c r="I2747" s="14">
        <v>0</v>
      </c>
      <c r="J2747" s="14" t="e">
        <f t="shared" si="172"/>
        <v>#N/A</v>
      </c>
      <c r="K2747" s="16" t="e">
        <f>IF($J2747="","",SUMIFS('Skills-Training Matrix.AUX'!$F$2:$F$1072,'Skills-Training Matrix.AUX'!$C$2:$C$1072,"="&amp;G2747,'Skills-Training Matrix.AUX'!$A$2:$A$1072,"="&amp;$E2747)*J2747)</f>
        <v>#N/A</v>
      </c>
      <c r="L2747" s="16" t="e">
        <f t="shared" si="173"/>
        <v>#N/A</v>
      </c>
      <c r="M2747" s="14" t="e">
        <f t="shared" si="174"/>
        <v>#N/A</v>
      </c>
      <c r="N2747" s="16" t="e">
        <f t="shared" si="175"/>
        <v>#N/A</v>
      </c>
    </row>
    <row r="2748" spans="1:14" x14ac:dyDescent="0.25">
      <c r="A2748" s="14">
        <v>2726</v>
      </c>
      <c r="B2748" s="14" t="s">
        <v>158</v>
      </c>
      <c r="C2748" s="17">
        <v>42736</v>
      </c>
      <c r="D2748" s="14" t="s">
        <v>115</v>
      </c>
      <c r="E2748" s="14" t="s">
        <v>81</v>
      </c>
      <c r="F2748" s="15" t="s">
        <v>8</v>
      </c>
      <c r="G2748" s="14" t="s">
        <v>45</v>
      </c>
      <c r="H2748" s="14" t="e">
        <f>SUMIFS('Skills-Training Matrix.AUX'!$D$2:$D$1072,'Skills-Training Matrix.AUX'!$C$2:$C$1072,"="&amp;$G2748,'Skills-Training Matrix.AUX'!$A$2:$A$1072,"="&amp;$E2748)</f>
        <v>#N/A</v>
      </c>
      <c r="I2748" s="14">
        <v>0</v>
      </c>
      <c r="J2748" s="14" t="e">
        <f t="shared" si="172"/>
        <v>#N/A</v>
      </c>
      <c r="K2748" s="16" t="e">
        <f>IF($J2748="","",SUMIFS('Skills-Training Matrix.AUX'!$F$2:$F$1072,'Skills-Training Matrix.AUX'!$C$2:$C$1072,"="&amp;G2748,'Skills-Training Matrix.AUX'!$A$2:$A$1072,"="&amp;$E2748)*J2748)</f>
        <v>#N/A</v>
      </c>
      <c r="L2748" s="16" t="e">
        <f t="shared" si="173"/>
        <v>#N/A</v>
      </c>
      <c r="M2748" s="14" t="e">
        <f t="shared" si="174"/>
        <v>#N/A</v>
      </c>
      <c r="N2748" s="16" t="e">
        <f t="shared" si="175"/>
        <v>#N/A</v>
      </c>
    </row>
    <row r="2749" spans="1:14" x14ac:dyDescent="0.25">
      <c r="A2749" s="14">
        <v>2726</v>
      </c>
      <c r="B2749" s="14" t="s">
        <v>158</v>
      </c>
      <c r="C2749" s="17">
        <v>42736</v>
      </c>
      <c r="D2749" s="14" t="s">
        <v>115</v>
      </c>
      <c r="E2749" s="14" t="s">
        <v>81</v>
      </c>
      <c r="F2749" s="15" t="s">
        <v>2</v>
      </c>
      <c r="G2749" s="14" t="s">
        <v>46</v>
      </c>
      <c r="H2749" s="14" t="e">
        <f>SUMIFS('Skills-Training Matrix.AUX'!$D$2:$D$1072,'Skills-Training Matrix.AUX'!$C$2:$C$1072,"="&amp;$G2749,'Skills-Training Matrix.AUX'!$A$2:$A$1072,"="&amp;$E2749)</f>
        <v>#N/A</v>
      </c>
      <c r="I2749" s="14">
        <v>0</v>
      </c>
      <c r="J2749" s="14" t="e">
        <f t="shared" si="172"/>
        <v>#N/A</v>
      </c>
      <c r="K2749" s="16" t="e">
        <f>IF($J2749="","",SUMIFS('Skills-Training Matrix.AUX'!$F$2:$F$1072,'Skills-Training Matrix.AUX'!$C$2:$C$1072,"="&amp;G2749,'Skills-Training Matrix.AUX'!$A$2:$A$1072,"="&amp;$E2749)*J2749)</f>
        <v>#N/A</v>
      </c>
      <c r="L2749" s="16" t="e">
        <f t="shared" si="173"/>
        <v>#N/A</v>
      </c>
      <c r="M2749" s="14" t="e">
        <f t="shared" si="174"/>
        <v>#N/A</v>
      </c>
      <c r="N2749" s="16" t="e">
        <f t="shared" si="175"/>
        <v>#N/A</v>
      </c>
    </row>
    <row r="2750" spans="1:14" x14ac:dyDescent="0.25">
      <c r="A2750" s="14">
        <v>2726</v>
      </c>
      <c r="B2750" s="14" t="s">
        <v>158</v>
      </c>
      <c r="C2750" s="17">
        <v>42736</v>
      </c>
      <c r="D2750" s="14" t="s">
        <v>115</v>
      </c>
      <c r="E2750" s="14" t="s">
        <v>81</v>
      </c>
      <c r="F2750" s="15" t="s">
        <v>2</v>
      </c>
      <c r="G2750" s="14" t="s">
        <v>47</v>
      </c>
      <c r="H2750" s="14" t="e">
        <f>SUMIFS('Skills-Training Matrix.AUX'!$D$2:$D$1072,'Skills-Training Matrix.AUX'!$C$2:$C$1072,"="&amp;$G2750,'Skills-Training Matrix.AUX'!$A$2:$A$1072,"="&amp;$E2750)</f>
        <v>#N/A</v>
      </c>
      <c r="I2750" s="14">
        <v>0</v>
      </c>
      <c r="J2750" s="14" t="e">
        <f t="shared" si="172"/>
        <v>#N/A</v>
      </c>
      <c r="K2750" s="16" t="e">
        <f>IF($J2750="","",SUMIFS('Skills-Training Matrix.AUX'!$F$2:$F$1072,'Skills-Training Matrix.AUX'!$C$2:$C$1072,"="&amp;G2750,'Skills-Training Matrix.AUX'!$A$2:$A$1072,"="&amp;$E2750)*J2750)</f>
        <v>#N/A</v>
      </c>
      <c r="L2750" s="16" t="e">
        <f t="shared" si="173"/>
        <v>#N/A</v>
      </c>
      <c r="M2750" s="14" t="e">
        <f t="shared" si="174"/>
        <v>#N/A</v>
      </c>
      <c r="N2750" s="16" t="e">
        <f t="shared" si="175"/>
        <v>#N/A</v>
      </c>
    </row>
    <row r="2751" spans="1:14" x14ac:dyDescent="0.25">
      <c r="A2751" s="14">
        <v>2726</v>
      </c>
      <c r="B2751" s="14" t="s">
        <v>158</v>
      </c>
      <c r="C2751" s="17">
        <v>42736</v>
      </c>
      <c r="D2751" s="14" t="s">
        <v>115</v>
      </c>
      <c r="E2751" s="14" t="s">
        <v>81</v>
      </c>
      <c r="F2751" s="15" t="s">
        <v>2</v>
      </c>
      <c r="G2751" s="14" t="s">
        <v>48</v>
      </c>
      <c r="H2751" s="14" t="e">
        <f>SUMIFS('Skills-Training Matrix.AUX'!$D$2:$D$1072,'Skills-Training Matrix.AUX'!$C$2:$C$1072,"="&amp;$G2751,'Skills-Training Matrix.AUX'!$A$2:$A$1072,"="&amp;$E2751)</f>
        <v>#N/A</v>
      </c>
      <c r="I2751" s="14">
        <v>0</v>
      </c>
      <c r="J2751" s="14" t="e">
        <f t="shared" si="172"/>
        <v>#N/A</v>
      </c>
      <c r="K2751" s="16" t="e">
        <f>IF($J2751="","",SUMIFS('Skills-Training Matrix.AUX'!$F$2:$F$1072,'Skills-Training Matrix.AUX'!$C$2:$C$1072,"="&amp;G2751,'Skills-Training Matrix.AUX'!$A$2:$A$1072,"="&amp;$E2751)*J2751)</f>
        <v>#N/A</v>
      </c>
      <c r="L2751" s="16" t="e">
        <f t="shared" si="173"/>
        <v>#N/A</v>
      </c>
      <c r="M2751" s="14" t="e">
        <f t="shared" si="174"/>
        <v>#N/A</v>
      </c>
      <c r="N2751" s="16" t="e">
        <f t="shared" si="175"/>
        <v>#N/A</v>
      </c>
    </row>
    <row r="2752" spans="1:14" x14ac:dyDescent="0.25">
      <c r="A2752" s="14">
        <v>2726</v>
      </c>
      <c r="B2752" s="14" t="s">
        <v>158</v>
      </c>
      <c r="C2752" s="17">
        <v>42736</v>
      </c>
      <c r="D2752" s="14" t="s">
        <v>115</v>
      </c>
      <c r="E2752" s="14" t="s">
        <v>81</v>
      </c>
      <c r="F2752" s="15" t="s">
        <v>2</v>
      </c>
      <c r="G2752" s="14" t="s">
        <v>49</v>
      </c>
      <c r="H2752" s="14" t="e">
        <f>SUMIFS('Skills-Training Matrix.AUX'!$D$2:$D$1072,'Skills-Training Matrix.AUX'!$C$2:$C$1072,"="&amp;$G2752,'Skills-Training Matrix.AUX'!$A$2:$A$1072,"="&amp;$E2752)</f>
        <v>#N/A</v>
      </c>
      <c r="I2752" s="14">
        <v>0</v>
      </c>
      <c r="J2752" s="14" t="e">
        <f t="shared" si="172"/>
        <v>#N/A</v>
      </c>
      <c r="K2752" s="16" t="e">
        <f>IF($J2752="","",SUMIFS('Skills-Training Matrix.AUX'!$F$2:$F$1072,'Skills-Training Matrix.AUX'!$C$2:$C$1072,"="&amp;G2752,'Skills-Training Matrix.AUX'!$A$2:$A$1072,"="&amp;$E2752)*J2752)</f>
        <v>#N/A</v>
      </c>
      <c r="L2752" s="16" t="e">
        <f t="shared" si="173"/>
        <v>#N/A</v>
      </c>
      <c r="M2752" s="14" t="e">
        <f t="shared" si="174"/>
        <v>#N/A</v>
      </c>
      <c r="N2752" s="16" t="e">
        <f t="shared" si="175"/>
        <v>#N/A</v>
      </c>
    </row>
    <row r="2753" spans="1:14" x14ac:dyDescent="0.25">
      <c r="A2753" s="14">
        <v>2726</v>
      </c>
      <c r="B2753" s="14" t="s">
        <v>158</v>
      </c>
      <c r="C2753" s="17">
        <v>42736</v>
      </c>
      <c r="D2753" s="14" t="s">
        <v>115</v>
      </c>
      <c r="E2753" s="14" t="s">
        <v>81</v>
      </c>
      <c r="F2753" s="15" t="s">
        <v>2</v>
      </c>
      <c r="G2753" s="14" t="s">
        <v>50</v>
      </c>
      <c r="H2753" s="14" t="e">
        <f>SUMIFS('Skills-Training Matrix.AUX'!$D$2:$D$1072,'Skills-Training Matrix.AUX'!$C$2:$C$1072,"="&amp;$G2753,'Skills-Training Matrix.AUX'!$A$2:$A$1072,"="&amp;$E2753)</f>
        <v>#N/A</v>
      </c>
      <c r="I2753" s="14">
        <v>0</v>
      </c>
      <c r="J2753" s="14" t="e">
        <f t="shared" si="172"/>
        <v>#N/A</v>
      </c>
      <c r="K2753" s="16" t="e">
        <f>IF($J2753="","",SUMIFS('Skills-Training Matrix.AUX'!$F$2:$F$1072,'Skills-Training Matrix.AUX'!$C$2:$C$1072,"="&amp;G2753,'Skills-Training Matrix.AUX'!$A$2:$A$1072,"="&amp;$E2753)*J2753)</f>
        <v>#N/A</v>
      </c>
      <c r="L2753" s="16" t="e">
        <f t="shared" si="173"/>
        <v>#N/A</v>
      </c>
      <c r="M2753" s="14" t="e">
        <f t="shared" si="174"/>
        <v>#N/A</v>
      </c>
      <c r="N2753" s="16" t="e">
        <f t="shared" si="175"/>
        <v>#N/A</v>
      </c>
    </row>
    <row r="2754" spans="1:14" x14ac:dyDescent="0.25">
      <c r="A2754" s="14">
        <v>2726</v>
      </c>
      <c r="B2754" s="14" t="s">
        <v>158</v>
      </c>
      <c r="C2754" s="17">
        <v>42736</v>
      </c>
      <c r="D2754" s="14" t="s">
        <v>115</v>
      </c>
      <c r="E2754" s="14" t="s">
        <v>81</v>
      </c>
      <c r="F2754" s="15" t="s">
        <v>2</v>
      </c>
      <c r="G2754" s="14" t="s">
        <v>51</v>
      </c>
      <c r="H2754" s="14" t="e">
        <f>SUMIFS('Skills-Training Matrix.AUX'!$D$2:$D$1072,'Skills-Training Matrix.AUX'!$C$2:$C$1072,"="&amp;$G2754,'Skills-Training Matrix.AUX'!$A$2:$A$1072,"="&amp;$E2754)</f>
        <v>#N/A</v>
      </c>
      <c r="I2754" s="14">
        <v>0</v>
      </c>
      <c r="J2754" s="14" t="e">
        <f t="shared" ref="J2754:J2817" si="176">IF(($H2754-$I2754)&gt;0,($H2754-$I2754),"")</f>
        <v>#N/A</v>
      </c>
      <c r="K2754" s="16" t="e">
        <f>IF($J2754="","",SUMIFS('Skills-Training Matrix.AUX'!$F$2:$F$1072,'Skills-Training Matrix.AUX'!$C$2:$C$1072,"="&amp;G2754,'Skills-Training Matrix.AUX'!$A$2:$A$1072,"="&amp;$E2754)*J2754)</f>
        <v>#N/A</v>
      </c>
      <c r="L2754" s="16" t="e">
        <f t="shared" si="173"/>
        <v>#N/A</v>
      </c>
      <c r="M2754" s="14" t="e">
        <f t="shared" si="174"/>
        <v>#N/A</v>
      </c>
      <c r="N2754" s="16" t="e">
        <f t="shared" si="175"/>
        <v>#N/A</v>
      </c>
    </row>
    <row r="2755" spans="1:14" x14ac:dyDescent="0.25">
      <c r="A2755" s="14">
        <v>2726</v>
      </c>
      <c r="B2755" s="14" t="s">
        <v>158</v>
      </c>
      <c r="C2755" s="17">
        <v>42736</v>
      </c>
      <c r="D2755" s="14" t="s">
        <v>115</v>
      </c>
      <c r="E2755" s="14" t="s">
        <v>81</v>
      </c>
      <c r="F2755" s="15" t="s">
        <v>2</v>
      </c>
      <c r="G2755" s="14" t="s">
        <v>52</v>
      </c>
      <c r="H2755" s="14" t="e">
        <f>SUMIFS('Skills-Training Matrix.AUX'!$D$2:$D$1072,'Skills-Training Matrix.AUX'!$C$2:$C$1072,"="&amp;$G2755,'Skills-Training Matrix.AUX'!$A$2:$A$1072,"="&amp;$E2755)</f>
        <v>#N/A</v>
      </c>
      <c r="I2755" s="14">
        <v>0</v>
      </c>
      <c r="J2755" s="14" t="e">
        <f t="shared" si="176"/>
        <v>#N/A</v>
      </c>
      <c r="K2755" s="16" t="e">
        <f>IF($J2755="","",SUMIFS('Skills-Training Matrix.AUX'!$F$2:$F$1072,'Skills-Training Matrix.AUX'!$C$2:$C$1072,"="&amp;G2755,'Skills-Training Matrix.AUX'!$A$2:$A$1072,"="&amp;$E2755)*J2755)</f>
        <v>#N/A</v>
      </c>
      <c r="L2755" s="16" t="e">
        <f t="shared" ref="L2755:L2818" si="177">IF(D2755="GEM",IF(B2755=B2754,IF(K2755="",L2754,K2755+L2754),IF(K2755="",0,K2755)),0)</f>
        <v>#N/A</v>
      </c>
      <c r="M2755" s="14" t="e">
        <f t="shared" ref="M2755:M2818" si="178">IF(D2755="GEM",IF(I2755&gt;H2755,I2755,IF(IF(L2755&lt;$O$1,0,L2755)=0,H2755,IF(I2755=0,IF(H2755=0,0,1),I2755))),I2755)</f>
        <v>#N/A</v>
      </c>
      <c r="N2755" s="16" t="e">
        <f t="shared" ref="N2755:N2818" si="179">IF(M2755&lt;H2755,K2755,"")</f>
        <v>#N/A</v>
      </c>
    </row>
    <row r="2756" spans="1:14" x14ac:dyDescent="0.25">
      <c r="A2756" s="14">
        <v>2726</v>
      </c>
      <c r="B2756" s="14" t="s">
        <v>158</v>
      </c>
      <c r="C2756" s="17">
        <v>42736</v>
      </c>
      <c r="D2756" s="14" t="s">
        <v>115</v>
      </c>
      <c r="E2756" s="14" t="s">
        <v>81</v>
      </c>
      <c r="F2756" s="15" t="s">
        <v>2</v>
      </c>
      <c r="G2756" s="14" t="s">
        <v>53</v>
      </c>
      <c r="H2756" s="14" t="e">
        <f>SUMIFS('Skills-Training Matrix.AUX'!$D$2:$D$1072,'Skills-Training Matrix.AUX'!$C$2:$C$1072,"="&amp;$G2756,'Skills-Training Matrix.AUX'!$A$2:$A$1072,"="&amp;$E2756)</f>
        <v>#N/A</v>
      </c>
      <c r="I2756" s="14">
        <v>0</v>
      </c>
      <c r="J2756" s="14" t="e">
        <f t="shared" si="176"/>
        <v>#N/A</v>
      </c>
      <c r="K2756" s="16" t="e">
        <f>IF($J2756="","",SUMIFS('Skills-Training Matrix.AUX'!$F$2:$F$1072,'Skills-Training Matrix.AUX'!$C$2:$C$1072,"="&amp;G2756,'Skills-Training Matrix.AUX'!$A$2:$A$1072,"="&amp;$E2756)*J2756)</f>
        <v>#N/A</v>
      </c>
      <c r="L2756" s="16" t="e">
        <f t="shared" si="177"/>
        <v>#N/A</v>
      </c>
      <c r="M2756" s="14" t="e">
        <f t="shared" si="178"/>
        <v>#N/A</v>
      </c>
      <c r="N2756" s="16" t="e">
        <f t="shared" si="179"/>
        <v>#N/A</v>
      </c>
    </row>
    <row r="2757" spans="1:14" x14ac:dyDescent="0.25">
      <c r="A2757" s="14">
        <v>2726</v>
      </c>
      <c r="B2757" s="14" t="s">
        <v>158</v>
      </c>
      <c r="C2757" s="17">
        <v>42736</v>
      </c>
      <c r="D2757" s="14" t="s">
        <v>115</v>
      </c>
      <c r="E2757" s="14" t="s">
        <v>81</v>
      </c>
      <c r="F2757" s="15" t="s">
        <v>2</v>
      </c>
      <c r="G2757" s="14" t="s">
        <v>54</v>
      </c>
      <c r="H2757" s="14" t="e">
        <f>SUMIFS('Skills-Training Matrix.AUX'!$D$2:$D$1072,'Skills-Training Matrix.AUX'!$C$2:$C$1072,"="&amp;$G2757,'Skills-Training Matrix.AUX'!$A$2:$A$1072,"="&amp;$E2757)</f>
        <v>#N/A</v>
      </c>
      <c r="I2757" s="14">
        <v>0</v>
      </c>
      <c r="J2757" s="14" t="e">
        <f t="shared" si="176"/>
        <v>#N/A</v>
      </c>
      <c r="K2757" s="16" t="e">
        <f>IF($J2757="","",SUMIFS('Skills-Training Matrix.AUX'!$F$2:$F$1072,'Skills-Training Matrix.AUX'!$C$2:$C$1072,"="&amp;G2757,'Skills-Training Matrix.AUX'!$A$2:$A$1072,"="&amp;$E2757)*J2757)</f>
        <v>#N/A</v>
      </c>
      <c r="L2757" s="16" t="e">
        <f t="shared" si="177"/>
        <v>#N/A</v>
      </c>
      <c r="M2757" s="14" t="e">
        <f t="shared" si="178"/>
        <v>#N/A</v>
      </c>
      <c r="N2757" s="16" t="e">
        <f t="shared" si="179"/>
        <v>#N/A</v>
      </c>
    </row>
    <row r="2758" spans="1:14" x14ac:dyDescent="0.25">
      <c r="A2758" s="14">
        <v>2726</v>
      </c>
      <c r="B2758" s="14" t="s">
        <v>158</v>
      </c>
      <c r="C2758" s="17">
        <v>42736</v>
      </c>
      <c r="D2758" s="14" t="s">
        <v>115</v>
      </c>
      <c r="E2758" s="14" t="s">
        <v>81</v>
      </c>
      <c r="F2758" s="15" t="s">
        <v>2</v>
      </c>
      <c r="G2758" s="14" t="s">
        <v>55</v>
      </c>
      <c r="H2758" s="14" t="e">
        <f>SUMIFS('Skills-Training Matrix.AUX'!$D$2:$D$1072,'Skills-Training Matrix.AUX'!$C$2:$C$1072,"="&amp;$G2758,'Skills-Training Matrix.AUX'!$A$2:$A$1072,"="&amp;$E2758)</f>
        <v>#REF!</v>
      </c>
      <c r="I2758" s="14">
        <v>0</v>
      </c>
      <c r="J2758" s="14" t="e">
        <f t="shared" si="176"/>
        <v>#REF!</v>
      </c>
      <c r="K2758" s="16" t="e">
        <f>IF($J2758="","",SUMIFS('Skills-Training Matrix.AUX'!$F$2:$F$1072,'Skills-Training Matrix.AUX'!$C$2:$C$1072,"="&amp;G2758,'Skills-Training Matrix.AUX'!$A$2:$A$1072,"="&amp;$E2758)*J2758)</f>
        <v>#REF!</v>
      </c>
      <c r="L2758" s="16" t="e">
        <f t="shared" si="177"/>
        <v>#REF!</v>
      </c>
      <c r="M2758" s="14" t="e">
        <f t="shared" si="178"/>
        <v>#REF!</v>
      </c>
      <c r="N2758" s="16" t="e">
        <f t="shared" si="179"/>
        <v>#REF!</v>
      </c>
    </row>
    <row r="2759" spans="1:14" x14ac:dyDescent="0.25">
      <c r="A2759" s="14">
        <v>2726</v>
      </c>
      <c r="B2759" s="14" t="s">
        <v>158</v>
      </c>
      <c r="C2759" s="17">
        <v>42736</v>
      </c>
      <c r="D2759" s="14" t="s">
        <v>115</v>
      </c>
      <c r="E2759" s="14" t="s">
        <v>81</v>
      </c>
      <c r="F2759" s="15" t="s">
        <v>2</v>
      </c>
      <c r="G2759" s="14" t="s">
        <v>56</v>
      </c>
      <c r="H2759" s="14" t="e">
        <f>SUMIFS('Skills-Training Matrix.AUX'!$D$2:$D$1072,'Skills-Training Matrix.AUX'!$C$2:$C$1072,"="&amp;$G2759,'Skills-Training Matrix.AUX'!$A$2:$A$1072,"="&amp;$E2759)</f>
        <v>#N/A</v>
      </c>
      <c r="I2759" s="14">
        <v>0</v>
      </c>
      <c r="J2759" s="14" t="e">
        <f t="shared" si="176"/>
        <v>#N/A</v>
      </c>
      <c r="K2759" s="16" t="e">
        <f>IF($J2759="","",SUMIFS('Skills-Training Matrix.AUX'!$F$2:$F$1072,'Skills-Training Matrix.AUX'!$C$2:$C$1072,"="&amp;G2759,'Skills-Training Matrix.AUX'!$A$2:$A$1072,"="&amp;$E2759)*J2759)</f>
        <v>#N/A</v>
      </c>
      <c r="L2759" s="16" t="e">
        <f t="shared" si="177"/>
        <v>#N/A</v>
      </c>
      <c r="M2759" s="14" t="e">
        <f t="shared" si="178"/>
        <v>#N/A</v>
      </c>
      <c r="N2759" s="16" t="e">
        <f t="shared" si="179"/>
        <v>#N/A</v>
      </c>
    </row>
    <row r="2760" spans="1:14" x14ac:dyDescent="0.25">
      <c r="A2760" s="14">
        <v>2726</v>
      </c>
      <c r="B2760" s="14" t="s">
        <v>158</v>
      </c>
      <c r="C2760" s="17">
        <v>42736</v>
      </c>
      <c r="D2760" s="14" t="s">
        <v>115</v>
      </c>
      <c r="E2760" s="14" t="s">
        <v>81</v>
      </c>
      <c r="F2760" s="15" t="s">
        <v>9</v>
      </c>
      <c r="G2760" s="14" t="s">
        <v>57</v>
      </c>
      <c r="H2760" s="14" t="e">
        <f>SUMIFS('Skills-Training Matrix.AUX'!$D$2:$D$1072,'Skills-Training Matrix.AUX'!$C$2:$C$1072,"="&amp;$G2760,'Skills-Training Matrix.AUX'!$A$2:$A$1072,"="&amp;$E2760)</f>
        <v>#N/A</v>
      </c>
      <c r="I2760" s="14">
        <v>0</v>
      </c>
      <c r="J2760" s="14" t="e">
        <f t="shared" si="176"/>
        <v>#N/A</v>
      </c>
      <c r="K2760" s="16" t="e">
        <f>IF($J2760="","",SUMIFS('Skills-Training Matrix.AUX'!$F$2:$F$1072,'Skills-Training Matrix.AUX'!$C$2:$C$1072,"="&amp;G2760,'Skills-Training Matrix.AUX'!$A$2:$A$1072,"="&amp;$E2760)*J2760)</f>
        <v>#N/A</v>
      </c>
      <c r="L2760" s="16" t="e">
        <f t="shared" si="177"/>
        <v>#N/A</v>
      </c>
      <c r="M2760" s="14" t="e">
        <f t="shared" si="178"/>
        <v>#N/A</v>
      </c>
      <c r="N2760" s="16" t="e">
        <f t="shared" si="179"/>
        <v>#N/A</v>
      </c>
    </row>
    <row r="2761" spans="1:14" x14ac:dyDescent="0.25">
      <c r="A2761" s="14">
        <v>2726</v>
      </c>
      <c r="B2761" s="14" t="s">
        <v>158</v>
      </c>
      <c r="C2761" s="17">
        <v>42736</v>
      </c>
      <c r="D2761" s="14" t="s">
        <v>115</v>
      </c>
      <c r="E2761" s="14" t="s">
        <v>81</v>
      </c>
      <c r="F2761" s="15" t="s">
        <v>9</v>
      </c>
      <c r="G2761" s="14" t="s">
        <v>58</v>
      </c>
      <c r="H2761" s="14" t="e">
        <f>SUMIFS('Skills-Training Matrix.AUX'!$D$2:$D$1072,'Skills-Training Matrix.AUX'!$C$2:$C$1072,"="&amp;$G2761,'Skills-Training Matrix.AUX'!$A$2:$A$1072,"="&amp;$E2761)</f>
        <v>#N/A</v>
      </c>
      <c r="I2761" s="14">
        <v>0</v>
      </c>
      <c r="J2761" s="14" t="e">
        <f t="shared" si="176"/>
        <v>#N/A</v>
      </c>
      <c r="K2761" s="16" t="e">
        <f>IF($J2761="","",SUMIFS('Skills-Training Matrix.AUX'!$F$2:$F$1072,'Skills-Training Matrix.AUX'!$C$2:$C$1072,"="&amp;G2761,'Skills-Training Matrix.AUX'!$A$2:$A$1072,"="&amp;$E2761)*J2761)</f>
        <v>#N/A</v>
      </c>
      <c r="L2761" s="16" t="e">
        <f t="shared" si="177"/>
        <v>#N/A</v>
      </c>
      <c r="M2761" s="14" t="e">
        <f t="shared" si="178"/>
        <v>#N/A</v>
      </c>
      <c r="N2761" s="16" t="e">
        <f t="shared" si="179"/>
        <v>#N/A</v>
      </c>
    </row>
    <row r="2762" spans="1:14" x14ac:dyDescent="0.25">
      <c r="A2762" s="14">
        <v>2726</v>
      </c>
      <c r="B2762" s="14" t="s">
        <v>158</v>
      </c>
      <c r="C2762" s="17">
        <v>42736</v>
      </c>
      <c r="D2762" s="14" t="s">
        <v>115</v>
      </c>
      <c r="E2762" s="14" t="s">
        <v>81</v>
      </c>
      <c r="F2762" s="15" t="s">
        <v>9</v>
      </c>
      <c r="G2762" s="14" t="s">
        <v>59</v>
      </c>
      <c r="H2762" s="14" t="e">
        <f>SUMIFS('Skills-Training Matrix.AUX'!$D$2:$D$1072,'Skills-Training Matrix.AUX'!$C$2:$C$1072,"="&amp;$G2762,'Skills-Training Matrix.AUX'!$A$2:$A$1072,"="&amp;$E2762)</f>
        <v>#N/A</v>
      </c>
      <c r="I2762" s="14">
        <v>0</v>
      </c>
      <c r="J2762" s="14" t="e">
        <f t="shared" si="176"/>
        <v>#N/A</v>
      </c>
      <c r="K2762" s="16" t="e">
        <f>IF($J2762="","",SUMIFS('Skills-Training Matrix.AUX'!$F$2:$F$1072,'Skills-Training Matrix.AUX'!$C$2:$C$1072,"="&amp;G2762,'Skills-Training Matrix.AUX'!$A$2:$A$1072,"="&amp;$E2762)*J2762)</f>
        <v>#N/A</v>
      </c>
      <c r="L2762" s="16" t="e">
        <f t="shared" si="177"/>
        <v>#N/A</v>
      </c>
      <c r="M2762" s="14" t="e">
        <f t="shared" si="178"/>
        <v>#N/A</v>
      </c>
      <c r="N2762" s="16" t="e">
        <f t="shared" si="179"/>
        <v>#N/A</v>
      </c>
    </row>
    <row r="2763" spans="1:14" x14ac:dyDescent="0.25">
      <c r="A2763" s="14">
        <v>2726</v>
      </c>
      <c r="B2763" s="14" t="s">
        <v>158</v>
      </c>
      <c r="C2763" s="17">
        <v>42736</v>
      </c>
      <c r="D2763" s="14" t="s">
        <v>115</v>
      </c>
      <c r="E2763" s="14" t="s">
        <v>81</v>
      </c>
      <c r="F2763" s="15" t="s">
        <v>9</v>
      </c>
      <c r="G2763" s="14" t="s">
        <v>60</v>
      </c>
      <c r="H2763" s="14" t="e">
        <f>SUMIFS('Skills-Training Matrix.AUX'!$D$2:$D$1072,'Skills-Training Matrix.AUX'!$C$2:$C$1072,"="&amp;$G2763,'Skills-Training Matrix.AUX'!$A$2:$A$1072,"="&amp;$E2763)</f>
        <v>#N/A</v>
      </c>
      <c r="I2763" s="14">
        <v>0</v>
      </c>
      <c r="J2763" s="14" t="e">
        <f t="shared" si="176"/>
        <v>#N/A</v>
      </c>
      <c r="K2763" s="16" t="e">
        <f>IF($J2763="","",SUMIFS('Skills-Training Matrix.AUX'!$F$2:$F$1072,'Skills-Training Matrix.AUX'!$C$2:$C$1072,"="&amp;G2763,'Skills-Training Matrix.AUX'!$A$2:$A$1072,"="&amp;$E2763)*J2763)</f>
        <v>#N/A</v>
      </c>
      <c r="L2763" s="16" t="e">
        <f t="shared" si="177"/>
        <v>#N/A</v>
      </c>
      <c r="M2763" s="14" t="e">
        <f t="shared" si="178"/>
        <v>#N/A</v>
      </c>
      <c r="N2763" s="16" t="e">
        <f t="shared" si="179"/>
        <v>#N/A</v>
      </c>
    </row>
    <row r="2764" spans="1:14" x14ac:dyDescent="0.25">
      <c r="A2764" s="14">
        <v>2726</v>
      </c>
      <c r="B2764" s="14" t="s">
        <v>158</v>
      </c>
      <c r="C2764" s="17">
        <v>42736</v>
      </c>
      <c r="D2764" s="14" t="s">
        <v>115</v>
      </c>
      <c r="E2764" s="14" t="s">
        <v>81</v>
      </c>
      <c r="F2764" s="15" t="s">
        <v>9</v>
      </c>
      <c r="G2764" s="14" t="s">
        <v>61</v>
      </c>
      <c r="H2764" s="14" t="e">
        <f>SUMIFS('Skills-Training Matrix.AUX'!$D$2:$D$1072,'Skills-Training Matrix.AUX'!$C$2:$C$1072,"="&amp;$G2764,'Skills-Training Matrix.AUX'!$A$2:$A$1072,"="&amp;$E2764)</f>
        <v>#N/A</v>
      </c>
      <c r="I2764" s="14">
        <v>0</v>
      </c>
      <c r="J2764" s="14" t="e">
        <f t="shared" si="176"/>
        <v>#N/A</v>
      </c>
      <c r="K2764" s="16" t="e">
        <f>IF($J2764="","",SUMIFS('Skills-Training Matrix.AUX'!$F$2:$F$1072,'Skills-Training Matrix.AUX'!$C$2:$C$1072,"="&amp;G2764,'Skills-Training Matrix.AUX'!$A$2:$A$1072,"="&amp;$E2764)*J2764)</f>
        <v>#N/A</v>
      </c>
      <c r="L2764" s="16" t="e">
        <f t="shared" si="177"/>
        <v>#N/A</v>
      </c>
      <c r="M2764" s="14" t="e">
        <f t="shared" si="178"/>
        <v>#N/A</v>
      </c>
      <c r="N2764" s="16" t="e">
        <f t="shared" si="179"/>
        <v>#N/A</v>
      </c>
    </row>
    <row r="2765" spans="1:14" x14ac:dyDescent="0.25">
      <c r="A2765" s="14">
        <v>2726</v>
      </c>
      <c r="B2765" s="14" t="s">
        <v>158</v>
      </c>
      <c r="C2765" s="17">
        <v>42736</v>
      </c>
      <c r="D2765" s="14" t="s">
        <v>115</v>
      </c>
      <c r="E2765" s="14" t="s">
        <v>81</v>
      </c>
      <c r="F2765" s="15" t="s">
        <v>0</v>
      </c>
      <c r="G2765" s="14" t="s">
        <v>62</v>
      </c>
      <c r="H2765" s="14" t="e">
        <f>SUMIFS('Skills-Training Matrix.AUX'!$D$2:$D$1072,'Skills-Training Matrix.AUX'!$C$2:$C$1072,"="&amp;$G2765,'Skills-Training Matrix.AUX'!$A$2:$A$1072,"="&amp;$E2765)</f>
        <v>#N/A</v>
      </c>
      <c r="I2765" s="14">
        <v>0</v>
      </c>
      <c r="J2765" s="14" t="e">
        <f t="shared" si="176"/>
        <v>#N/A</v>
      </c>
      <c r="K2765" s="16" t="e">
        <f>IF($J2765="","",SUMIFS('Skills-Training Matrix.AUX'!$F$2:$F$1072,'Skills-Training Matrix.AUX'!$C$2:$C$1072,"="&amp;G2765,'Skills-Training Matrix.AUX'!$A$2:$A$1072,"="&amp;$E2765)*J2765)</f>
        <v>#N/A</v>
      </c>
      <c r="L2765" s="16" t="e">
        <f t="shared" si="177"/>
        <v>#N/A</v>
      </c>
      <c r="M2765" s="14" t="e">
        <f t="shared" si="178"/>
        <v>#N/A</v>
      </c>
      <c r="N2765" s="16" t="e">
        <f t="shared" si="179"/>
        <v>#N/A</v>
      </c>
    </row>
    <row r="2766" spans="1:14" x14ac:dyDescent="0.25">
      <c r="A2766" s="14">
        <v>2726</v>
      </c>
      <c r="B2766" s="14" t="s">
        <v>158</v>
      </c>
      <c r="C2766" s="17">
        <v>42736</v>
      </c>
      <c r="D2766" s="14" t="s">
        <v>115</v>
      </c>
      <c r="E2766" s="14" t="s">
        <v>81</v>
      </c>
      <c r="F2766" s="15" t="s">
        <v>0</v>
      </c>
      <c r="G2766" s="14" t="s">
        <v>63</v>
      </c>
      <c r="H2766" s="14" t="e">
        <f>SUMIFS('Skills-Training Matrix.AUX'!$D$2:$D$1072,'Skills-Training Matrix.AUX'!$C$2:$C$1072,"="&amp;$G2766,'Skills-Training Matrix.AUX'!$A$2:$A$1072,"="&amp;$E2766)</f>
        <v>#REF!</v>
      </c>
      <c r="I2766" s="14">
        <v>0</v>
      </c>
      <c r="J2766" s="14" t="e">
        <f t="shared" si="176"/>
        <v>#REF!</v>
      </c>
      <c r="K2766" s="16" t="e">
        <f>IF($J2766="","",SUMIFS('Skills-Training Matrix.AUX'!$F$2:$F$1072,'Skills-Training Matrix.AUX'!$C$2:$C$1072,"="&amp;G2766,'Skills-Training Matrix.AUX'!$A$2:$A$1072,"="&amp;$E2766)*J2766)</f>
        <v>#REF!</v>
      </c>
      <c r="L2766" s="16" t="e">
        <f t="shared" si="177"/>
        <v>#REF!</v>
      </c>
      <c r="M2766" s="14" t="e">
        <f t="shared" si="178"/>
        <v>#REF!</v>
      </c>
      <c r="N2766" s="16" t="e">
        <f t="shared" si="179"/>
        <v>#REF!</v>
      </c>
    </row>
    <row r="2767" spans="1:14" x14ac:dyDescent="0.25">
      <c r="A2767" s="14">
        <v>2726</v>
      </c>
      <c r="B2767" s="14" t="s">
        <v>158</v>
      </c>
      <c r="C2767" s="17">
        <v>42736</v>
      </c>
      <c r="D2767" s="14" t="s">
        <v>115</v>
      </c>
      <c r="E2767" s="14" t="s">
        <v>81</v>
      </c>
      <c r="F2767" s="15" t="s">
        <v>0</v>
      </c>
      <c r="G2767" s="14" t="s">
        <v>64</v>
      </c>
      <c r="H2767" s="14" t="e">
        <f>SUMIFS('Skills-Training Matrix.AUX'!$D$2:$D$1072,'Skills-Training Matrix.AUX'!$C$2:$C$1072,"="&amp;$G2767,'Skills-Training Matrix.AUX'!$A$2:$A$1072,"="&amp;$E2767)</f>
        <v>#N/A</v>
      </c>
      <c r="I2767" s="14">
        <v>0</v>
      </c>
      <c r="J2767" s="14" t="e">
        <f t="shared" si="176"/>
        <v>#N/A</v>
      </c>
      <c r="K2767" s="16" t="e">
        <f>IF($J2767="","",SUMIFS('Skills-Training Matrix.AUX'!$F$2:$F$1072,'Skills-Training Matrix.AUX'!$C$2:$C$1072,"="&amp;G2767,'Skills-Training Matrix.AUX'!$A$2:$A$1072,"="&amp;$E2767)*J2767)</f>
        <v>#N/A</v>
      </c>
      <c r="L2767" s="16" t="e">
        <f t="shared" si="177"/>
        <v>#N/A</v>
      </c>
      <c r="M2767" s="14" t="e">
        <f t="shared" si="178"/>
        <v>#N/A</v>
      </c>
      <c r="N2767" s="16" t="e">
        <f t="shared" si="179"/>
        <v>#N/A</v>
      </c>
    </row>
    <row r="2768" spans="1:14" x14ac:dyDescent="0.25">
      <c r="A2768" s="14">
        <v>2726</v>
      </c>
      <c r="B2768" s="14" t="s">
        <v>158</v>
      </c>
      <c r="C2768" s="17">
        <v>42736</v>
      </c>
      <c r="D2768" s="14" t="s">
        <v>115</v>
      </c>
      <c r="E2768" s="14" t="s">
        <v>81</v>
      </c>
      <c r="F2768" s="15" t="s">
        <v>0</v>
      </c>
      <c r="G2768" s="14" t="s">
        <v>65</v>
      </c>
      <c r="H2768" s="14" t="e">
        <f>SUMIFS('Skills-Training Matrix.AUX'!$D$2:$D$1072,'Skills-Training Matrix.AUX'!$C$2:$C$1072,"="&amp;$G2768,'Skills-Training Matrix.AUX'!$A$2:$A$1072,"="&amp;$E2768)</f>
        <v>#REF!</v>
      </c>
      <c r="I2768" s="14">
        <v>0</v>
      </c>
      <c r="J2768" s="14" t="e">
        <f t="shared" si="176"/>
        <v>#REF!</v>
      </c>
      <c r="K2768" s="16" t="e">
        <f>IF($J2768="","",SUMIFS('Skills-Training Matrix.AUX'!$F$2:$F$1072,'Skills-Training Matrix.AUX'!$C$2:$C$1072,"="&amp;G2768,'Skills-Training Matrix.AUX'!$A$2:$A$1072,"="&amp;$E2768)*J2768)</f>
        <v>#REF!</v>
      </c>
      <c r="L2768" s="16" t="e">
        <f t="shared" si="177"/>
        <v>#REF!</v>
      </c>
      <c r="M2768" s="14" t="e">
        <f t="shared" si="178"/>
        <v>#REF!</v>
      </c>
      <c r="N2768" s="16" t="e">
        <f t="shared" si="179"/>
        <v>#REF!</v>
      </c>
    </row>
    <row r="2769" spans="1:14" x14ac:dyDescent="0.25">
      <c r="A2769" s="14">
        <v>2726</v>
      </c>
      <c r="B2769" s="14" t="s">
        <v>158</v>
      </c>
      <c r="C2769" s="17">
        <v>42736</v>
      </c>
      <c r="D2769" s="14" t="s">
        <v>115</v>
      </c>
      <c r="E2769" s="14" t="s">
        <v>81</v>
      </c>
      <c r="F2769" s="15" t="s">
        <v>0</v>
      </c>
      <c r="G2769" s="14" t="s">
        <v>66</v>
      </c>
      <c r="H2769" s="14" t="e">
        <f>SUMIFS('Skills-Training Matrix.AUX'!$D$2:$D$1072,'Skills-Training Matrix.AUX'!$C$2:$C$1072,"="&amp;$G2769,'Skills-Training Matrix.AUX'!$A$2:$A$1072,"="&amp;$E2769)</f>
        <v>#REF!</v>
      </c>
      <c r="I2769" s="14">
        <v>0</v>
      </c>
      <c r="J2769" s="14" t="e">
        <f t="shared" si="176"/>
        <v>#REF!</v>
      </c>
      <c r="K2769" s="16" t="e">
        <f>IF($J2769="","",SUMIFS('Skills-Training Matrix.AUX'!$F$2:$F$1072,'Skills-Training Matrix.AUX'!$C$2:$C$1072,"="&amp;G2769,'Skills-Training Matrix.AUX'!$A$2:$A$1072,"="&amp;$E2769)*J2769)</f>
        <v>#REF!</v>
      </c>
      <c r="L2769" s="16" t="e">
        <f t="shared" si="177"/>
        <v>#REF!</v>
      </c>
      <c r="M2769" s="14" t="e">
        <f t="shared" si="178"/>
        <v>#REF!</v>
      </c>
      <c r="N2769" s="16" t="e">
        <f t="shared" si="179"/>
        <v>#REF!</v>
      </c>
    </row>
    <row r="2770" spans="1:14" x14ac:dyDescent="0.25">
      <c r="A2770" s="14">
        <v>2726</v>
      </c>
      <c r="B2770" s="14" t="s">
        <v>158</v>
      </c>
      <c r="C2770" s="17">
        <v>42736</v>
      </c>
      <c r="D2770" s="14" t="s">
        <v>115</v>
      </c>
      <c r="E2770" s="14" t="s">
        <v>81</v>
      </c>
      <c r="F2770" s="15" t="s">
        <v>0</v>
      </c>
      <c r="G2770" s="14" t="s">
        <v>67</v>
      </c>
      <c r="H2770" s="14" t="e">
        <f>SUMIFS('Skills-Training Matrix.AUX'!$D$2:$D$1072,'Skills-Training Matrix.AUX'!$C$2:$C$1072,"="&amp;$G2770,'Skills-Training Matrix.AUX'!$A$2:$A$1072,"="&amp;$E2770)</f>
        <v>#N/A</v>
      </c>
      <c r="I2770" s="14">
        <v>0</v>
      </c>
      <c r="J2770" s="14" t="e">
        <f t="shared" si="176"/>
        <v>#N/A</v>
      </c>
      <c r="K2770" s="16" t="e">
        <f>IF($J2770="","",SUMIFS('Skills-Training Matrix.AUX'!$F$2:$F$1072,'Skills-Training Matrix.AUX'!$C$2:$C$1072,"="&amp;G2770,'Skills-Training Matrix.AUX'!$A$2:$A$1072,"="&amp;$E2770)*J2770)</f>
        <v>#N/A</v>
      </c>
      <c r="L2770" s="16" t="e">
        <f t="shared" si="177"/>
        <v>#N/A</v>
      </c>
      <c r="M2770" s="14" t="e">
        <f t="shared" si="178"/>
        <v>#N/A</v>
      </c>
      <c r="N2770" s="16" t="e">
        <f t="shared" si="179"/>
        <v>#N/A</v>
      </c>
    </row>
    <row r="2771" spans="1:14" x14ac:dyDescent="0.25">
      <c r="A2771" s="14">
        <v>2726</v>
      </c>
      <c r="B2771" s="14" t="s">
        <v>158</v>
      </c>
      <c r="C2771" s="17">
        <v>42736</v>
      </c>
      <c r="D2771" s="14" t="s">
        <v>115</v>
      </c>
      <c r="E2771" s="14" t="s">
        <v>81</v>
      </c>
      <c r="F2771" s="15" t="s">
        <v>0</v>
      </c>
      <c r="G2771" s="14" t="s">
        <v>68</v>
      </c>
      <c r="H2771" s="14" t="e">
        <f>SUMIFS('Skills-Training Matrix.AUX'!$D$2:$D$1072,'Skills-Training Matrix.AUX'!$C$2:$C$1072,"="&amp;$G2771,'Skills-Training Matrix.AUX'!$A$2:$A$1072,"="&amp;$E2771)</f>
        <v>#N/A</v>
      </c>
      <c r="I2771" s="14">
        <v>0</v>
      </c>
      <c r="J2771" s="14" t="e">
        <f t="shared" si="176"/>
        <v>#N/A</v>
      </c>
      <c r="K2771" s="16" t="e">
        <f>IF($J2771="","",SUMIFS('Skills-Training Matrix.AUX'!$F$2:$F$1072,'Skills-Training Matrix.AUX'!$C$2:$C$1072,"="&amp;G2771,'Skills-Training Matrix.AUX'!$A$2:$A$1072,"="&amp;$E2771)*J2771)</f>
        <v>#N/A</v>
      </c>
      <c r="L2771" s="16" t="e">
        <f t="shared" si="177"/>
        <v>#N/A</v>
      </c>
      <c r="M2771" s="14" t="e">
        <f t="shared" si="178"/>
        <v>#N/A</v>
      </c>
      <c r="N2771" s="16" t="e">
        <f t="shared" si="179"/>
        <v>#N/A</v>
      </c>
    </row>
    <row r="2772" spans="1:14" x14ac:dyDescent="0.25">
      <c r="A2772" s="14">
        <v>2726</v>
      </c>
      <c r="B2772" s="14" t="s">
        <v>158</v>
      </c>
      <c r="C2772" s="17">
        <v>42736</v>
      </c>
      <c r="D2772" s="14" t="s">
        <v>115</v>
      </c>
      <c r="E2772" s="14" t="s">
        <v>81</v>
      </c>
      <c r="F2772" s="15" t="s">
        <v>0</v>
      </c>
      <c r="G2772" s="14" t="s">
        <v>69</v>
      </c>
      <c r="H2772" s="14" t="e">
        <f>SUMIFS('Skills-Training Matrix.AUX'!$D$2:$D$1072,'Skills-Training Matrix.AUX'!$C$2:$C$1072,"="&amp;$G2772,'Skills-Training Matrix.AUX'!$A$2:$A$1072,"="&amp;$E2772)</f>
        <v>#N/A</v>
      </c>
      <c r="I2772" s="14">
        <v>0</v>
      </c>
      <c r="J2772" s="14" t="e">
        <f t="shared" si="176"/>
        <v>#N/A</v>
      </c>
      <c r="K2772" s="16" t="e">
        <f>IF($J2772="","",SUMIFS('Skills-Training Matrix.AUX'!$F$2:$F$1072,'Skills-Training Matrix.AUX'!$C$2:$C$1072,"="&amp;G2772,'Skills-Training Matrix.AUX'!$A$2:$A$1072,"="&amp;$E2772)*J2772)</f>
        <v>#N/A</v>
      </c>
      <c r="L2772" s="16" t="e">
        <f t="shared" si="177"/>
        <v>#N/A</v>
      </c>
      <c r="M2772" s="14" t="e">
        <f t="shared" si="178"/>
        <v>#N/A</v>
      </c>
      <c r="N2772" s="16" t="e">
        <f t="shared" si="179"/>
        <v>#N/A</v>
      </c>
    </row>
    <row r="2773" spans="1:14" x14ac:dyDescent="0.25">
      <c r="A2773" s="14">
        <v>2726</v>
      </c>
      <c r="B2773" s="14" t="s">
        <v>158</v>
      </c>
      <c r="C2773" s="17">
        <v>42736</v>
      </c>
      <c r="D2773" s="14" t="s">
        <v>115</v>
      </c>
      <c r="E2773" s="14" t="s">
        <v>81</v>
      </c>
      <c r="F2773" s="15" t="s">
        <v>0</v>
      </c>
      <c r="G2773" s="14" t="s">
        <v>70</v>
      </c>
      <c r="H2773" s="14" t="e">
        <f>SUMIFS('Skills-Training Matrix.AUX'!$D$2:$D$1072,'Skills-Training Matrix.AUX'!$C$2:$C$1072,"="&amp;$G2773,'Skills-Training Matrix.AUX'!$A$2:$A$1072,"="&amp;$E2773)</f>
        <v>#N/A</v>
      </c>
      <c r="I2773" s="14">
        <v>0</v>
      </c>
      <c r="J2773" s="14" t="e">
        <f t="shared" si="176"/>
        <v>#N/A</v>
      </c>
      <c r="K2773" s="16" t="e">
        <f>IF($J2773="","",SUMIFS('Skills-Training Matrix.AUX'!$F$2:$F$1072,'Skills-Training Matrix.AUX'!$C$2:$C$1072,"="&amp;G2773,'Skills-Training Matrix.AUX'!$A$2:$A$1072,"="&amp;$E2773)*J2773)</f>
        <v>#N/A</v>
      </c>
      <c r="L2773" s="16" t="e">
        <f t="shared" si="177"/>
        <v>#N/A</v>
      </c>
      <c r="M2773" s="14" t="e">
        <f t="shared" si="178"/>
        <v>#N/A</v>
      </c>
      <c r="N2773" s="16" t="e">
        <f t="shared" si="179"/>
        <v>#N/A</v>
      </c>
    </row>
    <row r="2774" spans="1:14" x14ac:dyDescent="0.25">
      <c r="A2774" s="14">
        <v>2727</v>
      </c>
      <c r="B2774" s="14" t="s">
        <v>159</v>
      </c>
      <c r="C2774" s="17">
        <v>42736</v>
      </c>
      <c r="D2774" s="14" t="s">
        <v>115</v>
      </c>
      <c r="E2774" s="14" t="s">
        <v>81</v>
      </c>
      <c r="F2774" s="15" t="s">
        <v>102</v>
      </c>
      <c r="G2774" s="14" t="s">
        <v>10</v>
      </c>
      <c r="H2774" s="14" t="e">
        <f>SUMIFS('Skills-Training Matrix.AUX'!$D$2:$D$1072,'Skills-Training Matrix.AUX'!$C$2:$C$1072,"="&amp;$G2774,'Skills-Training Matrix.AUX'!$A$2:$A$1072,"="&amp;$E2774)</f>
        <v>#N/A</v>
      </c>
      <c r="I2774" s="14">
        <v>0</v>
      </c>
      <c r="J2774" s="14" t="e">
        <f t="shared" si="176"/>
        <v>#N/A</v>
      </c>
      <c r="K2774" s="16" t="e">
        <f>IF($J2774="","",SUMIFS('Skills-Training Matrix.AUX'!$F$2:$F$1072,'Skills-Training Matrix.AUX'!$C$2:$C$1072,"="&amp;G2774,'Skills-Training Matrix.AUX'!$A$2:$A$1072,"="&amp;$E2774)*J2774)</f>
        <v>#N/A</v>
      </c>
      <c r="L2774" s="16" t="e">
        <f t="shared" si="177"/>
        <v>#N/A</v>
      </c>
      <c r="M2774" s="14" t="e">
        <f t="shared" si="178"/>
        <v>#N/A</v>
      </c>
      <c r="N2774" s="16" t="e">
        <f t="shared" si="179"/>
        <v>#N/A</v>
      </c>
    </row>
    <row r="2775" spans="1:14" x14ac:dyDescent="0.25">
      <c r="A2775" s="14">
        <v>2727</v>
      </c>
      <c r="B2775" s="14" t="s">
        <v>159</v>
      </c>
      <c r="C2775" s="17">
        <v>42736</v>
      </c>
      <c r="D2775" s="14" t="s">
        <v>115</v>
      </c>
      <c r="E2775" s="14" t="s">
        <v>81</v>
      </c>
      <c r="F2775" s="15" t="s">
        <v>102</v>
      </c>
      <c r="G2775" s="14" t="s">
        <v>11</v>
      </c>
      <c r="H2775" s="14" t="e">
        <f>SUMIFS('Skills-Training Matrix.AUX'!$D$2:$D$1072,'Skills-Training Matrix.AUX'!$C$2:$C$1072,"="&amp;$G2775,'Skills-Training Matrix.AUX'!$A$2:$A$1072,"="&amp;$E2775)</f>
        <v>#N/A</v>
      </c>
      <c r="I2775" s="14">
        <v>0</v>
      </c>
      <c r="J2775" s="14" t="e">
        <f t="shared" si="176"/>
        <v>#N/A</v>
      </c>
      <c r="K2775" s="16" t="e">
        <f>IF($J2775="","",SUMIFS('Skills-Training Matrix.AUX'!$F$2:$F$1072,'Skills-Training Matrix.AUX'!$C$2:$C$1072,"="&amp;G2775,'Skills-Training Matrix.AUX'!$A$2:$A$1072,"="&amp;$E2775)*J2775)</f>
        <v>#N/A</v>
      </c>
      <c r="L2775" s="16" t="e">
        <f t="shared" si="177"/>
        <v>#N/A</v>
      </c>
      <c r="M2775" s="14" t="e">
        <f t="shared" si="178"/>
        <v>#N/A</v>
      </c>
      <c r="N2775" s="16" t="e">
        <f t="shared" si="179"/>
        <v>#N/A</v>
      </c>
    </row>
    <row r="2776" spans="1:14" x14ac:dyDescent="0.25">
      <c r="A2776" s="14">
        <v>2727</v>
      </c>
      <c r="B2776" s="14" t="s">
        <v>159</v>
      </c>
      <c r="C2776" s="17">
        <v>42736</v>
      </c>
      <c r="D2776" s="14" t="s">
        <v>115</v>
      </c>
      <c r="E2776" s="14" t="s">
        <v>81</v>
      </c>
      <c r="F2776" s="15" t="s">
        <v>102</v>
      </c>
      <c r="G2776" s="14" t="s">
        <v>12</v>
      </c>
      <c r="H2776" s="14" t="e">
        <f>SUMIFS('Skills-Training Matrix.AUX'!$D$2:$D$1072,'Skills-Training Matrix.AUX'!$C$2:$C$1072,"="&amp;$G2776,'Skills-Training Matrix.AUX'!$A$2:$A$1072,"="&amp;$E2776)</f>
        <v>#N/A</v>
      </c>
      <c r="I2776" s="14">
        <v>0</v>
      </c>
      <c r="J2776" s="14" t="e">
        <f t="shared" si="176"/>
        <v>#N/A</v>
      </c>
      <c r="K2776" s="16" t="e">
        <f>IF($J2776="","",SUMIFS('Skills-Training Matrix.AUX'!$F$2:$F$1072,'Skills-Training Matrix.AUX'!$C$2:$C$1072,"="&amp;G2776,'Skills-Training Matrix.AUX'!$A$2:$A$1072,"="&amp;$E2776)*J2776)</f>
        <v>#N/A</v>
      </c>
      <c r="L2776" s="16" t="e">
        <f t="shared" si="177"/>
        <v>#N/A</v>
      </c>
      <c r="M2776" s="14" t="e">
        <f t="shared" si="178"/>
        <v>#N/A</v>
      </c>
      <c r="N2776" s="16" t="e">
        <f t="shared" si="179"/>
        <v>#N/A</v>
      </c>
    </row>
    <row r="2777" spans="1:14" x14ac:dyDescent="0.25">
      <c r="A2777" s="14">
        <v>2727</v>
      </c>
      <c r="B2777" s="14" t="s">
        <v>159</v>
      </c>
      <c r="C2777" s="17">
        <v>42736</v>
      </c>
      <c r="D2777" s="14" t="s">
        <v>115</v>
      </c>
      <c r="E2777" s="14" t="s">
        <v>81</v>
      </c>
      <c r="F2777" s="15" t="s">
        <v>102</v>
      </c>
      <c r="G2777" s="14" t="s">
        <v>13</v>
      </c>
      <c r="H2777" s="14" t="e">
        <f>SUMIFS('Skills-Training Matrix.AUX'!$D$2:$D$1072,'Skills-Training Matrix.AUX'!$C$2:$C$1072,"="&amp;$G2777,'Skills-Training Matrix.AUX'!$A$2:$A$1072,"="&amp;$E2777)</f>
        <v>#N/A</v>
      </c>
      <c r="I2777" s="14">
        <v>0</v>
      </c>
      <c r="J2777" s="14" t="e">
        <f t="shared" si="176"/>
        <v>#N/A</v>
      </c>
      <c r="K2777" s="16" t="e">
        <f>IF($J2777="","",SUMIFS('Skills-Training Matrix.AUX'!$F$2:$F$1072,'Skills-Training Matrix.AUX'!$C$2:$C$1072,"="&amp;G2777,'Skills-Training Matrix.AUX'!$A$2:$A$1072,"="&amp;$E2777)*J2777)</f>
        <v>#N/A</v>
      </c>
      <c r="L2777" s="16" t="e">
        <f t="shared" si="177"/>
        <v>#N/A</v>
      </c>
      <c r="M2777" s="14" t="e">
        <f t="shared" si="178"/>
        <v>#N/A</v>
      </c>
      <c r="N2777" s="16" t="e">
        <f t="shared" si="179"/>
        <v>#N/A</v>
      </c>
    </row>
    <row r="2778" spans="1:14" x14ac:dyDescent="0.25">
      <c r="A2778" s="14">
        <v>2727</v>
      </c>
      <c r="B2778" s="14" t="s">
        <v>159</v>
      </c>
      <c r="C2778" s="17">
        <v>42736</v>
      </c>
      <c r="D2778" s="14" t="s">
        <v>115</v>
      </c>
      <c r="E2778" s="14" t="s">
        <v>81</v>
      </c>
      <c r="F2778" s="15" t="s">
        <v>102</v>
      </c>
      <c r="G2778" s="14" t="s">
        <v>14</v>
      </c>
      <c r="H2778" s="14" t="e">
        <f>SUMIFS('Skills-Training Matrix.AUX'!$D$2:$D$1072,'Skills-Training Matrix.AUX'!$C$2:$C$1072,"="&amp;$G2778,'Skills-Training Matrix.AUX'!$A$2:$A$1072,"="&amp;$E2778)</f>
        <v>#N/A</v>
      </c>
      <c r="I2778" s="14">
        <v>0</v>
      </c>
      <c r="J2778" s="14" t="e">
        <f t="shared" si="176"/>
        <v>#N/A</v>
      </c>
      <c r="K2778" s="16" t="e">
        <f>IF($J2778="","",SUMIFS('Skills-Training Matrix.AUX'!$F$2:$F$1072,'Skills-Training Matrix.AUX'!$C$2:$C$1072,"="&amp;G2778,'Skills-Training Matrix.AUX'!$A$2:$A$1072,"="&amp;$E2778)*J2778)</f>
        <v>#N/A</v>
      </c>
      <c r="L2778" s="16" t="e">
        <f t="shared" si="177"/>
        <v>#N/A</v>
      </c>
      <c r="M2778" s="14" t="e">
        <f t="shared" si="178"/>
        <v>#N/A</v>
      </c>
      <c r="N2778" s="16" t="e">
        <f t="shared" si="179"/>
        <v>#N/A</v>
      </c>
    </row>
    <row r="2779" spans="1:14" x14ac:dyDescent="0.25">
      <c r="A2779" s="14">
        <v>2727</v>
      </c>
      <c r="B2779" s="14" t="s">
        <v>159</v>
      </c>
      <c r="C2779" s="17">
        <v>42736</v>
      </c>
      <c r="D2779" s="14" t="s">
        <v>115</v>
      </c>
      <c r="E2779" s="14" t="s">
        <v>81</v>
      </c>
      <c r="F2779" s="15" t="s">
        <v>102</v>
      </c>
      <c r="G2779" s="14" t="s">
        <v>15</v>
      </c>
      <c r="H2779" s="14" t="e">
        <f>SUMIFS('Skills-Training Matrix.AUX'!$D$2:$D$1072,'Skills-Training Matrix.AUX'!$C$2:$C$1072,"="&amp;$G2779,'Skills-Training Matrix.AUX'!$A$2:$A$1072,"="&amp;$E2779)</f>
        <v>#N/A</v>
      </c>
      <c r="I2779" s="14">
        <v>0</v>
      </c>
      <c r="J2779" s="14" t="e">
        <f t="shared" si="176"/>
        <v>#N/A</v>
      </c>
      <c r="K2779" s="16" t="e">
        <f>IF($J2779="","",SUMIFS('Skills-Training Matrix.AUX'!$F$2:$F$1072,'Skills-Training Matrix.AUX'!$C$2:$C$1072,"="&amp;G2779,'Skills-Training Matrix.AUX'!$A$2:$A$1072,"="&amp;$E2779)*J2779)</f>
        <v>#N/A</v>
      </c>
      <c r="L2779" s="16" t="e">
        <f t="shared" si="177"/>
        <v>#N/A</v>
      </c>
      <c r="M2779" s="14" t="e">
        <f t="shared" si="178"/>
        <v>#N/A</v>
      </c>
      <c r="N2779" s="16" t="e">
        <f t="shared" si="179"/>
        <v>#N/A</v>
      </c>
    </row>
    <row r="2780" spans="1:14" x14ac:dyDescent="0.25">
      <c r="A2780" s="14">
        <v>2727</v>
      </c>
      <c r="B2780" s="14" t="s">
        <v>159</v>
      </c>
      <c r="C2780" s="17">
        <v>42736</v>
      </c>
      <c r="D2780" s="14" t="s">
        <v>115</v>
      </c>
      <c r="E2780" s="14" t="s">
        <v>81</v>
      </c>
      <c r="F2780" s="15" t="s">
        <v>5</v>
      </c>
      <c r="G2780" s="14" t="s">
        <v>16</v>
      </c>
      <c r="H2780" s="14" t="e">
        <f>SUMIFS('Skills-Training Matrix.AUX'!$D$2:$D$1072,'Skills-Training Matrix.AUX'!$C$2:$C$1072,"="&amp;$G2780,'Skills-Training Matrix.AUX'!$A$2:$A$1072,"="&amp;$E2780)</f>
        <v>#N/A</v>
      </c>
      <c r="I2780" s="14">
        <v>0</v>
      </c>
      <c r="J2780" s="14" t="e">
        <f t="shared" si="176"/>
        <v>#N/A</v>
      </c>
      <c r="K2780" s="16" t="e">
        <f>IF($J2780="","",SUMIFS('Skills-Training Matrix.AUX'!$F$2:$F$1072,'Skills-Training Matrix.AUX'!$C$2:$C$1072,"="&amp;G2780,'Skills-Training Matrix.AUX'!$A$2:$A$1072,"="&amp;$E2780)*J2780)</f>
        <v>#N/A</v>
      </c>
      <c r="L2780" s="16" t="e">
        <f t="shared" si="177"/>
        <v>#N/A</v>
      </c>
      <c r="M2780" s="14" t="e">
        <f t="shared" si="178"/>
        <v>#N/A</v>
      </c>
      <c r="N2780" s="16" t="e">
        <f t="shared" si="179"/>
        <v>#N/A</v>
      </c>
    </row>
    <row r="2781" spans="1:14" x14ac:dyDescent="0.25">
      <c r="A2781" s="14">
        <v>2727</v>
      </c>
      <c r="B2781" s="14" t="s">
        <v>159</v>
      </c>
      <c r="C2781" s="17">
        <v>42736</v>
      </c>
      <c r="D2781" s="14" t="s">
        <v>115</v>
      </c>
      <c r="E2781" s="14" t="s">
        <v>81</v>
      </c>
      <c r="F2781" s="15" t="s">
        <v>5</v>
      </c>
      <c r="G2781" s="14" t="s">
        <v>17</v>
      </c>
      <c r="H2781" s="14" t="e">
        <f>SUMIFS('Skills-Training Matrix.AUX'!$D$2:$D$1072,'Skills-Training Matrix.AUX'!$C$2:$C$1072,"="&amp;$G2781,'Skills-Training Matrix.AUX'!$A$2:$A$1072,"="&amp;$E2781)</f>
        <v>#N/A</v>
      </c>
      <c r="I2781" s="14">
        <v>0</v>
      </c>
      <c r="J2781" s="14" t="e">
        <f t="shared" si="176"/>
        <v>#N/A</v>
      </c>
      <c r="K2781" s="16" t="e">
        <f>IF($J2781="","",SUMIFS('Skills-Training Matrix.AUX'!$F$2:$F$1072,'Skills-Training Matrix.AUX'!$C$2:$C$1072,"="&amp;G2781,'Skills-Training Matrix.AUX'!$A$2:$A$1072,"="&amp;$E2781)*J2781)</f>
        <v>#N/A</v>
      </c>
      <c r="L2781" s="16" t="e">
        <f t="shared" si="177"/>
        <v>#N/A</v>
      </c>
      <c r="M2781" s="14" t="e">
        <f t="shared" si="178"/>
        <v>#N/A</v>
      </c>
      <c r="N2781" s="16" t="e">
        <f t="shared" si="179"/>
        <v>#N/A</v>
      </c>
    </row>
    <row r="2782" spans="1:14" x14ac:dyDescent="0.25">
      <c r="A2782" s="14">
        <v>2727</v>
      </c>
      <c r="B2782" s="14" t="s">
        <v>159</v>
      </c>
      <c r="C2782" s="17">
        <v>42736</v>
      </c>
      <c r="D2782" s="14" t="s">
        <v>115</v>
      </c>
      <c r="E2782" s="14" t="s">
        <v>81</v>
      </c>
      <c r="F2782" s="15" t="s">
        <v>5</v>
      </c>
      <c r="G2782" s="14" t="s">
        <v>18</v>
      </c>
      <c r="H2782" s="14" t="e">
        <f>SUMIFS('Skills-Training Matrix.AUX'!$D$2:$D$1072,'Skills-Training Matrix.AUX'!$C$2:$C$1072,"="&amp;$G2782,'Skills-Training Matrix.AUX'!$A$2:$A$1072,"="&amp;$E2782)</f>
        <v>#N/A</v>
      </c>
      <c r="I2782" s="14">
        <v>0</v>
      </c>
      <c r="J2782" s="14" t="e">
        <f t="shared" si="176"/>
        <v>#N/A</v>
      </c>
      <c r="K2782" s="16" t="e">
        <f>IF($J2782="","",SUMIFS('Skills-Training Matrix.AUX'!$F$2:$F$1072,'Skills-Training Matrix.AUX'!$C$2:$C$1072,"="&amp;G2782,'Skills-Training Matrix.AUX'!$A$2:$A$1072,"="&amp;$E2782)*J2782)</f>
        <v>#N/A</v>
      </c>
      <c r="L2782" s="16" t="e">
        <f t="shared" si="177"/>
        <v>#N/A</v>
      </c>
      <c r="M2782" s="14" t="e">
        <f t="shared" si="178"/>
        <v>#N/A</v>
      </c>
      <c r="N2782" s="16" t="e">
        <f t="shared" si="179"/>
        <v>#N/A</v>
      </c>
    </row>
    <row r="2783" spans="1:14" x14ac:dyDescent="0.25">
      <c r="A2783" s="14">
        <v>2727</v>
      </c>
      <c r="B2783" s="14" t="s">
        <v>159</v>
      </c>
      <c r="C2783" s="17">
        <v>42736</v>
      </c>
      <c r="D2783" s="14" t="s">
        <v>115</v>
      </c>
      <c r="E2783" s="14" t="s">
        <v>81</v>
      </c>
      <c r="F2783" s="15" t="s">
        <v>5</v>
      </c>
      <c r="G2783" s="14" t="s">
        <v>3</v>
      </c>
      <c r="H2783" s="14" t="e">
        <f>SUMIFS('Skills-Training Matrix.AUX'!$D$2:$D$1072,'Skills-Training Matrix.AUX'!$C$2:$C$1072,"="&amp;$G2783,'Skills-Training Matrix.AUX'!$A$2:$A$1072,"="&amp;$E2783)</f>
        <v>#N/A</v>
      </c>
      <c r="I2783" s="14">
        <v>0</v>
      </c>
      <c r="J2783" s="14" t="e">
        <f t="shared" si="176"/>
        <v>#N/A</v>
      </c>
      <c r="K2783" s="16" t="e">
        <f>IF($J2783="","",SUMIFS('Skills-Training Matrix.AUX'!$F$2:$F$1072,'Skills-Training Matrix.AUX'!$C$2:$C$1072,"="&amp;G2783,'Skills-Training Matrix.AUX'!$A$2:$A$1072,"="&amp;$E2783)*J2783)</f>
        <v>#N/A</v>
      </c>
      <c r="L2783" s="16" t="e">
        <f t="shared" si="177"/>
        <v>#N/A</v>
      </c>
      <c r="M2783" s="14" t="e">
        <f t="shared" si="178"/>
        <v>#N/A</v>
      </c>
      <c r="N2783" s="16" t="e">
        <f t="shared" si="179"/>
        <v>#N/A</v>
      </c>
    </row>
    <row r="2784" spans="1:14" x14ac:dyDescent="0.25">
      <c r="A2784" s="14">
        <v>2727</v>
      </c>
      <c r="B2784" s="14" t="s">
        <v>159</v>
      </c>
      <c r="C2784" s="17">
        <v>42736</v>
      </c>
      <c r="D2784" s="14" t="s">
        <v>115</v>
      </c>
      <c r="E2784" s="14" t="s">
        <v>81</v>
      </c>
      <c r="F2784" s="15" t="s">
        <v>5</v>
      </c>
      <c r="G2784" s="14" t="s">
        <v>19</v>
      </c>
      <c r="H2784" s="14" t="e">
        <f>SUMIFS('Skills-Training Matrix.AUX'!$D$2:$D$1072,'Skills-Training Matrix.AUX'!$C$2:$C$1072,"="&amp;$G2784,'Skills-Training Matrix.AUX'!$A$2:$A$1072,"="&amp;$E2784)</f>
        <v>#N/A</v>
      </c>
      <c r="I2784" s="14">
        <v>0</v>
      </c>
      <c r="J2784" s="14" t="e">
        <f t="shared" si="176"/>
        <v>#N/A</v>
      </c>
      <c r="K2784" s="16" t="e">
        <f>IF($J2784="","",SUMIFS('Skills-Training Matrix.AUX'!$F$2:$F$1072,'Skills-Training Matrix.AUX'!$C$2:$C$1072,"="&amp;G2784,'Skills-Training Matrix.AUX'!$A$2:$A$1072,"="&amp;$E2784)*J2784)</f>
        <v>#N/A</v>
      </c>
      <c r="L2784" s="16" t="e">
        <f t="shared" si="177"/>
        <v>#N/A</v>
      </c>
      <c r="M2784" s="14" t="e">
        <f t="shared" si="178"/>
        <v>#N/A</v>
      </c>
      <c r="N2784" s="16" t="e">
        <f t="shared" si="179"/>
        <v>#N/A</v>
      </c>
    </row>
    <row r="2785" spans="1:14" x14ac:dyDescent="0.25">
      <c r="A2785" s="14">
        <v>2727</v>
      </c>
      <c r="B2785" s="14" t="s">
        <v>159</v>
      </c>
      <c r="C2785" s="17">
        <v>42736</v>
      </c>
      <c r="D2785" s="14" t="s">
        <v>115</v>
      </c>
      <c r="E2785" s="14" t="s">
        <v>81</v>
      </c>
      <c r="F2785" s="15" t="s">
        <v>5</v>
      </c>
      <c r="G2785" s="14" t="s">
        <v>20</v>
      </c>
      <c r="H2785" s="14" t="e">
        <f>SUMIFS('Skills-Training Matrix.AUX'!$D$2:$D$1072,'Skills-Training Matrix.AUX'!$C$2:$C$1072,"="&amp;$G2785,'Skills-Training Matrix.AUX'!$A$2:$A$1072,"="&amp;$E2785)</f>
        <v>#N/A</v>
      </c>
      <c r="I2785" s="14">
        <v>0</v>
      </c>
      <c r="J2785" s="14" t="e">
        <f t="shared" si="176"/>
        <v>#N/A</v>
      </c>
      <c r="K2785" s="16" t="e">
        <f>IF($J2785="","",SUMIFS('Skills-Training Matrix.AUX'!$F$2:$F$1072,'Skills-Training Matrix.AUX'!$C$2:$C$1072,"="&amp;G2785,'Skills-Training Matrix.AUX'!$A$2:$A$1072,"="&amp;$E2785)*J2785)</f>
        <v>#N/A</v>
      </c>
      <c r="L2785" s="16" t="e">
        <f t="shared" si="177"/>
        <v>#N/A</v>
      </c>
      <c r="M2785" s="14" t="e">
        <f t="shared" si="178"/>
        <v>#N/A</v>
      </c>
      <c r="N2785" s="16" t="e">
        <f t="shared" si="179"/>
        <v>#N/A</v>
      </c>
    </row>
    <row r="2786" spans="1:14" x14ac:dyDescent="0.25">
      <c r="A2786" s="14">
        <v>2727</v>
      </c>
      <c r="B2786" s="14" t="s">
        <v>159</v>
      </c>
      <c r="C2786" s="17">
        <v>42736</v>
      </c>
      <c r="D2786" s="14" t="s">
        <v>115</v>
      </c>
      <c r="E2786" s="14" t="s">
        <v>81</v>
      </c>
      <c r="F2786" s="15" t="s">
        <v>6</v>
      </c>
      <c r="G2786" s="14" t="s">
        <v>21</v>
      </c>
      <c r="H2786" s="14" t="e">
        <f>SUMIFS('Skills-Training Matrix.AUX'!$D$2:$D$1072,'Skills-Training Matrix.AUX'!$C$2:$C$1072,"="&amp;$G2786,'Skills-Training Matrix.AUX'!$A$2:$A$1072,"="&amp;$E2786)</f>
        <v>#REF!</v>
      </c>
      <c r="I2786" s="14">
        <v>0</v>
      </c>
      <c r="J2786" s="14" t="e">
        <f t="shared" si="176"/>
        <v>#REF!</v>
      </c>
      <c r="K2786" s="16" t="e">
        <f>IF($J2786="","",SUMIFS('Skills-Training Matrix.AUX'!$F$2:$F$1072,'Skills-Training Matrix.AUX'!$C$2:$C$1072,"="&amp;G2786,'Skills-Training Matrix.AUX'!$A$2:$A$1072,"="&amp;$E2786)*J2786)</f>
        <v>#REF!</v>
      </c>
      <c r="L2786" s="16" t="e">
        <f t="shared" si="177"/>
        <v>#REF!</v>
      </c>
      <c r="M2786" s="14" t="e">
        <f t="shared" si="178"/>
        <v>#REF!</v>
      </c>
      <c r="N2786" s="16" t="e">
        <f t="shared" si="179"/>
        <v>#REF!</v>
      </c>
    </row>
    <row r="2787" spans="1:14" x14ac:dyDescent="0.25">
      <c r="A2787" s="14">
        <v>2727</v>
      </c>
      <c r="B2787" s="14" t="s">
        <v>159</v>
      </c>
      <c r="C2787" s="17">
        <v>42736</v>
      </c>
      <c r="D2787" s="14" t="s">
        <v>115</v>
      </c>
      <c r="E2787" s="14" t="s">
        <v>81</v>
      </c>
      <c r="F2787" s="15" t="s">
        <v>6</v>
      </c>
      <c r="G2787" s="14" t="s">
        <v>22</v>
      </c>
      <c r="H2787" s="14" t="e">
        <f>SUMIFS('Skills-Training Matrix.AUX'!$D$2:$D$1072,'Skills-Training Matrix.AUX'!$C$2:$C$1072,"="&amp;$G2787,'Skills-Training Matrix.AUX'!$A$2:$A$1072,"="&amp;$E2787)</f>
        <v>#REF!</v>
      </c>
      <c r="I2787" s="14">
        <v>0</v>
      </c>
      <c r="J2787" s="14" t="e">
        <f t="shared" si="176"/>
        <v>#REF!</v>
      </c>
      <c r="K2787" s="16" t="e">
        <f>IF($J2787="","",SUMIFS('Skills-Training Matrix.AUX'!$F$2:$F$1072,'Skills-Training Matrix.AUX'!$C$2:$C$1072,"="&amp;G2787,'Skills-Training Matrix.AUX'!$A$2:$A$1072,"="&amp;$E2787)*J2787)</f>
        <v>#REF!</v>
      </c>
      <c r="L2787" s="16" t="e">
        <f t="shared" si="177"/>
        <v>#REF!</v>
      </c>
      <c r="M2787" s="14" t="e">
        <f t="shared" si="178"/>
        <v>#REF!</v>
      </c>
      <c r="N2787" s="16" t="e">
        <f t="shared" si="179"/>
        <v>#REF!</v>
      </c>
    </row>
    <row r="2788" spans="1:14" x14ac:dyDescent="0.25">
      <c r="A2788" s="14">
        <v>2727</v>
      </c>
      <c r="B2788" s="14" t="s">
        <v>159</v>
      </c>
      <c r="C2788" s="17">
        <v>42736</v>
      </c>
      <c r="D2788" s="14" t="s">
        <v>115</v>
      </c>
      <c r="E2788" s="14" t="s">
        <v>81</v>
      </c>
      <c r="F2788" s="15" t="s">
        <v>6</v>
      </c>
      <c r="G2788" s="14" t="s">
        <v>23</v>
      </c>
      <c r="H2788" s="14" t="e">
        <f>SUMIFS('Skills-Training Matrix.AUX'!$D$2:$D$1072,'Skills-Training Matrix.AUX'!$C$2:$C$1072,"="&amp;$G2788,'Skills-Training Matrix.AUX'!$A$2:$A$1072,"="&amp;$E2788)</f>
        <v>#REF!</v>
      </c>
      <c r="I2788" s="14">
        <v>0</v>
      </c>
      <c r="J2788" s="14" t="e">
        <f t="shared" si="176"/>
        <v>#REF!</v>
      </c>
      <c r="K2788" s="16" t="e">
        <f>IF($J2788="","",SUMIFS('Skills-Training Matrix.AUX'!$F$2:$F$1072,'Skills-Training Matrix.AUX'!$C$2:$C$1072,"="&amp;G2788,'Skills-Training Matrix.AUX'!$A$2:$A$1072,"="&amp;$E2788)*J2788)</f>
        <v>#REF!</v>
      </c>
      <c r="L2788" s="16" t="e">
        <f t="shared" si="177"/>
        <v>#REF!</v>
      </c>
      <c r="M2788" s="14" t="e">
        <f t="shared" si="178"/>
        <v>#REF!</v>
      </c>
      <c r="N2788" s="16" t="e">
        <f t="shared" si="179"/>
        <v>#REF!</v>
      </c>
    </row>
    <row r="2789" spans="1:14" x14ac:dyDescent="0.25">
      <c r="A2789" s="14">
        <v>2727</v>
      </c>
      <c r="B2789" s="14" t="s">
        <v>159</v>
      </c>
      <c r="C2789" s="17">
        <v>42736</v>
      </c>
      <c r="D2789" s="14" t="s">
        <v>115</v>
      </c>
      <c r="E2789" s="14" t="s">
        <v>81</v>
      </c>
      <c r="F2789" s="15" t="s">
        <v>6</v>
      </c>
      <c r="G2789" s="14" t="s">
        <v>24</v>
      </c>
      <c r="H2789" s="14" t="e">
        <f>SUMIFS('Skills-Training Matrix.AUX'!$D$2:$D$1072,'Skills-Training Matrix.AUX'!$C$2:$C$1072,"="&amp;$G2789,'Skills-Training Matrix.AUX'!$A$2:$A$1072,"="&amp;$E2789)</f>
        <v>#REF!</v>
      </c>
      <c r="I2789" s="14">
        <v>0</v>
      </c>
      <c r="J2789" s="14" t="e">
        <f t="shared" si="176"/>
        <v>#REF!</v>
      </c>
      <c r="K2789" s="16" t="e">
        <f>IF($J2789="","",SUMIFS('Skills-Training Matrix.AUX'!$F$2:$F$1072,'Skills-Training Matrix.AUX'!$C$2:$C$1072,"="&amp;G2789,'Skills-Training Matrix.AUX'!$A$2:$A$1072,"="&amp;$E2789)*J2789)</f>
        <v>#REF!</v>
      </c>
      <c r="L2789" s="16" t="e">
        <f t="shared" si="177"/>
        <v>#REF!</v>
      </c>
      <c r="M2789" s="14" t="e">
        <f t="shared" si="178"/>
        <v>#REF!</v>
      </c>
      <c r="N2789" s="16" t="e">
        <f t="shared" si="179"/>
        <v>#REF!</v>
      </c>
    </row>
    <row r="2790" spans="1:14" x14ac:dyDescent="0.25">
      <c r="A2790" s="14">
        <v>2727</v>
      </c>
      <c r="B2790" s="14" t="s">
        <v>159</v>
      </c>
      <c r="C2790" s="17">
        <v>42736</v>
      </c>
      <c r="D2790" s="14" t="s">
        <v>115</v>
      </c>
      <c r="E2790" s="14" t="s">
        <v>81</v>
      </c>
      <c r="F2790" s="15" t="s">
        <v>6</v>
      </c>
      <c r="G2790" s="14" t="s">
        <v>25</v>
      </c>
      <c r="H2790" s="14" t="e">
        <f>SUMIFS('Skills-Training Matrix.AUX'!$D$2:$D$1072,'Skills-Training Matrix.AUX'!$C$2:$C$1072,"="&amp;$G2790,'Skills-Training Matrix.AUX'!$A$2:$A$1072,"="&amp;$E2790)</f>
        <v>#REF!</v>
      </c>
      <c r="I2790" s="14">
        <v>0</v>
      </c>
      <c r="J2790" s="14" t="e">
        <f t="shared" si="176"/>
        <v>#REF!</v>
      </c>
      <c r="K2790" s="16" t="e">
        <f>IF($J2790="","",SUMIFS('Skills-Training Matrix.AUX'!$F$2:$F$1072,'Skills-Training Matrix.AUX'!$C$2:$C$1072,"="&amp;G2790,'Skills-Training Matrix.AUX'!$A$2:$A$1072,"="&amp;$E2790)*J2790)</f>
        <v>#REF!</v>
      </c>
      <c r="L2790" s="16" t="e">
        <f t="shared" si="177"/>
        <v>#REF!</v>
      </c>
      <c r="M2790" s="14" t="e">
        <f t="shared" si="178"/>
        <v>#REF!</v>
      </c>
      <c r="N2790" s="16" t="e">
        <f t="shared" si="179"/>
        <v>#REF!</v>
      </c>
    </row>
    <row r="2791" spans="1:14" x14ac:dyDescent="0.25">
      <c r="A2791" s="14">
        <v>2727</v>
      </c>
      <c r="B2791" s="14" t="s">
        <v>159</v>
      </c>
      <c r="C2791" s="17">
        <v>42736</v>
      </c>
      <c r="D2791" s="14" t="s">
        <v>115</v>
      </c>
      <c r="E2791" s="14" t="s">
        <v>81</v>
      </c>
      <c r="F2791" s="15" t="s">
        <v>6</v>
      </c>
      <c r="G2791" s="14" t="s">
        <v>26</v>
      </c>
      <c r="H2791" s="14" t="e">
        <f>SUMIFS('Skills-Training Matrix.AUX'!$D$2:$D$1072,'Skills-Training Matrix.AUX'!$C$2:$C$1072,"="&amp;$G2791,'Skills-Training Matrix.AUX'!$A$2:$A$1072,"="&amp;$E2791)</f>
        <v>#REF!</v>
      </c>
      <c r="I2791" s="14">
        <v>0</v>
      </c>
      <c r="J2791" s="14" t="e">
        <f t="shared" si="176"/>
        <v>#REF!</v>
      </c>
      <c r="K2791" s="16" t="e">
        <f>IF($J2791="","",SUMIFS('Skills-Training Matrix.AUX'!$F$2:$F$1072,'Skills-Training Matrix.AUX'!$C$2:$C$1072,"="&amp;G2791,'Skills-Training Matrix.AUX'!$A$2:$A$1072,"="&amp;$E2791)*J2791)</f>
        <v>#REF!</v>
      </c>
      <c r="L2791" s="16" t="e">
        <f t="shared" si="177"/>
        <v>#REF!</v>
      </c>
      <c r="M2791" s="14" t="e">
        <f t="shared" si="178"/>
        <v>#REF!</v>
      </c>
      <c r="N2791" s="16" t="e">
        <f t="shared" si="179"/>
        <v>#REF!</v>
      </c>
    </row>
    <row r="2792" spans="1:14" x14ac:dyDescent="0.25">
      <c r="A2792" s="14">
        <v>2727</v>
      </c>
      <c r="B2792" s="14" t="s">
        <v>159</v>
      </c>
      <c r="C2792" s="17">
        <v>42736</v>
      </c>
      <c r="D2792" s="14" t="s">
        <v>115</v>
      </c>
      <c r="E2792" s="14" t="s">
        <v>81</v>
      </c>
      <c r="F2792" s="15" t="s">
        <v>6</v>
      </c>
      <c r="G2792" s="14" t="s">
        <v>27</v>
      </c>
      <c r="H2792" s="14" t="e">
        <f>SUMIFS('Skills-Training Matrix.AUX'!$D$2:$D$1072,'Skills-Training Matrix.AUX'!$C$2:$C$1072,"="&amp;$G2792,'Skills-Training Matrix.AUX'!$A$2:$A$1072,"="&amp;$E2792)</f>
        <v>#REF!</v>
      </c>
      <c r="I2792" s="14">
        <v>0</v>
      </c>
      <c r="J2792" s="14" t="e">
        <f t="shared" si="176"/>
        <v>#REF!</v>
      </c>
      <c r="K2792" s="16" t="e">
        <f>IF($J2792="","",SUMIFS('Skills-Training Matrix.AUX'!$F$2:$F$1072,'Skills-Training Matrix.AUX'!$C$2:$C$1072,"="&amp;G2792,'Skills-Training Matrix.AUX'!$A$2:$A$1072,"="&amp;$E2792)*J2792)</f>
        <v>#REF!</v>
      </c>
      <c r="L2792" s="16" t="e">
        <f t="shared" si="177"/>
        <v>#REF!</v>
      </c>
      <c r="M2792" s="14" t="e">
        <f t="shared" si="178"/>
        <v>#REF!</v>
      </c>
      <c r="N2792" s="16" t="e">
        <f t="shared" si="179"/>
        <v>#REF!</v>
      </c>
    </row>
    <row r="2793" spans="1:14" x14ac:dyDescent="0.25">
      <c r="A2793" s="14">
        <v>2727</v>
      </c>
      <c r="B2793" s="14" t="s">
        <v>159</v>
      </c>
      <c r="C2793" s="17">
        <v>42736</v>
      </c>
      <c r="D2793" s="14" t="s">
        <v>115</v>
      </c>
      <c r="E2793" s="14" t="s">
        <v>81</v>
      </c>
      <c r="F2793" s="15" t="s">
        <v>6</v>
      </c>
      <c r="G2793" s="14" t="s">
        <v>28</v>
      </c>
      <c r="H2793" s="14" t="e">
        <f>SUMIFS('Skills-Training Matrix.AUX'!$D$2:$D$1072,'Skills-Training Matrix.AUX'!$C$2:$C$1072,"="&amp;$G2793,'Skills-Training Matrix.AUX'!$A$2:$A$1072,"="&amp;$E2793)</f>
        <v>#N/A</v>
      </c>
      <c r="I2793" s="14">
        <v>0</v>
      </c>
      <c r="J2793" s="14" t="e">
        <f t="shared" si="176"/>
        <v>#N/A</v>
      </c>
      <c r="K2793" s="16" t="e">
        <f>IF($J2793="","",SUMIFS('Skills-Training Matrix.AUX'!$F$2:$F$1072,'Skills-Training Matrix.AUX'!$C$2:$C$1072,"="&amp;G2793,'Skills-Training Matrix.AUX'!$A$2:$A$1072,"="&amp;$E2793)*J2793)</f>
        <v>#N/A</v>
      </c>
      <c r="L2793" s="16" t="e">
        <f t="shared" si="177"/>
        <v>#N/A</v>
      </c>
      <c r="M2793" s="14" t="e">
        <f t="shared" si="178"/>
        <v>#N/A</v>
      </c>
      <c r="N2793" s="16" t="e">
        <f t="shared" si="179"/>
        <v>#N/A</v>
      </c>
    </row>
    <row r="2794" spans="1:14" x14ac:dyDescent="0.25">
      <c r="A2794" s="14">
        <v>2727</v>
      </c>
      <c r="B2794" s="14" t="s">
        <v>159</v>
      </c>
      <c r="C2794" s="17">
        <v>42736</v>
      </c>
      <c r="D2794" s="14" t="s">
        <v>115</v>
      </c>
      <c r="E2794" s="14" t="s">
        <v>81</v>
      </c>
      <c r="F2794" s="15" t="s">
        <v>6</v>
      </c>
      <c r="G2794" s="14" t="s">
        <v>29</v>
      </c>
      <c r="H2794" s="14" t="e">
        <f>SUMIFS('Skills-Training Matrix.AUX'!$D$2:$D$1072,'Skills-Training Matrix.AUX'!$C$2:$C$1072,"="&amp;$G2794,'Skills-Training Matrix.AUX'!$A$2:$A$1072,"="&amp;$E2794)</f>
        <v>#REF!</v>
      </c>
      <c r="I2794" s="14">
        <v>0</v>
      </c>
      <c r="J2794" s="14" t="e">
        <f t="shared" si="176"/>
        <v>#REF!</v>
      </c>
      <c r="K2794" s="16" t="e">
        <f>IF($J2794="","",SUMIFS('Skills-Training Matrix.AUX'!$F$2:$F$1072,'Skills-Training Matrix.AUX'!$C$2:$C$1072,"="&amp;G2794,'Skills-Training Matrix.AUX'!$A$2:$A$1072,"="&amp;$E2794)*J2794)</f>
        <v>#REF!</v>
      </c>
      <c r="L2794" s="16" t="e">
        <f t="shared" si="177"/>
        <v>#REF!</v>
      </c>
      <c r="M2794" s="14" t="e">
        <f t="shared" si="178"/>
        <v>#REF!</v>
      </c>
      <c r="N2794" s="16" t="e">
        <f t="shared" si="179"/>
        <v>#REF!</v>
      </c>
    </row>
    <row r="2795" spans="1:14" x14ac:dyDescent="0.25">
      <c r="A2795" s="14">
        <v>2727</v>
      </c>
      <c r="B2795" s="14" t="s">
        <v>159</v>
      </c>
      <c r="C2795" s="17">
        <v>42736</v>
      </c>
      <c r="D2795" s="14" t="s">
        <v>115</v>
      </c>
      <c r="E2795" s="14" t="s">
        <v>81</v>
      </c>
      <c r="F2795" s="15" t="s">
        <v>6</v>
      </c>
      <c r="G2795" s="14" t="s">
        <v>30</v>
      </c>
      <c r="H2795" s="14" t="e">
        <f>SUMIFS('Skills-Training Matrix.AUX'!$D$2:$D$1072,'Skills-Training Matrix.AUX'!$C$2:$C$1072,"="&amp;$G2795,'Skills-Training Matrix.AUX'!$A$2:$A$1072,"="&amp;$E2795)</f>
        <v>#REF!</v>
      </c>
      <c r="I2795" s="14">
        <v>0</v>
      </c>
      <c r="J2795" s="14" t="e">
        <f t="shared" si="176"/>
        <v>#REF!</v>
      </c>
      <c r="K2795" s="16" t="e">
        <f>IF($J2795="","",SUMIFS('Skills-Training Matrix.AUX'!$F$2:$F$1072,'Skills-Training Matrix.AUX'!$C$2:$C$1072,"="&amp;G2795,'Skills-Training Matrix.AUX'!$A$2:$A$1072,"="&amp;$E2795)*J2795)</f>
        <v>#REF!</v>
      </c>
      <c r="L2795" s="16" t="e">
        <f t="shared" si="177"/>
        <v>#REF!</v>
      </c>
      <c r="M2795" s="14" t="e">
        <f t="shared" si="178"/>
        <v>#REF!</v>
      </c>
      <c r="N2795" s="16" t="e">
        <f t="shared" si="179"/>
        <v>#REF!</v>
      </c>
    </row>
    <row r="2796" spans="1:14" x14ac:dyDescent="0.25">
      <c r="A2796" s="14">
        <v>2727</v>
      </c>
      <c r="B2796" s="14" t="s">
        <v>159</v>
      </c>
      <c r="C2796" s="17">
        <v>42736</v>
      </c>
      <c r="D2796" s="14" t="s">
        <v>115</v>
      </c>
      <c r="E2796" s="14" t="s">
        <v>81</v>
      </c>
      <c r="F2796" s="15" t="s">
        <v>6</v>
      </c>
      <c r="G2796" s="14" t="s">
        <v>31</v>
      </c>
      <c r="H2796" s="14" t="e">
        <f>SUMIFS('Skills-Training Matrix.AUX'!$D$2:$D$1072,'Skills-Training Matrix.AUX'!$C$2:$C$1072,"="&amp;$G2796,'Skills-Training Matrix.AUX'!$A$2:$A$1072,"="&amp;$E2796)</f>
        <v>#REF!</v>
      </c>
      <c r="I2796" s="14">
        <v>0</v>
      </c>
      <c r="J2796" s="14" t="e">
        <f t="shared" si="176"/>
        <v>#REF!</v>
      </c>
      <c r="K2796" s="16" t="e">
        <f>IF($J2796="","",SUMIFS('Skills-Training Matrix.AUX'!$F$2:$F$1072,'Skills-Training Matrix.AUX'!$C$2:$C$1072,"="&amp;G2796,'Skills-Training Matrix.AUX'!$A$2:$A$1072,"="&amp;$E2796)*J2796)</f>
        <v>#REF!</v>
      </c>
      <c r="L2796" s="16" t="e">
        <f t="shared" si="177"/>
        <v>#REF!</v>
      </c>
      <c r="M2796" s="14" t="e">
        <f t="shared" si="178"/>
        <v>#REF!</v>
      </c>
      <c r="N2796" s="16" t="e">
        <f t="shared" si="179"/>
        <v>#REF!</v>
      </c>
    </row>
    <row r="2797" spans="1:14" x14ac:dyDescent="0.25">
      <c r="A2797" s="14">
        <v>2727</v>
      </c>
      <c r="B2797" s="14" t="s">
        <v>159</v>
      </c>
      <c r="C2797" s="17">
        <v>42736</v>
      </c>
      <c r="D2797" s="14" t="s">
        <v>115</v>
      </c>
      <c r="E2797" s="14" t="s">
        <v>81</v>
      </c>
      <c r="F2797" s="15" t="s">
        <v>6</v>
      </c>
      <c r="G2797" s="14" t="s">
        <v>1</v>
      </c>
      <c r="H2797" s="14" t="e">
        <f>SUMIFS('Skills-Training Matrix.AUX'!$D$2:$D$1072,'Skills-Training Matrix.AUX'!$C$2:$C$1072,"="&amp;$G2797,'Skills-Training Matrix.AUX'!$A$2:$A$1072,"="&amp;$E2797)</f>
        <v>#REF!</v>
      </c>
      <c r="I2797" s="14">
        <v>0</v>
      </c>
      <c r="J2797" s="14" t="e">
        <f t="shared" si="176"/>
        <v>#REF!</v>
      </c>
      <c r="K2797" s="16" t="e">
        <f>IF($J2797="","",SUMIFS('Skills-Training Matrix.AUX'!$F$2:$F$1072,'Skills-Training Matrix.AUX'!$C$2:$C$1072,"="&amp;G2797,'Skills-Training Matrix.AUX'!$A$2:$A$1072,"="&amp;$E2797)*J2797)</f>
        <v>#REF!</v>
      </c>
      <c r="L2797" s="16" t="e">
        <f t="shared" si="177"/>
        <v>#REF!</v>
      </c>
      <c r="M2797" s="14" t="e">
        <f t="shared" si="178"/>
        <v>#REF!</v>
      </c>
      <c r="N2797" s="16" t="e">
        <f t="shared" si="179"/>
        <v>#REF!</v>
      </c>
    </row>
    <row r="2798" spans="1:14" x14ac:dyDescent="0.25">
      <c r="A2798" s="14">
        <v>2727</v>
      </c>
      <c r="B2798" s="14" t="s">
        <v>159</v>
      </c>
      <c r="C2798" s="17">
        <v>42736</v>
      </c>
      <c r="D2798" s="14" t="s">
        <v>115</v>
      </c>
      <c r="E2798" s="14" t="s">
        <v>81</v>
      </c>
      <c r="F2798" s="15" t="s">
        <v>6</v>
      </c>
      <c r="G2798" s="14" t="s">
        <v>32</v>
      </c>
      <c r="H2798" s="14" t="e">
        <f>SUMIFS('Skills-Training Matrix.AUX'!$D$2:$D$1072,'Skills-Training Matrix.AUX'!$C$2:$C$1072,"="&amp;$G2798,'Skills-Training Matrix.AUX'!$A$2:$A$1072,"="&amp;$E2798)</f>
        <v>#N/A</v>
      </c>
      <c r="I2798" s="14">
        <v>0</v>
      </c>
      <c r="J2798" s="14" t="e">
        <f t="shared" si="176"/>
        <v>#N/A</v>
      </c>
      <c r="K2798" s="16" t="e">
        <f>IF($J2798="","",SUMIFS('Skills-Training Matrix.AUX'!$F$2:$F$1072,'Skills-Training Matrix.AUX'!$C$2:$C$1072,"="&amp;G2798,'Skills-Training Matrix.AUX'!$A$2:$A$1072,"="&amp;$E2798)*J2798)</f>
        <v>#N/A</v>
      </c>
      <c r="L2798" s="16" t="e">
        <f t="shared" si="177"/>
        <v>#N/A</v>
      </c>
      <c r="M2798" s="14" t="e">
        <f t="shared" si="178"/>
        <v>#N/A</v>
      </c>
      <c r="N2798" s="16" t="e">
        <f t="shared" si="179"/>
        <v>#N/A</v>
      </c>
    </row>
    <row r="2799" spans="1:14" x14ac:dyDescent="0.25">
      <c r="A2799" s="14">
        <v>2727</v>
      </c>
      <c r="B2799" s="14" t="s">
        <v>159</v>
      </c>
      <c r="C2799" s="17">
        <v>42736</v>
      </c>
      <c r="D2799" s="14" t="s">
        <v>115</v>
      </c>
      <c r="E2799" s="14" t="s">
        <v>81</v>
      </c>
      <c r="F2799" s="15" t="s">
        <v>7</v>
      </c>
      <c r="G2799" s="14" t="s">
        <v>33</v>
      </c>
      <c r="H2799" s="14" t="e">
        <f>SUMIFS('Skills-Training Matrix.AUX'!$D$2:$D$1072,'Skills-Training Matrix.AUX'!$C$2:$C$1072,"="&amp;$G2799,'Skills-Training Matrix.AUX'!$A$2:$A$1072,"="&amp;$E2799)</f>
        <v>#N/A</v>
      </c>
      <c r="I2799" s="14">
        <v>0</v>
      </c>
      <c r="J2799" s="14" t="e">
        <f t="shared" si="176"/>
        <v>#N/A</v>
      </c>
      <c r="K2799" s="16" t="e">
        <f>IF($J2799="","",SUMIFS('Skills-Training Matrix.AUX'!$F$2:$F$1072,'Skills-Training Matrix.AUX'!$C$2:$C$1072,"="&amp;G2799,'Skills-Training Matrix.AUX'!$A$2:$A$1072,"="&amp;$E2799)*J2799)</f>
        <v>#N/A</v>
      </c>
      <c r="L2799" s="16" t="e">
        <f t="shared" si="177"/>
        <v>#N/A</v>
      </c>
      <c r="M2799" s="14" t="e">
        <f t="shared" si="178"/>
        <v>#N/A</v>
      </c>
      <c r="N2799" s="16" t="e">
        <f t="shared" si="179"/>
        <v>#N/A</v>
      </c>
    </row>
    <row r="2800" spans="1:14" x14ac:dyDescent="0.25">
      <c r="A2800" s="14">
        <v>2727</v>
      </c>
      <c r="B2800" s="14" t="s">
        <v>159</v>
      </c>
      <c r="C2800" s="17">
        <v>42736</v>
      </c>
      <c r="D2800" s="14" t="s">
        <v>115</v>
      </c>
      <c r="E2800" s="14" t="s">
        <v>81</v>
      </c>
      <c r="F2800" s="15" t="s">
        <v>7</v>
      </c>
      <c r="G2800" s="14" t="s">
        <v>34</v>
      </c>
      <c r="H2800" s="14" t="e">
        <f>SUMIFS('Skills-Training Matrix.AUX'!$D$2:$D$1072,'Skills-Training Matrix.AUX'!$C$2:$C$1072,"="&amp;$G2800,'Skills-Training Matrix.AUX'!$A$2:$A$1072,"="&amp;$E2800)</f>
        <v>#REF!</v>
      </c>
      <c r="I2800" s="14">
        <v>0</v>
      </c>
      <c r="J2800" s="14" t="e">
        <f t="shared" si="176"/>
        <v>#REF!</v>
      </c>
      <c r="K2800" s="16" t="e">
        <f>IF($J2800="","",SUMIFS('Skills-Training Matrix.AUX'!$F$2:$F$1072,'Skills-Training Matrix.AUX'!$C$2:$C$1072,"="&amp;G2800,'Skills-Training Matrix.AUX'!$A$2:$A$1072,"="&amp;$E2800)*J2800)</f>
        <v>#REF!</v>
      </c>
      <c r="L2800" s="16" t="e">
        <f t="shared" si="177"/>
        <v>#REF!</v>
      </c>
      <c r="M2800" s="14" t="e">
        <f t="shared" si="178"/>
        <v>#REF!</v>
      </c>
      <c r="N2800" s="16" t="e">
        <f t="shared" si="179"/>
        <v>#REF!</v>
      </c>
    </row>
    <row r="2801" spans="1:14" x14ac:dyDescent="0.25">
      <c r="A2801" s="14">
        <v>2727</v>
      </c>
      <c r="B2801" s="14" t="s">
        <v>159</v>
      </c>
      <c r="C2801" s="17">
        <v>42736</v>
      </c>
      <c r="D2801" s="14" t="s">
        <v>115</v>
      </c>
      <c r="E2801" s="14" t="s">
        <v>81</v>
      </c>
      <c r="F2801" s="15" t="s">
        <v>7</v>
      </c>
      <c r="G2801" s="14" t="s">
        <v>35</v>
      </c>
      <c r="H2801" s="14" t="e">
        <f>SUMIFS('Skills-Training Matrix.AUX'!$D$2:$D$1072,'Skills-Training Matrix.AUX'!$C$2:$C$1072,"="&amp;$G2801,'Skills-Training Matrix.AUX'!$A$2:$A$1072,"="&amp;$E2801)</f>
        <v>#N/A</v>
      </c>
      <c r="I2801" s="14">
        <v>0</v>
      </c>
      <c r="J2801" s="14" t="e">
        <f t="shared" si="176"/>
        <v>#N/A</v>
      </c>
      <c r="K2801" s="16" t="e">
        <f>IF($J2801="","",SUMIFS('Skills-Training Matrix.AUX'!$F$2:$F$1072,'Skills-Training Matrix.AUX'!$C$2:$C$1072,"="&amp;G2801,'Skills-Training Matrix.AUX'!$A$2:$A$1072,"="&amp;$E2801)*J2801)</f>
        <v>#N/A</v>
      </c>
      <c r="L2801" s="16" t="e">
        <f t="shared" si="177"/>
        <v>#N/A</v>
      </c>
      <c r="M2801" s="14" t="e">
        <f t="shared" si="178"/>
        <v>#N/A</v>
      </c>
      <c r="N2801" s="16" t="e">
        <f t="shared" si="179"/>
        <v>#N/A</v>
      </c>
    </row>
    <row r="2802" spans="1:14" x14ac:dyDescent="0.25">
      <c r="A2802" s="14">
        <v>2727</v>
      </c>
      <c r="B2802" s="14" t="s">
        <v>159</v>
      </c>
      <c r="C2802" s="17">
        <v>42736</v>
      </c>
      <c r="D2802" s="14" t="s">
        <v>115</v>
      </c>
      <c r="E2802" s="14" t="s">
        <v>81</v>
      </c>
      <c r="F2802" s="15" t="s">
        <v>7</v>
      </c>
      <c r="G2802" s="14" t="s">
        <v>36</v>
      </c>
      <c r="H2802" s="14" t="e">
        <f>SUMIFS('Skills-Training Matrix.AUX'!$D$2:$D$1072,'Skills-Training Matrix.AUX'!$C$2:$C$1072,"="&amp;$G2802,'Skills-Training Matrix.AUX'!$A$2:$A$1072,"="&amp;$E2802)</f>
        <v>#N/A</v>
      </c>
      <c r="I2802" s="14">
        <v>0</v>
      </c>
      <c r="J2802" s="14" t="e">
        <f t="shared" si="176"/>
        <v>#N/A</v>
      </c>
      <c r="K2802" s="16" t="e">
        <f>IF($J2802="","",SUMIFS('Skills-Training Matrix.AUX'!$F$2:$F$1072,'Skills-Training Matrix.AUX'!$C$2:$C$1072,"="&amp;G2802,'Skills-Training Matrix.AUX'!$A$2:$A$1072,"="&amp;$E2802)*J2802)</f>
        <v>#N/A</v>
      </c>
      <c r="L2802" s="16" t="e">
        <f t="shared" si="177"/>
        <v>#N/A</v>
      </c>
      <c r="M2802" s="14" t="e">
        <f t="shared" si="178"/>
        <v>#N/A</v>
      </c>
      <c r="N2802" s="16" t="e">
        <f t="shared" si="179"/>
        <v>#N/A</v>
      </c>
    </row>
    <row r="2803" spans="1:14" x14ac:dyDescent="0.25">
      <c r="A2803" s="14">
        <v>2727</v>
      </c>
      <c r="B2803" s="14" t="s">
        <v>159</v>
      </c>
      <c r="C2803" s="17">
        <v>42736</v>
      </c>
      <c r="D2803" s="14" t="s">
        <v>115</v>
      </c>
      <c r="E2803" s="14" t="s">
        <v>81</v>
      </c>
      <c r="F2803" s="15" t="s">
        <v>7</v>
      </c>
      <c r="G2803" s="14" t="s">
        <v>37</v>
      </c>
      <c r="H2803" s="14" t="e">
        <f>SUMIFS('Skills-Training Matrix.AUX'!$D$2:$D$1072,'Skills-Training Matrix.AUX'!$C$2:$C$1072,"="&amp;$G2803,'Skills-Training Matrix.AUX'!$A$2:$A$1072,"="&amp;$E2803)</f>
        <v>#N/A</v>
      </c>
      <c r="I2803" s="14">
        <v>0</v>
      </c>
      <c r="J2803" s="14" t="e">
        <f t="shared" si="176"/>
        <v>#N/A</v>
      </c>
      <c r="K2803" s="16" t="e">
        <f>IF($J2803="","",SUMIFS('Skills-Training Matrix.AUX'!$F$2:$F$1072,'Skills-Training Matrix.AUX'!$C$2:$C$1072,"="&amp;G2803,'Skills-Training Matrix.AUX'!$A$2:$A$1072,"="&amp;$E2803)*J2803)</f>
        <v>#N/A</v>
      </c>
      <c r="L2803" s="16" t="e">
        <f t="shared" si="177"/>
        <v>#N/A</v>
      </c>
      <c r="M2803" s="14" t="e">
        <f t="shared" si="178"/>
        <v>#N/A</v>
      </c>
      <c r="N2803" s="16" t="e">
        <f t="shared" si="179"/>
        <v>#N/A</v>
      </c>
    </row>
    <row r="2804" spans="1:14" x14ac:dyDescent="0.25">
      <c r="A2804" s="14">
        <v>2727</v>
      </c>
      <c r="B2804" s="14" t="s">
        <v>159</v>
      </c>
      <c r="C2804" s="17">
        <v>42736</v>
      </c>
      <c r="D2804" s="14" t="s">
        <v>115</v>
      </c>
      <c r="E2804" s="14" t="s">
        <v>81</v>
      </c>
      <c r="F2804" s="15" t="s">
        <v>7</v>
      </c>
      <c r="G2804" s="14" t="s">
        <v>38</v>
      </c>
      <c r="H2804" s="14" t="e">
        <f>SUMIFS('Skills-Training Matrix.AUX'!$D$2:$D$1072,'Skills-Training Matrix.AUX'!$C$2:$C$1072,"="&amp;$G2804,'Skills-Training Matrix.AUX'!$A$2:$A$1072,"="&amp;$E2804)</f>
        <v>#N/A</v>
      </c>
      <c r="I2804" s="14">
        <v>0</v>
      </c>
      <c r="J2804" s="14" t="e">
        <f t="shared" si="176"/>
        <v>#N/A</v>
      </c>
      <c r="K2804" s="16" t="e">
        <f>IF($J2804="","",SUMIFS('Skills-Training Matrix.AUX'!$F$2:$F$1072,'Skills-Training Matrix.AUX'!$C$2:$C$1072,"="&amp;G2804,'Skills-Training Matrix.AUX'!$A$2:$A$1072,"="&amp;$E2804)*J2804)</f>
        <v>#N/A</v>
      </c>
      <c r="L2804" s="16" t="e">
        <f t="shared" si="177"/>
        <v>#N/A</v>
      </c>
      <c r="M2804" s="14" t="e">
        <f t="shared" si="178"/>
        <v>#N/A</v>
      </c>
      <c r="N2804" s="16" t="e">
        <f t="shared" si="179"/>
        <v>#N/A</v>
      </c>
    </row>
    <row r="2805" spans="1:14" x14ac:dyDescent="0.25">
      <c r="A2805" s="14">
        <v>2727</v>
      </c>
      <c r="B2805" s="14" t="s">
        <v>159</v>
      </c>
      <c r="C2805" s="17">
        <v>42736</v>
      </c>
      <c r="D2805" s="14" t="s">
        <v>115</v>
      </c>
      <c r="E2805" s="14" t="s">
        <v>81</v>
      </c>
      <c r="F2805" s="15" t="s">
        <v>7</v>
      </c>
      <c r="G2805" s="14" t="s">
        <v>39</v>
      </c>
      <c r="H2805" s="14" t="e">
        <f>SUMIFS('Skills-Training Matrix.AUX'!$D$2:$D$1072,'Skills-Training Matrix.AUX'!$C$2:$C$1072,"="&amp;$G2805,'Skills-Training Matrix.AUX'!$A$2:$A$1072,"="&amp;$E2805)</f>
        <v>#N/A</v>
      </c>
      <c r="I2805" s="14">
        <v>0</v>
      </c>
      <c r="J2805" s="14" t="e">
        <f t="shared" si="176"/>
        <v>#N/A</v>
      </c>
      <c r="K2805" s="16" t="e">
        <f>IF($J2805="","",SUMIFS('Skills-Training Matrix.AUX'!$F$2:$F$1072,'Skills-Training Matrix.AUX'!$C$2:$C$1072,"="&amp;G2805,'Skills-Training Matrix.AUX'!$A$2:$A$1072,"="&amp;$E2805)*J2805)</f>
        <v>#N/A</v>
      </c>
      <c r="L2805" s="16" t="e">
        <f t="shared" si="177"/>
        <v>#N/A</v>
      </c>
      <c r="M2805" s="14" t="e">
        <f t="shared" si="178"/>
        <v>#N/A</v>
      </c>
      <c r="N2805" s="16" t="e">
        <f t="shared" si="179"/>
        <v>#N/A</v>
      </c>
    </row>
    <row r="2806" spans="1:14" x14ac:dyDescent="0.25">
      <c r="A2806" s="14">
        <v>2727</v>
      </c>
      <c r="B2806" s="14" t="s">
        <v>159</v>
      </c>
      <c r="C2806" s="17">
        <v>42736</v>
      </c>
      <c r="D2806" s="14" t="s">
        <v>115</v>
      </c>
      <c r="E2806" s="14" t="s">
        <v>81</v>
      </c>
      <c r="F2806" s="15" t="s">
        <v>7</v>
      </c>
      <c r="G2806" s="14" t="s">
        <v>40</v>
      </c>
      <c r="H2806" s="14" t="e">
        <f>SUMIFS('Skills-Training Matrix.AUX'!$D$2:$D$1072,'Skills-Training Matrix.AUX'!$C$2:$C$1072,"="&amp;$G2806,'Skills-Training Matrix.AUX'!$A$2:$A$1072,"="&amp;$E2806)</f>
        <v>#N/A</v>
      </c>
      <c r="I2806" s="14">
        <v>0</v>
      </c>
      <c r="J2806" s="14" t="e">
        <f t="shared" si="176"/>
        <v>#N/A</v>
      </c>
      <c r="K2806" s="16" t="e">
        <f>IF($J2806="","",SUMIFS('Skills-Training Matrix.AUX'!$F$2:$F$1072,'Skills-Training Matrix.AUX'!$C$2:$C$1072,"="&amp;G2806,'Skills-Training Matrix.AUX'!$A$2:$A$1072,"="&amp;$E2806)*J2806)</f>
        <v>#N/A</v>
      </c>
      <c r="L2806" s="16" t="e">
        <f t="shared" si="177"/>
        <v>#N/A</v>
      </c>
      <c r="M2806" s="14" t="e">
        <f t="shared" si="178"/>
        <v>#N/A</v>
      </c>
      <c r="N2806" s="16" t="e">
        <f t="shared" si="179"/>
        <v>#N/A</v>
      </c>
    </row>
    <row r="2807" spans="1:14" x14ac:dyDescent="0.25">
      <c r="A2807" s="14">
        <v>2727</v>
      </c>
      <c r="B2807" s="14" t="s">
        <v>159</v>
      </c>
      <c r="C2807" s="17">
        <v>42736</v>
      </c>
      <c r="D2807" s="14" t="s">
        <v>115</v>
      </c>
      <c r="E2807" s="14" t="s">
        <v>81</v>
      </c>
      <c r="F2807" s="15" t="s">
        <v>8</v>
      </c>
      <c r="G2807" s="14" t="s">
        <v>41</v>
      </c>
      <c r="H2807" s="14" t="e">
        <f>SUMIFS('Skills-Training Matrix.AUX'!$D$2:$D$1072,'Skills-Training Matrix.AUX'!$C$2:$C$1072,"="&amp;$G2807,'Skills-Training Matrix.AUX'!$A$2:$A$1072,"="&amp;$E2807)</f>
        <v>#N/A</v>
      </c>
      <c r="I2807" s="14">
        <v>0</v>
      </c>
      <c r="J2807" s="14" t="e">
        <f t="shared" si="176"/>
        <v>#N/A</v>
      </c>
      <c r="K2807" s="16" t="e">
        <f>IF($J2807="","",SUMIFS('Skills-Training Matrix.AUX'!$F$2:$F$1072,'Skills-Training Matrix.AUX'!$C$2:$C$1072,"="&amp;G2807,'Skills-Training Matrix.AUX'!$A$2:$A$1072,"="&amp;$E2807)*J2807)</f>
        <v>#N/A</v>
      </c>
      <c r="L2807" s="16" t="e">
        <f t="shared" si="177"/>
        <v>#N/A</v>
      </c>
      <c r="M2807" s="14" t="e">
        <f t="shared" si="178"/>
        <v>#N/A</v>
      </c>
      <c r="N2807" s="16" t="e">
        <f t="shared" si="179"/>
        <v>#N/A</v>
      </c>
    </row>
    <row r="2808" spans="1:14" x14ac:dyDescent="0.25">
      <c r="A2808" s="14">
        <v>2727</v>
      </c>
      <c r="B2808" s="14" t="s">
        <v>159</v>
      </c>
      <c r="C2808" s="17">
        <v>42736</v>
      </c>
      <c r="D2808" s="14" t="s">
        <v>115</v>
      </c>
      <c r="E2808" s="14" t="s">
        <v>81</v>
      </c>
      <c r="F2808" s="15" t="s">
        <v>8</v>
      </c>
      <c r="G2808" s="14" t="s">
        <v>42</v>
      </c>
      <c r="H2808" s="14" t="e">
        <f>SUMIFS('Skills-Training Matrix.AUX'!$D$2:$D$1072,'Skills-Training Matrix.AUX'!$C$2:$C$1072,"="&amp;$G2808,'Skills-Training Matrix.AUX'!$A$2:$A$1072,"="&amp;$E2808)</f>
        <v>#N/A</v>
      </c>
      <c r="I2808" s="14">
        <v>0</v>
      </c>
      <c r="J2808" s="14" t="e">
        <f t="shared" si="176"/>
        <v>#N/A</v>
      </c>
      <c r="K2808" s="16" t="e">
        <f>IF($J2808="","",SUMIFS('Skills-Training Matrix.AUX'!$F$2:$F$1072,'Skills-Training Matrix.AUX'!$C$2:$C$1072,"="&amp;G2808,'Skills-Training Matrix.AUX'!$A$2:$A$1072,"="&amp;$E2808)*J2808)</f>
        <v>#N/A</v>
      </c>
      <c r="L2808" s="16" t="e">
        <f t="shared" si="177"/>
        <v>#N/A</v>
      </c>
      <c r="M2808" s="14" t="e">
        <f t="shared" si="178"/>
        <v>#N/A</v>
      </c>
      <c r="N2808" s="16" t="e">
        <f t="shared" si="179"/>
        <v>#N/A</v>
      </c>
    </row>
    <row r="2809" spans="1:14" x14ac:dyDescent="0.25">
      <c r="A2809" s="14">
        <v>2727</v>
      </c>
      <c r="B2809" s="14" t="s">
        <v>159</v>
      </c>
      <c r="C2809" s="17">
        <v>42736</v>
      </c>
      <c r="D2809" s="14" t="s">
        <v>115</v>
      </c>
      <c r="E2809" s="14" t="s">
        <v>81</v>
      </c>
      <c r="F2809" s="15" t="s">
        <v>8</v>
      </c>
      <c r="G2809" s="14" t="s">
        <v>43</v>
      </c>
      <c r="H2809" s="14" t="e">
        <f>SUMIFS('Skills-Training Matrix.AUX'!$D$2:$D$1072,'Skills-Training Matrix.AUX'!$C$2:$C$1072,"="&amp;$G2809,'Skills-Training Matrix.AUX'!$A$2:$A$1072,"="&amp;$E2809)</f>
        <v>#N/A</v>
      </c>
      <c r="I2809" s="14">
        <v>0</v>
      </c>
      <c r="J2809" s="14" t="e">
        <f t="shared" si="176"/>
        <v>#N/A</v>
      </c>
      <c r="K2809" s="16" t="e">
        <f>IF($J2809="","",SUMIFS('Skills-Training Matrix.AUX'!$F$2:$F$1072,'Skills-Training Matrix.AUX'!$C$2:$C$1072,"="&amp;G2809,'Skills-Training Matrix.AUX'!$A$2:$A$1072,"="&amp;$E2809)*J2809)</f>
        <v>#N/A</v>
      </c>
      <c r="L2809" s="16" t="e">
        <f t="shared" si="177"/>
        <v>#N/A</v>
      </c>
      <c r="M2809" s="14" t="e">
        <f t="shared" si="178"/>
        <v>#N/A</v>
      </c>
      <c r="N2809" s="16" t="e">
        <f t="shared" si="179"/>
        <v>#N/A</v>
      </c>
    </row>
    <row r="2810" spans="1:14" x14ac:dyDescent="0.25">
      <c r="A2810" s="14">
        <v>2727</v>
      </c>
      <c r="B2810" s="14" t="s">
        <v>159</v>
      </c>
      <c r="C2810" s="17">
        <v>42736</v>
      </c>
      <c r="D2810" s="14" t="s">
        <v>115</v>
      </c>
      <c r="E2810" s="14" t="s">
        <v>81</v>
      </c>
      <c r="F2810" s="15" t="s">
        <v>8</v>
      </c>
      <c r="G2810" s="14" t="s">
        <v>44</v>
      </c>
      <c r="H2810" s="14" t="e">
        <f>SUMIFS('Skills-Training Matrix.AUX'!$D$2:$D$1072,'Skills-Training Matrix.AUX'!$C$2:$C$1072,"="&amp;$G2810,'Skills-Training Matrix.AUX'!$A$2:$A$1072,"="&amp;$E2810)</f>
        <v>#N/A</v>
      </c>
      <c r="I2810" s="14">
        <v>0</v>
      </c>
      <c r="J2810" s="14" t="e">
        <f t="shared" si="176"/>
        <v>#N/A</v>
      </c>
      <c r="K2810" s="16" t="e">
        <f>IF($J2810="","",SUMIFS('Skills-Training Matrix.AUX'!$F$2:$F$1072,'Skills-Training Matrix.AUX'!$C$2:$C$1072,"="&amp;G2810,'Skills-Training Matrix.AUX'!$A$2:$A$1072,"="&amp;$E2810)*J2810)</f>
        <v>#N/A</v>
      </c>
      <c r="L2810" s="16" t="e">
        <f t="shared" si="177"/>
        <v>#N/A</v>
      </c>
      <c r="M2810" s="14" t="e">
        <f t="shared" si="178"/>
        <v>#N/A</v>
      </c>
      <c r="N2810" s="16" t="e">
        <f t="shared" si="179"/>
        <v>#N/A</v>
      </c>
    </row>
    <row r="2811" spans="1:14" x14ac:dyDescent="0.25">
      <c r="A2811" s="14">
        <v>2727</v>
      </c>
      <c r="B2811" s="14" t="s">
        <v>159</v>
      </c>
      <c r="C2811" s="17">
        <v>42736</v>
      </c>
      <c r="D2811" s="14" t="s">
        <v>115</v>
      </c>
      <c r="E2811" s="14" t="s">
        <v>81</v>
      </c>
      <c r="F2811" s="15" t="s">
        <v>8</v>
      </c>
      <c r="G2811" s="14" t="s">
        <v>45</v>
      </c>
      <c r="H2811" s="14" t="e">
        <f>SUMIFS('Skills-Training Matrix.AUX'!$D$2:$D$1072,'Skills-Training Matrix.AUX'!$C$2:$C$1072,"="&amp;$G2811,'Skills-Training Matrix.AUX'!$A$2:$A$1072,"="&amp;$E2811)</f>
        <v>#N/A</v>
      </c>
      <c r="I2811" s="14">
        <v>0</v>
      </c>
      <c r="J2811" s="14" t="e">
        <f t="shared" si="176"/>
        <v>#N/A</v>
      </c>
      <c r="K2811" s="16" t="e">
        <f>IF($J2811="","",SUMIFS('Skills-Training Matrix.AUX'!$F$2:$F$1072,'Skills-Training Matrix.AUX'!$C$2:$C$1072,"="&amp;G2811,'Skills-Training Matrix.AUX'!$A$2:$A$1072,"="&amp;$E2811)*J2811)</f>
        <v>#N/A</v>
      </c>
      <c r="L2811" s="16" t="e">
        <f t="shared" si="177"/>
        <v>#N/A</v>
      </c>
      <c r="M2811" s="14" t="e">
        <f t="shared" si="178"/>
        <v>#N/A</v>
      </c>
      <c r="N2811" s="16" t="e">
        <f t="shared" si="179"/>
        <v>#N/A</v>
      </c>
    </row>
    <row r="2812" spans="1:14" x14ac:dyDescent="0.25">
      <c r="A2812" s="14">
        <v>2727</v>
      </c>
      <c r="B2812" s="14" t="s">
        <v>159</v>
      </c>
      <c r="C2812" s="17">
        <v>42736</v>
      </c>
      <c r="D2812" s="14" t="s">
        <v>115</v>
      </c>
      <c r="E2812" s="14" t="s">
        <v>81</v>
      </c>
      <c r="F2812" s="15" t="s">
        <v>2</v>
      </c>
      <c r="G2812" s="14" t="s">
        <v>46</v>
      </c>
      <c r="H2812" s="14" t="e">
        <f>SUMIFS('Skills-Training Matrix.AUX'!$D$2:$D$1072,'Skills-Training Matrix.AUX'!$C$2:$C$1072,"="&amp;$G2812,'Skills-Training Matrix.AUX'!$A$2:$A$1072,"="&amp;$E2812)</f>
        <v>#N/A</v>
      </c>
      <c r="I2812" s="14">
        <v>0</v>
      </c>
      <c r="J2812" s="14" t="e">
        <f t="shared" si="176"/>
        <v>#N/A</v>
      </c>
      <c r="K2812" s="16" t="e">
        <f>IF($J2812="","",SUMIFS('Skills-Training Matrix.AUX'!$F$2:$F$1072,'Skills-Training Matrix.AUX'!$C$2:$C$1072,"="&amp;G2812,'Skills-Training Matrix.AUX'!$A$2:$A$1072,"="&amp;$E2812)*J2812)</f>
        <v>#N/A</v>
      </c>
      <c r="L2812" s="16" t="e">
        <f t="shared" si="177"/>
        <v>#N/A</v>
      </c>
      <c r="M2812" s="14" t="e">
        <f t="shared" si="178"/>
        <v>#N/A</v>
      </c>
      <c r="N2812" s="16" t="e">
        <f t="shared" si="179"/>
        <v>#N/A</v>
      </c>
    </row>
    <row r="2813" spans="1:14" x14ac:dyDescent="0.25">
      <c r="A2813" s="14">
        <v>2727</v>
      </c>
      <c r="B2813" s="14" t="s">
        <v>159</v>
      </c>
      <c r="C2813" s="17">
        <v>42736</v>
      </c>
      <c r="D2813" s="14" t="s">
        <v>115</v>
      </c>
      <c r="E2813" s="14" t="s">
        <v>81</v>
      </c>
      <c r="F2813" s="15" t="s">
        <v>2</v>
      </c>
      <c r="G2813" s="14" t="s">
        <v>47</v>
      </c>
      <c r="H2813" s="14" t="e">
        <f>SUMIFS('Skills-Training Matrix.AUX'!$D$2:$D$1072,'Skills-Training Matrix.AUX'!$C$2:$C$1072,"="&amp;$G2813,'Skills-Training Matrix.AUX'!$A$2:$A$1072,"="&amp;$E2813)</f>
        <v>#N/A</v>
      </c>
      <c r="I2813" s="14">
        <v>0</v>
      </c>
      <c r="J2813" s="14" t="e">
        <f t="shared" si="176"/>
        <v>#N/A</v>
      </c>
      <c r="K2813" s="16" t="e">
        <f>IF($J2813="","",SUMIFS('Skills-Training Matrix.AUX'!$F$2:$F$1072,'Skills-Training Matrix.AUX'!$C$2:$C$1072,"="&amp;G2813,'Skills-Training Matrix.AUX'!$A$2:$A$1072,"="&amp;$E2813)*J2813)</f>
        <v>#N/A</v>
      </c>
      <c r="L2813" s="16" t="e">
        <f t="shared" si="177"/>
        <v>#N/A</v>
      </c>
      <c r="M2813" s="14" t="e">
        <f t="shared" si="178"/>
        <v>#N/A</v>
      </c>
      <c r="N2813" s="16" t="e">
        <f t="shared" si="179"/>
        <v>#N/A</v>
      </c>
    </row>
    <row r="2814" spans="1:14" x14ac:dyDescent="0.25">
      <c r="A2814" s="14">
        <v>2727</v>
      </c>
      <c r="B2814" s="14" t="s">
        <v>159</v>
      </c>
      <c r="C2814" s="17">
        <v>42736</v>
      </c>
      <c r="D2814" s="14" t="s">
        <v>115</v>
      </c>
      <c r="E2814" s="14" t="s">
        <v>81</v>
      </c>
      <c r="F2814" s="15" t="s">
        <v>2</v>
      </c>
      <c r="G2814" s="14" t="s">
        <v>48</v>
      </c>
      <c r="H2814" s="14" t="e">
        <f>SUMIFS('Skills-Training Matrix.AUX'!$D$2:$D$1072,'Skills-Training Matrix.AUX'!$C$2:$C$1072,"="&amp;$G2814,'Skills-Training Matrix.AUX'!$A$2:$A$1072,"="&amp;$E2814)</f>
        <v>#N/A</v>
      </c>
      <c r="I2814" s="14">
        <v>0</v>
      </c>
      <c r="J2814" s="14" t="e">
        <f t="shared" si="176"/>
        <v>#N/A</v>
      </c>
      <c r="K2814" s="16" t="e">
        <f>IF($J2814="","",SUMIFS('Skills-Training Matrix.AUX'!$F$2:$F$1072,'Skills-Training Matrix.AUX'!$C$2:$C$1072,"="&amp;G2814,'Skills-Training Matrix.AUX'!$A$2:$A$1072,"="&amp;$E2814)*J2814)</f>
        <v>#N/A</v>
      </c>
      <c r="L2814" s="16" t="e">
        <f t="shared" si="177"/>
        <v>#N/A</v>
      </c>
      <c r="M2814" s="14" t="e">
        <f t="shared" si="178"/>
        <v>#N/A</v>
      </c>
      <c r="N2814" s="16" t="e">
        <f t="shared" si="179"/>
        <v>#N/A</v>
      </c>
    </row>
    <row r="2815" spans="1:14" x14ac:dyDescent="0.25">
      <c r="A2815" s="14">
        <v>2727</v>
      </c>
      <c r="B2815" s="14" t="s">
        <v>159</v>
      </c>
      <c r="C2815" s="17">
        <v>42736</v>
      </c>
      <c r="D2815" s="14" t="s">
        <v>115</v>
      </c>
      <c r="E2815" s="14" t="s">
        <v>81</v>
      </c>
      <c r="F2815" s="15" t="s">
        <v>2</v>
      </c>
      <c r="G2815" s="14" t="s">
        <v>49</v>
      </c>
      <c r="H2815" s="14" t="e">
        <f>SUMIFS('Skills-Training Matrix.AUX'!$D$2:$D$1072,'Skills-Training Matrix.AUX'!$C$2:$C$1072,"="&amp;$G2815,'Skills-Training Matrix.AUX'!$A$2:$A$1072,"="&amp;$E2815)</f>
        <v>#N/A</v>
      </c>
      <c r="I2815" s="14">
        <v>0</v>
      </c>
      <c r="J2815" s="14" t="e">
        <f t="shared" si="176"/>
        <v>#N/A</v>
      </c>
      <c r="K2815" s="16" t="e">
        <f>IF($J2815="","",SUMIFS('Skills-Training Matrix.AUX'!$F$2:$F$1072,'Skills-Training Matrix.AUX'!$C$2:$C$1072,"="&amp;G2815,'Skills-Training Matrix.AUX'!$A$2:$A$1072,"="&amp;$E2815)*J2815)</f>
        <v>#N/A</v>
      </c>
      <c r="L2815" s="16" t="e">
        <f t="shared" si="177"/>
        <v>#N/A</v>
      </c>
      <c r="M2815" s="14" t="e">
        <f t="shared" si="178"/>
        <v>#N/A</v>
      </c>
      <c r="N2815" s="16" t="e">
        <f t="shared" si="179"/>
        <v>#N/A</v>
      </c>
    </row>
    <row r="2816" spans="1:14" x14ac:dyDescent="0.25">
      <c r="A2816" s="14">
        <v>2727</v>
      </c>
      <c r="B2816" s="14" t="s">
        <v>159</v>
      </c>
      <c r="C2816" s="17">
        <v>42736</v>
      </c>
      <c r="D2816" s="14" t="s">
        <v>115</v>
      </c>
      <c r="E2816" s="14" t="s">
        <v>81</v>
      </c>
      <c r="F2816" s="15" t="s">
        <v>2</v>
      </c>
      <c r="G2816" s="14" t="s">
        <v>50</v>
      </c>
      <c r="H2816" s="14" t="e">
        <f>SUMIFS('Skills-Training Matrix.AUX'!$D$2:$D$1072,'Skills-Training Matrix.AUX'!$C$2:$C$1072,"="&amp;$G2816,'Skills-Training Matrix.AUX'!$A$2:$A$1072,"="&amp;$E2816)</f>
        <v>#N/A</v>
      </c>
      <c r="I2816" s="14">
        <v>0</v>
      </c>
      <c r="J2816" s="14" t="e">
        <f t="shared" si="176"/>
        <v>#N/A</v>
      </c>
      <c r="K2816" s="16" t="e">
        <f>IF($J2816="","",SUMIFS('Skills-Training Matrix.AUX'!$F$2:$F$1072,'Skills-Training Matrix.AUX'!$C$2:$C$1072,"="&amp;G2816,'Skills-Training Matrix.AUX'!$A$2:$A$1072,"="&amp;$E2816)*J2816)</f>
        <v>#N/A</v>
      </c>
      <c r="L2816" s="16" t="e">
        <f t="shared" si="177"/>
        <v>#N/A</v>
      </c>
      <c r="M2816" s="14" t="e">
        <f t="shared" si="178"/>
        <v>#N/A</v>
      </c>
      <c r="N2816" s="16" t="e">
        <f t="shared" si="179"/>
        <v>#N/A</v>
      </c>
    </row>
    <row r="2817" spans="1:14" x14ac:dyDescent="0.25">
      <c r="A2817" s="14">
        <v>2727</v>
      </c>
      <c r="B2817" s="14" t="s">
        <v>159</v>
      </c>
      <c r="C2817" s="17">
        <v>42736</v>
      </c>
      <c r="D2817" s="14" t="s">
        <v>115</v>
      </c>
      <c r="E2817" s="14" t="s">
        <v>81</v>
      </c>
      <c r="F2817" s="15" t="s">
        <v>2</v>
      </c>
      <c r="G2817" s="14" t="s">
        <v>51</v>
      </c>
      <c r="H2817" s="14" t="e">
        <f>SUMIFS('Skills-Training Matrix.AUX'!$D$2:$D$1072,'Skills-Training Matrix.AUX'!$C$2:$C$1072,"="&amp;$G2817,'Skills-Training Matrix.AUX'!$A$2:$A$1072,"="&amp;$E2817)</f>
        <v>#N/A</v>
      </c>
      <c r="I2817" s="14">
        <v>0</v>
      </c>
      <c r="J2817" s="14" t="e">
        <f t="shared" si="176"/>
        <v>#N/A</v>
      </c>
      <c r="K2817" s="16" t="e">
        <f>IF($J2817="","",SUMIFS('Skills-Training Matrix.AUX'!$F$2:$F$1072,'Skills-Training Matrix.AUX'!$C$2:$C$1072,"="&amp;G2817,'Skills-Training Matrix.AUX'!$A$2:$A$1072,"="&amp;$E2817)*J2817)</f>
        <v>#N/A</v>
      </c>
      <c r="L2817" s="16" t="e">
        <f t="shared" si="177"/>
        <v>#N/A</v>
      </c>
      <c r="M2817" s="14" t="e">
        <f t="shared" si="178"/>
        <v>#N/A</v>
      </c>
      <c r="N2817" s="16" t="e">
        <f t="shared" si="179"/>
        <v>#N/A</v>
      </c>
    </row>
    <row r="2818" spans="1:14" x14ac:dyDescent="0.25">
      <c r="A2818" s="14">
        <v>2727</v>
      </c>
      <c r="B2818" s="14" t="s">
        <v>159</v>
      </c>
      <c r="C2818" s="17">
        <v>42736</v>
      </c>
      <c r="D2818" s="14" t="s">
        <v>115</v>
      </c>
      <c r="E2818" s="14" t="s">
        <v>81</v>
      </c>
      <c r="F2818" s="15" t="s">
        <v>2</v>
      </c>
      <c r="G2818" s="14" t="s">
        <v>52</v>
      </c>
      <c r="H2818" s="14" t="e">
        <f>SUMIFS('Skills-Training Matrix.AUX'!$D$2:$D$1072,'Skills-Training Matrix.AUX'!$C$2:$C$1072,"="&amp;$G2818,'Skills-Training Matrix.AUX'!$A$2:$A$1072,"="&amp;$E2818)</f>
        <v>#N/A</v>
      </c>
      <c r="I2818" s="14">
        <v>0</v>
      </c>
      <c r="J2818" s="14" t="e">
        <f t="shared" ref="J2818:J2881" si="180">IF(($H2818-$I2818)&gt;0,($H2818-$I2818),"")</f>
        <v>#N/A</v>
      </c>
      <c r="K2818" s="16" t="e">
        <f>IF($J2818="","",SUMIFS('Skills-Training Matrix.AUX'!$F$2:$F$1072,'Skills-Training Matrix.AUX'!$C$2:$C$1072,"="&amp;G2818,'Skills-Training Matrix.AUX'!$A$2:$A$1072,"="&amp;$E2818)*J2818)</f>
        <v>#N/A</v>
      </c>
      <c r="L2818" s="16" t="e">
        <f t="shared" si="177"/>
        <v>#N/A</v>
      </c>
      <c r="M2818" s="14" t="e">
        <f t="shared" si="178"/>
        <v>#N/A</v>
      </c>
      <c r="N2818" s="16" t="e">
        <f t="shared" si="179"/>
        <v>#N/A</v>
      </c>
    </row>
    <row r="2819" spans="1:14" x14ac:dyDescent="0.25">
      <c r="A2819" s="14">
        <v>2727</v>
      </c>
      <c r="B2819" s="14" t="s">
        <v>159</v>
      </c>
      <c r="C2819" s="17">
        <v>42736</v>
      </c>
      <c r="D2819" s="14" t="s">
        <v>115</v>
      </c>
      <c r="E2819" s="14" t="s">
        <v>81</v>
      </c>
      <c r="F2819" s="15" t="s">
        <v>2</v>
      </c>
      <c r="G2819" s="14" t="s">
        <v>53</v>
      </c>
      <c r="H2819" s="14" t="e">
        <f>SUMIFS('Skills-Training Matrix.AUX'!$D$2:$D$1072,'Skills-Training Matrix.AUX'!$C$2:$C$1072,"="&amp;$G2819,'Skills-Training Matrix.AUX'!$A$2:$A$1072,"="&amp;$E2819)</f>
        <v>#N/A</v>
      </c>
      <c r="I2819" s="14">
        <v>0</v>
      </c>
      <c r="J2819" s="14" t="e">
        <f t="shared" si="180"/>
        <v>#N/A</v>
      </c>
      <c r="K2819" s="16" t="e">
        <f>IF($J2819="","",SUMIFS('Skills-Training Matrix.AUX'!$F$2:$F$1072,'Skills-Training Matrix.AUX'!$C$2:$C$1072,"="&amp;G2819,'Skills-Training Matrix.AUX'!$A$2:$A$1072,"="&amp;$E2819)*J2819)</f>
        <v>#N/A</v>
      </c>
      <c r="L2819" s="16" t="e">
        <f t="shared" ref="L2819:L2882" si="181">IF(D2819="GEM",IF(B2819=B2818,IF(K2819="",L2818,K2819+L2818),IF(K2819="",0,K2819)),0)</f>
        <v>#N/A</v>
      </c>
      <c r="M2819" s="14" t="e">
        <f t="shared" ref="M2819:M2882" si="182">IF(D2819="GEM",IF(I2819&gt;H2819,I2819,IF(IF(L2819&lt;$O$1,0,L2819)=0,H2819,IF(I2819=0,IF(H2819=0,0,1),I2819))),I2819)</f>
        <v>#N/A</v>
      </c>
      <c r="N2819" s="16" t="e">
        <f t="shared" ref="N2819:N2882" si="183">IF(M2819&lt;H2819,K2819,"")</f>
        <v>#N/A</v>
      </c>
    </row>
    <row r="2820" spans="1:14" x14ac:dyDescent="0.25">
      <c r="A2820" s="14">
        <v>2727</v>
      </c>
      <c r="B2820" s="14" t="s">
        <v>159</v>
      </c>
      <c r="C2820" s="17">
        <v>42736</v>
      </c>
      <c r="D2820" s="14" t="s">
        <v>115</v>
      </c>
      <c r="E2820" s="14" t="s">
        <v>81</v>
      </c>
      <c r="F2820" s="15" t="s">
        <v>2</v>
      </c>
      <c r="G2820" s="14" t="s">
        <v>54</v>
      </c>
      <c r="H2820" s="14" t="e">
        <f>SUMIFS('Skills-Training Matrix.AUX'!$D$2:$D$1072,'Skills-Training Matrix.AUX'!$C$2:$C$1072,"="&amp;$G2820,'Skills-Training Matrix.AUX'!$A$2:$A$1072,"="&amp;$E2820)</f>
        <v>#N/A</v>
      </c>
      <c r="I2820" s="14">
        <v>0</v>
      </c>
      <c r="J2820" s="14" t="e">
        <f t="shared" si="180"/>
        <v>#N/A</v>
      </c>
      <c r="K2820" s="16" t="e">
        <f>IF($J2820="","",SUMIFS('Skills-Training Matrix.AUX'!$F$2:$F$1072,'Skills-Training Matrix.AUX'!$C$2:$C$1072,"="&amp;G2820,'Skills-Training Matrix.AUX'!$A$2:$A$1072,"="&amp;$E2820)*J2820)</f>
        <v>#N/A</v>
      </c>
      <c r="L2820" s="16" t="e">
        <f t="shared" si="181"/>
        <v>#N/A</v>
      </c>
      <c r="M2820" s="14" t="e">
        <f t="shared" si="182"/>
        <v>#N/A</v>
      </c>
      <c r="N2820" s="16" t="e">
        <f t="shared" si="183"/>
        <v>#N/A</v>
      </c>
    </row>
    <row r="2821" spans="1:14" x14ac:dyDescent="0.25">
      <c r="A2821" s="14">
        <v>2727</v>
      </c>
      <c r="B2821" s="14" t="s">
        <v>159</v>
      </c>
      <c r="C2821" s="17">
        <v>42736</v>
      </c>
      <c r="D2821" s="14" t="s">
        <v>115</v>
      </c>
      <c r="E2821" s="14" t="s">
        <v>81</v>
      </c>
      <c r="F2821" s="15" t="s">
        <v>2</v>
      </c>
      <c r="G2821" s="14" t="s">
        <v>55</v>
      </c>
      <c r="H2821" s="14" t="e">
        <f>SUMIFS('Skills-Training Matrix.AUX'!$D$2:$D$1072,'Skills-Training Matrix.AUX'!$C$2:$C$1072,"="&amp;$G2821,'Skills-Training Matrix.AUX'!$A$2:$A$1072,"="&amp;$E2821)</f>
        <v>#REF!</v>
      </c>
      <c r="I2821" s="14">
        <v>0</v>
      </c>
      <c r="J2821" s="14" t="e">
        <f t="shared" si="180"/>
        <v>#REF!</v>
      </c>
      <c r="K2821" s="16" t="e">
        <f>IF($J2821="","",SUMIFS('Skills-Training Matrix.AUX'!$F$2:$F$1072,'Skills-Training Matrix.AUX'!$C$2:$C$1072,"="&amp;G2821,'Skills-Training Matrix.AUX'!$A$2:$A$1072,"="&amp;$E2821)*J2821)</f>
        <v>#REF!</v>
      </c>
      <c r="L2821" s="16" t="e">
        <f t="shared" si="181"/>
        <v>#REF!</v>
      </c>
      <c r="M2821" s="14" t="e">
        <f t="shared" si="182"/>
        <v>#REF!</v>
      </c>
      <c r="N2821" s="16" t="e">
        <f t="shared" si="183"/>
        <v>#REF!</v>
      </c>
    </row>
    <row r="2822" spans="1:14" x14ac:dyDescent="0.25">
      <c r="A2822" s="14">
        <v>2727</v>
      </c>
      <c r="B2822" s="14" t="s">
        <v>159</v>
      </c>
      <c r="C2822" s="17">
        <v>42736</v>
      </c>
      <c r="D2822" s="14" t="s">
        <v>115</v>
      </c>
      <c r="E2822" s="14" t="s">
        <v>81</v>
      </c>
      <c r="F2822" s="15" t="s">
        <v>2</v>
      </c>
      <c r="G2822" s="14" t="s">
        <v>56</v>
      </c>
      <c r="H2822" s="14" t="e">
        <f>SUMIFS('Skills-Training Matrix.AUX'!$D$2:$D$1072,'Skills-Training Matrix.AUX'!$C$2:$C$1072,"="&amp;$G2822,'Skills-Training Matrix.AUX'!$A$2:$A$1072,"="&amp;$E2822)</f>
        <v>#N/A</v>
      </c>
      <c r="I2822" s="14">
        <v>0</v>
      </c>
      <c r="J2822" s="14" t="e">
        <f t="shared" si="180"/>
        <v>#N/A</v>
      </c>
      <c r="K2822" s="16" t="e">
        <f>IF($J2822="","",SUMIFS('Skills-Training Matrix.AUX'!$F$2:$F$1072,'Skills-Training Matrix.AUX'!$C$2:$C$1072,"="&amp;G2822,'Skills-Training Matrix.AUX'!$A$2:$A$1072,"="&amp;$E2822)*J2822)</f>
        <v>#N/A</v>
      </c>
      <c r="L2822" s="16" t="e">
        <f t="shared" si="181"/>
        <v>#N/A</v>
      </c>
      <c r="M2822" s="14" t="e">
        <f t="shared" si="182"/>
        <v>#N/A</v>
      </c>
      <c r="N2822" s="16" t="e">
        <f t="shared" si="183"/>
        <v>#N/A</v>
      </c>
    </row>
    <row r="2823" spans="1:14" x14ac:dyDescent="0.25">
      <c r="A2823" s="14">
        <v>2727</v>
      </c>
      <c r="B2823" s="14" t="s">
        <v>159</v>
      </c>
      <c r="C2823" s="17">
        <v>42736</v>
      </c>
      <c r="D2823" s="14" t="s">
        <v>115</v>
      </c>
      <c r="E2823" s="14" t="s">
        <v>81</v>
      </c>
      <c r="F2823" s="15" t="s">
        <v>9</v>
      </c>
      <c r="G2823" s="14" t="s">
        <v>57</v>
      </c>
      <c r="H2823" s="14" t="e">
        <f>SUMIFS('Skills-Training Matrix.AUX'!$D$2:$D$1072,'Skills-Training Matrix.AUX'!$C$2:$C$1072,"="&amp;$G2823,'Skills-Training Matrix.AUX'!$A$2:$A$1072,"="&amp;$E2823)</f>
        <v>#N/A</v>
      </c>
      <c r="I2823" s="14">
        <v>0</v>
      </c>
      <c r="J2823" s="14" t="e">
        <f t="shared" si="180"/>
        <v>#N/A</v>
      </c>
      <c r="K2823" s="16" t="e">
        <f>IF($J2823="","",SUMIFS('Skills-Training Matrix.AUX'!$F$2:$F$1072,'Skills-Training Matrix.AUX'!$C$2:$C$1072,"="&amp;G2823,'Skills-Training Matrix.AUX'!$A$2:$A$1072,"="&amp;$E2823)*J2823)</f>
        <v>#N/A</v>
      </c>
      <c r="L2823" s="16" t="e">
        <f t="shared" si="181"/>
        <v>#N/A</v>
      </c>
      <c r="M2823" s="14" t="e">
        <f t="shared" si="182"/>
        <v>#N/A</v>
      </c>
      <c r="N2823" s="16" t="e">
        <f t="shared" si="183"/>
        <v>#N/A</v>
      </c>
    </row>
    <row r="2824" spans="1:14" x14ac:dyDescent="0.25">
      <c r="A2824" s="14">
        <v>2727</v>
      </c>
      <c r="B2824" s="14" t="s">
        <v>159</v>
      </c>
      <c r="C2824" s="17">
        <v>42736</v>
      </c>
      <c r="D2824" s="14" t="s">
        <v>115</v>
      </c>
      <c r="E2824" s="14" t="s">
        <v>81</v>
      </c>
      <c r="F2824" s="15" t="s">
        <v>9</v>
      </c>
      <c r="G2824" s="14" t="s">
        <v>58</v>
      </c>
      <c r="H2824" s="14" t="e">
        <f>SUMIFS('Skills-Training Matrix.AUX'!$D$2:$D$1072,'Skills-Training Matrix.AUX'!$C$2:$C$1072,"="&amp;$G2824,'Skills-Training Matrix.AUX'!$A$2:$A$1072,"="&amp;$E2824)</f>
        <v>#N/A</v>
      </c>
      <c r="I2824" s="14">
        <v>0</v>
      </c>
      <c r="J2824" s="14" t="e">
        <f t="shared" si="180"/>
        <v>#N/A</v>
      </c>
      <c r="K2824" s="16" t="e">
        <f>IF($J2824="","",SUMIFS('Skills-Training Matrix.AUX'!$F$2:$F$1072,'Skills-Training Matrix.AUX'!$C$2:$C$1072,"="&amp;G2824,'Skills-Training Matrix.AUX'!$A$2:$A$1072,"="&amp;$E2824)*J2824)</f>
        <v>#N/A</v>
      </c>
      <c r="L2824" s="16" t="e">
        <f t="shared" si="181"/>
        <v>#N/A</v>
      </c>
      <c r="M2824" s="14" t="e">
        <f t="shared" si="182"/>
        <v>#N/A</v>
      </c>
      <c r="N2824" s="16" t="e">
        <f t="shared" si="183"/>
        <v>#N/A</v>
      </c>
    </row>
    <row r="2825" spans="1:14" x14ac:dyDescent="0.25">
      <c r="A2825" s="14">
        <v>2727</v>
      </c>
      <c r="B2825" s="14" t="s">
        <v>159</v>
      </c>
      <c r="C2825" s="17">
        <v>42736</v>
      </c>
      <c r="D2825" s="14" t="s">
        <v>115</v>
      </c>
      <c r="E2825" s="14" t="s">
        <v>81</v>
      </c>
      <c r="F2825" s="15" t="s">
        <v>9</v>
      </c>
      <c r="G2825" s="14" t="s">
        <v>59</v>
      </c>
      <c r="H2825" s="14" t="e">
        <f>SUMIFS('Skills-Training Matrix.AUX'!$D$2:$D$1072,'Skills-Training Matrix.AUX'!$C$2:$C$1072,"="&amp;$G2825,'Skills-Training Matrix.AUX'!$A$2:$A$1072,"="&amp;$E2825)</f>
        <v>#N/A</v>
      </c>
      <c r="I2825" s="14">
        <v>0</v>
      </c>
      <c r="J2825" s="14" t="e">
        <f t="shared" si="180"/>
        <v>#N/A</v>
      </c>
      <c r="K2825" s="16" t="e">
        <f>IF($J2825="","",SUMIFS('Skills-Training Matrix.AUX'!$F$2:$F$1072,'Skills-Training Matrix.AUX'!$C$2:$C$1072,"="&amp;G2825,'Skills-Training Matrix.AUX'!$A$2:$A$1072,"="&amp;$E2825)*J2825)</f>
        <v>#N/A</v>
      </c>
      <c r="L2825" s="16" t="e">
        <f t="shared" si="181"/>
        <v>#N/A</v>
      </c>
      <c r="M2825" s="14" t="e">
        <f t="shared" si="182"/>
        <v>#N/A</v>
      </c>
      <c r="N2825" s="16" t="e">
        <f t="shared" si="183"/>
        <v>#N/A</v>
      </c>
    </row>
    <row r="2826" spans="1:14" x14ac:dyDescent="0.25">
      <c r="A2826" s="14">
        <v>2727</v>
      </c>
      <c r="B2826" s="14" t="s">
        <v>159</v>
      </c>
      <c r="C2826" s="17">
        <v>42736</v>
      </c>
      <c r="D2826" s="14" t="s">
        <v>115</v>
      </c>
      <c r="E2826" s="14" t="s">
        <v>81</v>
      </c>
      <c r="F2826" s="15" t="s">
        <v>9</v>
      </c>
      <c r="G2826" s="14" t="s">
        <v>60</v>
      </c>
      <c r="H2826" s="14" t="e">
        <f>SUMIFS('Skills-Training Matrix.AUX'!$D$2:$D$1072,'Skills-Training Matrix.AUX'!$C$2:$C$1072,"="&amp;$G2826,'Skills-Training Matrix.AUX'!$A$2:$A$1072,"="&amp;$E2826)</f>
        <v>#N/A</v>
      </c>
      <c r="I2826" s="14">
        <v>0</v>
      </c>
      <c r="J2826" s="14" t="e">
        <f t="shared" si="180"/>
        <v>#N/A</v>
      </c>
      <c r="K2826" s="16" t="e">
        <f>IF($J2826="","",SUMIFS('Skills-Training Matrix.AUX'!$F$2:$F$1072,'Skills-Training Matrix.AUX'!$C$2:$C$1072,"="&amp;G2826,'Skills-Training Matrix.AUX'!$A$2:$A$1072,"="&amp;$E2826)*J2826)</f>
        <v>#N/A</v>
      </c>
      <c r="L2826" s="16" t="e">
        <f t="shared" si="181"/>
        <v>#N/A</v>
      </c>
      <c r="M2826" s="14" t="e">
        <f t="shared" si="182"/>
        <v>#N/A</v>
      </c>
      <c r="N2826" s="16" t="e">
        <f t="shared" si="183"/>
        <v>#N/A</v>
      </c>
    </row>
    <row r="2827" spans="1:14" x14ac:dyDescent="0.25">
      <c r="A2827" s="14">
        <v>2727</v>
      </c>
      <c r="B2827" s="14" t="s">
        <v>159</v>
      </c>
      <c r="C2827" s="17">
        <v>42736</v>
      </c>
      <c r="D2827" s="14" t="s">
        <v>115</v>
      </c>
      <c r="E2827" s="14" t="s">
        <v>81</v>
      </c>
      <c r="F2827" s="15" t="s">
        <v>9</v>
      </c>
      <c r="G2827" s="14" t="s">
        <v>61</v>
      </c>
      <c r="H2827" s="14" t="e">
        <f>SUMIFS('Skills-Training Matrix.AUX'!$D$2:$D$1072,'Skills-Training Matrix.AUX'!$C$2:$C$1072,"="&amp;$G2827,'Skills-Training Matrix.AUX'!$A$2:$A$1072,"="&amp;$E2827)</f>
        <v>#N/A</v>
      </c>
      <c r="I2827" s="14">
        <v>0</v>
      </c>
      <c r="J2827" s="14" t="e">
        <f t="shared" si="180"/>
        <v>#N/A</v>
      </c>
      <c r="K2827" s="16" t="e">
        <f>IF($J2827="","",SUMIFS('Skills-Training Matrix.AUX'!$F$2:$F$1072,'Skills-Training Matrix.AUX'!$C$2:$C$1072,"="&amp;G2827,'Skills-Training Matrix.AUX'!$A$2:$A$1072,"="&amp;$E2827)*J2827)</f>
        <v>#N/A</v>
      </c>
      <c r="L2827" s="16" t="e">
        <f t="shared" si="181"/>
        <v>#N/A</v>
      </c>
      <c r="M2827" s="14" t="e">
        <f t="shared" si="182"/>
        <v>#N/A</v>
      </c>
      <c r="N2827" s="16" t="e">
        <f t="shared" si="183"/>
        <v>#N/A</v>
      </c>
    </row>
    <row r="2828" spans="1:14" x14ac:dyDescent="0.25">
      <c r="A2828" s="14">
        <v>2727</v>
      </c>
      <c r="B2828" s="14" t="s">
        <v>159</v>
      </c>
      <c r="C2828" s="17">
        <v>42736</v>
      </c>
      <c r="D2828" s="14" t="s">
        <v>115</v>
      </c>
      <c r="E2828" s="14" t="s">
        <v>81</v>
      </c>
      <c r="F2828" s="15" t="s">
        <v>0</v>
      </c>
      <c r="G2828" s="14" t="s">
        <v>62</v>
      </c>
      <c r="H2828" s="14" t="e">
        <f>SUMIFS('Skills-Training Matrix.AUX'!$D$2:$D$1072,'Skills-Training Matrix.AUX'!$C$2:$C$1072,"="&amp;$G2828,'Skills-Training Matrix.AUX'!$A$2:$A$1072,"="&amp;$E2828)</f>
        <v>#N/A</v>
      </c>
      <c r="I2828" s="14">
        <v>0</v>
      </c>
      <c r="J2828" s="14" t="e">
        <f t="shared" si="180"/>
        <v>#N/A</v>
      </c>
      <c r="K2828" s="16" t="e">
        <f>IF($J2828="","",SUMIFS('Skills-Training Matrix.AUX'!$F$2:$F$1072,'Skills-Training Matrix.AUX'!$C$2:$C$1072,"="&amp;G2828,'Skills-Training Matrix.AUX'!$A$2:$A$1072,"="&amp;$E2828)*J2828)</f>
        <v>#N/A</v>
      </c>
      <c r="L2828" s="16" t="e">
        <f t="shared" si="181"/>
        <v>#N/A</v>
      </c>
      <c r="M2828" s="14" t="e">
        <f t="shared" si="182"/>
        <v>#N/A</v>
      </c>
      <c r="N2828" s="16" t="e">
        <f t="shared" si="183"/>
        <v>#N/A</v>
      </c>
    </row>
    <row r="2829" spans="1:14" x14ac:dyDescent="0.25">
      <c r="A2829" s="14">
        <v>2727</v>
      </c>
      <c r="B2829" s="14" t="s">
        <v>159</v>
      </c>
      <c r="C2829" s="17">
        <v>42736</v>
      </c>
      <c r="D2829" s="14" t="s">
        <v>115</v>
      </c>
      <c r="E2829" s="14" t="s">
        <v>81</v>
      </c>
      <c r="F2829" s="15" t="s">
        <v>0</v>
      </c>
      <c r="G2829" s="14" t="s">
        <v>63</v>
      </c>
      <c r="H2829" s="14" t="e">
        <f>SUMIFS('Skills-Training Matrix.AUX'!$D$2:$D$1072,'Skills-Training Matrix.AUX'!$C$2:$C$1072,"="&amp;$G2829,'Skills-Training Matrix.AUX'!$A$2:$A$1072,"="&amp;$E2829)</f>
        <v>#REF!</v>
      </c>
      <c r="I2829" s="14">
        <v>0</v>
      </c>
      <c r="J2829" s="14" t="e">
        <f t="shared" si="180"/>
        <v>#REF!</v>
      </c>
      <c r="K2829" s="16" t="e">
        <f>IF($J2829="","",SUMIFS('Skills-Training Matrix.AUX'!$F$2:$F$1072,'Skills-Training Matrix.AUX'!$C$2:$C$1072,"="&amp;G2829,'Skills-Training Matrix.AUX'!$A$2:$A$1072,"="&amp;$E2829)*J2829)</f>
        <v>#REF!</v>
      </c>
      <c r="L2829" s="16" t="e">
        <f t="shared" si="181"/>
        <v>#REF!</v>
      </c>
      <c r="M2829" s="14" t="e">
        <f t="shared" si="182"/>
        <v>#REF!</v>
      </c>
      <c r="N2829" s="16" t="e">
        <f t="shared" si="183"/>
        <v>#REF!</v>
      </c>
    </row>
    <row r="2830" spans="1:14" x14ac:dyDescent="0.25">
      <c r="A2830" s="14">
        <v>2727</v>
      </c>
      <c r="B2830" s="14" t="s">
        <v>159</v>
      </c>
      <c r="C2830" s="17">
        <v>42736</v>
      </c>
      <c r="D2830" s="14" t="s">
        <v>115</v>
      </c>
      <c r="E2830" s="14" t="s">
        <v>81</v>
      </c>
      <c r="F2830" s="15" t="s">
        <v>0</v>
      </c>
      <c r="G2830" s="14" t="s">
        <v>64</v>
      </c>
      <c r="H2830" s="14" t="e">
        <f>SUMIFS('Skills-Training Matrix.AUX'!$D$2:$D$1072,'Skills-Training Matrix.AUX'!$C$2:$C$1072,"="&amp;$G2830,'Skills-Training Matrix.AUX'!$A$2:$A$1072,"="&amp;$E2830)</f>
        <v>#N/A</v>
      </c>
      <c r="I2830" s="14">
        <v>0</v>
      </c>
      <c r="J2830" s="14" t="e">
        <f t="shared" si="180"/>
        <v>#N/A</v>
      </c>
      <c r="K2830" s="16" t="e">
        <f>IF($J2830="","",SUMIFS('Skills-Training Matrix.AUX'!$F$2:$F$1072,'Skills-Training Matrix.AUX'!$C$2:$C$1072,"="&amp;G2830,'Skills-Training Matrix.AUX'!$A$2:$A$1072,"="&amp;$E2830)*J2830)</f>
        <v>#N/A</v>
      </c>
      <c r="L2830" s="16" t="e">
        <f t="shared" si="181"/>
        <v>#N/A</v>
      </c>
      <c r="M2830" s="14" t="e">
        <f t="shared" si="182"/>
        <v>#N/A</v>
      </c>
      <c r="N2830" s="16" t="e">
        <f t="shared" si="183"/>
        <v>#N/A</v>
      </c>
    </row>
    <row r="2831" spans="1:14" x14ac:dyDescent="0.25">
      <c r="A2831" s="14">
        <v>2727</v>
      </c>
      <c r="B2831" s="14" t="s">
        <v>159</v>
      </c>
      <c r="C2831" s="17">
        <v>42736</v>
      </c>
      <c r="D2831" s="14" t="s">
        <v>115</v>
      </c>
      <c r="E2831" s="14" t="s">
        <v>81</v>
      </c>
      <c r="F2831" s="15" t="s">
        <v>0</v>
      </c>
      <c r="G2831" s="14" t="s">
        <v>65</v>
      </c>
      <c r="H2831" s="14" t="e">
        <f>SUMIFS('Skills-Training Matrix.AUX'!$D$2:$D$1072,'Skills-Training Matrix.AUX'!$C$2:$C$1072,"="&amp;$G2831,'Skills-Training Matrix.AUX'!$A$2:$A$1072,"="&amp;$E2831)</f>
        <v>#REF!</v>
      </c>
      <c r="I2831" s="14">
        <v>0</v>
      </c>
      <c r="J2831" s="14" t="e">
        <f t="shared" si="180"/>
        <v>#REF!</v>
      </c>
      <c r="K2831" s="16" t="e">
        <f>IF($J2831="","",SUMIFS('Skills-Training Matrix.AUX'!$F$2:$F$1072,'Skills-Training Matrix.AUX'!$C$2:$C$1072,"="&amp;G2831,'Skills-Training Matrix.AUX'!$A$2:$A$1072,"="&amp;$E2831)*J2831)</f>
        <v>#REF!</v>
      </c>
      <c r="L2831" s="16" t="e">
        <f t="shared" si="181"/>
        <v>#REF!</v>
      </c>
      <c r="M2831" s="14" t="e">
        <f t="shared" si="182"/>
        <v>#REF!</v>
      </c>
      <c r="N2831" s="16" t="e">
        <f t="shared" si="183"/>
        <v>#REF!</v>
      </c>
    </row>
    <row r="2832" spans="1:14" x14ac:dyDescent="0.25">
      <c r="A2832" s="14">
        <v>2727</v>
      </c>
      <c r="B2832" s="14" t="s">
        <v>159</v>
      </c>
      <c r="C2832" s="17">
        <v>42736</v>
      </c>
      <c r="D2832" s="14" t="s">
        <v>115</v>
      </c>
      <c r="E2832" s="14" t="s">
        <v>81</v>
      </c>
      <c r="F2832" s="15" t="s">
        <v>0</v>
      </c>
      <c r="G2832" s="14" t="s">
        <v>66</v>
      </c>
      <c r="H2832" s="14" t="e">
        <f>SUMIFS('Skills-Training Matrix.AUX'!$D$2:$D$1072,'Skills-Training Matrix.AUX'!$C$2:$C$1072,"="&amp;$G2832,'Skills-Training Matrix.AUX'!$A$2:$A$1072,"="&amp;$E2832)</f>
        <v>#REF!</v>
      </c>
      <c r="I2832" s="14">
        <v>0</v>
      </c>
      <c r="J2832" s="14" t="e">
        <f t="shared" si="180"/>
        <v>#REF!</v>
      </c>
      <c r="K2832" s="16" t="e">
        <f>IF($J2832="","",SUMIFS('Skills-Training Matrix.AUX'!$F$2:$F$1072,'Skills-Training Matrix.AUX'!$C$2:$C$1072,"="&amp;G2832,'Skills-Training Matrix.AUX'!$A$2:$A$1072,"="&amp;$E2832)*J2832)</f>
        <v>#REF!</v>
      </c>
      <c r="L2832" s="16" t="e">
        <f t="shared" si="181"/>
        <v>#REF!</v>
      </c>
      <c r="M2832" s="14" t="e">
        <f t="shared" si="182"/>
        <v>#REF!</v>
      </c>
      <c r="N2832" s="16" t="e">
        <f t="shared" si="183"/>
        <v>#REF!</v>
      </c>
    </row>
    <row r="2833" spans="1:14" x14ac:dyDescent="0.25">
      <c r="A2833" s="14">
        <v>2727</v>
      </c>
      <c r="B2833" s="14" t="s">
        <v>159</v>
      </c>
      <c r="C2833" s="17">
        <v>42736</v>
      </c>
      <c r="D2833" s="14" t="s">
        <v>115</v>
      </c>
      <c r="E2833" s="14" t="s">
        <v>81</v>
      </c>
      <c r="F2833" s="15" t="s">
        <v>0</v>
      </c>
      <c r="G2833" s="14" t="s">
        <v>67</v>
      </c>
      <c r="H2833" s="14" t="e">
        <f>SUMIFS('Skills-Training Matrix.AUX'!$D$2:$D$1072,'Skills-Training Matrix.AUX'!$C$2:$C$1072,"="&amp;$G2833,'Skills-Training Matrix.AUX'!$A$2:$A$1072,"="&amp;$E2833)</f>
        <v>#N/A</v>
      </c>
      <c r="I2833" s="14">
        <v>0</v>
      </c>
      <c r="J2833" s="14" t="e">
        <f t="shared" si="180"/>
        <v>#N/A</v>
      </c>
      <c r="K2833" s="16" t="e">
        <f>IF($J2833="","",SUMIFS('Skills-Training Matrix.AUX'!$F$2:$F$1072,'Skills-Training Matrix.AUX'!$C$2:$C$1072,"="&amp;G2833,'Skills-Training Matrix.AUX'!$A$2:$A$1072,"="&amp;$E2833)*J2833)</f>
        <v>#N/A</v>
      </c>
      <c r="L2833" s="16" t="e">
        <f t="shared" si="181"/>
        <v>#N/A</v>
      </c>
      <c r="M2833" s="14" t="e">
        <f t="shared" si="182"/>
        <v>#N/A</v>
      </c>
      <c r="N2833" s="16" t="e">
        <f t="shared" si="183"/>
        <v>#N/A</v>
      </c>
    </row>
    <row r="2834" spans="1:14" x14ac:dyDescent="0.25">
      <c r="A2834" s="14">
        <v>2727</v>
      </c>
      <c r="B2834" s="14" t="s">
        <v>159</v>
      </c>
      <c r="C2834" s="17">
        <v>42736</v>
      </c>
      <c r="D2834" s="14" t="s">
        <v>115</v>
      </c>
      <c r="E2834" s="14" t="s">
        <v>81</v>
      </c>
      <c r="F2834" s="15" t="s">
        <v>0</v>
      </c>
      <c r="G2834" s="14" t="s">
        <v>68</v>
      </c>
      <c r="H2834" s="14" t="e">
        <f>SUMIFS('Skills-Training Matrix.AUX'!$D$2:$D$1072,'Skills-Training Matrix.AUX'!$C$2:$C$1072,"="&amp;$G2834,'Skills-Training Matrix.AUX'!$A$2:$A$1072,"="&amp;$E2834)</f>
        <v>#N/A</v>
      </c>
      <c r="I2834" s="14">
        <v>0</v>
      </c>
      <c r="J2834" s="14" t="e">
        <f t="shared" si="180"/>
        <v>#N/A</v>
      </c>
      <c r="K2834" s="16" t="e">
        <f>IF($J2834="","",SUMIFS('Skills-Training Matrix.AUX'!$F$2:$F$1072,'Skills-Training Matrix.AUX'!$C$2:$C$1072,"="&amp;G2834,'Skills-Training Matrix.AUX'!$A$2:$A$1072,"="&amp;$E2834)*J2834)</f>
        <v>#N/A</v>
      </c>
      <c r="L2834" s="16" t="e">
        <f t="shared" si="181"/>
        <v>#N/A</v>
      </c>
      <c r="M2834" s="14" t="e">
        <f t="shared" si="182"/>
        <v>#N/A</v>
      </c>
      <c r="N2834" s="16" t="e">
        <f t="shared" si="183"/>
        <v>#N/A</v>
      </c>
    </row>
    <row r="2835" spans="1:14" x14ac:dyDescent="0.25">
      <c r="A2835" s="14">
        <v>2727</v>
      </c>
      <c r="B2835" s="14" t="s">
        <v>159</v>
      </c>
      <c r="C2835" s="17">
        <v>42736</v>
      </c>
      <c r="D2835" s="14" t="s">
        <v>115</v>
      </c>
      <c r="E2835" s="14" t="s">
        <v>81</v>
      </c>
      <c r="F2835" s="15" t="s">
        <v>0</v>
      </c>
      <c r="G2835" s="14" t="s">
        <v>69</v>
      </c>
      <c r="H2835" s="14" t="e">
        <f>SUMIFS('Skills-Training Matrix.AUX'!$D$2:$D$1072,'Skills-Training Matrix.AUX'!$C$2:$C$1072,"="&amp;$G2835,'Skills-Training Matrix.AUX'!$A$2:$A$1072,"="&amp;$E2835)</f>
        <v>#N/A</v>
      </c>
      <c r="I2835" s="14">
        <v>0</v>
      </c>
      <c r="J2835" s="14" t="e">
        <f t="shared" si="180"/>
        <v>#N/A</v>
      </c>
      <c r="K2835" s="16" t="e">
        <f>IF($J2835="","",SUMIFS('Skills-Training Matrix.AUX'!$F$2:$F$1072,'Skills-Training Matrix.AUX'!$C$2:$C$1072,"="&amp;G2835,'Skills-Training Matrix.AUX'!$A$2:$A$1072,"="&amp;$E2835)*J2835)</f>
        <v>#N/A</v>
      </c>
      <c r="L2835" s="16" t="e">
        <f t="shared" si="181"/>
        <v>#N/A</v>
      </c>
      <c r="M2835" s="14" t="e">
        <f t="shared" si="182"/>
        <v>#N/A</v>
      </c>
      <c r="N2835" s="16" t="e">
        <f t="shared" si="183"/>
        <v>#N/A</v>
      </c>
    </row>
    <row r="2836" spans="1:14" x14ac:dyDescent="0.25">
      <c r="A2836" s="14">
        <v>2727</v>
      </c>
      <c r="B2836" s="14" t="s">
        <v>159</v>
      </c>
      <c r="C2836" s="17">
        <v>42736</v>
      </c>
      <c r="D2836" s="14" t="s">
        <v>115</v>
      </c>
      <c r="E2836" s="14" t="s">
        <v>81</v>
      </c>
      <c r="F2836" s="15" t="s">
        <v>0</v>
      </c>
      <c r="G2836" s="14" t="s">
        <v>70</v>
      </c>
      <c r="H2836" s="14" t="e">
        <f>SUMIFS('Skills-Training Matrix.AUX'!$D$2:$D$1072,'Skills-Training Matrix.AUX'!$C$2:$C$1072,"="&amp;$G2836,'Skills-Training Matrix.AUX'!$A$2:$A$1072,"="&amp;$E2836)</f>
        <v>#N/A</v>
      </c>
      <c r="I2836" s="14">
        <v>0</v>
      </c>
      <c r="J2836" s="14" t="e">
        <f t="shared" si="180"/>
        <v>#N/A</v>
      </c>
      <c r="K2836" s="16" t="e">
        <f>IF($J2836="","",SUMIFS('Skills-Training Matrix.AUX'!$F$2:$F$1072,'Skills-Training Matrix.AUX'!$C$2:$C$1072,"="&amp;G2836,'Skills-Training Matrix.AUX'!$A$2:$A$1072,"="&amp;$E2836)*J2836)</f>
        <v>#N/A</v>
      </c>
      <c r="L2836" s="16" t="e">
        <f t="shared" si="181"/>
        <v>#N/A</v>
      </c>
      <c r="M2836" s="14" t="e">
        <f t="shared" si="182"/>
        <v>#N/A</v>
      </c>
      <c r="N2836" s="16" t="e">
        <f t="shared" si="183"/>
        <v>#N/A</v>
      </c>
    </row>
    <row r="2837" spans="1:14" x14ac:dyDescent="0.25">
      <c r="A2837" s="14">
        <v>2728</v>
      </c>
      <c r="B2837" s="14" t="s">
        <v>160</v>
      </c>
      <c r="C2837" s="17">
        <v>42736</v>
      </c>
      <c r="D2837" s="14" t="s">
        <v>115</v>
      </c>
      <c r="E2837" s="14" t="s">
        <v>81</v>
      </c>
      <c r="F2837" s="15" t="s">
        <v>102</v>
      </c>
      <c r="G2837" s="14" t="s">
        <v>10</v>
      </c>
      <c r="H2837" s="14" t="e">
        <f>SUMIFS('Skills-Training Matrix.AUX'!$D$2:$D$1072,'Skills-Training Matrix.AUX'!$C$2:$C$1072,"="&amp;$G2837,'Skills-Training Matrix.AUX'!$A$2:$A$1072,"="&amp;$E2837)</f>
        <v>#N/A</v>
      </c>
      <c r="I2837" s="14">
        <v>0</v>
      </c>
      <c r="J2837" s="14" t="e">
        <f t="shared" si="180"/>
        <v>#N/A</v>
      </c>
      <c r="K2837" s="16" t="e">
        <f>IF($J2837="","",SUMIFS('Skills-Training Matrix.AUX'!$F$2:$F$1072,'Skills-Training Matrix.AUX'!$C$2:$C$1072,"="&amp;G2837,'Skills-Training Matrix.AUX'!$A$2:$A$1072,"="&amp;$E2837)*J2837)</f>
        <v>#N/A</v>
      </c>
      <c r="L2837" s="16" t="e">
        <f t="shared" si="181"/>
        <v>#N/A</v>
      </c>
      <c r="M2837" s="14" t="e">
        <f t="shared" si="182"/>
        <v>#N/A</v>
      </c>
      <c r="N2837" s="16" t="e">
        <f t="shared" si="183"/>
        <v>#N/A</v>
      </c>
    </row>
    <row r="2838" spans="1:14" x14ac:dyDescent="0.25">
      <c r="A2838" s="14">
        <v>2728</v>
      </c>
      <c r="B2838" s="14" t="s">
        <v>160</v>
      </c>
      <c r="C2838" s="17">
        <v>42736</v>
      </c>
      <c r="D2838" s="14" t="s">
        <v>115</v>
      </c>
      <c r="E2838" s="14" t="s">
        <v>81</v>
      </c>
      <c r="F2838" s="15" t="s">
        <v>102</v>
      </c>
      <c r="G2838" s="14" t="s">
        <v>11</v>
      </c>
      <c r="H2838" s="14" t="e">
        <f>SUMIFS('Skills-Training Matrix.AUX'!$D$2:$D$1072,'Skills-Training Matrix.AUX'!$C$2:$C$1072,"="&amp;$G2838,'Skills-Training Matrix.AUX'!$A$2:$A$1072,"="&amp;$E2838)</f>
        <v>#N/A</v>
      </c>
      <c r="I2838" s="14">
        <v>0</v>
      </c>
      <c r="J2838" s="14" t="e">
        <f t="shared" si="180"/>
        <v>#N/A</v>
      </c>
      <c r="K2838" s="16" t="e">
        <f>IF($J2838="","",SUMIFS('Skills-Training Matrix.AUX'!$F$2:$F$1072,'Skills-Training Matrix.AUX'!$C$2:$C$1072,"="&amp;G2838,'Skills-Training Matrix.AUX'!$A$2:$A$1072,"="&amp;$E2838)*J2838)</f>
        <v>#N/A</v>
      </c>
      <c r="L2838" s="16" t="e">
        <f t="shared" si="181"/>
        <v>#N/A</v>
      </c>
      <c r="M2838" s="14" t="e">
        <f t="shared" si="182"/>
        <v>#N/A</v>
      </c>
      <c r="N2838" s="16" t="e">
        <f t="shared" si="183"/>
        <v>#N/A</v>
      </c>
    </row>
    <row r="2839" spans="1:14" x14ac:dyDescent="0.25">
      <c r="A2839" s="14">
        <v>2728</v>
      </c>
      <c r="B2839" s="14" t="s">
        <v>160</v>
      </c>
      <c r="C2839" s="17">
        <v>42736</v>
      </c>
      <c r="D2839" s="14" t="s">
        <v>115</v>
      </c>
      <c r="E2839" s="14" t="s">
        <v>81</v>
      </c>
      <c r="F2839" s="15" t="s">
        <v>102</v>
      </c>
      <c r="G2839" s="14" t="s">
        <v>12</v>
      </c>
      <c r="H2839" s="14" t="e">
        <f>SUMIFS('Skills-Training Matrix.AUX'!$D$2:$D$1072,'Skills-Training Matrix.AUX'!$C$2:$C$1072,"="&amp;$G2839,'Skills-Training Matrix.AUX'!$A$2:$A$1072,"="&amp;$E2839)</f>
        <v>#N/A</v>
      </c>
      <c r="I2839" s="14">
        <v>0</v>
      </c>
      <c r="J2839" s="14" t="e">
        <f t="shared" si="180"/>
        <v>#N/A</v>
      </c>
      <c r="K2839" s="16" t="e">
        <f>IF($J2839="","",SUMIFS('Skills-Training Matrix.AUX'!$F$2:$F$1072,'Skills-Training Matrix.AUX'!$C$2:$C$1072,"="&amp;G2839,'Skills-Training Matrix.AUX'!$A$2:$A$1072,"="&amp;$E2839)*J2839)</f>
        <v>#N/A</v>
      </c>
      <c r="L2839" s="16" t="e">
        <f t="shared" si="181"/>
        <v>#N/A</v>
      </c>
      <c r="M2839" s="14" t="e">
        <f t="shared" si="182"/>
        <v>#N/A</v>
      </c>
      <c r="N2839" s="16" t="e">
        <f t="shared" si="183"/>
        <v>#N/A</v>
      </c>
    </row>
    <row r="2840" spans="1:14" x14ac:dyDescent="0.25">
      <c r="A2840" s="14">
        <v>2728</v>
      </c>
      <c r="B2840" s="14" t="s">
        <v>160</v>
      </c>
      <c r="C2840" s="17">
        <v>42736</v>
      </c>
      <c r="D2840" s="14" t="s">
        <v>115</v>
      </c>
      <c r="E2840" s="14" t="s">
        <v>81</v>
      </c>
      <c r="F2840" s="15" t="s">
        <v>102</v>
      </c>
      <c r="G2840" s="14" t="s">
        <v>13</v>
      </c>
      <c r="H2840" s="14" t="e">
        <f>SUMIFS('Skills-Training Matrix.AUX'!$D$2:$D$1072,'Skills-Training Matrix.AUX'!$C$2:$C$1072,"="&amp;$G2840,'Skills-Training Matrix.AUX'!$A$2:$A$1072,"="&amp;$E2840)</f>
        <v>#N/A</v>
      </c>
      <c r="I2840" s="14">
        <v>0</v>
      </c>
      <c r="J2840" s="14" t="e">
        <f t="shared" si="180"/>
        <v>#N/A</v>
      </c>
      <c r="K2840" s="16" t="e">
        <f>IF($J2840="","",SUMIFS('Skills-Training Matrix.AUX'!$F$2:$F$1072,'Skills-Training Matrix.AUX'!$C$2:$C$1072,"="&amp;G2840,'Skills-Training Matrix.AUX'!$A$2:$A$1072,"="&amp;$E2840)*J2840)</f>
        <v>#N/A</v>
      </c>
      <c r="L2840" s="16" t="e">
        <f t="shared" si="181"/>
        <v>#N/A</v>
      </c>
      <c r="M2840" s="14" t="e">
        <f t="shared" si="182"/>
        <v>#N/A</v>
      </c>
      <c r="N2840" s="16" t="e">
        <f t="shared" si="183"/>
        <v>#N/A</v>
      </c>
    </row>
    <row r="2841" spans="1:14" x14ac:dyDescent="0.25">
      <c r="A2841" s="14">
        <v>2728</v>
      </c>
      <c r="B2841" s="14" t="s">
        <v>160</v>
      </c>
      <c r="C2841" s="17">
        <v>42736</v>
      </c>
      <c r="D2841" s="14" t="s">
        <v>115</v>
      </c>
      <c r="E2841" s="14" t="s">
        <v>81</v>
      </c>
      <c r="F2841" s="15" t="s">
        <v>102</v>
      </c>
      <c r="G2841" s="14" t="s">
        <v>14</v>
      </c>
      <c r="H2841" s="14" t="e">
        <f>SUMIFS('Skills-Training Matrix.AUX'!$D$2:$D$1072,'Skills-Training Matrix.AUX'!$C$2:$C$1072,"="&amp;$G2841,'Skills-Training Matrix.AUX'!$A$2:$A$1072,"="&amp;$E2841)</f>
        <v>#N/A</v>
      </c>
      <c r="I2841" s="14">
        <v>0</v>
      </c>
      <c r="J2841" s="14" t="e">
        <f t="shared" si="180"/>
        <v>#N/A</v>
      </c>
      <c r="K2841" s="16" t="e">
        <f>IF($J2841="","",SUMIFS('Skills-Training Matrix.AUX'!$F$2:$F$1072,'Skills-Training Matrix.AUX'!$C$2:$C$1072,"="&amp;G2841,'Skills-Training Matrix.AUX'!$A$2:$A$1072,"="&amp;$E2841)*J2841)</f>
        <v>#N/A</v>
      </c>
      <c r="L2841" s="16" t="e">
        <f t="shared" si="181"/>
        <v>#N/A</v>
      </c>
      <c r="M2841" s="14" t="e">
        <f t="shared" si="182"/>
        <v>#N/A</v>
      </c>
      <c r="N2841" s="16" t="e">
        <f t="shared" si="183"/>
        <v>#N/A</v>
      </c>
    </row>
    <row r="2842" spans="1:14" x14ac:dyDescent="0.25">
      <c r="A2842" s="14">
        <v>2728</v>
      </c>
      <c r="B2842" s="14" t="s">
        <v>160</v>
      </c>
      <c r="C2842" s="17">
        <v>42736</v>
      </c>
      <c r="D2842" s="14" t="s">
        <v>115</v>
      </c>
      <c r="E2842" s="14" t="s">
        <v>81</v>
      </c>
      <c r="F2842" s="15" t="s">
        <v>102</v>
      </c>
      <c r="G2842" s="14" t="s">
        <v>15</v>
      </c>
      <c r="H2842" s="14" t="e">
        <f>SUMIFS('Skills-Training Matrix.AUX'!$D$2:$D$1072,'Skills-Training Matrix.AUX'!$C$2:$C$1072,"="&amp;$G2842,'Skills-Training Matrix.AUX'!$A$2:$A$1072,"="&amp;$E2842)</f>
        <v>#N/A</v>
      </c>
      <c r="I2842" s="14">
        <v>0</v>
      </c>
      <c r="J2842" s="14" t="e">
        <f t="shared" si="180"/>
        <v>#N/A</v>
      </c>
      <c r="K2842" s="16" t="e">
        <f>IF($J2842="","",SUMIFS('Skills-Training Matrix.AUX'!$F$2:$F$1072,'Skills-Training Matrix.AUX'!$C$2:$C$1072,"="&amp;G2842,'Skills-Training Matrix.AUX'!$A$2:$A$1072,"="&amp;$E2842)*J2842)</f>
        <v>#N/A</v>
      </c>
      <c r="L2842" s="16" t="e">
        <f t="shared" si="181"/>
        <v>#N/A</v>
      </c>
      <c r="M2842" s="14" t="e">
        <f t="shared" si="182"/>
        <v>#N/A</v>
      </c>
      <c r="N2842" s="16" t="e">
        <f t="shared" si="183"/>
        <v>#N/A</v>
      </c>
    </row>
    <row r="2843" spans="1:14" x14ac:dyDescent="0.25">
      <c r="A2843" s="14">
        <v>2728</v>
      </c>
      <c r="B2843" s="14" t="s">
        <v>160</v>
      </c>
      <c r="C2843" s="17">
        <v>42736</v>
      </c>
      <c r="D2843" s="14" t="s">
        <v>115</v>
      </c>
      <c r="E2843" s="14" t="s">
        <v>81</v>
      </c>
      <c r="F2843" s="15" t="s">
        <v>5</v>
      </c>
      <c r="G2843" s="14" t="s">
        <v>16</v>
      </c>
      <c r="H2843" s="14" t="e">
        <f>SUMIFS('Skills-Training Matrix.AUX'!$D$2:$D$1072,'Skills-Training Matrix.AUX'!$C$2:$C$1072,"="&amp;$G2843,'Skills-Training Matrix.AUX'!$A$2:$A$1072,"="&amp;$E2843)</f>
        <v>#N/A</v>
      </c>
      <c r="I2843" s="14">
        <v>0</v>
      </c>
      <c r="J2843" s="14" t="e">
        <f t="shared" si="180"/>
        <v>#N/A</v>
      </c>
      <c r="K2843" s="16" t="e">
        <f>IF($J2843="","",SUMIFS('Skills-Training Matrix.AUX'!$F$2:$F$1072,'Skills-Training Matrix.AUX'!$C$2:$C$1072,"="&amp;G2843,'Skills-Training Matrix.AUX'!$A$2:$A$1072,"="&amp;$E2843)*J2843)</f>
        <v>#N/A</v>
      </c>
      <c r="L2843" s="16" t="e">
        <f t="shared" si="181"/>
        <v>#N/A</v>
      </c>
      <c r="M2843" s="14" t="e">
        <f t="shared" si="182"/>
        <v>#N/A</v>
      </c>
      <c r="N2843" s="16" t="e">
        <f t="shared" si="183"/>
        <v>#N/A</v>
      </c>
    </row>
    <row r="2844" spans="1:14" x14ac:dyDescent="0.25">
      <c r="A2844" s="14">
        <v>2728</v>
      </c>
      <c r="B2844" s="14" t="s">
        <v>160</v>
      </c>
      <c r="C2844" s="17">
        <v>42736</v>
      </c>
      <c r="D2844" s="14" t="s">
        <v>115</v>
      </c>
      <c r="E2844" s="14" t="s">
        <v>81</v>
      </c>
      <c r="F2844" s="15" t="s">
        <v>5</v>
      </c>
      <c r="G2844" s="14" t="s">
        <v>17</v>
      </c>
      <c r="H2844" s="14" t="e">
        <f>SUMIFS('Skills-Training Matrix.AUX'!$D$2:$D$1072,'Skills-Training Matrix.AUX'!$C$2:$C$1072,"="&amp;$G2844,'Skills-Training Matrix.AUX'!$A$2:$A$1072,"="&amp;$E2844)</f>
        <v>#N/A</v>
      </c>
      <c r="I2844" s="14">
        <v>0</v>
      </c>
      <c r="J2844" s="14" t="e">
        <f t="shared" si="180"/>
        <v>#N/A</v>
      </c>
      <c r="K2844" s="16" t="e">
        <f>IF($J2844="","",SUMIFS('Skills-Training Matrix.AUX'!$F$2:$F$1072,'Skills-Training Matrix.AUX'!$C$2:$C$1072,"="&amp;G2844,'Skills-Training Matrix.AUX'!$A$2:$A$1072,"="&amp;$E2844)*J2844)</f>
        <v>#N/A</v>
      </c>
      <c r="L2844" s="16" t="e">
        <f t="shared" si="181"/>
        <v>#N/A</v>
      </c>
      <c r="M2844" s="14" t="e">
        <f t="shared" si="182"/>
        <v>#N/A</v>
      </c>
      <c r="N2844" s="16" t="e">
        <f t="shared" si="183"/>
        <v>#N/A</v>
      </c>
    </row>
    <row r="2845" spans="1:14" x14ac:dyDescent="0.25">
      <c r="A2845" s="14">
        <v>2728</v>
      </c>
      <c r="B2845" s="14" t="s">
        <v>160</v>
      </c>
      <c r="C2845" s="17">
        <v>42736</v>
      </c>
      <c r="D2845" s="14" t="s">
        <v>115</v>
      </c>
      <c r="E2845" s="14" t="s">
        <v>81</v>
      </c>
      <c r="F2845" s="15" t="s">
        <v>5</v>
      </c>
      <c r="G2845" s="14" t="s">
        <v>18</v>
      </c>
      <c r="H2845" s="14" t="e">
        <f>SUMIFS('Skills-Training Matrix.AUX'!$D$2:$D$1072,'Skills-Training Matrix.AUX'!$C$2:$C$1072,"="&amp;$G2845,'Skills-Training Matrix.AUX'!$A$2:$A$1072,"="&amp;$E2845)</f>
        <v>#N/A</v>
      </c>
      <c r="I2845" s="14">
        <v>0</v>
      </c>
      <c r="J2845" s="14" t="e">
        <f t="shared" si="180"/>
        <v>#N/A</v>
      </c>
      <c r="K2845" s="16" t="e">
        <f>IF($J2845="","",SUMIFS('Skills-Training Matrix.AUX'!$F$2:$F$1072,'Skills-Training Matrix.AUX'!$C$2:$C$1072,"="&amp;G2845,'Skills-Training Matrix.AUX'!$A$2:$A$1072,"="&amp;$E2845)*J2845)</f>
        <v>#N/A</v>
      </c>
      <c r="L2845" s="16" t="e">
        <f t="shared" si="181"/>
        <v>#N/A</v>
      </c>
      <c r="M2845" s="14" t="e">
        <f t="shared" si="182"/>
        <v>#N/A</v>
      </c>
      <c r="N2845" s="16" t="e">
        <f t="shared" si="183"/>
        <v>#N/A</v>
      </c>
    </row>
    <row r="2846" spans="1:14" x14ac:dyDescent="0.25">
      <c r="A2846" s="14">
        <v>2728</v>
      </c>
      <c r="B2846" s="14" t="s">
        <v>160</v>
      </c>
      <c r="C2846" s="17">
        <v>42736</v>
      </c>
      <c r="D2846" s="14" t="s">
        <v>115</v>
      </c>
      <c r="E2846" s="14" t="s">
        <v>81</v>
      </c>
      <c r="F2846" s="15" t="s">
        <v>5</v>
      </c>
      <c r="G2846" s="14" t="s">
        <v>3</v>
      </c>
      <c r="H2846" s="14" t="e">
        <f>SUMIFS('Skills-Training Matrix.AUX'!$D$2:$D$1072,'Skills-Training Matrix.AUX'!$C$2:$C$1072,"="&amp;$G2846,'Skills-Training Matrix.AUX'!$A$2:$A$1072,"="&amp;$E2846)</f>
        <v>#N/A</v>
      </c>
      <c r="I2846" s="14">
        <v>0</v>
      </c>
      <c r="J2846" s="14" t="e">
        <f t="shared" si="180"/>
        <v>#N/A</v>
      </c>
      <c r="K2846" s="16" t="e">
        <f>IF($J2846="","",SUMIFS('Skills-Training Matrix.AUX'!$F$2:$F$1072,'Skills-Training Matrix.AUX'!$C$2:$C$1072,"="&amp;G2846,'Skills-Training Matrix.AUX'!$A$2:$A$1072,"="&amp;$E2846)*J2846)</f>
        <v>#N/A</v>
      </c>
      <c r="L2846" s="16" t="e">
        <f t="shared" si="181"/>
        <v>#N/A</v>
      </c>
      <c r="M2846" s="14" t="e">
        <f t="shared" si="182"/>
        <v>#N/A</v>
      </c>
      <c r="N2846" s="16" t="e">
        <f t="shared" si="183"/>
        <v>#N/A</v>
      </c>
    </row>
    <row r="2847" spans="1:14" x14ac:dyDescent="0.25">
      <c r="A2847" s="14">
        <v>2728</v>
      </c>
      <c r="B2847" s="14" t="s">
        <v>160</v>
      </c>
      <c r="C2847" s="17">
        <v>42736</v>
      </c>
      <c r="D2847" s="14" t="s">
        <v>115</v>
      </c>
      <c r="E2847" s="14" t="s">
        <v>81</v>
      </c>
      <c r="F2847" s="15" t="s">
        <v>5</v>
      </c>
      <c r="G2847" s="14" t="s">
        <v>19</v>
      </c>
      <c r="H2847" s="14" t="e">
        <f>SUMIFS('Skills-Training Matrix.AUX'!$D$2:$D$1072,'Skills-Training Matrix.AUX'!$C$2:$C$1072,"="&amp;$G2847,'Skills-Training Matrix.AUX'!$A$2:$A$1072,"="&amp;$E2847)</f>
        <v>#N/A</v>
      </c>
      <c r="I2847" s="14">
        <v>0</v>
      </c>
      <c r="J2847" s="14" t="e">
        <f t="shared" si="180"/>
        <v>#N/A</v>
      </c>
      <c r="K2847" s="16" t="e">
        <f>IF($J2847="","",SUMIFS('Skills-Training Matrix.AUX'!$F$2:$F$1072,'Skills-Training Matrix.AUX'!$C$2:$C$1072,"="&amp;G2847,'Skills-Training Matrix.AUX'!$A$2:$A$1072,"="&amp;$E2847)*J2847)</f>
        <v>#N/A</v>
      </c>
      <c r="L2847" s="16" t="e">
        <f t="shared" si="181"/>
        <v>#N/A</v>
      </c>
      <c r="M2847" s="14" t="e">
        <f t="shared" si="182"/>
        <v>#N/A</v>
      </c>
      <c r="N2847" s="16" t="e">
        <f t="shared" si="183"/>
        <v>#N/A</v>
      </c>
    </row>
    <row r="2848" spans="1:14" x14ac:dyDescent="0.25">
      <c r="A2848" s="14">
        <v>2728</v>
      </c>
      <c r="B2848" s="14" t="s">
        <v>160</v>
      </c>
      <c r="C2848" s="17">
        <v>42736</v>
      </c>
      <c r="D2848" s="14" t="s">
        <v>115</v>
      </c>
      <c r="E2848" s="14" t="s">
        <v>81</v>
      </c>
      <c r="F2848" s="15" t="s">
        <v>5</v>
      </c>
      <c r="G2848" s="14" t="s">
        <v>20</v>
      </c>
      <c r="H2848" s="14" t="e">
        <f>SUMIFS('Skills-Training Matrix.AUX'!$D$2:$D$1072,'Skills-Training Matrix.AUX'!$C$2:$C$1072,"="&amp;$G2848,'Skills-Training Matrix.AUX'!$A$2:$A$1072,"="&amp;$E2848)</f>
        <v>#N/A</v>
      </c>
      <c r="I2848" s="14">
        <v>0</v>
      </c>
      <c r="J2848" s="14" t="e">
        <f t="shared" si="180"/>
        <v>#N/A</v>
      </c>
      <c r="K2848" s="16" t="e">
        <f>IF($J2848="","",SUMIFS('Skills-Training Matrix.AUX'!$F$2:$F$1072,'Skills-Training Matrix.AUX'!$C$2:$C$1072,"="&amp;G2848,'Skills-Training Matrix.AUX'!$A$2:$A$1072,"="&amp;$E2848)*J2848)</f>
        <v>#N/A</v>
      </c>
      <c r="L2848" s="16" t="e">
        <f t="shared" si="181"/>
        <v>#N/A</v>
      </c>
      <c r="M2848" s="14" t="e">
        <f t="shared" si="182"/>
        <v>#N/A</v>
      </c>
      <c r="N2848" s="16" t="e">
        <f t="shared" si="183"/>
        <v>#N/A</v>
      </c>
    </row>
    <row r="2849" spans="1:14" x14ac:dyDescent="0.25">
      <c r="A2849" s="14">
        <v>2728</v>
      </c>
      <c r="B2849" s="14" t="s">
        <v>160</v>
      </c>
      <c r="C2849" s="17">
        <v>42736</v>
      </c>
      <c r="D2849" s="14" t="s">
        <v>115</v>
      </c>
      <c r="E2849" s="14" t="s">
        <v>81</v>
      </c>
      <c r="F2849" s="15" t="s">
        <v>6</v>
      </c>
      <c r="G2849" s="14" t="s">
        <v>21</v>
      </c>
      <c r="H2849" s="14" t="e">
        <f>SUMIFS('Skills-Training Matrix.AUX'!$D$2:$D$1072,'Skills-Training Matrix.AUX'!$C$2:$C$1072,"="&amp;$G2849,'Skills-Training Matrix.AUX'!$A$2:$A$1072,"="&amp;$E2849)</f>
        <v>#REF!</v>
      </c>
      <c r="I2849" s="14">
        <v>0</v>
      </c>
      <c r="J2849" s="14" t="e">
        <f t="shared" si="180"/>
        <v>#REF!</v>
      </c>
      <c r="K2849" s="16" t="e">
        <f>IF($J2849="","",SUMIFS('Skills-Training Matrix.AUX'!$F$2:$F$1072,'Skills-Training Matrix.AUX'!$C$2:$C$1072,"="&amp;G2849,'Skills-Training Matrix.AUX'!$A$2:$A$1072,"="&amp;$E2849)*J2849)</f>
        <v>#REF!</v>
      </c>
      <c r="L2849" s="16" t="e">
        <f t="shared" si="181"/>
        <v>#REF!</v>
      </c>
      <c r="M2849" s="14" t="e">
        <f t="shared" si="182"/>
        <v>#REF!</v>
      </c>
      <c r="N2849" s="16" t="e">
        <f t="shared" si="183"/>
        <v>#REF!</v>
      </c>
    </row>
    <row r="2850" spans="1:14" x14ac:dyDescent="0.25">
      <c r="A2850" s="14">
        <v>2728</v>
      </c>
      <c r="B2850" s="14" t="s">
        <v>160</v>
      </c>
      <c r="C2850" s="17">
        <v>42736</v>
      </c>
      <c r="D2850" s="14" t="s">
        <v>115</v>
      </c>
      <c r="E2850" s="14" t="s">
        <v>81</v>
      </c>
      <c r="F2850" s="15" t="s">
        <v>6</v>
      </c>
      <c r="G2850" s="14" t="s">
        <v>22</v>
      </c>
      <c r="H2850" s="14" t="e">
        <f>SUMIFS('Skills-Training Matrix.AUX'!$D$2:$D$1072,'Skills-Training Matrix.AUX'!$C$2:$C$1072,"="&amp;$G2850,'Skills-Training Matrix.AUX'!$A$2:$A$1072,"="&amp;$E2850)</f>
        <v>#REF!</v>
      </c>
      <c r="I2850" s="14">
        <v>0</v>
      </c>
      <c r="J2850" s="14" t="e">
        <f t="shared" si="180"/>
        <v>#REF!</v>
      </c>
      <c r="K2850" s="16" t="e">
        <f>IF($J2850="","",SUMIFS('Skills-Training Matrix.AUX'!$F$2:$F$1072,'Skills-Training Matrix.AUX'!$C$2:$C$1072,"="&amp;G2850,'Skills-Training Matrix.AUX'!$A$2:$A$1072,"="&amp;$E2850)*J2850)</f>
        <v>#REF!</v>
      </c>
      <c r="L2850" s="16" t="e">
        <f t="shared" si="181"/>
        <v>#REF!</v>
      </c>
      <c r="M2850" s="14" t="e">
        <f t="shared" si="182"/>
        <v>#REF!</v>
      </c>
      <c r="N2850" s="16" t="e">
        <f t="shared" si="183"/>
        <v>#REF!</v>
      </c>
    </row>
    <row r="2851" spans="1:14" x14ac:dyDescent="0.25">
      <c r="A2851" s="14">
        <v>2728</v>
      </c>
      <c r="B2851" s="14" t="s">
        <v>160</v>
      </c>
      <c r="C2851" s="17">
        <v>42736</v>
      </c>
      <c r="D2851" s="14" t="s">
        <v>115</v>
      </c>
      <c r="E2851" s="14" t="s">
        <v>81</v>
      </c>
      <c r="F2851" s="15" t="s">
        <v>6</v>
      </c>
      <c r="G2851" s="14" t="s">
        <v>23</v>
      </c>
      <c r="H2851" s="14" t="e">
        <f>SUMIFS('Skills-Training Matrix.AUX'!$D$2:$D$1072,'Skills-Training Matrix.AUX'!$C$2:$C$1072,"="&amp;$G2851,'Skills-Training Matrix.AUX'!$A$2:$A$1072,"="&amp;$E2851)</f>
        <v>#REF!</v>
      </c>
      <c r="I2851" s="14">
        <v>0</v>
      </c>
      <c r="J2851" s="14" t="e">
        <f t="shared" si="180"/>
        <v>#REF!</v>
      </c>
      <c r="K2851" s="16" t="e">
        <f>IF($J2851="","",SUMIFS('Skills-Training Matrix.AUX'!$F$2:$F$1072,'Skills-Training Matrix.AUX'!$C$2:$C$1072,"="&amp;G2851,'Skills-Training Matrix.AUX'!$A$2:$A$1072,"="&amp;$E2851)*J2851)</f>
        <v>#REF!</v>
      </c>
      <c r="L2851" s="16" t="e">
        <f t="shared" si="181"/>
        <v>#REF!</v>
      </c>
      <c r="M2851" s="14" t="e">
        <f t="shared" si="182"/>
        <v>#REF!</v>
      </c>
      <c r="N2851" s="16" t="e">
        <f t="shared" si="183"/>
        <v>#REF!</v>
      </c>
    </row>
    <row r="2852" spans="1:14" x14ac:dyDescent="0.25">
      <c r="A2852" s="14">
        <v>2728</v>
      </c>
      <c r="B2852" s="14" t="s">
        <v>160</v>
      </c>
      <c r="C2852" s="17">
        <v>42736</v>
      </c>
      <c r="D2852" s="14" t="s">
        <v>115</v>
      </c>
      <c r="E2852" s="14" t="s">
        <v>81</v>
      </c>
      <c r="F2852" s="15" t="s">
        <v>6</v>
      </c>
      <c r="G2852" s="14" t="s">
        <v>24</v>
      </c>
      <c r="H2852" s="14" t="e">
        <f>SUMIFS('Skills-Training Matrix.AUX'!$D$2:$D$1072,'Skills-Training Matrix.AUX'!$C$2:$C$1072,"="&amp;$G2852,'Skills-Training Matrix.AUX'!$A$2:$A$1072,"="&amp;$E2852)</f>
        <v>#REF!</v>
      </c>
      <c r="I2852" s="14">
        <v>0</v>
      </c>
      <c r="J2852" s="14" t="e">
        <f t="shared" si="180"/>
        <v>#REF!</v>
      </c>
      <c r="K2852" s="16" t="e">
        <f>IF($J2852="","",SUMIFS('Skills-Training Matrix.AUX'!$F$2:$F$1072,'Skills-Training Matrix.AUX'!$C$2:$C$1072,"="&amp;G2852,'Skills-Training Matrix.AUX'!$A$2:$A$1072,"="&amp;$E2852)*J2852)</f>
        <v>#REF!</v>
      </c>
      <c r="L2852" s="16" t="e">
        <f t="shared" si="181"/>
        <v>#REF!</v>
      </c>
      <c r="M2852" s="14" t="e">
        <f t="shared" si="182"/>
        <v>#REF!</v>
      </c>
      <c r="N2852" s="16" t="e">
        <f t="shared" si="183"/>
        <v>#REF!</v>
      </c>
    </row>
    <row r="2853" spans="1:14" x14ac:dyDescent="0.25">
      <c r="A2853" s="14">
        <v>2728</v>
      </c>
      <c r="B2853" s="14" t="s">
        <v>160</v>
      </c>
      <c r="C2853" s="17">
        <v>42736</v>
      </c>
      <c r="D2853" s="14" t="s">
        <v>115</v>
      </c>
      <c r="E2853" s="14" t="s">
        <v>81</v>
      </c>
      <c r="F2853" s="15" t="s">
        <v>6</v>
      </c>
      <c r="G2853" s="14" t="s">
        <v>25</v>
      </c>
      <c r="H2853" s="14" t="e">
        <f>SUMIFS('Skills-Training Matrix.AUX'!$D$2:$D$1072,'Skills-Training Matrix.AUX'!$C$2:$C$1072,"="&amp;$G2853,'Skills-Training Matrix.AUX'!$A$2:$A$1072,"="&amp;$E2853)</f>
        <v>#REF!</v>
      </c>
      <c r="I2853" s="14">
        <v>0</v>
      </c>
      <c r="J2853" s="14" t="e">
        <f t="shared" si="180"/>
        <v>#REF!</v>
      </c>
      <c r="K2853" s="16" t="e">
        <f>IF($J2853="","",SUMIFS('Skills-Training Matrix.AUX'!$F$2:$F$1072,'Skills-Training Matrix.AUX'!$C$2:$C$1072,"="&amp;G2853,'Skills-Training Matrix.AUX'!$A$2:$A$1072,"="&amp;$E2853)*J2853)</f>
        <v>#REF!</v>
      </c>
      <c r="L2853" s="16" t="e">
        <f t="shared" si="181"/>
        <v>#REF!</v>
      </c>
      <c r="M2853" s="14" t="e">
        <f t="shared" si="182"/>
        <v>#REF!</v>
      </c>
      <c r="N2853" s="16" t="e">
        <f t="shared" si="183"/>
        <v>#REF!</v>
      </c>
    </row>
    <row r="2854" spans="1:14" x14ac:dyDescent="0.25">
      <c r="A2854" s="14">
        <v>2728</v>
      </c>
      <c r="B2854" s="14" t="s">
        <v>160</v>
      </c>
      <c r="C2854" s="17">
        <v>42736</v>
      </c>
      <c r="D2854" s="14" t="s">
        <v>115</v>
      </c>
      <c r="E2854" s="14" t="s">
        <v>81</v>
      </c>
      <c r="F2854" s="15" t="s">
        <v>6</v>
      </c>
      <c r="G2854" s="14" t="s">
        <v>26</v>
      </c>
      <c r="H2854" s="14" t="e">
        <f>SUMIFS('Skills-Training Matrix.AUX'!$D$2:$D$1072,'Skills-Training Matrix.AUX'!$C$2:$C$1072,"="&amp;$G2854,'Skills-Training Matrix.AUX'!$A$2:$A$1072,"="&amp;$E2854)</f>
        <v>#REF!</v>
      </c>
      <c r="I2854" s="14">
        <v>0</v>
      </c>
      <c r="J2854" s="14" t="e">
        <f t="shared" si="180"/>
        <v>#REF!</v>
      </c>
      <c r="K2854" s="16" t="e">
        <f>IF($J2854="","",SUMIFS('Skills-Training Matrix.AUX'!$F$2:$F$1072,'Skills-Training Matrix.AUX'!$C$2:$C$1072,"="&amp;G2854,'Skills-Training Matrix.AUX'!$A$2:$A$1072,"="&amp;$E2854)*J2854)</f>
        <v>#REF!</v>
      </c>
      <c r="L2854" s="16" t="e">
        <f t="shared" si="181"/>
        <v>#REF!</v>
      </c>
      <c r="M2854" s="14" t="e">
        <f t="shared" si="182"/>
        <v>#REF!</v>
      </c>
      <c r="N2854" s="16" t="e">
        <f t="shared" si="183"/>
        <v>#REF!</v>
      </c>
    </row>
    <row r="2855" spans="1:14" x14ac:dyDescent="0.25">
      <c r="A2855" s="14">
        <v>2728</v>
      </c>
      <c r="B2855" s="14" t="s">
        <v>160</v>
      </c>
      <c r="C2855" s="17">
        <v>42736</v>
      </c>
      <c r="D2855" s="14" t="s">
        <v>115</v>
      </c>
      <c r="E2855" s="14" t="s">
        <v>81</v>
      </c>
      <c r="F2855" s="15" t="s">
        <v>6</v>
      </c>
      <c r="G2855" s="14" t="s">
        <v>27</v>
      </c>
      <c r="H2855" s="14" t="e">
        <f>SUMIFS('Skills-Training Matrix.AUX'!$D$2:$D$1072,'Skills-Training Matrix.AUX'!$C$2:$C$1072,"="&amp;$G2855,'Skills-Training Matrix.AUX'!$A$2:$A$1072,"="&amp;$E2855)</f>
        <v>#REF!</v>
      </c>
      <c r="I2855" s="14">
        <v>0</v>
      </c>
      <c r="J2855" s="14" t="e">
        <f t="shared" si="180"/>
        <v>#REF!</v>
      </c>
      <c r="K2855" s="16" t="e">
        <f>IF($J2855="","",SUMIFS('Skills-Training Matrix.AUX'!$F$2:$F$1072,'Skills-Training Matrix.AUX'!$C$2:$C$1072,"="&amp;G2855,'Skills-Training Matrix.AUX'!$A$2:$A$1072,"="&amp;$E2855)*J2855)</f>
        <v>#REF!</v>
      </c>
      <c r="L2855" s="16" t="e">
        <f t="shared" si="181"/>
        <v>#REF!</v>
      </c>
      <c r="M2855" s="14" t="e">
        <f t="shared" si="182"/>
        <v>#REF!</v>
      </c>
      <c r="N2855" s="16" t="e">
        <f t="shared" si="183"/>
        <v>#REF!</v>
      </c>
    </row>
    <row r="2856" spans="1:14" x14ac:dyDescent="0.25">
      <c r="A2856" s="14">
        <v>2728</v>
      </c>
      <c r="B2856" s="14" t="s">
        <v>160</v>
      </c>
      <c r="C2856" s="17">
        <v>42736</v>
      </c>
      <c r="D2856" s="14" t="s">
        <v>115</v>
      </c>
      <c r="E2856" s="14" t="s">
        <v>81</v>
      </c>
      <c r="F2856" s="15" t="s">
        <v>6</v>
      </c>
      <c r="G2856" s="14" t="s">
        <v>28</v>
      </c>
      <c r="H2856" s="14" t="e">
        <f>SUMIFS('Skills-Training Matrix.AUX'!$D$2:$D$1072,'Skills-Training Matrix.AUX'!$C$2:$C$1072,"="&amp;$G2856,'Skills-Training Matrix.AUX'!$A$2:$A$1072,"="&amp;$E2856)</f>
        <v>#N/A</v>
      </c>
      <c r="I2856" s="14">
        <v>0</v>
      </c>
      <c r="J2856" s="14" t="e">
        <f t="shared" si="180"/>
        <v>#N/A</v>
      </c>
      <c r="K2856" s="16" t="e">
        <f>IF($J2856="","",SUMIFS('Skills-Training Matrix.AUX'!$F$2:$F$1072,'Skills-Training Matrix.AUX'!$C$2:$C$1072,"="&amp;G2856,'Skills-Training Matrix.AUX'!$A$2:$A$1072,"="&amp;$E2856)*J2856)</f>
        <v>#N/A</v>
      </c>
      <c r="L2856" s="16" t="e">
        <f t="shared" si="181"/>
        <v>#N/A</v>
      </c>
      <c r="M2856" s="14" t="e">
        <f t="shared" si="182"/>
        <v>#N/A</v>
      </c>
      <c r="N2856" s="16" t="e">
        <f t="shared" si="183"/>
        <v>#N/A</v>
      </c>
    </row>
    <row r="2857" spans="1:14" x14ac:dyDescent="0.25">
      <c r="A2857" s="14">
        <v>2728</v>
      </c>
      <c r="B2857" s="14" t="s">
        <v>160</v>
      </c>
      <c r="C2857" s="17">
        <v>42736</v>
      </c>
      <c r="D2857" s="14" t="s">
        <v>115</v>
      </c>
      <c r="E2857" s="14" t="s">
        <v>81</v>
      </c>
      <c r="F2857" s="15" t="s">
        <v>6</v>
      </c>
      <c r="G2857" s="14" t="s">
        <v>29</v>
      </c>
      <c r="H2857" s="14" t="e">
        <f>SUMIFS('Skills-Training Matrix.AUX'!$D$2:$D$1072,'Skills-Training Matrix.AUX'!$C$2:$C$1072,"="&amp;$G2857,'Skills-Training Matrix.AUX'!$A$2:$A$1072,"="&amp;$E2857)</f>
        <v>#REF!</v>
      </c>
      <c r="I2857" s="14">
        <v>0</v>
      </c>
      <c r="J2857" s="14" t="e">
        <f t="shared" si="180"/>
        <v>#REF!</v>
      </c>
      <c r="K2857" s="16" t="e">
        <f>IF($J2857="","",SUMIFS('Skills-Training Matrix.AUX'!$F$2:$F$1072,'Skills-Training Matrix.AUX'!$C$2:$C$1072,"="&amp;G2857,'Skills-Training Matrix.AUX'!$A$2:$A$1072,"="&amp;$E2857)*J2857)</f>
        <v>#REF!</v>
      </c>
      <c r="L2857" s="16" t="e">
        <f t="shared" si="181"/>
        <v>#REF!</v>
      </c>
      <c r="M2857" s="14" t="e">
        <f t="shared" si="182"/>
        <v>#REF!</v>
      </c>
      <c r="N2857" s="16" t="e">
        <f t="shared" si="183"/>
        <v>#REF!</v>
      </c>
    </row>
    <row r="2858" spans="1:14" x14ac:dyDescent="0.25">
      <c r="A2858" s="14">
        <v>2728</v>
      </c>
      <c r="B2858" s="14" t="s">
        <v>160</v>
      </c>
      <c r="C2858" s="17">
        <v>42736</v>
      </c>
      <c r="D2858" s="14" t="s">
        <v>115</v>
      </c>
      <c r="E2858" s="14" t="s">
        <v>81</v>
      </c>
      <c r="F2858" s="15" t="s">
        <v>6</v>
      </c>
      <c r="G2858" s="14" t="s">
        <v>30</v>
      </c>
      <c r="H2858" s="14" t="e">
        <f>SUMIFS('Skills-Training Matrix.AUX'!$D$2:$D$1072,'Skills-Training Matrix.AUX'!$C$2:$C$1072,"="&amp;$G2858,'Skills-Training Matrix.AUX'!$A$2:$A$1072,"="&amp;$E2858)</f>
        <v>#REF!</v>
      </c>
      <c r="I2858" s="14">
        <v>0</v>
      </c>
      <c r="J2858" s="14" t="e">
        <f t="shared" si="180"/>
        <v>#REF!</v>
      </c>
      <c r="K2858" s="16" t="e">
        <f>IF($J2858="","",SUMIFS('Skills-Training Matrix.AUX'!$F$2:$F$1072,'Skills-Training Matrix.AUX'!$C$2:$C$1072,"="&amp;G2858,'Skills-Training Matrix.AUX'!$A$2:$A$1072,"="&amp;$E2858)*J2858)</f>
        <v>#REF!</v>
      </c>
      <c r="L2858" s="16" t="e">
        <f t="shared" si="181"/>
        <v>#REF!</v>
      </c>
      <c r="M2858" s="14" t="e">
        <f t="shared" si="182"/>
        <v>#REF!</v>
      </c>
      <c r="N2858" s="16" t="e">
        <f t="shared" si="183"/>
        <v>#REF!</v>
      </c>
    </row>
    <row r="2859" spans="1:14" x14ac:dyDescent="0.25">
      <c r="A2859" s="14">
        <v>2728</v>
      </c>
      <c r="B2859" s="14" t="s">
        <v>160</v>
      </c>
      <c r="C2859" s="17">
        <v>42736</v>
      </c>
      <c r="D2859" s="14" t="s">
        <v>115</v>
      </c>
      <c r="E2859" s="14" t="s">
        <v>81</v>
      </c>
      <c r="F2859" s="15" t="s">
        <v>6</v>
      </c>
      <c r="G2859" s="14" t="s">
        <v>31</v>
      </c>
      <c r="H2859" s="14" t="e">
        <f>SUMIFS('Skills-Training Matrix.AUX'!$D$2:$D$1072,'Skills-Training Matrix.AUX'!$C$2:$C$1072,"="&amp;$G2859,'Skills-Training Matrix.AUX'!$A$2:$A$1072,"="&amp;$E2859)</f>
        <v>#REF!</v>
      </c>
      <c r="I2859" s="14">
        <v>0</v>
      </c>
      <c r="J2859" s="14" t="e">
        <f t="shared" si="180"/>
        <v>#REF!</v>
      </c>
      <c r="K2859" s="16" t="e">
        <f>IF($J2859="","",SUMIFS('Skills-Training Matrix.AUX'!$F$2:$F$1072,'Skills-Training Matrix.AUX'!$C$2:$C$1072,"="&amp;G2859,'Skills-Training Matrix.AUX'!$A$2:$A$1072,"="&amp;$E2859)*J2859)</f>
        <v>#REF!</v>
      </c>
      <c r="L2859" s="16" t="e">
        <f t="shared" si="181"/>
        <v>#REF!</v>
      </c>
      <c r="M2859" s="14" t="e">
        <f t="shared" si="182"/>
        <v>#REF!</v>
      </c>
      <c r="N2859" s="16" t="e">
        <f t="shared" si="183"/>
        <v>#REF!</v>
      </c>
    </row>
    <row r="2860" spans="1:14" x14ac:dyDescent="0.25">
      <c r="A2860" s="14">
        <v>2728</v>
      </c>
      <c r="B2860" s="14" t="s">
        <v>160</v>
      </c>
      <c r="C2860" s="17">
        <v>42736</v>
      </c>
      <c r="D2860" s="14" t="s">
        <v>115</v>
      </c>
      <c r="E2860" s="14" t="s">
        <v>81</v>
      </c>
      <c r="F2860" s="15" t="s">
        <v>6</v>
      </c>
      <c r="G2860" s="14" t="s">
        <v>1</v>
      </c>
      <c r="H2860" s="14" t="e">
        <f>SUMIFS('Skills-Training Matrix.AUX'!$D$2:$D$1072,'Skills-Training Matrix.AUX'!$C$2:$C$1072,"="&amp;$G2860,'Skills-Training Matrix.AUX'!$A$2:$A$1072,"="&amp;$E2860)</f>
        <v>#REF!</v>
      </c>
      <c r="I2860" s="14">
        <v>0</v>
      </c>
      <c r="J2860" s="14" t="e">
        <f t="shared" si="180"/>
        <v>#REF!</v>
      </c>
      <c r="K2860" s="16" t="e">
        <f>IF($J2860="","",SUMIFS('Skills-Training Matrix.AUX'!$F$2:$F$1072,'Skills-Training Matrix.AUX'!$C$2:$C$1072,"="&amp;G2860,'Skills-Training Matrix.AUX'!$A$2:$A$1072,"="&amp;$E2860)*J2860)</f>
        <v>#REF!</v>
      </c>
      <c r="L2860" s="16" t="e">
        <f t="shared" si="181"/>
        <v>#REF!</v>
      </c>
      <c r="M2860" s="14" t="e">
        <f t="shared" si="182"/>
        <v>#REF!</v>
      </c>
      <c r="N2860" s="16" t="e">
        <f t="shared" si="183"/>
        <v>#REF!</v>
      </c>
    </row>
    <row r="2861" spans="1:14" x14ac:dyDescent="0.25">
      <c r="A2861" s="14">
        <v>2728</v>
      </c>
      <c r="B2861" s="14" t="s">
        <v>160</v>
      </c>
      <c r="C2861" s="17">
        <v>42736</v>
      </c>
      <c r="D2861" s="14" t="s">
        <v>115</v>
      </c>
      <c r="E2861" s="14" t="s">
        <v>81</v>
      </c>
      <c r="F2861" s="15" t="s">
        <v>6</v>
      </c>
      <c r="G2861" s="14" t="s">
        <v>32</v>
      </c>
      <c r="H2861" s="14" t="e">
        <f>SUMIFS('Skills-Training Matrix.AUX'!$D$2:$D$1072,'Skills-Training Matrix.AUX'!$C$2:$C$1072,"="&amp;$G2861,'Skills-Training Matrix.AUX'!$A$2:$A$1072,"="&amp;$E2861)</f>
        <v>#N/A</v>
      </c>
      <c r="I2861" s="14">
        <v>0</v>
      </c>
      <c r="J2861" s="14" t="e">
        <f t="shared" si="180"/>
        <v>#N/A</v>
      </c>
      <c r="K2861" s="16" t="e">
        <f>IF($J2861="","",SUMIFS('Skills-Training Matrix.AUX'!$F$2:$F$1072,'Skills-Training Matrix.AUX'!$C$2:$C$1072,"="&amp;G2861,'Skills-Training Matrix.AUX'!$A$2:$A$1072,"="&amp;$E2861)*J2861)</f>
        <v>#N/A</v>
      </c>
      <c r="L2861" s="16" t="e">
        <f t="shared" si="181"/>
        <v>#N/A</v>
      </c>
      <c r="M2861" s="14" t="e">
        <f t="shared" si="182"/>
        <v>#N/A</v>
      </c>
      <c r="N2861" s="16" t="e">
        <f t="shared" si="183"/>
        <v>#N/A</v>
      </c>
    </row>
    <row r="2862" spans="1:14" x14ac:dyDescent="0.25">
      <c r="A2862" s="14">
        <v>2728</v>
      </c>
      <c r="B2862" s="14" t="s">
        <v>160</v>
      </c>
      <c r="C2862" s="17">
        <v>42736</v>
      </c>
      <c r="D2862" s="14" t="s">
        <v>115</v>
      </c>
      <c r="E2862" s="14" t="s">
        <v>81</v>
      </c>
      <c r="F2862" s="15" t="s">
        <v>7</v>
      </c>
      <c r="G2862" s="14" t="s">
        <v>33</v>
      </c>
      <c r="H2862" s="14" t="e">
        <f>SUMIFS('Skills-Training Matrix.AUX'!$D$2:$D$1072,'Skills-Training Matrix.AUX'!$C$2:$C$1072,"="&amp;$G2862,'Skills-Training Matrix.AUX'!$A$2:$A$1072,"="&amp;$E2862)</f>
        <v>#N/A</v>
      </c>
      <c r="I2862" s="14">
        <v>0</v>
      </c>
      <c r="J2862" s="14" t="e">
        <f t="shared" si="180"/>
        <v>#N/A</v>
      </c>
      <c r="K2862" s="16" t="e">
        <f>IF($J2862="","",SUMIFS('Skills-Training Matrix.AUX'!$F$2:$F$1072,'Skills-Training Matrix.AUX'!$C$2:$C$1072,"="&amp;G2862,'Skills-Training Matrix.AUX'!$A$2:$A$1072,"="&amp;$E2862)*J2862)</f>
        <v>#N/A</v>
      </c>
      <c r="L2862" s="16" t="e">
        <f t="shared" si="181"/>
        <v>#N/A</v>
      </c>
      <c r="M2862" s="14" t="e">
        <f t="shared" si="182"/>
        <v>#N/A</v>
      </c>
      <c r="N2862" s="16" t="e">
        <f t="shared" si="183"/>
        <v>#N/A</v>
      </c>
    </row>
    <row r="2863" spans="1:14" x14ac:dyDescent="0.25">
      <c r="A2863" s="14">
        <v>2728</v>
      </c>
      <c r="B2863" s="14" t="s">
        <v>160</v>
      </c>
      <c r="C2863" s="17">
        <v>42736</v>
      </c>
      <c r="D2863" s="14" t="s">
        <v>115</v>
      </c>
      <c r="E2863" s="14" t="s">
        <v>81</v>
      </c>
      <c r="F2863" s="15" t="s">
        <v>7</v>
      </c>
      <c r="G2863" s="14" t="s">
        <v>34</v>
      </c>
      <c r="H2863" s="14" t="e">
        <f>SUMIFS('Skills-Training Matrix.AUX'!$D$2:$D$1072,'Skills-Training Matrix.AUX'!$C$2:$C$1072,"="&amp;$G2863,'Skills-Training Matrix.AUX'!$A$2:$A$1072,"="&amp;$E2863)</f>
        <v>#REF!</v>
      </c>
      <c r="I2863" s="14">
        <v>0</v>
      </c>
      <c r="J2863" s="14" t="e">
        <f t="shared" si="180"/>
        <v>#REF!</v>
      </c>
      <c r="K2863" s="16" t="e">
        <f>IF($J2863="","",SUMIFS('Skills-Training Matrix.AUX'!$F$2:$F$1072,'Skills-Training Matrix.AUX'!$C$2:$C$1072,"="&amp;G2863,'Skills-Training Matrix.AUX'!$A$2:$A$1072,"="&amp;$E2863)*J2863)</f>
        <v>#REF!</v>
      </c>
      <c r="L2863" s="16" t="e">
        <f t="shared" si="181"/>
        <v>#REF!</v>
      </c>
      <c r="M2863" s="14" t="e">
        <f t="shared" si="182"/>
        <v>#REF!</v>
      </c>
      <c r="N2863" s="16" t="e">
        <f t="shared" si="183"/>
        <v>#REF!</v>
      </c>
    </row>
    <row r="2864" spans="1:14" x14ac:dyDescent="0.25">
      <c r="A2864" s="14">
        <v>2728</v>
      </c>
      <c r="B2864" s="14" t="s">
        <v>160</v>
      </c>
      <c r="C2864" s="17">
        <v>42736</v>
      </c>
      <c r="D2864" s="14" t="s">
        <v>115</v>
      </c>
      <c r="E2864" s="14" t="s">
        <v>81</v>
      </c>
      <c r="F2864" s="15" t="s">
        <v>7</v>
      </c>
      <c r="G2864" s="14" t="s">
        <v>35</v>
      </c>
      <c r="H2864" s="14" t="e">
        <f>SUMIFS('Skills-Training Matrix.AUX'!$D$2:$D$1072,'Skills-Training Matrix.AUX'!$C$2:$C$1072,"="&amp;$G2864,'Skills-Training Matrix.AUX'!$A$2:$A$1072,"="&amp;$E2864)</f>
        <v>#N/A</v>
      </c>
      <c r="I2864" s="14">
        <v>0</v>
      </c>
      <c r="J2864" s="14" t="e">
        <f t="shared" si="180"/>
        <v>#N/A</v>
      </c>
      <c r="K2864" s="16" t="e">
        <f>IF($J2864="","",SUMIFS('Skills-Training Matrix.AUX'!$F$2:$F$1072,'Skills-Training Matrix.AUX'!$C$2:$C$1072,"="&amp;G2864,'Skills-Training Matrix.AUX'!$A$2:$A$1072,"="&amp;$E2864)*J2864)</f>
        <v>#N/A</v>
      </c>
      <c r="L2864" s="16" t="e">
        <f t="shared" si="181"/>
        <v>#N/A</v>
      </c>
      <c r="M2864" s="14" t="e">
        <f t="shared" si="182"/>
        <v>#N/A</v>
      </c>
      <c r="N2864" s="16" t="e">
        <f t="shared" si="183"/>
        <v>#N/A</v>
      </c>
    </row>
    <row r="2865" spans="1:14" x14ac:dyDescent="0.25">
      <c r="A2865" s="14">
        <v>2728</v>
      </c>
      <c r="B2865" s="14" t="s">
        <v>160</v>
      </c>
      <c r="C2865" s="17">
        <v>42736</v>
      </c>
      <c r="D2865" s="14" t="s">
        <v>115</v>
      </c>
      <c r="E2865" s="14" t="s">
        <v>81</v>
      </c>
      <c r="F2865" s="15" t="s">
        <v>7</v>
      </c>
      <c r="G2865" s="14" t="s">
        <v>36</v>
      </c>
      <c r="H2865" s="14" t="e">
        <f>SUMIFS('Skills-Training Matrix.AUX'!$D$2:$D$1072,'Skills-Training Matrix.AUX'!$C$2:$C$1072,"="&amp;$G2865,'Skills-Training Matrix.AUX'!$A$2:$A$1072,"="&amp;$E2865)</f>
        <v>#N/A</v>
      </c>
      <c r="I2865" s="14">
        <v>0</v>
      </c>
      <c r="J2865" s="14" t="e">
        <f t="shared" si="180"/>
        <v>#N/A</v>
      </c>
      <c r="K2865" s="16" t="e">
        <f>IF($J2865="","",SUMIFS('Skills-Training Matrix.AUX'!$F$2:$F$1072,'Skills-Training Matrix.AUX'!$C$2:$C$1072,"="&amp;G2865,'Skills-Training Matrix.AUX'!$A$2:$A$1072,"="&amp;$E2865)*J2865)</f>
        <v>#N/A</v>
      </c>
      <c r="L2865" s="16" t="e">
        <f t="shared" si="181"/>
        <v>#N/A</v>
      </c>
      <c r="M2865" s="14" t="e">
        <f t="shared" si="182"/>
        <v>#N/A</v>
      </c>
      <c r="N2865" s="16" t="e">
        <f t="shared" si="183"/>
        <v>#N/A</v>
      </c>
    </row>
    <row r="2866" spans="1:14" x14ac:dyDescent="0.25">
      <c r="A2866" s="14">
        <v>2728</v>
      </c>
      <c r="B2866" s="14" t="s">
        <v>160</v>
      </c>
      <c r="C2866" s="17">
        <v>42736</v>
      </c>
      <c r="D2866" s="14" t="s">
        <v>115</v>
      </c>
      <c r="E2866" s="14" t="s">
        <v>81</v>
      </c>
      <c r="F2866" s="15" t="s">
        <v>7</v>
      </c>
      <c r="G2866" s="14" t="s">
        <v>37</v>
      </c>
      <c r="H2866" s="14" t="e">
        <f>SUMIFS('Skills-Training Matrix.AUX'!$D$2:$D$1072,'Skills-Training Matrix.AUX'!$C$2:$C$1072,"="&amp;$G2866,'Skills-Training Matrix.AUX'!$A$2:$A$1072,"="&amp;$E2866)</f>
        <v>#N/A</v>
      </c>
      <c r="I2866" s="14">
        <v>0</v>
      </c>
      <c r="J2866" s="14" t="e">
        <f t="shared" si="180"/>
        <v>#N/A</v>
      </c>
      <c r="K2866" s="16" t="e">
        <f>IF($J2866="","",SUMIFS('Skills-Training Matrix.AUX'!$F$2:$F$1072,'Skills-Training Matrix.AUX'!$C$2:$C$1072,"="&amp;G2866,'Skills-Training Matrix.AUX'!$A$2:$A$1072,"="&amp;$E2866)*J2866)</f>
        <v>#N/A</v>
      </c>
      <c r="L2866" s="16" t="e">
        <f t="shared" si="181"/>
        <v>#N/A</v>
      </c>
      <c r="M2866" s="14" t="e">
        <f t="shared" si="182"/>
        <v>#N/A</v>
      </c>
      <c r="N2866" s="16" t="e">
        <f t="shared" si="183"/>
        <v>#N/A</v>
      </c>
    </row>
    <row r="2867" spans="1:14" x14ac:dyDescent="0.25">
      <c r="A2867" s="14">
        <v>2728</v>
      </c>
      <c r="B2867" s="14" t="s">
        <v>160</v>
      </c>
      <c r="C2867" s="17">
        <v>42736</v>
      </c>
      <c r="D2867" s="14" t="s">
        <v>115</v>
      </c>
      <c r="E2867" s="14" t="s">
        <v>81</v>
      </c>
      <c r="F2867" s="15" t="s">
        <v>7</v>
      </c>
      <c r="G2867" s="14" t="s">
        <v>38</v>
      </c>
      <c r="H2867" s="14" t="e">
        <f>SUMIFS('Skills-Training Matrix.AUX'!$D$2:$D$1072,'Skills-Training Matrix.AUX'!$C$2:$C$1072,"="&amp;$G2867,'Skills-Training Matrix.AUX'!$A$2:$A$1072,"="&amp;$E2867)</f>
        <v>#N/A</v>
      </c>
      <c r="I2867" s="14">
        <v>0</v>
      </c>
      <c r="J2867" s="14" t="e">
        <f t="shared" si="180"/>
        <v>#N/A</v>
      </c>
      <c r="K2867" s="16" t="e">
        <f>IF($J2867="","",SUMIFS('Skills-Training Matrix.AUX'!$F$2:$F$1072,'Skills-Training Matrix.AUX'!$C$2:$C$1072,"="&amp;G2867,'Skills-Training Matrix.AUX'!$A$2:$A$1072,"="&amp;$E2867)*J2867)</f>
        <v>#N/A</v>
      </c>
      <c r="L2867" s="16" t="e">
        <f t="shared" si="181"/>
        <v>#N/A</v>
      </c>
      <c r="M2867" s="14" t="e">
        <f t="shared" si="182"/>
        <v>#N/A</v>
      </c>
      <c r="N2867" s="16" t="e">
        <f t="shared" si="183"/>
        <v>#N/A</v>
      </c>
    </row>
    <row r="2868" spans="1:14" x14ac:dyDescent="0.25">
      <c r="A2868" s="14">
        <v>2728</v>
      </c>
      <c r="B2868" s="14" t="s">
        <v>160</v>
      </c>
      <c r="C2868" s="17">
        <v>42736</v>
      </c>
      <c r="D2868" s="14" t="s">
        <v>115</v>
      </c>
      <c r="E2868" s="14" t="s">
        <v>81</v>
      </c>
      <c r="F2868" s="15" t="s">
        <v>7</v>
      </c>
      <c r="G2868" s="14" t="s">
        <v>39</v>
      </c>
      <c r="H2868" s="14" t="e">
        <f>SUMIFS('Skills-Training Matrix.AUX'!$D$2:$D$1072,'Skills-Training Matrix.AUX'!$C$2:$C$1072,"="&amp;$G2868,'Skills-Training Matrix.AUX'!$A$2:$A$1072,"="&amp;$E2868)</f>
        <v>#N/A</v>
      </c>
      <c r="I2868" s="14">
        <v>0</v>
      </c>
      <c r="J2868" s="14" t="e">
        <f t="shared" si="180"/>
        <v>#N/A</v>
      </c>
      <c r="K2868" s="16" t="e">
        <f>IF($J2868="","",SUMIFS('Skills-Training Matrix.AUX'!$F$2:$F$1072,'Skills-Training Matrix.AUX'!$C$2:$C$1072,"="&amp;G2868,'Skills-Training Matrix.AUX'!$A$2:$A$1072,"="&amp;$E2868)*J2868)</f>
        <v>#N/A</v>
      </c>
      <c r="L2868" s="16" t="e">
        <f t="shared" si="181"/>
        <v>#N/A</v>
      </c>
      <c r="M2868" s="14" t="e">
        <f t="shared" si="182"/>
        <v>#N/A</v>
      </c>
      <c r="N2868" s="16" t="e">
        <f t="shared" si="183"/>
        <v>#N/A</v>
      </c>
    </row>
    <row r="2869" spans="1:14" x14ac:dyDescent="0.25">
      <c r="A2869" s="14">
        <v>2728</v>
      </c>
      <c r="B2869" s="14" t="s">
        <v>160</v>
      </c>
      <c r="C2869" s="17">
        <v>42736</v>
      </c>
      <c r="D2869" s="14" t="s">
        <v>115</v>
      </c>
      <c r="E2869" s="14" t="s">
        <v>81</v>
      </c>
      <c r="F2869" s="15" t="s">
        <v>7</v>
      </c>
      <c r="G2869" s="14" t="s">
        <v>40</v>
      </c>
      <c r="H2869" s="14" t="e">
        <f>SUMIFS('Skills-Training Matrix.AUX'!$D$2:$D$1072,'Skills-Training Matrix.AUX'!$C$2:$C$1072,"="&amp;$G2869,'Skills-Training Matrix.AUX'!$A$2:$A$1072,"="&amp;$E2869)</f>
        <v>#N/A</v>
      </c>
      <c r="I2869" s="14">
        <v>0</v>
      </c>
      <c r="J2869" s="14" t="e">
        <f t="shared" si="180"/>
        <v>#N/A</v>
      </c>
      <c r="K2869" s="16" t="e">
        <f>IF($J2869="","",SUMIFS('Skills-Training Matrix.AUX'!$F$2:$F$1072,'Skills-Training Matrix.AUX'!$C$2:$C$1072,"="&amp;G2869,'Skills-Training Matrix.AUX'!$A$2:$A$1072,"="&amp;$E2869)*J2869)</f>
        <v>#N/A</v>
      </c>
      <c r="L2869" s="16" t="e">
        <f t="shared" si="181"/>
        <v>#N/A</v>
      </c>
      <c r="M2869" s="14" t="e">
        <f t="shared" si="182"/>
        <v>#N/A</v>
      </c>
      <c r="N2869" s="16" t="e">
        <f t="shared" si="183"/>
        <v>#N/A</v>
      </c>
    </row>
    <row r="2870" spans="1:14" x14ac:dyDescent="0.25">
      <c r="A2870" s="14">
        <v>2728</v>
      </c>
      <c r="B2870" s="14" t="s">
        <v>160</v>
      </c>
      <c r="C2870" s="17">
        <v>42736</v>
      </c>
      <c r="D2870" s="14" t="s">
        <v>115</v>
      </c>
      <c r="E2870" s="14" t="s">
        <v>81</v>
      </c>
      <c r="F2870" s="15" t="s">
        <v>8</v>
      </c>
      <c r="G2870" s="14" t="s">
        <v>41</v>
      </c>
      <c r="H2870" s="14" t="e">
        <f>SUMIFS('Skills-Training Matrix.AUX'!$D$2:$D$1072,'Skills-Training Matrix.AUX'!$C$2:$C$1072,"="&amp;$G2870,'Skills-Training Matrix.AUX'!$A$2:$A$1072,"="&amp;$E2870)</f>
        <v>#N/A</v>
      </c>
      <c r="I2870" s="14">
        <v>0</v>
      </c>
      <c r="J2870" s="14" t="e">
        <f t="shared" si="180"/>
        <v>#N/A</v>
      </c>
      <c r="K2870" s="16" t="e">
        <f>IF($J2870="","",SUMIFS('Skills-Training Matrix.AUX'!$F$2:$F$1072,'Skills-Training Matrix.AUX'!$C$2:$C$1072,"="&amp;G2870,'Skills-Training Matrix.AUX'!$A$2:$A$1072,"="&amp;$E2870)*J2870)</f>
        <v>#N/A</v>
      </c>
      <c r="L2870" s="16" t="e">
        <f t="shared" si="181"/>
        <v>#N/A</v>
      </c>
      <c r="M2870" s="14" t="e">
        <f t="shared" si="182"/>
        <v>#N/A</v>
      </c>
      <c r="N2870" s="16" t="e">
        <f t="shared" si="183"/>
        <v>#N/A</v>
      </c>
    </row>
    <row r="2871" spans="1:14" x14ac:dyDescent="0.25">
      <c r="A2871" s="14">
        <v>2728</v>
      </c>
      <c r="B2871" s="14" t="s">
        <v>160</v>
      </c>
      <c r="C2871" s="17">
        <v>42736</v>
      </c>
      <c r="D2871" s="14" t="s">
        <v>115</v>
      </c>
      <c r="E2871" s="14" t="s">
        <v>81</v>
      </c>
      <c r="F2871" s="15" t="s">
        <v>8</v>
      </c>
      <c r="G2871" s="14" t="s">
        <v>42</v>
      </c>
      <c r="H2871" s="14" t="e">
        <f>SUMIFS('Skills-Training Matrix.AUX'!$D$2:$D$1072,'Skills-Training Matrix.AUX'!$C$2:$C$1072,"="&amp;$G2871,'Skills-Training Matrix.AUX'!$A$2:$A$1072,"="&amp;$E2871)</f>
        <v>#N/A</v>
      </c>
      <c r="I2871" s="14">
        <v>0</v>
      </c>
      <c r="J2871" s="14" t="e">
        <f t="shared" si="180"/>
        <v>#N/A</v>
      </c>
      <c r="K2871" s="16" t="e">
        <f>IF($J2871="","",SUMIFS('Skills-Training Matrix.AUX'!$F$2:$F$1072,'Skills-Training Matrix.AUX'!$C$2:$C$1072,"="&amp;G2871,'Skills-Training Matrix.AUX'!$A$2:$A$1072,"="&amp;$E2871)*J2871)</f>
        <v>#N/A</v>
      </c>
      <c r="L2871" s="16" t="e">
        <f t="shared" si="181"/>
        <v>#N/A</v>
      </c>
      <c r="M2871" s="14" t="e">
        <f t="shared" si="182"/>
        <v>#N/A</v>
      </c>
      <c r="N2871" s="16" t="e">
        <f t="shared" si="183"/>
        <v>#N/A</v>
      </c>
    </row>
    <row r="2872" spans="1:14" x14ac:dyDescent="0.25">
      <c r="A2872" s="14">
        <v>2728</v>
      </c>
      <c r="B2872" s="14" t="s">
        <v>160</v>
      </c>
      <c r="C2872" s="17">
        <v>42736</v>
      </c>
      <c r="D2872" s="14" t="s">
        <v>115</v>
      </c>
      <c r="E2872" s="14" t="s">
        <v>81</v>
      </c>
      <c r="F2872" s="15" t="s">
        <v>8</v>
      </c>
      <c r="G2872" s="14" t="s">
        <v>43</v>
      </c>
      <c r="H2872" s="14" t="e">
        <f>SUMIFS('Skills-Training Matrix.AUX'!$D$2:$D$1072,'Skills-Training Matrix.AUX'!$C$2:$C$1072,"="&amp;$G2872,'Skills-Training Matrix.AUX'!$A$2:$A$1072,"="&amp;$E2872)</f>
        <v>#N/A</v>
      </c>
      <c r="I2872" s="14">
        <v>0</v>
      </c>
      <c r="J2872" s="14" t="e">
        <f t="shared" si="180"/>
        <v>#N/A</v>
      </c>
      <c r="K2872" s="16" t="e">
        <f>IF($J2872="","",SUMIFS('Skills-Training Matrix.AUX'!$F$2:$F$1072,'Skills-Training Matrix.AUX'!$C$2:$C$1072,"="&amp;G2872,'Skills-Training Matrix.AUX'!$A$2:$A$1072,"="&amp;$E2872)*J2872)</f>
        <v>#N/A</v>
      </c>
      <c r="L2872" s="16" t="e">
        <f t="shared" si="181"/>
        <v>#N/A</v>
      </c>
      <c r="M2872" s="14" t="e">
        <f t="shared" si="182"/>
        <v>#N/A</v>
      </c>
      <c r="N2872" s="16" t="e">
        <f t="shared" si="183"/>
        <v>#N/A</v>
      </c>
    </row>
    <row r="2873" spans="1:14" x14ac:dyDescent="0.25">
      <c r="A2873" s="14">
        <v>2728</v>
      </c>
      <c r="B2873" s="14" t="s">
        <v>160</v>
      </c>
      <c r="C2873" s="17">
        <v>42736</v>
      </c>
      <c r="D2873" s="14" t="s">
        <v>115</v>
      </c>
      <c r="E2873" s="14" t="s">
        <v>81</v>
      </c>
      <c r="F2873" s="15" t="s">
        <v>8</v>
      </c>
      <c r="G2873" s="14" t="s">
        <v>44</v>
      </c>
      <c r="H2873" s="14" t="e">
        <f>SUMIFS('Skills-Training Matrix.AUX'!$D$2:$D$1072,'Skills-Training Matrix.AUX'!$C$2:$C$1072,"="&amp;$G2873,'Skills-Training Matrix.AUX'!$A$2:$A$1072,"="&amp;$E2873)</f>
        <v>#N/A</v>
      </c>
      <c r="I2873" s="14">
        <v>0</v>
      </c>
      <c r="J2873" s="14" t="e">
        <f t="shared" si="180"/>
        <v>#N/A</v>
      </c>
      <c r="K2873" s="16" t="e">
        <f>IF($J2873="","",SUMIFS('Skills-Training Matrix.AUX'!$F$2:$F$1072,'Skills-Training Matrix.AUX'!$C$2:$C$1072,"="&amp;G2873,'Skills-Training Matrix.AUX'!$A$2:$A$1072,"="&amp;$E2873)*J2873)</f>
        <v>#N/A</v>
      </c>
      <c r="L2873" s="16" t="e">
        <f t="shared" si="181"/>
        <v>#N/A</v>
      </c>
      <c r="M2873" s="14" t="e">
        <f t="shared" si="182"/>
        <v>#N/A</v>
      </c>
      <c r="N2873" s="16" t="e">
        <f t="shared" si="183"/>
        <v>#N/A</v>
      </c>
    </row>
    <row r="2874" spans="1:14" x14ac:dyDescent="0.25">
      <c r="A2874" s="14">
        <v>2728</v>
      </c>
      <c r="B2874" s="14" t="s">
        <v>160</v>
      </c>
      <c r="C2874" s="17">
        <v>42736</v>
      </c>
      <c r="D2874" s="14" t="s">
        <v>115</v>
      </c>
      <c r="E2874" s="14" t="s">
        <v>81</v>
      </c>
      <c r="F2874" s="15" t="s">
        <v>8</v>
      </c>
      <c r="G2874" s="14" t="s">
        <v>45</v>
      </c>
      <c r="H2874" s="14" t="e">
        <f>SUMIFS('Skills-Training Matrix.AUX'!$D$2:$D$1072,'Skills-Training Matrix.AUX'!$C$2:$C$1072,"="&amp;$G2874,'Skills-Training Matrix.AUX'!$A$2:$A$1072,"="&amp;$E2874)</f>
        <v>#N/A</v>
      </c>
      <c r="I2874" s="14">
        <v>0</v>
      </c>
      <c r="J2874" s="14" t="e">
        <f t="shared" si="180"/>
        <v>#N/A</v>
      </c>
      <c r="K2874" s="16" t="e">
        <f>IF($J2874="","",SUMIFS('Skills-Training Matrix.AUX'!$F$2:$F$1072,'Skills-Training Matrix.AUX'!$C$2:$C$1072,"="&amp;G2874,'Skills-Training Matrix.AUX'!$A$2:$A$1072,"="&amp;$E2874)*J2874)</f>
        <v>#N/A</v>
      </c>
      <c r="L2874" s="16" t="e">
        <f t="shared" si="181"/>
        <v>#N/A</v>
      </c>
      <c r="M2874" s="14" t="e">
        <f t="shared" si="182"/>
        <v>#N/A</v>
      </c>
      <c r="N2874" s="16" t="e">
        <f t="shared" si="183"/>
        <v>#N/A</v>
      </c>
    </row>
    <row r="2875" spans="1:14" x14ac:dyDescent="0.25">
      <c r="A2875" s="14">
        <v>2728</v>
      </c>
      <c r="B2875" s="14" t="s">
        <v>160</v>
      </c>
      <c r="C2875" s="17">
        <v>42736</v>
      </c>
      <c r="D2875" s="14" t="s">
        <v>115</v>
      </c>
      <c r="E2875" s="14" t="s">
        <v>81</v>
      </c>
      <c r="F2875" s="15" t="s">
        <v>2</v>
      </c>
      <c r="G2875" s="14" t="s">
        <v>46</v>
      </c>
      <c r="H2875" s="14" t="e">
        <f>SUMIFS('Skills-Training Matrix.AUX'!$D$2:$D$1072,'Skills-Training Matrix.AUX'!$C$2:$C$1072,"="&amp;$G2875,'Skills-Training Matrix.AUX'!$A$2:$A$1072,"="&amp;$E2875)</f>
        <v>#N/A</v>
      </c>
      <c r="I2875" s="14">
        <v>0</v>
      </c>
      <c r="J2875" s="14" t="e">
        <f t="shared" si="180"/>
        <v>#N/A</v>
      </c>
      <c r="K2875" s="16" t="e">
        <f>IF($J2875="","",SUMIFS('Skills-Training Matrix.AUX'!$F$2:$F$1072,'Skills-Training Matrix.AUX'!$C$2:$C$1072,"="&amp;G2875,'Skills-Training Matrix.AUX'!$A$2:$A$1072,"="&amp;$E2875)*J2875)</f>
        <v>#N/A</v>
      </c>
      <c r="L2875" s="16" t="e">
        <f t="shared" si="181"/>
        <v>#N/A</v>
      </c>
      <c r="M2875" s="14" t="e">
        <f t="shared" si="182"/>
        <v>#N/A</v>
      </c>
      <c r="N2875" s="16" t="e">
        <f t="shared" si="183"/>
        <v>#N/A</v>
      </c>
    </row>
    <row r="2876" spans="1:14" x14ac:dyDescent="0.25">
      <c r="A2876" s="14">
        <v>2728</v>
      </c>
      <c r="B2876" s="14" t="s">
        <v>160</v>
      </c>
      <c r="C2876" s="17">
        <v>42736</v>
      </c>
      <c r="D2876" s="14" t="s">
        <v>115</v>
      </c>
      <c r="E2876" s="14" t="s">
        <v>81</v>
      </c>
      <c r="F2876" s="15" t="s">
        <v>2</v>
      </c>
      <c r="G2876" s="14" t="s">
        <v>47</v>
      </c>
      <c r="H2876" s="14" t="e">
        <f>SUMIFS('Skills-Training Matrix.AUX'!$D$2:$D$1072,'Skills-Training Matrix.AUX'!$C$2:$C$1072,"="&amp;$G2876,'Skills-Training Matrix.AUX'!$A$2:$A$1072,"="&amp;$E2876)</f>
        <v>#N/A</v>
      </c>
      <c r="I2876" s="14">
        <v>0</v>
      </c>
      <c r="J2876" s="14" t="e">
        <f t="shared" si="180"/>
        <v>#N/A</v>
      </c>
      <c r="K2876" s="16" t="e">
        <f>IF($J2876="","",SUMIFS('Skills-Training Matrix.AUX'!$F$2:$F$1072,'Skills-Training Matrix.AUX'!$C$2:$C$1072,"="&amp;G2876,'Skills-Training Matrix.AUX'!$A$2:$A$1072,"="&amp;$E2876)*J2876)</f>
        <v>#N/A</v>
      </c>
      <c r="L2876" s="16" t="e">
        <f t="shared" si="181"/>
        <v>#N/A</v>
      </c>
      <c r="M2876" s="14" t="e">
        <f t="shared" si="182"/>
        <v>#N/A</v>
      </c>
      <c r="N2876" s="16" t="e">
        <f t="shared" si="183"/>
        <v>#N/A</v>
      </c>
    </row>
    <row r="2877" spans="1:14" x14ac:dyDescent="0.25">
      <c r="A2877" s="14">
        <v>2728</v>
      </c>
      <c r="B2877" s="14" t="s">
        <v>160</v>
      </c>
      <c r="C2877" s="17">
        <v>42736</v>
      </c>
      <c r="D2877" s="14" t="s">
        <v>115</v>
      </c>
      <c r="E2877" s="14" t="s">
        <v>81</v>
      </c>
      <c r="F2877" s="15" t="s">
        <v>2</v>
      </c>
      <c r="G2877" s="14" t="s">
        <v>48</v>
      </c>
      <c r="H2877" s="14" t="e">
        <f>SUMIFS('Skills-Training Matrix.AUX'!$D$2:$D$1072,'Skills-Training Matrix.AUX'!$C$2:$C$1072,"="&amp;$G2877,'Skills-Training Matrix.AUX'!$A$2:$A$1072,"="&amp;$E2877)</f>
        <v>#N/A</v>
      </c>
      <c r="I2877" s="14">
        <v>0</v>
      </c>
      <c r="J2877" s="14" t="e">
        <f t="shared" si="180"/>
        <v>#N/A</v>
      </c>
      <c r="K2877" s="16" t="e">
        <f>IF($J2877="","",SUMIFS('Skills-Training Matrix.AUX'!$F$2:$F$1072,'Skills-Training Matrix.AUX'!$C$2:$C$1072,"="&amp;G2877,'Skills-Training Matrix.AUX'!$A$2:$A$1072,"="&amp;$E2877)*J2877)</f>
        <v>#N/A</v>
      </c>
      <c r="L2877" s="16" t="e">
        <f t="shared" si="181"/>
        <v>#N/A</v>
      </c>
      <c r="M2877" s="14" t="e">
        <f t="shared" si="182"/>
        <v>#N/A</v>
      </c>
      <c r="N2877" s="16" t="e">
        <f t="shared" si="183"/>
        <v>#N/A</v>
      </c>
    </row>
    <row r="2878" spans="1:14" x14ac:dyDescent="0.25">
      <c r="A2878" s="14">
        <v>2728</v>
      </c>
      <c r="B2878" s="14" t="s">
        <v>160</v>
      </c>
      <c r="C2878" s="17">
        <v>42736</v>
      </c>
      <c r="D2878" s="14" t="s">
        <v>115</v>
      </c>
      <c r="E2878" s="14" t="s">
        <v>81</v>
      </c>
      <c r="F2878" s="15" t="s">
        <v>2</v>
      </c>
      <c r="G2878" s="14" t="s">
        <v>49</v>
      </c>
      <c r="H2878" s="14" t="e">
        <f>SUMIFS('Skills-Training Matrix.AUX'!$D$2:$D$1072,'Skills-Training Matrix.AUX'!$C$2:$C$1072,"="&amp;$G2878,'Skills-Training Matrix.AUX'!$A$2:$A$1072,"="&amp;$E2878)</f>
        <v>#N/A</v>
      </c>
      <c r="I2878" s="14">
        <v>0</v>
      </c>
      <c r="J2878" s="14" t="e">
        <f t="shared" si="180"/>
        <v>#N/A</v>
      </c>
      <c r="K2878" s="16" t="e">
        <f>IF($J2878="","",SUMIFS('Skills-Training Matrix.AUX'!$F$2:$F$1072,'Skills-Training Matrix.AUX'!$C$2:$C$1072,"="&amp;G2878,'Skills-Training Matrix.AUX'!$A$2:$A$1072,"="&amp;$E2878)*J2878)</f>
        <v>#N/A</v>
      </c>
      <c r="L2878" s="16" t="e">
        <f t="shared" si="181"/>
        <v>#N/A</v>
      </c>
      <c r="M2878" s="14" t="e">
        <f t="shared" si="182"/>
        <v>#N/A</v>
      </c>
      <c r="N2878" s="16" t="e">
        <f t="shared" si="183"/>
        <v>#N/A</v>
      </c>
    </row>
    <row r="2879" spans="1:14" x14ac:dyDescent="0.25">
      <c r="A2879" s="14">
        <v>2728</v>
      </c>
      <c r="B2879" s="14" t="s">
        <v>160</v>
      </c>
      <c r="C2879" s="17">
        <v>42736</v>
      </c>
      <c r="D2879" s="14" t="s">
        <v>115</v>
      </c>
      <c r="E2879" s="14" t="s">
        <v>81</v>
      </c>
      <c r="F2879" s="15" t="s">
        <v>2</v>
      </c>
      <c r="G2879" s="14" t="s">
        <v>50</v>
      </c>
      <c r="H2879" s="14" t="e">
        <f>SUMIFS('Skills-Training Matrix.AUX'!$D$2:$D$1072,'Skills-Training Matrix.AUX'!$C$2:$C$1072,"="&amp;$G2879,'Skills-Training Matrix.AUX'!$A$2:$A$1072,"="&amp;$E2879)</f>
        <v>#N/A</v>
      </c>
      <c r="I2879" s="14">
        <v>0</v>
      </c>
      <c r="J2879" s="14" t="e">
        <f t="shared" si="180"/>
        <v>#N/A</v>
      </c>
      <c r="K2879" s="16" t="e">
        <f>IF($J2879="","",SUMIFS('Skills-Training Matrix.AUX'!$F$2:$F$1072,'Skills-Training Matrix.AUX'!$C$2:$C$1072,"="&amp;G2879,'Skills-Training Matrix.AUX'!$A$2:$A$1072,"="&amp;$E2879)*J2879)</f>
        <v>#N/A</v>
      </c>
      <c r="L2879" s="16" t="e">
        <f t="shared" si="181"/>
        <v>#N/A</v>
      </c>
      <c r="M2879" s="14" t="e">
        <f t="shared" si="182"/>
        <v>#N/A</v>
      </c>
      <c r="N2879" s="16" t="e">
        <f t="shared" si="183"/>
        <v>#N/A</v>
      </c>
    </row>
    <row r="2880" spans="1:14" x14ac:dyDescent="0.25">
      <c r="A2880" s="14">
        <v>2728</v>
      </c>
      <c r="B2880" s="14" t="s">
        <v>160</v>
      </c>
      <c r="C2880" s="17">
        <v>42736</v>
      </c>
      <c r="D2880" s="14" t="s">
        <v>115</v>
      </c>
      <c r="E2880" s="14" t="s">
        <v>81</v>
      </c>
      <c r="F2880" s="15" t="s">
        <v>2</v>
      </c>
      <c r="G2880" s="14" t="s">
        <v>51</v>
      </c>
      <c r="H2880" s="14" t="e">
        <f>SUMIFS('Skills-Training Matrix.AUX'!$D$2:$D$1072,'Skills-Training Matrix.AUX'!$C$2:$C$1072,"="&amp;$G2880,'Skills-Training Matrix.AUX'!$A$2:$A$1072,"="&amp;$E2880)</f>
        <v>#N/A</v>
      </c>
      <c r="I2880" s="14">
        <v>0</v>
      </c>
      <c r="J2880" s="14" t="e">
        <f t="shared" si="180"/>
        <v>#N/A</v>
      </c>
      <c r="K2880" s="16" t="e">
        <f>IF($J2880="","",SUMIFS('Skills-Training Matrix.AUX'!$F$2:$F$1072,'Skills-Training Matrix.AUX'!$C$2:$C$1072,"="&amp;G2880,'Skills-Training Matrix.AUX'!$A$2:$A$1072,"="&amp;$E2880)*J2880)</f>
        <v>#N/A</v>
      </c>
      <c r="L2880" s="16" t="e">
        <f t="shared" si="181"/>
        <v>#N/A</v>
      </c>
      <c r="M2880" s="14" t="e">
        <f t="shared" si="182"/>
        <v>#N/A</v>
      </c>
      <c r="N2880" s="16" t="e">
        <f t="shared" si="183"/>
        <v>#N/A</v>
      </c>
    </row>
    <row r="2881" spans="1:14" x14ac:dyDescent="0.25">
      <c r="A2881" s="14">
        <v>2728</v>
      </c>
      <c r="B2881" s="14" t="s">
        <v>160</v>
      </c>
      <c r="C2881" s="17">
        <v>42736</v>
      </c>
      <c r="D2881" s="14" t="s">
        <v>115</v>
      </c>
      <c r="E2881" s="14" t="s">
        <v>81</v>
      </c>
      <c r="F2881" s="15" t="s">
        <v>2</v>
      </c>
      <c r="G2881" s="14" t="s">
        <v>52</v>
      </c>
      <c r="H2881" s="14" t="e">
        <f>SUMIFS('Skills-Training Matrix.AUX'!$D$2:$D$1072,'Skills-Training Matrix.AUX'!$C$2:$C$1072,"="&amp;$G2881,'Skills-Training Matrix.AUX'!$A$2:$A$1072,"="&amp;$E2881)</f>
        <v>#N/A</v>
      </c>
      <c r="I2881" s="14">
        <v>0</v>
      </c>
      <c r="J2881" s="14" t="e">
        <f t="shared" si="180"/>
        <v>#N/A</v>
      </c>
      <c r="K2881" s="16" t="e">
        <f>IF($J2881="","",SUMIFS('Skills-Training Matrix.AUX'!$F$2:$F$1072,'Skills-Training Matrix.AUX'!$C$2:$C$1072,"="&amp;G2881,'Skills-Training Matrix.AUX'!$A$2:$A$1072,"="&amp;$E2881)*J2881)</f>
        <v>#N/A</v>
      </c>
      <c r="L2881" s="16" t="e">
        <f t="shared" si="181"/>
        <v>#N/A</v>
      </c>
      <c r="M2881" s="14" t="e">
        <f t="shared" si="182"/>
        <v>#N/A</v>
      </c>
      <c r="N2881" s="16" t="e">
        <f t="shared" si="183"/>
        <v>#N/A</v>
      </c>
    </row>
    <row r="2882" spans="1:14" x14ac:dyDescent="0.25">
      <c r="A2882" s="14">
        <v>2728</v>
      </c>
      <c r="B2882" s="14" t="s">
        <v>160</v>
      </c>
      <c r="C2882" s="17">
        <v>42736</v>
      </c>
      <c r="D2882" s="14" t="s">
        <v>115</v>
      </c>
      <c r="E2882" s="14" t="s">
        <v>81</v>
      </c>
      <c r="F2882" s="15" t="s">
        <v>2</v>
      </c>
      <c r="G2882" s="14" t="s">
        <v>53</v>
      </c>
      <c r="H2882" s="14" t="e">
        <f>SUMIFS('Skills-Training Matrix.AUX'!$D$2:$D$1072,'Skills-Training Matrix.AUX'!$C$2:$C$1072,"="&amp;$G2882,'Skills-Training Matrix.AUX'!$A$2:$A$1072,"="&amp;$E2882)</f>
        <v>#N/A</v>
      </c>
      <c r="I2882" s="14">
        <v>0</v>
      </c>
      <c r="J2882" s="14" t="e">
        <f t="shared" ref="J2882:J2945" si="184">IF(($H2882-$I2882)&gt;0,($H2882-$I2882),"")</f>
        <v>#N/A</v>
      </c>
      <c r="K2882" s="16" t="e">
        <f>IF($J2882="","",SUMIFS('Skills-Training Matrix.AUX'!$F$2:$F$1072,'Skills-Training Matrix.AUX'!$C$2:$C$1072,"="&amp;G2882,'Skills-Training Matrix.AUX'!$A$2:$A$1072,"="&amp;$E2882)*J2882)</f>
        <v>#N/A</v>
      </c>
      <c r="L2882" s="16" t="e">
        <f t="shared" si="181"/>
        <v>#N/A</v>
      </c>
      <c r="M2882" s="14" t="e">
        <f t="shared" si="182"/>
        <v>#N/A</v>
      </c>
      <c r="N2882" s="16" t="e">
        <f t="shared" si="183"/>
        <v>#N/A</v>
      </c>
    </row>
    <row r="2883" spans="1:14" x14ac:dyDescent="0.25">
      <c r="A2883" s="14">
        <v>2728</v>
      </c>
      <c r="B2883" s="14" t="s">
        <v>160</v>
      </c>
      <c r="C2883" s="17">
        <v>42736</v>
      </c>
      <c r="D2883" s="14" t="s">
        <v>115</v>
      </c>
      <c r="E2883" s="14" t="s">
        <v>81</v>
      </c>
      <c r="F2883" s="15" t="s">
        <v>2</v>
      </c>
      <c r="G2883" s="14" t="s">
        <v>54</v>
      </c>
      <c r="H2883" s="14" t="e">
        <f>SUMIFS('Skills-Training Matrix.AUX'!$D$2:$D$1072,'Skills-Training Matrix.AUX'!$C$2:$C$1072,"="&amp;$G2883,'Skills-Training Matrix.AUX'!$A$2:$A$1072,"="&amp;$E2883)</f>
        <v>#N/A</v>
      </c>
      <c r="I2883" s="14">
        <v>0</v>
      </c>
      <c r="J2883" s="14" t="e">
        <f t="shared" si="184"/>
        <v>#N/A</v>
      </c>
      <c r="K2883" s="16" t="e">
        <f>IF($J2883="","",SUMIFS('Skills-Training Matrix.AUX'!$F$2:$F$1072,'Skills-Training Matrix.AUX'!$C$2:$C$1072,"="&amp;G2883,'Skills-Training Matrix.AUX'!$A$2:$A$1072,"="&amp;$E2883)*J2883)</f>
        <v>#N/A</v>
      </c>
      <c r="L2883" s="16" t="e">
        <f t="shared" ref="L2883:L2946" si="185">IF(D2883="GEM",IF(B2883=B2882,IF(K2883="",L2882,K2883+L2882),IF(K2883="",0,K2883)),0)</f>
        <v>#N/A</v>
      </c>
      <c r="M2883" s="14" t="e">
        <f t="shared" ref="M2883:M2946" si="186">IF(D2883="GEM",IF(I2883&gt;H2883,I2883,IF(IF(L2883&lt;$O$1,0,L2883)=0,H2883,IF(I2883=0,IF(H2883=0,0,1),I2883))),I2883)</f>
        <v>#N/A</v>
      </c>
      <c r="N2883" s="16" t="e">
        <f t="shared" ref="N2883:N2946" si="187">IF(M2883&lt;H2883,K2883,"")</f>
        <v>#N/A</v>
      </c>
    </row>
    <row r="2884" spans="1:14" x14ac:dyDescent="0.25">
      <c r="A2884" s="14">
        <v>2728</v>
      </c>
      <c r="B2884" s="14" t="s">
        <v>160</v>
      </c>
      <c r="C2884" s="17">
        <v>42736</v>
      </c>
      <c r="D2884" s="14" t="s">
        <v>115</v>
      </c>
      <c r="E2884" s="14" t="s">
        <v>81</v>
      </c>
      <c r="F2884" s="15" t="s">
        <v>2</v>
      </c>
      <c r="G2884" s="14" t="s">
        <v>55</v>
      </c>
      <c r="H2884" s="14" t="e">
        <f>SUMIFS('Skills-Training Matrix.AUX'!$D$2:$D$1072,'Skills-Training Matrix.AUX'!$C$2:$C$1072,"="&amp;$G2884,'Skills-Training Matrix.AUX'!$A$2:$A$1072,"="&amp;$E2884)</f>
        <v>#REF!</v>
      </c>
      <c r="I2884" s="14">
        <v>0</v>
      </c>
      <c r="J2884" s="14" t="e">
        <f t="shared" si="184"/>
        <v>#REF!</v>
      </c>
      <c r="K2884" s="16" t="e">
        <f>IF($J2884="","",SUMIFS('Skills-Training Matrix.AUX'!$F$2:$F$1072,'Skills-Training Matrix.AUX'!$C$2:$C$1072,"="&amp;G2884,'Skills-Training Matrix.AUX'!$A$2:$A$1072,"="&amp;$E2884)*J2884)</f>
        <v>#REF!</v>
      </c>
      <c r="L2884" s="16" t="e">
        <f t="shared" si="185"/>
        <v>#REF!</v>
      </c>
      <c r="M2884" s="14" t="e">
        <f t="shared" si="186"/>
        <v>#REF!</v>
      </c>
      <c r="N2884" s="16" t="e">
        <f t="shared" si="187"/>
        <v>#REF!</v>
      </c>
    </row>
    <row r="2885" spans="1:14" x14ac:dyDescent="0.25">
      <c r="A2885" s="14">
        <v>2728</v>
      </c>
      <c r="B2885" s="14" t="s">
        <v>160</v>
      </c>
      <c r="C2885" s="17">
        <v>42736</v>
      </c>
      <c r="D2885" s="14" t="s">
        <v>115</v>
      </c>
      <c r="E2885" s="14" t="s">
        <v>81</v>
      </c>
      <c r="F2885" s="15" t="s">
        <v>2</v>
      </c>
      <c r="G2885" s="14" t="s">
        <v>56</v>
      </c>
      <c r="H2885" s="14" t="e">
        <f>SUMIFS('Skills-Training Matrix.AUX'!$D$2:$D$1072,'Skills-Training Matrix.AUX'!$C$2:$C$1072,"="&amp;$G2885,'Skills-Training Matrix.AUX'!$A$2:$A$1072,"="&amp;$E2885)</f>
        <v>#N/A</v>
      </c>
      <c r="I2885" s="14">
        <v>0</v>
      </c>
      <c r="J2885" s="14" t="e">
        <f t="shared" si="184"/>
        <v>#N/A</v>
      </c>
      <c r="K2885" s="16" t="e">
        <f>IF($J2885="","",SUMIFS('Skills-Training Matrix.AUX'!$F$2:$F$1072,'Skills-Training Matrix.AUX'!$C$2:$C$1072,"="&amp;G2885,'Skills-Training Matrix.AUX'!$A$2:$A$1072,"="&amp;$E2885)*J2885)</f>
        <v>#N/A</v>
      </c>
      <c r="L2885" s="16" t="e">
        <f t="shared" si="185"/>
        <v>#N/A</v>
      </c>
      <c r="M2885" s="14" t="e">
        <f t="shared" si="186"/>
        <v>#N/A</v>
      </c>
      <c r="N2885" s="16" t="e">
        <f t="shared" si="187"/>
        <v>#N/A</v>
      </c>
    </row>
    <row r="2886" spans="1:14" x14ac:dyDescent="0.25">
      <c r="A2886" s="14">
        <v>2728</v>
      </c>
      <c r="B2886" s="14" t="s">
        <v>160</v>
      </c>
      <c r="C2886" s="17">
        <v>42736</v>
      </c>
      <c r="D2886" s="14" t="s">
        <v>115</v>
      </c>
      <c r="E2886" s="14" t="s">
        <v>81</v>
      </c>
      <c r="F2886" s="15" t="s">
        <v>9</v>
      </c>
      <c r="G2886" s="14" t="s">
        <v>57</v>
      </c>
      <c r="H2886" s="14" t="e">
        <f>SUMIFS('Skills-Training Matrix.AUX'!$D$2:$D$1072,'Skills-Training Matrix.AUX'!$C$2:$C$1072,"="&amp;$G2886,'Skills-Training Matrix.AUX'!$A$2:$A$1072,"="&amp;$E2886)</f>
        <v>#N/A</v>
      </c>
      <c r="I2886" s="14">
        <v>0</v>
      </c>
      <c r="J2886" s="14" t="e">
        <f t="shared" si="184"/>
        <v>#N/A</v>
      </c>
      <c r="K2886" s="16" t="e">
        <f>IF($J2886="","",SUMIFS('Skills-Training Matrix.AUX'!$F$2:$F$1072,'Skills-Training Matrix.AUX'!$C$2:$C$1072,"="&amp;G2886,'Skills-Training Matrix.AUX'!$A$2:$A$1072,"="&amp;$E2886)*J2886)</f>
        <v>#N/A</v>
      </c>
      <c r="L2886" s="16" t="e">
        <f t="shared" si="185"/>
        <v>#N/A</v>
      </c>
      <c r="M2886" s="14" t="e">
        <f t="shared" si="186"/>
        <v>#N/A</v>
      </c>
      <c r="N2886" s="16" t="e">
        <f t="shared" si="187"/>
        <v>#N/A</v>
      </c>
    </row>
    <row r="2887" spans="1:14" x14ac:dyDescent="0.25">
      <c r="A2887" s="14">
        <v>2728</v>
      </c>
      <c r="B2887" s="14" t="s">
        <v>160</v>
      </c>
      <c r="C2887" s="17">
        <v>42736</v>
      </c>
      <c r="D2887" s="14" t="s">
        <v>115</v>
      </c>
      <c r="E2887" s="14" t="s">
        <v>81</v>
      </c>
      <c r="F2887" s="15" t="s">
        <v>9</v>
      </c>
      <c r="G2887" s="14" t="s">
        <v>58</v>
      </c>
      <c r="H2887" s="14" t="e">
        <f>SUMIFS('Skills-Training Matrix.AUX'!$D$2:$D$1072,'Skills-Training Matrix.AUX'!$C$2:$C$1072,"="&amp;$G2887,'Skills-Training Matrix.AUX'!$A$2:$A$1072,"="&amp;$E2887)</f>
        <v>#N/A</v>
      </c>
      <c r="I2887" s="14">
        <v>0</v>
      </c>
      <c r="J2887" s="14" t="e">
        <f t="shared" si="184"/>
        <v>#N/A</v>
      </c>
      <c r="K2887" s="16" t="e">
        <f>IF($J2887="","",SUMIFS('Skills-Training Matrix.AUX'!$F$2:$F$1072,'Skills-Training Matrix.AUX'!$C$2:$C$1072,"="&amp;G2887,'Skills-Training Matrix.AUX'!$A$2:$A$1072,"="&amp;$E2887)*J2887)</f>
        <v>#N/A</v>
      </c>
      <c r="L2887" s="16" t="e">
        <f t="shared" si="185"/>
        <v>#N/A</v>
      </c>
      <c r="M2887" s="14" t="e">
        <f t="shared" si="186"/>
        <v>#N/A</v>
      </c>
      <c r="N2887" s="16" t="e">
        <f t="shared" si="187"/>
        <v>#N/A</v>
      </c>
    </row>
    <row r="2888" spans="1:14" x14ac:dyDescent="0.25">
      <c r="A2888" s="14">
        <v>2728</v>
      </c>
      <c r="B2888" s="14" t="s">
        <v>160</v>
      </c>
      <c r="C2888" s="17">
        <v>42736</v>
      </c>
      <c r="D2888" s="14" t="s">
        <v>115</v>
      </c>
      <c r="E2888" s="14" t="s">
        <v>81</v>
      </c>
      <c r="F2888" s="15" t="s">
        <v>9</v>
      </c>
      <c r="G2888" s="14" t="s">
        <v>59</v>
      </c>
      <c r="H2888" s="14" t="e">
        <f>SUMIFS('Skills-Training Matrix.AUX'!$D$2:$D$1072,'Skills-Training Matrix.AUX'!$C$2:$C$1072,"="&amp;$G2888,'Skills-Training Matrix.AUX'!$A$2:$A$1072,"="&amp;$E2888)</f>
        <v>#N/A</v>
      </c>
      <c r="I2888" s="14">
        <v>0</v>
      </c>
      <c r="J2888" s="14" t="e">
        <f t="shared" si="184"/>
        <v>#N/A</v>
      </c>
      <c r="K2888" s="16" t="e">
        <f>IF($J2888="","",SUMIFS('Skills-Training Matrix.AUX'!$F$2:$F$1072,'Skills-Training Matrix.AUX'!$C$2:$C$1072,"="&amp;G2888,'Skills-Training Matrix.AUX'!$A$2:$A$1072,"="&amp;$E2888)*J2888)</f>
        <v>#N/A</v>
      </c>
      <c r="L2888" s="16" t="e">
        <f t="shared" si="185"/>
        <v>#N/A</v>
      </c>
      <c r="M2888" s="14" t="e">
        <f t="shared" si="186"/>
        <v>#N/A</v>
      </c>
      <c r="N2888" s="16" t="e">
        <f t="shared" si="187"/>
        <v>#N/A</v>
      </c>
    </row>
    <row r="2889" spans="1:14" x14ac:dyDescent="0.25">
      <c r="A2889" s="14">
        <v>2728</v>
      </c>
      <c r="B2889" s="14" t="s">
        <v>160</v>
      </c>
      <c r="C2889" s="17">
        <v>42736</v>
      </c>
      <c r="D2889" s="14" t="s">
        <v>115</v>
      </c>
      <c r="E2889" s="14" t="s">
        <v>81</v>
      </c>
      <c r="F2889" s="15" t="s">
        <v>9</v>
      </c>
      <c r="G2889" s="14" t="s">
        <v>60</v>
      </c>
      <c r="H2889" s="14" t="e">
        <f>SUMIFS('Skills-Training Matrix.AUX'!$D$2:$D$1072,'Skills-Training Matrix.AUX'!$C$2:$C$1072,"="&amp;$G2889,'Skills-Training Matrix.AUX'!$A$2:$A$1072,"="&amp;$E2889)</f>
        <v>#N/A</v>
      </c>
      <c r="I2889" s="14">
        <v>0</v>
      </c>
      <c r="J2889" s="14" t="e">
        <f t="shared" si="184"/>
        <v>#N/A</v>
      </c>
      <c r="K2889" s="16" t="e">
        <f>IF($J2889="","",SUMIFS('Skills-Training Matrix.AUX'!$F$2:$F$1072,'Skills-Training Matrix.AUX'!$C$2:$C$1072,"="&amp;G2889,'Skills-Training Matrix.AUX'!$A$2:$A$1072,"="&amp;$E2889)*J2889)</f>
        <v>#N/A</v>
      </c>
      <c r="L2889" s="16" t="e">
        <f t="shared" si="185"/>
        <v>#N/A</v>
      </c>
      <c r="M2889" s="14" t="e">
        <f t="shared" si="186"/>
        <v>#N/A</v>
      </c>
      <c r="N2889" s="16" t="e">
        <f t="shared" si="187"/>
        <v>#N/A</v>
      </c>
    </row>
    <row r="2890" spans="1:14" x14ac:dyDescent="0.25">
      <c r="A2890" s="14">
        <v>2728</v>
      </c>
      <c r="B2890" s="14" t="s">
        <v>160</v>
      </c>
      <c r="C2890" s="17">
        <v>42736</v>
      </c>
      <c r="D2890" s="14" t="s">
        <v>115</v>
      </c>
      <c r="E2890" s="14" t="s">
        <v>81</v>
      </c>
      <c r="F2890" s="15" t="s">
        <v>9</v>
      </c>
      <c r="G2890" s="14" t="s">
        <v>61</v>
      </c>
      <c r="H2890" s="14" t="e">
        <f>SUMIFS('Skills-Training Matrix.AUX'!$D$2:$D$1072,'Skills-Training Matrix.AUX'!$C$2:$C$1072,"="&amp;$G2890,'Skills-Training Matrix.AUX'!$A$2:$A$1072,"="&amp;$E2890)</f>
        <v>#N/A</v>
      </c>
      <c r="I2890" s="14">
        <v>0</v>
      </c>
      <c r="J2890" s="14" t="e">
        <f t="shared" si="184"/>
        <v>#N/A</v>
      </c>
      <c r="K2890" s="16" t="e">
        <f>IF($J2890="","",SUMIFS('Skills-Training Matrix.AUX'!$F$2:$F$1072,'Skills-Training Matrix.AUX'!$C$2:$C$1072,"="&amp;G2890,'Skills-Training Matrix.AUX'!$A$2:$A$1072,"="&amp;$E2890)*J2890)</f>
        <v>#N/A</v>
      </c>
      <c r="L2890" s="16" t="e">
        <f t="shared" si="185"/>
        <v>#N/A</v>
      </c>
      <c r="M2890" s="14" t="e">
        <f t="shared" si="186"/>
        <v>#N/A</v>
      </c>
      <c r="N2890" s="16" t="e">
        <f t="shared" si="187"/>
        <v>#N/A</v>
      </c>
    </row>
    <row r="2891" spans="1:14" x14ac:dyDescent="0.25">
      <c r="A2891" s="14">
        <v>2728</v>
      </c>
      <c r="B2891" s="14" t="s">
        <v>160</v>
      </c>
      <c r="C2891" s="17">
        <v>42736</v>
      </c>
      <c r="D2891" s="14" t="s">
        <v>115</v>
      </c>
      <c r="E2891" s="14" t="s">
        <v>81</v>
      </c>
      <c r="F2891" s="15" t="s">
        <v>0</v>
      </c>
      <c r="G2891" s="14" t="s">
        <v>62</v>
      </c>
      <c r="H2891" s="14" t="e">
        <f>SUMIFS('Skills-Training Matrix.AUX'!$D$2:$D$1072,'Skills-Training Matrix.AUX'!$C$2:$C$1072,"="&amp;$G2891,'Skills-Training Matrix.AUX'!$A$2:$A$1072,"="&amp;$E2891)</f>
        <v>#N/A</v>
      </c>
      <c r="I2891" s="14">
        <v>0</v>
      </c>
      <c r="J2891" s="14" t="e">
        <f t="shared" si="184"/>
        <v>#N/A</v>
      </c>
      <c r="K2891" s="16" t="e">
        <f>IF($J2891="","",SUMIFS('Skills-Training Matrix.AUX'!$F$2:$F$1072,'Skills-Training Matrix.AUX'!$C$2:$C$1072,"="&amp;G2891,'Skills-Training Matrix.AUX'!$A$2:$A$1072,"="&amp;$E2891)*J2891)</f>
        <v>#N/A</v>
      </c>
      <c r="L2891" s="16" t="e">
        <f t="shared" si="185"/>
        <v>#N/A</v>
      </c>
      <c r="M2891" s="14" t="e">
        <f t="shared" si="186"/>
        <v>#N/A</v>
      </c>
      <c r="N2891" s="16" t="e">
        <f t="shared" si="187"/>
        <v>#N/A</v>
      </c>
    </row>
    <row r="2892" spans="1:14" x14ac:dyDescent="0.25">
      <c r="A2892" s="14">
        <v>2728</v>
      </c>
      <c r="B2892" s="14" t="s">
        <v>160</v>
      </c>
      <c r="C2892" s="17">
        <v>42736</v>
      </c>
      <c r="D2892" s="14" t="s">
        <v>115</v>
      </c>
      <c r="E2892" s="14" t="s">
        <v>81</v>
      </c>
      <c r="F2892" s="15" t="s">
        <v>0</v>
      </c>
      <c r="G2892" s="14" t="s">
        <v>63</v>
      </c>
      <c r="H2892" s="14" t="e">
        <f>SUMIFS('Skills-Training Matrix.AUX'!$D$2:$D$1072,'Skills-Training Matrix.AUX'!$C$2:$C$1072,"="&amp;$G2892,'Skills-Training Matrix.AUX'!$A$2:$A$1072,"="&amp;$E2892)</f>
        <v>#REF!</v>
      </c>
      <c r="I2892" s="14">
        <v>0</v>
      </c>
      <c r="J2892" s="14" t="e">
        <f t="shared" si="184"/>
        <v>#REF!</v>
      </c>
      <c r="K2892" s="16" t="e">
        <f>IF($J2892="","",SUMIFS('Skills-Training Matrix.AUX'!$F$2:$F$1072,'Skills-Training Matrix.AUX'!$C$2:$C$1072,"="&amp;G2892,'Skills-Training Matrix.AUX'!$A$2:$A$1072,"="&amp;$E2892)*J2892)</f>
        <v>#REF!</v>
      </c>
      <c r="L2892" s="16" t="e">
        <f t="shared" si="185"/>
        <v>#REF!</v>
      </c>
      <c r="M2892" s="14" t="e">
        <f t="shared" si="186"/>
        <v>#REF!</v>
      </c>
      <c r="N2892" s="16" t="e">
        <f t="shared" si="187"/>
        <v>#REF!</v>
      </c>
    </row>
    <row r="2893" spans="1:14" x14ac:dyDescent="0.25">
      <c r="A2893" s="14">
        <v>2728</v>
      </c>
      <c r="B2893" s="14" t="s">
        <v>160</v>
      </c>
      <c r="C2893" s="17">
        <v>42736</v>
      </c>
      <c r="D2893" s="14" t="s">
        <v>115</v>
      </c>
      <c r="E2893" s="14" t="s">
        <v>81</v>
      </c>
      <c r="F2893" s="15" t="s">
        <v>0</v>
      </c>
      <c r="G2893" s="14" t="s">
        <v>64</v>
      </c>
      <c r="H2893" s="14" t="e">
        <f>SUMIFS('Skills-Training Matrix.AUX'!$D$2:$D$1072,'Skills-Training Matrix.AUX'!$C$2:$C$1072,"="&amp;$G2893,'Skills-Training Matrix.AUX'!$A$2:$A$1072,"="&amp;$E2893)</f>
        <v>#N/A</v>
      </c>
      <c r="I2893" s="14">
        <v>0</v>
      </c>
      <c r="J2893" s="14" t="e">
        <f t="shared" si="184"/>
        <v>#N/A</v>
      </c>
      <c r="K2893" s="16" t="e">
        <f>IF($J2893="","",SUMIFS('Skills-Training Matrix.AUX'!$F$2:$F$1072,'Skills-Training Matrix.AUX'!$C$2:$C$1072,"="&amp;G2893,'Skills-Training Matrix.AUX'!$A$2:$A$1072,"="&amp;$E2893)*J2893)</f>
        <v>#N/A</v>
      </c>
      <c r="L2893" s="16" t="e">
        <f t="shared" si="185"/>
        <v>#N/A</v>
      </c>
      <c r="M2893" s="14" t="e">
        <f t="shared" si="186"/>
        <v>#N/A</v>
      </c>
      <c r="N2893" s="16" t="e">
        <f t="shared" si="187"/>
        <v>#N/A</v>
      </c>
    </row>
    <row r="2894" spans="1:14" x14ac:dyDescent="0.25">
      <c r="A2894" s="14">
        <v>2728</v>
      </c>
      <c r="B2894" s="14" t="s">
        <v>160</v>
      </c>
      <c r="C2894" s="17">
        <v>42736</v>
      </c>
      <c r="D2894" s="14" t="s">
        <v>115</v>
      </c>
      <c r="E2894" s="14" t="s">
        <v>81</v>
      </c>
      <c r="F2894" s="15" t="s">
        <v>0</v>
      </c>
      <c r="G2894" s="14" t="s">
        <v>65</v>
      </c>
      <c r="H2894" s="14" t="e">
        <f>SUMIFS('Skills-Training Matrix.AUX'!$D$2:$D$1072,'Skills-Training Matrix.AUX'!$C$2:$C$1072,"="&amp;$G2894,'Skills-Training Matrix.AUX'!$A$2:$A$1072,"="&amp;$E2894)</f>
        <v>#REF!</v>
      </c>
      <c r="I2894" s="14">
        <v>0</v>
      </c>
      <c r="J2894" s="14" t="e">
        <f t="shared" si="184"/>
        <v>#REF!</v>
      </c>
      <c r="K2894" s="16" t="e">
        <f>IF($J2894="","",SUMIFS('Skills-Training Matrix.AUX'!$F$2:$F$1072,'Skills-Training Matrix.AUX'!$C$2:$C$1072,"="&amp;G2894,'Skills-Training Matrix.AUX'!$A$2:$A$1072,"="&amp;$E2894)*J2894)</f>
        <v>#REF!</v>
      </c>
      <c r="L2894" s="16" t="e">
        <f t="shared" si="185"/>
        <v>#REF!</v>
      </c>
      <c r="M2894" s="14" t="e">
        <f t="shared" si="186"/>
        <v>#REF!</v>
      </c>
      <c r="N2894" s="16" t="e">
        <f t="shared" si="187"/>
        <v>#REF!</v>
      </c>
    </row>
    <row r="2895" spans="1:14" x14ac:dyDescent="0.25">
      <c r="A2895" s="14">
        <v>2728</v>
      </c>
      <c r="B2895" s="14" t="s">
        <v>160</v>
      </c>
      <c r="C2895" s="17">
        <v>42736</v>
      </c>
      <c r="D2895" s="14" t="s">
        <v>115</v>
      </c>
      <c r="E2895" s="14" t="s">
        <v>81</v>
      </c>
      <c r="F2895" s="15" t="s">
        <v>0</v>
      </c>
      <c r="G2895" s="14" t="s">
        <v>66</v>
      </c>
      <c r="H2895" s="14" t="e">
        <f>SUMIFS('Skills-Training Matrix.AUX'!$D$2:$D$1072,'Skills-Training Matrix.AUX'!$C$2:$C$1072,"="&amp;$G2895,'Skills-Training Matrix.AUX'!$A$2:$A$1072,"="&amp;$E2895)</f>
        <v>#REF!</v>
      </c>
      <c r="I2895" s="14">
        <v>0</v>
      </c>
      <c r="J2895" s="14" t="e">
        <f t="shared" si="184"/>
        <v>#REF!</v>
      </c>
      <c r="K2895" s="16" t="e">
        <f>IF($J2895="","",SUMIFS('Skills-Training Matrix.AUX'!$F$2:$F$1072,'Skills-Training Matrix.AUX'!$C$2:$C$1072,"="&amp;G2895,'Skills-Training Matrix.AUX'!$A$2:$A$1072,"="&amp;$E2895)*J2895)</f>
        <v>#REF!</v>
      </c>
      <c r="L2895" s="16" t="e">
        <f t="shared" si="185"/>
        <v>#REF!</v>
      </c>
      <c r="M2895" s="14" t="e">
        <f t="shared" si="186"/>
        <v>#REF!</v>
      </c>
      <c r="N2895" s="16" t="e">
        <f t="shared" si="187"/>
        <v>#REF!</v>
      </c>
    </row>
    <row r="2896" spans="1:14" x14ac:dyDescent="0.25">
      <c r="A2896" s="14">
        <v>2728</v>
      </c>
      <c r="B2896" s="14" t="s">
        <v>160</v>
      </c>
      <c r="C2896" s="17">
        <v>42736</v>
      </c>
      <c r="D2896" s="14" t="s">
        <v>115</v>
      </c>
      <c r="E2896" s="14" t="s">
        <v>81</v>
      </c>
      <c r="F2896" s="15" t="s">
        <v>0</v>
      </c>
      <c r="G2896" s="14" t="s">
        <v>67</v>
      </c>
      <c r="H2896" s="14" t="e">
        <f>SUMIFS('Skills-Training Matrix.AUX'!$D$2:$D$1072,'Skills-Training Matrix.AUX'!$C$2:$C$1072,"="&amp;$G2896,'Skills-Training Matrix.AUX'!$A$2:$A$1072,"="&amp;$E2896)</f>
        <v>#N/A</v>
      </c>
      <c r="I2896" s="14">
        <v>0</v>
      </c>
      <c r="J2896" s="14" t="e">
        <f t="shared" si="184"/>
        <v>#N/A</v>
      </c>
      <c r="K2896" s="16" t="e">
        <f>IF($J2896="","",SUMIFS('Skills-Training Matrix.AUX'!$F$2:$F$1072,'Skills-Training Matrix.AUX'!$C$2:$C$1072,"="&amp;G2896,'Skills-Training Matrix.AUX'!$A$2:$A$1072,"="&amp;$E2896)*J2896)</f>
        <v>#N/A</v>
      </c>
      <c r="L2896" s="16" t="e">
        <f t="shared" si="185"/>
        <v>#N/A</v>
      </c>
      <c r="M2896" s="14" t="e">
        <f t="shared" si="186"/>
        <v>#N/A</v>
      </c>
      <c r="N2896" s="16" t="e">
        <f t="shared" si="187"/>
        <v>#N/A</v>
      </c>
    </row>
    <row r="2897" spans="1:14" x14ac:dyDescent="0.25">
      <c r="A2897" s="14">
        <v>2728</v>
      </c>
      <c r="B2897" s="14" t="s">
        <v>160</v>
      </c>
      <c r="C2897" s="17">
        <v>42736</v>
      </c>
      <c r="D2897" s="14" t="s">
        <v>115</v>
      </c>
      <c r="E2897" s="14" t="s">
        <v>81</v>
      </c>
      <c r="F2897" s="15" t="s">
        <v>0</v>
      </c>
      <c r="G2897" s="14" t="s">
        <v>68</v>
      </c>
      <c r="H2897" s="14" t="e">
        <f>SUMIFS('Skills-Training Matrix.AUX'!$D$2:$D$1072,'Skills-Training Matrix.AUX'!$C$2:$C$1072,"="&amp;$G2897,'Skills-Training Matrix.AUX'!$A$2:$A$1072,"="&amp;$E2897)</f>
        <v>#N/A</v>
      </c>
      <c r="I2897" s="14">
        <v>0</v>
      </c>
      <c r="J2897" s="14" t="e">
        <f t="shared" si="184"/>
        <v>#N/A</v>
      </c>
      <c r="K2897" s="16" t="e">
        <f>IF($J2897="","",SUMIFS('Skills-Training Matrix.AUX'!$F$2:$F$1072,'Skills-Training Matrix.AUX'!$C$2:$C$1072,"="&amp;G2897,'Skills-Training Matrix.AUX'!$A$2:$A$1072,"="&amp;$E2897)*J2897)</f>
        <v>#N/A</v>
      </c>
      <c r="L2897" s="16" t="e">
        <f t="shared" si="185"/>
        <v>#N/A</v>
      </c>
      <c r="M2897" s="14" t="e">
        <f t="shared" si="186"/>
        <v>#N/A</v>
      </c>
      <c r="N2897" s="16" t="e">
        <f t="shared" si="187"/>
        <v>#N/A</v>
      </c>
    </row>
    <row r="2898" spans="1:14" x14ac:dyDescent="0.25">
      <c r="A2898" s="14">
        <v>2728</v>
      </c>
      <c r="B2898" s="14" t="s">
        <v>160</v>
      </c>
      <c r="C2898" s="17">
        <v>42736</v>
      </c>
      <c r="D2898" s="14" t="s">
        <v>115</v>
      </c>
      <c r="E2898" s="14" t="s">
        <v>81</v>
      </c>
      <c r="F2898" s="15" t="s">
        <v>0</v>
      </c>
      <c r="G2898" s="14" t="s">
        <v>69</v>
      </c>
      <c r="H2898" s="14" t="e">
        <f>SUMIFS('Skills-Training Matrix.AUX'!$D$2:$D$1072,'Skills-Training Matrix.AUX'!$C$2:$C$1072,"="&amp;$G2898,'Skills-Training Matrix.AUX'!$A$2:$A$1072,"="&amp;$E2898)</f>
        <v>#N/A</v>
      </c>
      <c r="I2898" s="14">
        <v>0</v>
      </c>
      <c r="J2898" s="14" t="e">
        <f t="shared" si="184"/>
        <v>#N/A</v>
      </c>
      <c r="K2898" s="16" t="e">
        <f>IF($J2898="","",SUMIFS('Skills-Training Matrix.AUX'!$F$2:$F$1072,'Skills-Training Matrix.AUX'!$C$2:$C$1072,"="&amp;G2898,'Skills-Training Matrix.AUX'!$A$2:$A$1072,"="&amp;$E2898)*J2898)</f>
        <v>#N/A</v>
      </c>
      <c r="L2898" s="16" t="e">
        <f t="shared" si="185"/>
        <v>#N/A</v>
      </c>
      <c r="M2898" s="14" t="e">
        <f t="shared" si="186"/>
        <v>#N/A</v>
      </c>
      <c r="N2898" s="16" t="e">
        <f t="shared" si="187"/>
        <v>#N/A</v>
      </c>
    </row>
    <row r="2899" spans="1:14" x14ac:dyDescent="0.25">
      <c r="A2899" s="14">
        <v>2728</v>
      </c>
      <c r="B2899" s="14" t="s">
        <v>160</v>
      </c>
      <c r="C2899" s="17">
        <v>42736</v>
      </c>
      <c r="D2899" s="14" t="s">
        <v>115</v>
      </c>
      <c r="E2899" s="14" t="s">
        <v>81</v>
      </c>
      <c r="F2899" s="15" t="s">
        <v>0</v>
      </c>
      <c r="G2899" s="14" t="s">
        <v>70</v>
      </c>
      <c r="H2899" s="14" t="e">
        <f>SUMIFS('Skills-Training Matrix.AUX'!$D$2:$D$1072,'Skills-Training Matrix.AUX'!$C$2:$C$1072,"="&amp;$G2899,'Skills-Training Matrix.AUX'!$A$2:$A$1072,"="&amp;$E2899)</f>
        <v>#N/A</v>
      </c>
      <c r="I2899" s="14">
        <v>0</v>
      </c>
      <c r="J2899" s="14" t="e">
        <f t="shared" si="184"/>
        <v>#N/A</v>
      </c>
      <c r="K2899" s="16" t="e">
        <f>IF($J2899="","",SUMIFS('Skills-Training Matrix.AUX'!$F$2:$F$1072,'Skills-Training Matrix.AUX'!$C$2:$C$1072,"="&amp;G2899,'Skills-Training Matrix.AUX'!$A$2:$A$1072,"="&amp;$E2899)*J2899)</f>
        <v>#N/A</v>
      </c>
      <c r="L2899" s="16" t="e">
        <f t="shared" si="185"/>
        <v>#N/A</v>
      </c>
      <c r="M2899" s="14" t="e">
        <f t="shared" si="186"/>
        <v>#N/A</v>
      </c>
      <c r="N2899" s="16" t="e">
        <f t="shared" si="187"/>
        <v>#N/A</v>
      </c>
    </row>
    <row r="2900" spans="1:14" x14ac:dyDescent="0.25">
      <c r="A2900" s="14">
        <v>2729</v>
      </c>
      <c r="B2900" s="14" t="s">
        <v>161</v>
      </c>
      <c r="C2900" s="17">
        <v>42736</v>
      </c>
      <c r="D2900" s="14" t="s">
        <v>115</v>
      </c>
      <c r="E2900" s="14" t="s">
        <v>81</v>
      </c>
      <c r="F2900" s="15" t="s">
        <v>102</v>
      </c>
      <c r="G2900" s="14" t="s">
        <v>10</v>
      </c>
      <c r="H2900" s="14" t="e">
        <f>SUMIFS('Skills-Training Matrix.AUX'!$D$2:$D$1072,'Skills-Training Matrix.AUX'!$C$2:$C$1072,"="&amp;$G2900,'Skills-Training Matrix.AUX'!$A$2:$A$1072,"="&amp;$E2900)</f>
        <v>#N/A</v>
      </c>
      <c r="I2900" s="14">
        <v>0</v>
      </c>
      <c r="J2900" s="14" t="e">
        <f t="shared" si="184"/>
        <v>#N/A</v>
      </c>
      <c r="K2900" s="16" t="e">
        <f>IF($J2900="","",SUMIFS('Skills-Training Matrix.AUX'!$F$2:$F$1072,'Skills-Training Matrix.AUX'!$C$2:$C$1072,"="&amp;G2900,'Skills-Training Matrix.AUX'!$A$2:$A$1072,"="&amp;$E2900)*J2900)</f>
        <v>#N/A</v>
      </c>
      <c r="L2900" s="16" t="e">
        <f t="shared" si="185"/>
        <v>#N/A</v>
      </c>
      <c r="M2900" s="14" t="e">
        <f t="shared" si="186"/>
        <v>#N/A</v>
      </c>
      <c r="N2900" s="16" t="e">
        <f t="shared" si="187"/>
        <v>#N/A</v>
      </c>
    </row>
    <row r="2901" spans="1:14" x14ac:dyDescent="0.25">
      <c r="A2901" s="14">
        <v>2729</v>
      </c>
      <c r="B2901" s="14" t="s">
        <v>161</v>
      </c>
      <c r="C2901" s="17">
        <v>42736</v>
      </c>
      <c r="D2901" s="14" t="s">
        <v>115</v>
      </c>
      <c r="E2901" s="14" t="s">
        <v>81</v>
      </c>
      <c r="F2901" s="15" t="s">
        <v>102</v>
      </c>
      <c r="G2901" s="14" t="s">
        <v>11</v>
      </c>
      <c r="H2901" s="14" t="e">
        <f>SUMIFS('Skills-Training Matrix.AUX'!$D$2:$D$1072,'Skills-Training Matrix.AUX'!$C$2:$C$1072,"="&amp;$G2901,'Skills-Training Matrix.AUX'!$A$2:$A$1072,"="&amp;$E2901)</f>
        <v>#N/A</v>
      </c>
      <c r="I2901" s="14">
        <v>0</v>
      </c>
      <c r="J2901" s="14" t="e">
        <f t="shared" si="184"/>
        <v>#N/A</v>
      </c>
      <c r="K2901" s="16" t="e">
        <f>IF($J2901="","",SUMIFS('Skills-Training Matrix.AUX'!$F$2:$F$1072,'Skills-Training Matrix.AUX'!$C$2:$C$1072,"="&amp;G2901,'Skills-Training Matrix.AUX'!$A$2:$A$1072,"="&amp;$E2901)*J2901)</f>
        <v>#N/A</v>
      </c>
      <c r="L2901" s="16" t="e">
        <f t="shared" si="185"/>
        <v>#N/A</v>
      </c>
      <c r="M2901" s="14" t="e">
        <f t="shared" si="186"/>
        <v>#N/A</v>
      </c>
      <c r="N2901" s="16" t="e">
        <f t="shared" si="187"/>
        <v>#N/A</v>
      </c>
    </row>
    <row r="2902" spans="1:14" x14ac:dyDescent="0.25">
      <c r="A2902" s="14">
        <v>2729</v>
      </c>
      <c r="B2902" s="14" t="s">
        <v>161</v>
      </c>
      <c r="C2902" s="17">
        <v>42736</v>
      </c>
      <c r="D2902" s="14" t="s">
        <v>115</v>
      </c>
      <c r="E2902" s="14" t="s">
        <v>81</v>
      </c>
      <c r="F2902" s="15" t="s">
        <v>102</v>
      </c>
      <c r="G2902" s="14" t="s">
        <v>12</v>
      </c>
      <c r="H2902" s="14" t="e">
        <f>SUMIFS('Skills-Training Matrix.AUX'!$D$2:$D$1072,'Skills-Training Matrix.AUX'!$C$2:$C$1072,"="&amp;$G2902,'Skills-Training Matrix.AUX'!$A$2:$A$1072,"="&amp;$E2902)</f>
        <v>#N/A</v>
      </c>
      <c r="I2902" s="14">
        <v>0</v>
      </c>
      <c r="J2902" s="14" t="e">
        <f t="shared" si="184"/>
        <v>#N/A</v>
      </c>
      <c r="K2902" s="16" t="e">
        <f>IF($J2902="","",SUMIFS('Skills-Training Matrix.AUX'!$F$2:$F$1072,'Skills-Training Matrix.AUX'!$C$2:$C$1072,"="&amp;G2902,'Skills-Training Matrix.AUX'!$A$2:$A$1072,"="&amp;$E2902)*J2902)</f>
        <v>#N/A</v>
      </c>
      <c r="L2902" s="16" t="e">
        <f t="shared" si="185"/>
        <v>#N/A</v>
      </c>
      <c r="M2902" s="14" t="e">
        <f t="shared" si="186"/>
        <v>#N/A</v>
      </c>
      <c r="N2902" s="16" t="e">
        <f t="shared" si="187"/>
        <v>#N/A</v>
      </c>
    </row>
    <row r="2903" spans="1:14" x14ac:dyDescent="0.25">
      <c r="A2903" s="14">
        <v>2729</v>
      </c>
      <c r="B2903" s="14" t="s">
        <v>161</v>
      </c>
      <c r="C2903" s="17">
        <v>42736</v>
      </c>
      <c r="D2903" s="14" t="s">
        <v>115</v>
      </c>
      <c r="E2903" s="14" t="s">
        <v>81</v>
      </c>
      <c r="F2903" s="15" t="s">
        <v>102</v>
      </c>
      <c r="G2903" s="14" t="s">
        <v>13</v>
      </c>
      <c r="H2903" s="14" t="e">
        <f>SUMIFS('Skills-Training Matrix.AUX'!$D$2:$D$1072,'Skills-Training Matrix.AUX'!$C$2:$C$1072,"="&amp;$G2903,'Skills-Training Matrix.AUX'!$A$2:$A$1072,"="&amp;$E2903)</f>
        <v>#N/A</v>
      </c>
      <c r="I2903" s="14">
        <v>0</v>
      </c>
      <c r="J2903" s="14" t="e">
        <f t="shared" si="184"/>
        <v>#N/A</v>
      </c>
      <c r="K2903" s="16" t="e">
        <f>IF($J2903="","",SUMIFS('Skills-Training Matrix.AUX'!$F$2:$F$1072,'Skills-Training Matrix.AUX'!$C$2:$C$1072,"="&amp;G2903,'Skills-Training Matrix.AUX'!$A$2:$A$1072,"="&amp;$E2903)*J2903)</f>
        <v>#N/A</v>
      </c>
      <c r="L2903" s="16" t="e">
        <f t="shared" si="185"/>
        <v>#N/A</v>
      </c>
      <c r="M2903" s="14" t="e">
        <f t="shared" si="186"/>
        <v>#N/A</v>
      </c>
      <c r="N2903" s="16" t="e">
        <f t="shared" si="187"/>
        <v>#N/A</v>
      </c>
    </row>
    <row r="2904" spans="1:14" x14ac:dyDescent="0.25">
      <c r="A2904" s="14">
        <v>2729</v>
      </c>
      <c r="B2904" s="14" t="s">
        <v>161</v>
      </c>
      <c r="C2904" s="17">
        <v>42736</v>
      </c>
      <c r="D2904" s="14" t="s">
        <v>115</v>
      </c>
      <c r="E2904" s="14" t="s">
        <v>81</v>
      </c>
      <c r="F2904" s="15" t="s">
        <v>102</v>
      </c>
      <c r="G2904" s="14" t="s">
        <v>14</v>
      </c>
      <c r="H2904" s="14" t="e">
        <f>SUMIFS('Skills-Training Matrix.AUX'!$D$2:$D$1072,'Skills-Training Matrix.AUX'!$C$2:$C$1072,"="&amp;$G2904,'Skills-Training Matrix.AUX'!$A$2:$A$1072,"="&amp;$E2904)</f>
        <v>#N/A</v>
      </c>
      <c r="I2904" s="14">
        <v>0</v>
      </c>
      <c r="J2904" s="14" t="e">
        <f t="shared" si="184"/>
        <v>#N/A</v>
      </c>
      <c r="K2904" s="16" t="e">
        <f>IF($J2904="","",SUMIFS('Skills-Training Matrix.AUX'!$F$2:$F$1072,'Skills-Training Matrix.AUX'!$C$2:$C$1072,"="&amp;G2904,'Skills-Training Matrix.AUX'!$A$2:$A$1072,"="&amp;$E2904)*J2904)</f>
        <v>#N/A</v>
      </c>
      <c r="L2904" s="16" t="e">
        <f t="shared" si="185"/>
        <v>#N/A</v>
      </c>
      <c r="M2904" s="14" t="e">
        <f t="shared" si="186"/>
        <v>#N/A</v>
      </c>
      <c r="N2904" s="16" t="e">
        <f t="shared" si="187"/>
        <v>#N/A</v>
      </c>
    </row>
    <row r="2905" spans="1:14" x14ac:dyDescent="0.25">
      <c r="A2905" s="14">
        <v>2729</v>
      </c>
      <c r="B2905" s="14" t="s">
        <v>161</v>
      </c>
      <c r="C2905" s="17">
        <v>42736</v>
      </c>
      <c r="D2905" s="14" t="s">
        <v>115</v>
      </c>
      <c r="E2905" s="14" t="s">
        <v>81</v>
      </c>
      <c r="F2905" s="15" t="s">
        <v>102</v>
      </c>
      <c r="G2905" s="14" t="s">
        <v>15</v>
      </c>
      <c r="H2905" s="14" t="e">
        <f>SUMIFS('Skills-Training Matrix.AUX'!$D$2:$D$1072,'Skills-Training Matrix.AUX'!$C$2:$C$1072,"="&amp;$G2905,'Skills-Training Matrix.AUX'!$A$2:$A$1072,"="&amp;$E2905)</f>
        <v>#N/A</v>
      </c>
      <c r="I2905" s="14">
        <v>0</v>
      </c>
      <c r="J2905" s="14" t="e">
        <f t="shared" si="184"/>
        <v>#N/A</v>
      </c>
      <c r="K2905" s="16" t="e">
        <f>IF($J2905="","",SUMIFS('Skills-Training Matrix.AUX'!$F$2:$F$1072,'Skills-Training Matrix.AUX'!$C$2:$C$1072,"="&amp;G2905,'Skills-Training Matrix.AUX'!$A$2:$A$1072,"="&amp;$E2905)*J2905)</f>
        <v>#N/A</v>
      </c>
      <c r="L2905" s="16" t="e">
        <f t="shared" si="185"/>
        <v>#N/A</v>
      </c>
      <c r="M2905" s="14" t="e">
        <f t="shared" si="186"/>
        <v>#N/A</v>
      </c>
      <c r="N2905" s="16" t="e">
        <f t="shared" si="187"/>
        <v>#N/A</v>
      </c>
    </row>
    <row r="2906" spans="1:14" x14ac:dyDescent="0.25">
      <c r="A2906" s="14">
        <v>2729</v>
      </c>
      <c r="B2906" s="14" t="s">
        <v>161</v>
      </c>
      <c r="C2906" s="17">
        <v>42736</v>
      </c>
      <c r="D2906" s="14" t="s">
        <v>115</v>
      </c>
      <c r="E2906" s="14" t="s">
        <v>81</v>
      </c>
      <c r="F2906" s="15" t="s">
        <v>5</v>
      </c>
      <c r="G2906" s="14" t="s">
        <v>16</v>
      </c>
      <c r="H2906" s="14" t="e">
        <f>SUMIFS('Skills-Training Matrix.AUX'!$D$2:$D$1072,'Skills-Training Matrix.AUX'!$C$2:$C$1072,"="&amp;$G2906,'Skills-Training Matrix.AUX'!$A$2:$A$1072,"="&amp;$E2906)</f>
        <v>#N/A</v>
      </c>
      <c r="I2906" s="14">
        <v>0</v>
      </c>
      <c r="J2906" s="14" t="e">
        <f t="shared" si="184"/>
        <v>#N/A</v>
      </c>
      <c r="K2906" s="16" t="e">
        <f>IF($J2906="","",SUMIFS('Skills-Training Matrix.AUX'!$F$2:$F$1072,'Skills-Training Matrix.AUX'!$C$2:$C$1072,"="&amp;G2906,'Skills-Training Matrix.AUX'!$A$2:$A$1072,"="&amp;$E2906)*J2906)</f>
        <v>#N/A</v>
      </c>
      <c r="L2906" s="16" t="e">
        <f t="shared" si="185"/>
        <v>#N/A</v>
      </c>
      <c r="M2906" s="14" t="e">
        <f t="shared" si="186"/>
        <v>#N/A</v>
      </c>
      <c r="N2906" s="16" t="e">
        <f t="shared" si="187"/>
        <v>#N/A</v>
      </c>
    </row>
    <row r="2907" spans="1:14" x14ac:dyDescent="0.25">
      <c r="A2907" s="14">
        <v>2729</v>
      </c>
      <c r="B2907" s="14" t="s">
        <v>161</v>
      </c>
      <c r="C2907" s="17">
        <v>42736</v>
      </c>
      <c r="D2907" s="14" t="s">
        <v>115</v>
      </c>
      <c r="E2907" s="14" t="s">
        <v>81</v>
      </c>
      <c r="F2907" s="15" t="s">
        <v>5</v>
      </c>
      <c r="G2907" s="14" t="s">
        <v>17</v>
      </c>
      <c r="H2907" s="14" t="e">
        <f>SUMIFS('Skills-Training Matrix.AUX'!$D$2:$D$1072,'Skills-Training Matrix.AUX'!$C$2:$C$1072,"="&amp;$G2907,'Skills-Training Matrix.AUX'!$A$2:$A$1072,"="&amp;$E2907)</f>
        <v>#N/A</v>
      </c>
      <c r="I2907" s="14">
        <v>0</v>
      </c>
      <c r="J2907" s="14" t="e">
        <f t="shared" si="184"/>
        <v>#N/A</v>
      </c>
      <c r="K2907" s="16" t="e">
        <f>IF($J2907="","",SUMIFS('Skills-Training Matrix.AUX'!$F$2:$F$1072,'Skills-Training Matrix.AUX'!$C$2:$C$1072,"="&amp;G2907,'Skills-Training Matrix.AUX'!$A$2:$A$1072,"="&amp;$E2907)*J2907)</f>
        <v>#N/A</v>
      </c>
      <c r="L2907" s="16" t="e">
        <f t="shared" si="185"/>
        <v>#N/A</v>
      </c>
      <c r="M2907" s="14" t="e">
        <f t="shared" si="186"/>
        <v>#N/A</v>
      </c>
      <c r="N2907" s="16" t="e">
        <f t="shared" si="187"/>
        <v>#N/A</v>
      </c>
    </row>
    <row r="2908" spans="1:14" x14ac:dyDescent="0.25">
      <c r="A2908" s="14">
        <v>2729</v>
      </c>
      <c r="B2908" s="14" t="s">
        <v>161</v>
      </c>
      <c r="C2908" s="17">
        <v>42736</v>
      </c>
      <c r="D2908" s="14" t="s">
        <v>115</v>
      </c>
      <c r="E2908" s="14" t="s">
        <v>81</v>
      </c>
      <c r="F2908" s="15" t="s">
        <v>5</v>
      </c>
      <c r="G2908" s="14" t="s">
        <v>18</v>
      </c>
      <c r="H2908" s="14" t="e">
        <f>SUMIFS('Skills-Training Matrix.AUX'!$D$2:$D$1072,'Skills-Training Matrix.AUX'!$C$2:$C$1072,"="&amp;$G2908,'Skills-Training Matrix.AUX'!$A$2:$A$1072,"="&amp;$E2908)</f>
        <v>#N/A</v>
      </c>
      <c r="I2908" s="14">
        <v>0</v>
      </c>
      <c r="J2908" s="14" t="e">
        <f t="shared" si="184"/>
        <v>#N/A</v>
      </c>
      <c r="K2908" s="16" t="e">
        <f>IF($J2908="","",SUMIFS('Skills-Training Matrix.AUX'!$F$2:$F$1072,'Skills-Training Matrix.AUX'!$C$2:$C$1072,"="&amp;G2908,'Skills-Training Matrix.AUX'!$A$2:$A$1072,"="&amp;$E2908)*J2908)</f>
        <v>#N/A</v>
      </c>
      <c r="L2908" s="16" t="e">
        <f t="shared" si="185"/>
        <v>#N/A</v>
      </c>
      <c r="M2908" s="14" t="e">
        <f t="shared" si="186"/>
        <v>#N/A</v>
      </c>
      <c r="N2908" s="16" t="e">
        <f t="shared" si="187"/>
        <v>#N/A</v>
      </c>
    </row>
    <row r="2909" spans="1:14" x14ac:dyDescent="0.25">
      <c r="A2909" s="14">
        <v>2729</v>
      </c>
      <c r="B2909" s="14" t="s">
        <v>161</v>
      </c>
      <c r="C2909" s="17">
        <v>42736</v>
      </c>
      <c r="D2909" s="14" t="s">
        <v>115</v>
      </c>
      <c r="E2909" s="14" t="s">
        <v>81</v>
      </c>
      <c r="F2909" s="15" t="s">
        <v>5</v>
      </c>
      <c r="G2909" s="14" t="s">
        <v>3</v>
      </c>
      <c r="H2909" s="14" t="e">
        <f>SUMIFS('Skills-Training Matrix.AUX'!$D$2:$D$1072,'Skills-Training Matrix.AUX'!$C$2:$C$1072,"="&amp;$G2909,'Skills-Training Matrix.AUX'!$A$2:$A$1072,"="&amp;$E2909)</f>
        <v>#N/A</v>
      </c>
      <c r="I2909" s="14">
        <v>0</v>
      </c>
      <c r="J2909" s="14" t="e">
        <f t="shared" si="184"/>
        <v>#N/A</v>
      </c>
      <c r="K2909" s="16" t="e">
        <f>IF($J2909="","",SUMIFS('Skills-Training Matrix.AUX'!$F$2:$F$1072,'Skills-Training Matrix.AUX'!$C$2:$C$1072,"="&amp;G2909,'Skills-Training Matrix.AUX'!$A$2:$A$1072,"="&amp;$E2909)*J2909)</f>
        <v>#N/A</v>
      </c>
      <c r="L2909" s="16" t="e">
        <f t="shared" si="185"/>
        <v>#N/A</v>
      </c>
      <c r="M2909" s="14" t="e">
        <f t="shared" si="186"/>
        <v>#N/A</v>
      </c>
      <c r="N2909" s="16" t="e">
        <f t="shared" si="187"/>
        <v>#N/A</v>
      </c>
    </row>
    <row r="2910" spans="1:14" x14ac:dyDescent="0.25">
      <c r="A2910" s="14">
        <v>2729</v>
      </c>
      <c r="B2910" s="14" t="s">
        <v>161</v>
      </c>
      <c r="C2910" s="17">
        <v>42736</v>
      </c>
      <c r="D2910" s="14" t="s">
        <v>115</v>
      </c>
      <c r="E2910" s="14" t="s">
        <v>81</v>
      </c>
      <c r="F2910" s="15" t="s">
        <v>5</v>
      </c>
      <c r="G2910" s="14" t="s">
        <v>19</v>
      </c>
      <c r="H2910" s="14" t="e">
        <f>SUMIFS('Skills-Training Matrix.AUX'!$D$2:$D$1072,'Skills-Training Matrix.AUX'!$C$2:$C$1072,"="&amp;$G2910,'Skills-Training Matrix.AUX'!$A$2:$A$1072,"="&amp;$E2910)</f>
        <v>#N/A</v>
      </c>
      <c r="I2910" s="14">
        <v>0</v>
      </c>
      <c r="J2910" s="14" t="e">
        <f t="shared" si="184"/>
        <v>#N/A</v>
      </c>
      <c r="K2910" s="16" t="e">
        <f>IF($J2910="","",SUMIFS('Skills-Training Matrix.AUX'!$F$2:$F$1072,'Skills-Training Matrix.AUX'!$C$2:$C$1072,"="&amp;G2910,'Skills-Training Matrix.AUX'!$A$2:$A$1072,"="&amp;$E2910)*J2910)</f>
        <v>#N/A</v>
      </c>
      <c r="L2910" s="16" t="e">
        <f t="shared" si="185"/>
        <v>#N/A</v>
      </c>
      <c r="M2910" s="14" t="e">
        <f t="shared" si="186"/>
        <v>#N/A</v>
      </c>
      <c r="N2910" s="16" t="e">
        <f t="shared" si="187"/>
        <v>#N/A</v>
      </c>
    </row>
    <row r="2911" spans="1:14" x14ac:dyDescent="0.25">
      <c r="A2911" s="14">
        <v>2729</v>
      </c>
      <c r="B2911" s="14" t="s">
        <v>161</v>
      </c>
      <c r="C2911" s="17">
        <v>42736</v>
      </c>
      <c r="D2911" s="14" t="s">
        <v>115</v>
      </c>
      <c r="E2911" s="14" t="s">
        <v>81</v>
      </c>
      <c r="F2911" s="15" t="s">
        <v>5</v>
      </c>
      <c r="G2911" s="14" t="s">
        <v>20</v>
      </c>
      <c r="H2911" s="14" t="e">
        <f>SUMIFS('Skills-Training Matrix.AUX'!$D$2:$D$1072,'Skills-Training Matrix.AUX'!$C$2:$C$1072,"="&amp;$G2911,'Skills-Training Matrix.AUX'!$A$2:$A$1072,"="&amp;$E2911)</f>
        <v>#N/A</v>
      </c>
      <c r="I2911" s="14">
        <v>0</v>
      </c>
      <c r="J2911" s="14" t="e">
        <f t="shared" si="184"/>
        <v>#N/A</v>
      </c>
      <c r="K2911" s="16" t="e">
        <f>IF($J2911="","",SUMIFS('Skills-Training Matrix.AUX'!$F$2:$F$1072,'Skills-Training Matrix.AUX'!$C$2:$C$1072,"="&amp;G2911,'Skills-Training Matrix.AUX'!$A$2:$A$1072,"="&amp;$E2911)*J2911)</f>
        <v>#N/A</v>
      </c>
      <c r="L2911" s="16" t="e">
        <f t="shared" si="185"/>
        <v>#N/A</v>
      </c>
      <c r="M2911" s="14" t="e">
        <f t="shared" si="186"/>
        <v>#N/A</v>
      </c>
      <c r="N2911" s="16" t="e">
        <f t="shared" si="187"/>
        <v>#N/A</v>
      </c>
    </row>
    <row r="2912" spans="1:14" x14ac:dyDescent="0.25">
      <c r="A2912" s="14">
        <v>2729</v>
      </c>
      <c r="B2912" s="14" t="s">
        <v>161</v>
      </c>
      <c r="C2912" s="17">
        <v>42736</v>
      </c>
      <c r="D2912" s="14" t="s">
        <v>115</v>
      </c>
      <c r="E2912" s="14" t="s">
        <v>81</v>
      </c>
      <c r="F2912" s="15" t="s">
        <v>6</v>
      </c>
      <c r="G2912" s="14" t="s">
        <v>21</v>
      </c>
      <c r="H2912" s="14" t="e">
        <f>SUMIFS('Skills-Training Matrix.AUX'!$D$2:$D$1072,'Skills-Training Matrix.AUX'!$C$2:$C$1072,"="&amp;$G2912,'Skills-Training Matrix.AUX'!$A$2:$A$1072,"="&amp;$E2912)</f>
        <v>#REF!</v>
      </c>
      <c r="I2912" s="14">
        <v>0</v>
      </c>
      <c r="J2912" s="14" t="e">
        <f t="shared" si="184"/>
        <v>#REF!</v>
      </c>
      <c r="K2912" s="16" t="e">
        <f>IF($J2912="","",SUMIFS('Skills-Training Matrix.AUX'!$F$2:$F$1072,'Skills-Training Matrix.AUX'!$C$2:$C$1072,"="&amp;G2912,'Skills-Training Matrix.AUX'!$A$2:$A$1072,"="&amp;$E2912)*J2912)</f>
        <v>#REF!</v>
      </c>
      <c r="L2912" s="16" t="e">
        <f t="shared" si="185"/>
        <v>#REF!</v>
      </c>
      <c r="M2912" s="14" t="e">
        <f t="shared" si="186"/>
        <v>#REF!</v>
      </c>
      <c r="N2912" s="16" t="e">
        <f t="shared" si="187"/>
        <v>#REF!</v>
      </c>
    </row>
    <row r="2913" spans="1:14" x14ac:dyDescent="0.25">
      <c r="A2913" s="14">
        <v>2729</v>
      </c>
      <c r="B2913" s="14" t="s">
        <v>161</v>
      </c>
      <c r="C2913" s="17">
        <v>42736</v>
      </c>
      <c r="D2913" s="14" t="s">
        <v>115</v>
      </c>
      <c r="E2913" s="14" t="s">
        <v>81</v>
      </c>
      <c r="F2913" s="15" t="s">
        <v>6</v>
      </c>
      <c r="G2913" s="14" t="s">
        <v>22</v>
      </c>
      <c r="H2913" s="14" t="e">
        <f>SUMIFS('Skills-Training Matrix.AUX'!$D$2:$D$1072,'Skills-Training Matrix.AUX'!$C$2:$C$1072,"="&amp;$G2913,'Skills-Training Matrix.AUX'!$A$2:$A$1072,"="&amp;$E2913)</f>
        <v>#REF!</v>
      </c>
      <c r="I2913" s="14">
        <v>0</v>
      </c>
      <c r="J2913" s="14" t="e">
        <f t="shared" si="184"/>
        <v>#REF!</v>
      </c>
      <c r="K2913" s="16" t="e">
        <f>IF($J2913="","",SUMIFS('Skills-Training Matrix.AUX'!$F$2:$F$1072,'Skills-Training Matrix.AUX'!$C$2:$C$1072,"="&amp;G2913,'Skills-Training Matrix.AUX'!$A$2:$A$1072,"="&amp;$E2913)*J2913)</f>
        <v>#REF!</v>
      </c>
      <c r="L2913" s="16" t="e">
        <f t="shared" si="185"/>
        <v>#REF!</v>
      </c>
      <c r="M2913" s="14" t="e">
        <f t="shared" si="186"/>
        <v>#REF!</v>
      </c>
      <c r="N2913" s="16" t="e">
        <f t="shared" si="187"/>
        <v>#REF!</v>
      </c>
    </row>
    <row r="2914" spans="1:14" x14ac:dyDescent="0.25">
      <c r="A2914" s="14">
        <v>2729</v>
      </c>
      <c r="B2914" s="14" t="s">
        <v>161</v>
      </c>
      <c r="C2914" s="17">
        <v>42736</v>
      </c>
      <c r="D2914" s="14" t="s">
        <v>115</v>
      </c>
      <c r="E2914" s="14" t="s">
        <v>81</v>
      </c>
      <c r="F2914" s="15" t="s">
        <v>6</v>
      </c>
      <c r="G2914" s="14" t="s">
        <v>23</v>
      </c>
      <c r="H2914" s="14" t="e">
        <f>SUMIFS('Skills-Training Matrix.AUX'!$D$2:$D$1072,'Skills-Training Matrix.AUX'!$C$2:$C$1072,"="&amp;$G2914,'Skills-Training Matrix.AUX'!$A$2:$A$1072,"="&amp;$E2914)</f>
        <v>#REF!</v>
      </c>
      <c r="I2914" s="14">
        <v>0</v>
      </c>
      <c r="J2914" s="14" t="e">
        <f t="shared" si="184"/>
        <v>#REF!</v>
      </c>
      <c r="K2914" s="16" t="e">
        <f>IF($J2914="","",SUMIFS('Skills-Training Matrix.AUX'!$F$2:$F$1072,'Skills-Training Matrix.AUX'!$C$2:$C$1072,"="&amp;G2914,'Skills-Training Matrix.AUX'!$A$2:$A$1072,"="&amp;$E2914)*J2914)</f>
        <v>#REF!</v>
      </c>
      <c r="L2914" s="16" t="e">
        <f t="shared" si="185"/>
        <v>#REF!</v>
      </c>
      <c r="M2914" s="14" t="e">
        <f t="shared" si="186"/>
        <v>#REF!</v>
      </c>
      <c r="N2914" s="16" t="e">
        <f t="shared" si="187"/>
        <v>#REF!</v>
      </c>
    </row>
    <row r="2915" spans="1:14" x14ac:dyDescent="0.25">
      <c r="A2915" s="14">
        <v>2729</v>
      </c>
      <c r="B2915" s="14" t="s">
        <v>161</v>
      </c>
      <c r="C2915" s="17">
        <v>42736</v>
      </c>
      <c r="D2915" s="14" t="s">
        <v>115</v>
      </c>
      <c r="E2915" s="14" t="s">
        <v>81</v>
      </c>
      <c r="F2915" s="15" t="s">
        <v>6</v>
      </c>
      <c r="G2915" s="14" t="s">
        <v>24</v>
      </c>
      <c r="H2915" s="14" t="e">
        <f>SUMIFS('Skills-Training Matrix.AUX'!$D$2:$D$1072,'Skills-Training Matrix.AUX'!$C$2:$C$1072,"="&amp;$G2915,'Skills-Training Matrix.AUX'!$A$2:$A$1072,"="&amp;$E2915)</f>
        <v>#REF!</v>
      </c>
      <c r="I2915" s="14">
        <v>0</v>
      </c>
      <c r="J2915" s="14" t="e">
        <f t="shared" si="184"/>
        <v>#REF!</v>
      </c>
      <c r="K2915" s="16" t="e">
        <f>IF($J2915="","",SUMIFS('Skills-Training Matrix.AUX'!$F$2:$F$1072,'Skills-Training Matrix.AUX'!$C$2:$C$1072,"="&amp;G2915,'Skills-Training Matrix.AUX'!$A$2:$A$1072,"="&amp;$E2915)*J2915)</f>
        <v>#REF!</v>
      </c>
      <c r="L2915" s="16" t="e">
        <f t="shared" si="185"/>
        <v>#REF!</v>
      </c>
      <c r="M2915" s="14" t="e">
        <f t="shared" si="186"/>
        <v>#REF!</v>
      </c>
      <c r="N2915" s="16" t="e">
        <f t="shared" si="187"/>
        <v>#REF!</v>
      </c>
    </row>
    <row r="2916" spans="1:14" x14ac:dyDescent="0.25">
      <c r="A2916" s="14">
        <v>2729</v>
      </c>
      <c r="B2916" s="14" t="s">
        <v>161</v>
      </c>
      <c r="C2916" s="17">
        <v>42736</v>
      </c>
      <c r="D2916" s="14" t="s">
        <v>115</v>
      </c>
      <c r="E2916" s="14" t="s">
        <v>81</v>
      </c>
      <c r="F2916" s="15" t="s">
        <v>6</v>
      </c>
      <c r="G2916" s="14" t="s">
        <v>25</v>
      </c>
      <c r="H2916" s="14" t="e">
        <f>SUMIFS('Skills-Training Matrix.AUX'!$D$2:$D$1072,'Skills-Training Matrix.AUX'!$C$2:$C$1072,"="&amp;$G2916,'Skills-Training Matrix.AUX'!$A$2:$A$1072,"="&amp;$E2916)</f>
        <v>#REF!</v>
      </c>
      <c r="I2916" s="14">
        <v>0</v>
      </c>
      <c r="J2916" s="14" t="e">
        <f t="shared" si="184"/>
        <v>#REF!</v>
      </c>
      <c r="K2916" s="16" t="e">
        <f>IF($J2916="","",SUMIFS('Skills-Training Matrix.AUX'!$F$2:$F$1072,'Skills-Training Matrix.AUX'!$C$2:$C$1072,"="&amp;G2916,'Skills-Training Matrix.AUX'!$A$2:$A$1072,"="&amp;$E2916)*J2916)</f>
        <v>#REF!</v>
      </c>
      <c r="L2916" s="16" t="e">
        <f t="shared" si="185"/>
        <v>#REF!</v>
      </c>
      <c r="M2916" s="14" t="e">
        <f t="shared" si="186"/>
        <v>#REF!</v>
      </c>
      <c r="N2916" s="16" t="e">
        <f t="shared" si="187"/>
        <v>#REF!</v>
      </c>
    </row>
    <row r="2917" spans="1:14" x14ac:dyDescent="0.25">
      <c r="A2917" s="14">
        <v>2729</v>
      </c>
      <c r="B2917" s="14" t="s">
        <v>161</v>
      </c>
      <c r="C2917" s="17">
        <v>42736</v>
      </c>
      <c r="D2917" s="14" t="s">
        <v>115</v>
      </c>
      <c r="E2917" s="14" t="s">
        <v>81</v>
      </c>
      <c r="F2917" s="15" t="s">
        <v>6</v>
      </c>
      <c r="G2917" s="14" t="s">
        <v>26</v>
      </c>
      <c r="H2917" s="14" t="e">
        <f>SUMIFS('Skills-Training Matrix.AUX'!$D$2:$D$1072,'Skills-Training Matrix.AUX'!$C$2:$C$1072,"="&amp;$G2917,'Skills-Training Matrix.AUX'!$A$2:$A$1072,"="&amp;$E2917)</f>
        <v>#REF!</v>
      </c>
      <c r="I2917" s="14">
        <v>0</v>
      </c>
      <c r="J2917" s="14" t="e">
        <f t="shared" si="184"/>
        <v>#REF!</v>
      </c>
      <c r="K2917" s="16" t="e">
        <f>IF($J2917="","",SUMIFS('Skills-Training Matrix.AUX'!$F$2:$F$1072,'Skills-Training Matrix.AUX'!$C$2:$C$1072,"="&amp;G2917,'Skills-Training Matrix.AUX'!$A$2:$A$1072,"="&amp;$E2917)*J2917)</f>
        <v>#REF!</v>
      </c>
      <c r="L2917" s="16" t="e">
        <f t="shared" si="185"/>
        <v>#REF!</v>
      </c>
      <c r="M2917" s="14" t="e">
        <f t="shared" si="186"/>
        <v>#REF!</v>
      </c>
      <c r="N2917" s="16" t="e">
        <f t="shared" si="187"/>
        <v>#REF!</v>
      </c>
    </row>
    <row r="2918" spans="1:14" x14ac:dyDescent="0.25">
      <c r="A2918" s="14">
        <v>2729</v>
      </c>
      <c r="B2918" s="14" t="s">
        <v>161</v>
      </c>
      <c r="C2918" s="17">
        <v>42736</v>
      </c>
      <c r="D2918" s="14" t="s">
        <v>115</v>
      </c>
      <c r="E2918" s="14" t="s">
        <v>81</v>
      </c>
      <c r="F2918" s="15" t="s">
        <v>6</v>
      </c>
      <c r="G2918" s="14" t="s">
        <v>27</v>
      </c>
      <c r="H2918" s="14" t="e">
        <f>SUMIFS('Skills-Training Matrix.AUX'!$D$2:$D$1072,'Skills-Training Matrix.AUX'!$C$2:$C$1072,"="&amp;$G2918,'Skills-Training Matrix.AUX'!$A$2:$A$1072,"="&amp;$E2918)</f>
        <v>#REF!</v>
      </c>
      <c r="I2918" s="14">
        <v>0</v>
      </c>
      <c r="J2918" s="14" t="e">
        <f t="shared" si="184"/>
        <v>#REF!</v>
      </c>
      <c r="K2918" s="16" t="e">
        <f>IF($J2918="","",SUMIFS('Skills-Training Matrix.AUX'!$F$2:$F$1072,'Skills-Training Matrix.AUX'!$C$2:$C$1072,"="&amp;G2918,'Skills-Training Matrix.AUX'!$A$2:$A$1072,"="&amp;$E2918)*J2918)</f>
        <v>#REF!</v>
      </c>
      <c r="L2918" s="16" t="e">
        <f t="shared" si="185"/>
        <v>#REF!</v>
      </c>
      <c r="M2918" s="14" t="e">
        <f t="shared" si="186"/>
        <v>#REF!</v>
      </c>
      <c r="N2918" s="16" t="e">
        <f t="shared" si="187"/>
        <v>#REF!</v>
      </c>
    </row>
    <row r="2919" spans="1:14" x14ac:dyDescent="0.25">
      <c r="A2919" s="14">
        <v>2729</v>
      </c>
      <c r="B2919" s="14" t="s">
        <v>161</v>
      </c>
      <c r="C2919" s="17">
        <v>42736</v>
      </c>
      <c r="D2919" s="14" t="s">
        <v>115</v>
      </c>
      <c r="E2919" s="14" t="s">
        <v>81</v>
      </c>
      <c r="F2919" s="15" t="s">
        <v>6</v>
      </c>
      <c r="G2919" s="14" t="s">
        <v>28</v>
      </c>
      <c r="H2919" s="14" t="e">
        <f>SUMIFS('Skills-Training Matrix.AUX'!$D$2:$D$1072,'Skills-Training Matrix.AUX'!$C$2:$C$1072,"="&amp;$G2919,'Skills-Training Matrix.AUX'!$A$2:$A$1072,"="&amp;$E2919)</f>
        <v>#N/A</v>
      </c>
      <c r="I2919" s="14">
        <v>0</v>
      </c>
      <c r="J2919" s="14" t="e">
        <f t="shared" si="184"/>
        <v>#N/A</v>
      </c>
      <c r="K2919" s="16" t="e">
        <f>IF($J2919="","",SUMIFS('Skills-Training Matrix.AUX'!$F$2:$F$1072,'Skills-Training Matrix.AUX'!$C$2:$C$1072,"="&amp;G2919,'Skills-Training Matrix.AUX'!$A$2:$A$1072,"="&amp;$E2919)*J2919)</f>
        <v>#N/A</v>
      </c>
      <c r="L2919" s="16" t="e">
        <f t="shared" si="185"/>
        <v>#N/A</v>
      </c>
      <c r="M2919" s="14" t="e">
        <f t="shared" si="186"/>
        <v>#N/A</v>
      </c>
      <c r="N2919" s="16" t="e">
        <f t="shared" si="187"/>
        <v>#N/A</v>
      </c>
    </row>
    <row r="2920" spans="1:14" x14ac:dyDescent="0.25">
      <c r="A2920" s="14">
        <v>2729</v>
      </c>
      <c r="B2920" s="14" t="s">
        <v>161</v>
      </c>
      <c r="C2920" s="17">
        <v>42736</v>
      </c>
      <c r="D2920" s="14" t="s">
        <v>115</v>
      </c>
      <c r="E2920" s="14" t="s">
        <v>81</v>
      </c>
      <c r="F2920" s="15" t="s">
        <v>6</v>
      </c>
      <c r="G2920" s="14" t="s">
        <v>29</v>
      </c>
      <c r="H2920" s="14" t="e">
        <f>SUMIFS('Skills-Training Matrix.AUX'!$D$2:$D$1072,'Skills-Training Matrix.AUX'!$C$2:$C$1072,"="&amp;$G2920,'Skills-Training Matrix.AUX'!$A$2:$A$1072,"="&amp;$E2920)</f>
        <v>#REF!</v>
      </c>
      <c r="I2920" s="14">
        <v>0</v>
      </c>
      <c r="J2920" s="14" t="e">
        <f t="shared" si="184"/>
        <v>#REF!</v>
      </c>
      <c r="K2920" s="16" t="e">
        <f>IF($J2920="","",SUMIFS('Skills-Training Matrix.AUX'!$F$2:$F$1072,'Skills-Training Matrix.AUX'!$C$2:$C$1072,"="&amp;G2920,'Skills-Training Matrix.AUX'!$A$2:$A$1072,"="&amp;$E2920)*J2920)</f>
        <v>#REF!</v>
      </c>
      <c r="L2920" s="16" t="e">
        <f t="shared" si="185"/>
        <v>#REF!</v>
      </c>
      <c r="M2920" s="14" t="e">
        <f t="shared" si="186"/>
        <v>#REF!</v>
      </c>
      <c r="N2920" s="16" t="e">
        <f t="shared" si="187"/>
        <v>#REF!</v>
      </c>
    </row>
    <row r="2921" spans="1:14" x14ac:dyDescent="0.25">
      <c r="A2921" s="14">
        <v>2729</v>
      </c>
      <c r="B2921" s="14" t="s">
        <v>161</v>
      </c>
      <c r="C2921" s="17">
        <v>42736</v>
      </c>
      <c r="D2921" s="14" t="s">
        <v>115</v>
      </c>
      <c r="E2921" s="14" t="s">
        <v>81</v>
      </c>
      <c r="F2921" s="15" t="s">
        <v>6</v>
      </c>
      <c r="G2921" s="14" t="s">
        <v>30</v>
      </c>
      <c r="H2921" s="14" t="e">
        <f>SUMIFS('Skills-Training Matrix.AUX'!$D$2:$D$1072,'Skills-Training Matrix.AUX'!$C$2:$C$1072,"="&amp;$G2921,'Skills-Training Matrix.AUX'!$A$2:$A$1072,"="&amp;$E2921)</f>
        <v>#REF!</v>
      </c>
      <c r="I2921" s="14">
        <v>0</v>
      </c>
      <c r="J2921" s="14" t="e">
        <f t="shared" si="184"/>
        <v>#REF!</v>
      </c>
      <c r="K2921" s="16" t="e">
        <f>IF($J2921="","",SUMIFS('Skills-Training Matrix.AUX'!$F$2:$F$1072,'Skills-Training Matrix.AUX'!$C$2:$C$1072,"="&amp;G2921,'Skills-Training Matrix.AUX'!$A$2:$A$1072,"="&amp;$E2921)*J2921)</f>
        <v>#REF!</v>
      </c>
      <c r="L2921" s="16" t="e">
        <f t="shared" si="185"/>
        <v>#REF!</v>
      </c>
      <c r="M2921" s="14" t="e">
        <f t="shared" si="186"/>
        <v>#REF!</v>
      </c>
      <c r="N2921" s="16" t="e">
        <f t="shared" si="187"/>
        <v>#REF!</v>
      </c>
    </row>
    <row r="2922" spans="1:14" x14ac:dyDescent="0.25">
      <c r="A2922" s="14">
        <v>2729</v>
      </c>
      <c r="B2922" s="14" t="s">
        <v>161</v>
      </c>
      <c r="C2922" s="17">
        <v>42736</v>
      </c>
      <c r="D2922" s="14" t="s">
        <v>115</v>
      </c>
      <c r="E2922" s="14" t="s">
        <v>81</v>
      </c>
      <c r="F2922" s="15" t="s">
        <v>6</v>
      </c>
      <c r="G2922" s="14" t="s">
        <v>31</v>
      </c>
      <c r="H2922" s="14" t="e">
        <f>SUMIFS('Skills-Training Matrix.AUX'!$D$2:$D$1072,'Skills-Training Matrix.AUX'!$C$2:$C$1072,"="&amp;$G2922,'Skills-Training Matrix.AUX'!$A$2:$A$1072,"="&amp;$E2922)</f>
        <v>#REF!</v>
      </c>
      <c r="I2922" s="14">
        <v>0</v>
      </c>
      <c r="J2922" s="14" t="e">
        <f t="shared" si="184"/>
        <v>#REF!</v>
      </c>
      <c r="K2922" s="16" t="e">
        <f>IF($J2922="","",SUMIFS('Skills-Training Matrix.AUX'!$F$2:$F$1072,'Skills-Training Matrix.AUX'!$C$2:$C$1072,"="&amp;G2922,'Skills-Training Matrix.AUX'!$A$2:$A$1072,"="&amp;$E2922)*J2922)</f>
        <v>#REF!</v>
      </c>
      <c r="L2922" s="16" t="e">
        <f t="shared" si="185"/>
        <v>#REF!</v>
      </c>
      <c r="M2922" s="14" t="e">
        <f t="shared" si="186"/>
        <v>#REF!</v>
      </c>
      <c r="N2922" s="16" t="e">
        <f t="shared" si="187"/>
        <v>#REF!</v>
      </c>
    </row>
    <row r="2923" spans="1:14" x14ac:dyDescent="0.25">
      <c r="A2923" s="14">
        <v>2729</v>
      </c>
      <c r="B2923" s="14" t="s">
        <v>161</v>
      </c>
      <c r="C2923" s="17">
        <v>42736</v>
      </c>
      <c r="D2923" s="14" t="s">
        <v>115</v>
      </c>
      <c r="E2923" s="14" t="s">
        <v>81</v>
      </c>
      <c r="F2923" s="15" t="s">
        <v>6</v>
      </c>
      <c r="G2923" s="14" t="s">
        <v>1</v>
      </c>
      <c r="H2923" s="14" t="e">
        <f>SUMIFS('Skills-Training Matrix.AUX'!$D$2:$D$1072,'Skills-Training Matrix.AUX'!$C$2:$C$1072,"="&amp;$G2923,'Skills-Training Matrix.AUX'!$A$2:$A$1072,"="&amp;$E2923)</f>
        <v>#REF!</v>
      </c>
      <c r="I2923" s="14">
        <v>0</v>
      </c>
      <c r="J2923" s="14" t="e">
        <f t="shared" si="184"/>
        <v>#REF!</v>
      </c>
      <c r="K2923" s="16" t="e">
        <f>IF($J2923="","",SUMIFS('Skills-Training Matrix.AUX'!$F$2:$F$1072,'Skills-Training Matrix.AUX'!$C$2:$C$1072,"="&amp;G2923,'Skills-Training Matrix.AUX'!$A$2:$A$1072,"="&amp;$E2923)*J2923)</f>
        <v>#REF!</v>
      </c>
      <c r="L2923" s="16" t="e">
        <f t="shared" si="185"/>
        <v>#REF!</v>
      </c>
      <c r="M2923" s="14" t="e">
        <f t="shared" si="186"/>
        <v>#REF!</v>
      </c>
      <c r="N2923" s="16" t="e">
        <f t="shared" si="187"/>
        <v>#REF!</v>
      </c>
    </row>
    <row r="2924" spans="1:14" x14ac:dyDescent="0.25">
      <c r="A2924" s="14">
        <v>2729</v>
      </c>
      <c r="B2924" s="14" t="s">
        <v>161</v>
      </c>
      <c r="C2924" s="17">
        <v>42736</v>
      </c>
      <c r="D2924" s="14" t="s">
        <v>115</v>
      </c>
      <c r="E2924" s="14" t="s">
        <v>81</v>
      </c>
      <c r="F2924" s="15" t="s">
        <v>6</v>
      </c>
      <c r="G2924" s="14" t="s">
        <v>32</v>
      </c>
      <c r="H2924" s="14" t="e">
        <f>SUMIFS('Skills-Training Matrix.AUX'!$D$2:$D$1072,'Skills-Training Matrix.AUX'!$C$2:$C$1072,"="&amp;$G2924,'Skills-Training Matrix.AUX'!$A$2:$A$1072,"="&amp;$E2924)</f>
        <v>#N/A</v>
      </c>
      <c r="I2924" s="14">
        <v>0</v>
      </c>
      <c r="J2924" s="14" t="e">
        <f t="shared" si="184"/>
        <v>#N/A</v>
      </c>
      <c r="K2924" s="16" t="e">
        <f>IF($J2924="","",SUMIFS('Skills-Training Matrix.AUX'!$F$2:$F$1072,'Skills-Training Matrix.AUX'!$C$2:$C$1072,"="&amp;G2924,'Skills-Training Matrix.AUX'!$A$2:$A$1072,"="&amp;$E2924)*J2924)</f>
        <v>#N/A</v>
      </c>
      <c r="L2924" s="16" t="e">
        <f t="shared" si="185"/>
        <v>#N/A</v>
      </c>
      <c r="M2924" s="14" t="e">
        <f t="shared" si="186"/>
        <v>#N/A</v>
      </c>
      <c r="N2924" s="16" t="e">
        <f t="shared" si="187"/>
        <v>#N/A</v>
      </c>
    </row>
    <row r="2925" spans="1:14" x14ac:dyDescent="0.25">
      <c r="A2925" s="14">
        <v>2729</v>
      </c>
      <c r="B2925" s="14" t="s">
        <v>161</v>
      </c>
      <c r="C2925" s="17">
        <v>42736</v>
      </c>
      <c r="D2925" s="14" t="s">
        <v>115</v>
      </c>
      <c r="E2925" s="14" t="s">
        <v>81</v>
      </c>
      <c r="F2925" s="15" t="s">
        <v>7</v>
      </c>
      <c r="G2925" s="14" t="s">
        <v>33</v>
      </c>
      <c r="H2925" s="14" t="e">
        <f>SUMIFS('Skills-Training Matrix.AUX'!$D$2:$D$1072,'Skills-Training Matrix.AUX'!$C$2:$C$1072,"="&amp;$G2925,'Skills-Training Matrix.AUX'!$A$2:$A$1072,"="&amp;$E2925)</f>
        <v>#N/A</v>
      </c>
      <c r="I2925" s="14">
        <v>0</v>
      </c>
      <c r="J2925" s="14" t="e">
        <f t="shared" si="184"/>
        <v>#N/A</v>
      </c>
      <c r="K2925" s="16" t="e">
        <f>IF($J2925="","",SUMIFS('Skills-Training Matrix.AUX'!$F$2:$F$1072,'Skills-Training Matrix.AUX'!$C$2:$C$1072,"="&amp;G2925,'Skills-Training Matrix.AUX'!$A$2:$A$1072,"="&amp;$E2925)*J2925)</f>
        <v>#N/A</v>
      </c>
      <c r="L2925" s="16" t="e">
        <f t="shared" si="185"/>
        <v>#N/A</v>
      </c>
      <c r="M2925" s="14" t="e">
        <f t="shared" si="186"/>
        <v>#N/A</v>
      </c>
      <c r="N2925" s="16" t="e">
        <f t="shared" si="187"/>
        <v>#N/A</v>
      </c>
    </row>
    <row r="2926" spans="1:14" x14ac:dyDescent="0.25">
      <c r="A2926" s="14">
        <v>2729</v>
      </c>
      <c r="B2926" s="14" t="s">
        <v>161</v>
      </c>
      <c r="C2926" s="17">
        <v>42736</v>
      </c>
      <c r="D2926" s="14" t="s">
        <v>115</v>
      </c>
      <c r="E2926" s="14" t="s">
        <v>81</v>
      </c>
      <c r="F2926" s="15" t="s">
        <v>7</v>
      </c>
      <c r="G2926" s="14" t="s">
        <v>34</v>
      </c>
      <c r="H2926" s="14" t="e">
        <f>SUMIFS('Skills-Training Matrix.AUX'!$D$2:$D$1072,'Skills-Training Matrix.AUX'!$C$2:$C$1072,"="&amp;$G2926,'Skills-Training Matrix.AUX'!$A$2:$A$1072,"="&amp;$E2926)</f>
        <v>#REF!</v>
      </c>
      <c r="I2926" s="14">
        <v>0</v>
      </c>
      <c r="J2926" s="14" t="e">
        <f t="shared" si="184"/>
        <v>#REF!</v>
      </c>
      <c r="K2926" s="16" t="e">
        <f>IF($J2926="","",SUMIFS('Skills-Training Matrix.AUX'!$F$2:$F$1072,'Skills-Training Matrix.AUX'!$C$2:$C$1072,"="&amp;G2926,'Skills-Training Matrix.AUX'!$A$2:$A$1072,"="&amp;$E2926)*J2926)</f>
        <v>#REF!</v>
      </c>
      <c r="L2926" s="16" t="e">
        <f t="shared" si="185"/>
        <v>#REF!</v>
      </c>
      <c r="M2926" s="14" t="e">
        <f t="shared" si="186"/>
        <v>#REF!</v>
      </c>
      <c r="N2926" s="16" t="e">
        <f t="shared" si="187"/>
        <v>#REF!</v>
      </c>
    </row>
    <row r="2927" spans="1:14" x14ac:dyDescent="0.25">
      <c r="A2927" s="14">
        <v>2729</v>
      </c>
      <c r="B2927" s="14" t="s">
        <v>161</v>
      </c>
      <c r="C2927" s="17">
        <v>42736</v>
      </c>
      <c r="D2927" s="14" t="s">
        <v>115</v>
      </c>
      <c r="E2927" s="14" t="s">
        <v>81</v>
      </c>
      <c r="F2927" s="15" t="s">
        <v>7</v>
      </c>
      <c r="G2927" s="14" t="s">
        <v>35</v>
      </c>
      <c r="H2927" s="14" t="e">
        <f>SUMIFS('Skills-Training Matrix.AUX'!$D$2:$D$1072,'Skills-Training Matrix.AUX'!$C$2:$C$1072,"="&amp;$G2927,'Skills-Training Matrix.AUX'!$A$2:$A$1072,"="&amp;$E2927)</f>
        <v>#N/A</v>
      </c>
      <c r="I2927" s="14">
        <v>0</v>
      </c>
      <c r="J2927" s="14" t="e">
        <f t="shared" si="184"/>
        <v>#N/A</v>
      </c>
      <c r="K2927" s="16" t="e">
        <f>IF($J2927="","",SUMIFS('Skills-Training Matrix.AUX'!$F$2:$F$1072,'Skills-Training Matrix.AUX'!$C$2:$C$1072,"="&amp;G2927,'Skills-Training Matrix.AUX'!$A$2:$A$1072,"="&amp;$E2927)*J2927)</f>
        <v>#N/A</v>
      </c>
      <c r="L2927" s="16" t="e">
        <f t="shared" si="185"/>
        <v>#N/A</v>
      </c>
      <c r="M2927" s="14" t="e">
        <f t="shared" si="186"/>
        <v>#N/A</v>
      </c>
      <c r="N2927" s="16" t="e">
        <f t="shared" si="187"/>
        <v>#N/A</v>
      </c>
    </row>
    <row r="2928" spans="1:14" x14ac:dyDescent="0.25">
      <c r="A2928" s="14">
        <v>2729</v>
      </c>
      <c r="B2928" s="14" t="s">
        <v>161</v>
      </c>
      <c r="C2928" s="17">
        <v>42736</v>
      </c>
      <c r="D2928" s="14" t="s">
        <v>115</v>
      </c>
      <c r="E2928" s="14" t="s">
        <v>81</v>
      </c>
      <c r="F2928" s="15" t="s">
        <v>7</v>
      </c>
      <c r="G2928" s="14" t="s">
        <v>36</v>
      </c>
      <c r="H2928" s="14" t="e">
        <f>SUMIFS('Skills-Training Matrix.AUX'!$D$2:$D$1072,'Skills-Training Matrix.AUX'!$C$2:$C$1072,"="&amp;$G2928,'Skills-Training Matrix.AUX'!$A$2:$A$1072,"="&amp;$E2928)</f>
        <v>#N/A</v>
      </c>
      <c r="I2928" s="14">
        <v>0</v>
      </c>
      <c r="J2928" s="14" t="e">
        <f t="shared" si="184"/>
        <v>#N/A</v>
      </c>
      <c r="K2928" s="16" t="e">
        <f>IF($J2928="","",SUMIFS('Skills-Training Matrix.AUX'!$F$2:$F$1072,'Skills-Training Matrix.AUX'!$C$2:$C$1072,"="&amp;G2928,'Skills-Training Matrix.AUX'!$A$2:$A$1072,"="&amp;$E2928)*J2928)</f>
        <v>#N/A</v>
      </c>
      <c r="L2928" s="16" t="e">
        <f t="shared" si="185"/>
        <v>#N/A</v>
      </c>
      <c r="M2928" s="14" t="e">
        <f t="shared" si="186"/>
        <v>#N/A</v>
      </c>
      <c r="N2928" s="16" t="e">
        <f t="shared" si="187"/>
        <v>#N/A</v>
      </c>
    </row>
    <row r="2929" spans="1:14" x14ac:dyDescent="0.25">
      <c r="A2929" s="14">
        <v>2729</v>
      </c>
      <c r="B2929" s="14" t="s">
        <v>161</v>
      </c>
      <c r="C2929" s="17">
        <v>42736</v>
      </c>
      <c r="D2929" s="14" t="s">
        <v>115</v>
      </c>
      <c r="E2929" s="14" t="s">
        <v>81</v>
      </c>
      <c r="F2929" s="15" t="s">
        <v>7</v>
      </c>
      <c r="G2929" s="14" t="s">
        <v>37</v>
      </c>
      <c r="H2929" s="14" t="e">
        <f>SUMIFS('Skills-Training Matrix.AUX'!$D$2:$D$1072,'Skills-Training Matrix.AUX'!$C$2:$C$1072,"="&amp;$G2929,'Skills-Training Matrix.AUX'!$A$2:$A$1072,"="&amp;$E2929)</f>
        <v>#N/A</v>
      </c>
      <c r="I2929" s="14">
        <v>0</v>
      </c>
      <c r="J2929" s="14" t="e">
        <f t="shared" si="184"/>
        <v>#N/A</v>
      </c>
      <c r="K2929" s="16" t="e">
        <f>IF($J2929="","",SUMIFS('Skills-Training Matrix.AUX'!$F$2:$F$1072,'Skills-Training Matrix.AUX'!$C$2:$C$1072,"="&amp;G2929,'Skills-Training Matrix.AUX'!$A$2:$A$1072,"="&amp;$E2929)*J2929)</f>
        <v>#N/A</v>
      </c>
      <c r="L2929" s="16" t="e">
        <f t="shared" si="185"/>
        <v>#N/A</v>
      </c>
      <c r="M2929" s="14" t="e">
        <f t="shared" si="186"/>
        <v>#N/A</v>
      </c>
      <c r="N2929" s="16" t="e">
        <f t="shared" si="187"/>
        <v>#N/A</v>
      </c>
    </row>
    <row r="2930" spans="1:14" x14ac:dyDescent="0.25">
      <c r="A2930" s="14">
        <v>2729</v>
      </c>
      <c r="B2930" s="14" t="s">
        <v>161</v>
      </c>
      <c r="C2930" s="17">
        <v>42736</v>
      </c>
      <c r="D2930" s="14" t="s">
        <v>115</v>
      </c>
      <c r="E2930" s="14" t="s">
        <v>81</v>
      </c>
      <c r="F2930" s="15" t="s">
        <v>7</v>
      </c>
      <c r="G2930" s="14" t="s">
        <v>38</v>
      </c>
      <c r="H2930" s="14" t="e">
        <f>SUMIFS('Skills-Training Matrix.AUX'!$D$2:$D$1072,'Skills-Training Matrix.AUX'!$C$2:$C$1072,"="&amp;$G2930,'Skills-Training Matrix.AUX'!$A$2:$A$1072,"="&amp;$E2930)</f>
        <v>#N/A</v>
      </c>
      <c r="I2930" s="14">
        <v>0</v>
      </c>
      <c r="J2930" s="14" t="e">
        <f t="shared" si="184"/>
        <v>#N/A</v>
      </c>
      <c r="K2930" s="16" t="e">
        <f>IF($J2930="","",SUMIFS('Skills-Training Matrix.AUX'!$F$2:$F$1072,'Skills-Training Matrix.AUX'!$C$2:$C$1072,"="&amp;G2930,'Skills-Training Matrix.AUX'!$A$2:$A$1072,"="&amp;$E2930)*J2930)</f>
        <v>#N/A</v>
      </c>
      <c r="L2930" s="16" t="e">
        <f t="shared" si="185"/>
        <v>#N/A</v>
      </c>
      <c r="M2930" s="14" t="e">
        <f t="shared" si="186"/>
        <v>#N/A</v>
      </c>
      <c r="N2930" s="16" t="e">
        <f t="shared" si="187"/>
        <v>#N/A</v>
      </c>
    </row>
    <row r="2931" spans="1:14" x14ac:dyDescent="0.25">
      <c r="A2931" s="14">
        <v>2729</v>
      </c>
      <c r="B2931" s="14" t="s">
        <v>161</v>
      </c>
      <c r="C2931" s="17">
        <v>42736</v>
      </c>
      <c r="D2931" s="14" t="s">
        <v>115</v>
      </c>
      <c r="E2931" s="14" t="s">
        <v>81</v>
      </c>
      <c r="F2931" s="15" t="s">
        <v>7</v>
      </c>
      <c r="G2931" s="14" t="s">
        <v>39</v>
      </c>
      <c r="H2931" s="14" t="e">
        <f>SUMIFS('Skills-Training Matrix.AUX'!$D$2:$D$1072,'Skills-Training Matrix.AUX'!$C$2:$C$1072,"="&amp;$G2931,'Skills-Training Matrix.AUX'!$A$2:$A$1072,"="&amp;$E2931)</f>
        <v>#N/A</v>
      </c>
      <c r="I2931" s="14">
        <v>0</v>
      </c>
      <c r="J2931" s="14" t="e">
        <f t="shared" si="184"/>
        <v>#N/A</v>
      </c>
      <c r="K2931" s="16" t="e">
        <f>IF($J2931="","",SUMIFS('Skills-Training Matrix.AUX'!$F$2:$F$1072,'Skills-Training Matrix.AUX'!$C$2:$C$1072,"="&amp;G2931,'Skills-Training Matrix.AUX'!$A$2:$A$1072,"="&amp;$E2931)*J2931)</f>
        <v>#N/A</v>
      </c>
      <c r="L2931" s="16" t="e">
        <f t="shared" si="185"/>
        <v>#N/A</v>
      </c>
      <c r="M2931" s="14" t="e">
        <f t="shared" si="186"/>
        <v>#N/A</v>
      </c>
      <c r="N2931" s="16" t="e">
        <f t="shared" si="187"/>
        <v>#N/A</v>
      </c>
    </row>
    <row r="2932" spans="1:14" x14ac:dyDescent="0.25">
      <c r="A2932" s="14">
        <v>2729</v>
      </c>
      <c r="B2932" s="14" t="s">
        <v>161</v>
      </c>
      <c r="C2932" s="17">
        <v>42736</v>
      </c>
      <c r="D2932" s="14" t="s">
        <v>115</v>
      </c>
      <c r="E2932" s="14" t="s">
        <v>81</v>
      </c>
      <c r="F2932" s="15" t="s">
        <v>7</v>
      </c>
      <c r="G2932" s="14" t="s">
        <v>40</v>
      </c>
      <c r="H2932" s="14" t="e">
        <f>SUMIFS('Skills-Training Matrix.AUX'!$D$2:$D$1072,'Skills-Training Matrix.AUX'!$C$2:$C$1072,"="&amp;$G2932,'Skills-Training Matrix.AUX'!$A$2:$A$1072,"="&amp;$E2932)</f>
        <v>#N/A</v>
      </c>
      <c r="I2932" s="14">
        <v>0</v>
      </c>
      <c r="J2932" s="14" t="e">
        <f t="shared" si="184"/>
        <v>#N/A</v>
      </c>
      <c r="K2932" s="16" t="e">
        <f>IF($J2932="","",SUMIFS('Skills-Training Matrix.AUX'!$F$2:$F$1072,'Skills-Training Matrix.AUX'!$C$2:$C$1072,"="&amp;G2932,'Skills-Training Matrix.AUX'!$A$2:$A$1072,"="&amp;$E2932)*J2932)</f>
        <v>#N/A</v>
      </c>
      <c r="L2932" s="16" t="e">
        <f t="shared" si="185"/>
        <v>#N/A</v>
      </c>
      <c r="M2932" s="14" t="e">
        <f t="shared" si="186"/>
        <v>#N/A</v>
      </c>
      <c r="N2932" s="16" t="e">
        <f t="shared" si="187"/>
        <v>#N/A</v>
      </c>
    </row>
    <row r="2933" spans="1:14" x14ac:dyDescent="0.25">
      <c r="A2933" s="14">
        <v>2729</v>
      </c>
      <c r="B2933" s="14" t="s">
        <v>161</v>
      </c>
      <c r="C2933" s="17">
        <v>42736</v>
      </c>
      <c r="D2933" s="14" t="s">
        <v>115</v>
      </c>
      <c r="E2933" s="14" t="s">
        <v>81</v>
      </c>
      <c r="F2933" s="15" t="s">
        <v>8</v>
      </c>
      <c r="G2933" s="14" t="s">
        <v>41</v>
      </c>
      <c r="H2933" s="14" t="e">
        <f>SUMIFS('Skills-Training Matrix.AUX'!$D$2:$D$1072,'Skills-Training Matrix.AUX'!$C$2:$C$1072,"="&amp;$G2933,'Skills-Training Matrix.AUX'!$A$2:$A$1072,"="&amp;$E2933)</f>
        <v>#N/A</v>
      </c>
      <c r="I2933" s="14">
        <v>0</v>
      </c>
      <c r="J2933" s="14" t="e">
        <f t="shared" si="184"/>
        <v>#N/A</v>
      </c>
      <c r="K2933" s="16" t="e">
        <f>IF($J2933="","",SUMIFS('Skills-Training Matrix.AUX'!$F$2:$F$1072,'Skills-Training Matrix.AUX'!$C$2:$C$1072,"="&amp;G2933,'Skills-Training Matrix.AUX'!$A$2:$A$1072,"="&amp;$E2933)*J2933)</f>
        <v>#N/A</v>
      </c>
      <c r="L2933" s="16" t="e">
        <f t="shared" si="185"/>
        <v>#N/A</v>
      </c>
      <c r="M2933" s="14" t="e">
        <f t="shared" si="186"/>
        <v>#N/A</v>
      </c>
      <c r="N2933" s="16" t="e">
        <f t="shared" si="187"/>
        <v>#N/A</v>
      </c>
    </row>
    <row r="2934" spans="1:14" x14ac:dyDescent="0.25">
      <c r="A2934" s="14">
        <v>2729</v>
      </c>
      <c r="B2934" s="14" t="s">
        <v>161</v>
      </c>
      <c r="C2934" s="17">
        <v>42736</v>
      </c>
      <c r="D2934" s="14" t="s">
        <v>115</v>
      </c>
      <c r="E2934" s="14" t="s">
        <v>81</v>
      </c>
      <c r="F2934" s="15" t="s">
        <v>8</v>
      </c>
      <c r="G2934" s="14" t="s">
        <v>42</v>
      </c>
      <c r="H2934" s="14" t="e">
        <f>SUMIFS('Skills-Training Matrix.AUX'!$D$2:$D$1072,'Skills-Training Matrix.AUX'!$C$2:$C$1072,"="&amp;$G2934,'Skills-Training Matrix.AUX'!$A$2:$A$1072,"="&amp;$E2934)</f>
        <v>#N/A</v>
      </c>
      <c r="I2934" s="14">
        <v>0</v>
      </c>
      <c r="J2934" s="14" t="e">
        <f t="shared" si="184"/>
        <v>#N/A</v>
      </c>
      <c r="K2934" s="16" t="e">
        <f>IF($J2934="","",SUMIFS('Skills-Training Matrix.AUX'!$F$2:$F$1072,'Skills-Training Matrix.AUX'!$C$2:$C$1072,"="&amp;G2934,'Skills-Training Matrix.AUX'!$A$2:$A$1072,"="&amp;$E2934)*J2934)</f>
        <v>#N/A</v>
      </c>
      <c r="L2934" s="16" t="e">
        <f t="shared" si="185"/>
        <v>#N/A</v>
      </c>
      <c r="M2934" s="14" t="e">
        <f t="shared" si="186"/>
        <v>#N/A</v>
      </c>
      <c r="N2934" s="16" t="e">
        <f t="shared" si="187"/>
        <v>#N/A</v>
      </c>
    </row>
    <row r="2935" spans="1:14" x14ac:dyDescent="0.25">
      <c r="A2935" s="14">
        <v>2729</v>
      </c>
      <c r="B2935" s="14" t="s">
        <v>161</v>
      </c>
      <c r="C2935" s="17">
        <v>42736</v>
      </c>
      <c r="D2935" s="14" t="s">
        <v>115</v>
      </c>
      <c r="E2935" s="14" t="s">
        <v>81</v>
      </c>
      <c r="F2935" s="15" t="s">
        <v>8</v>
      </c>
      <c r="G2935" s="14" t="s">
        <v>43</v>
      </c>
      <c r="H2935" s="14" t="e">
        <f>SUMIFS('Skills-Training Matrix.AUX'!$D$2:$D$1072,'Skills-Training Matrix.AUX'!$C$2:$C$1072,"="&amp;$G2935,'Skills-Training Matrix.AUX'!$A$2:$A$1072,"="&amp;$E2935)</f>
        <v>#N/A</v>
      </c>
      <c r="I2935" s="14">
        <v>0</v>
      </c>
      <c r="J2935" s="14" t="e">
        <f t="shared" si="184"/>
        <v>#N/A</v>
      </c>
      <c r="K2935" s="16" t="e">
        <f>IF($J2935="","",SUMIFS('Skills-Training Matrix.AUX'!$F$2:$F$1072,'Skills-Training Matrix.AUX'!$C$2:$C$1072,"="&amp;G2935,'Skills-Training Matrix.AUX'!$A$2:$A$1072,"="&amp;$E2935)*J2935)</f>
        <v>#N/A</v>
      </c>
      <c r="L2935" s="16" t="e">
        <f t="shared" si="185"/>
        <v>#N/A</v>
      </c>
      <c r="M2935" s="14" t="e">
        <f t="shared" si="186"/>
        <v>#N/A</v>
      </c>
      <c r="N2935" s="16" t="e">
        <f t="shared" si="187"/>
        <v>#N/A</v>
      </c>
    </row>
    <row r="2936" spans="1:14" x14ac:dyDescent="0.25">
      <c r="A2936" s="14">
        <v>2729</v>
      </c>
      <c r="B2936" s="14" t="s">
        <v>161</v>
      </c>
      <c r="C2936" s="17">
        <v>42736</v>
      </c>
      <c r="D2936" s="14" t="s">
        <v>115</v>
      </c>
      <c r="E2936" s="14" t="s">
        <v>81</v>
      </c>
      <c r="F2936" s="15" t="s">
        <v>8</v>
      </c>
      <c r="G2936" s="14" t="s">
        <v>44</v>
      </c>
      <c r="H2936" s="14" t="e">
        <f>SUMIFS('Skills-Training Matrix.AUX'!$D$2:$D$1072,'Skills-Training Matrix.AUX'!$C$2:$C$1072,"="&amp;$G2936,'Skills-Training Matrix.AUX'!$A$2:$A$1072,"="&amp;$E2936)</f>
        <v>#N/A</v>
      </c>
      <c r="I2936" s="14">
        <v>0</v>
      </c>
      <c r="J2936" s="14" t="e">
        <f t="shared" si="184"/>
        <v>#N/A</v>
      </c>
      <c r="K2936" s="16" t="e">
        <f>IF($J2936="","",SUMIFS('Skills-Training Matrix.AUX'!$F$2:$F$1072,'Skills-Training Matrix.AUX'!$C$2:$C$1072,"="&amp;G2936,'Skills-Training Matrix.AUX'!$A$2:$A$1072,"="&amp;$E2936)*J2936)</f>
        <v>#N/A</v>
      </c>
      <c r="L2936" s="16" t="e">
        <f t="shared" si="185"/>
        <v>#N/A</v>
      </c>
      <c r="M2936" s="14" t="e">
        <f t="shared" si="186"/>
        <v>#N/A</v>
      </c>
      <c r="N2936" s="16" t="e">
        <f t="shared" si="187"/>
        <v>#N/A</v>
      </c>
    </row>
    <row r="2937" spans="1:14" x14ac:dyDescent="0.25">
      <c r="A2937" s="14">
        <v>2729</v>
      </c>
      <c r="B2937" s="14" t="s">
        <v>161</v>
      </c>
      <c r="C2937" s="17">
        <v>42736</v>
      </c>
      <c r="D2937" s="14" t="s">
        <v>115</v>
      </c>
      <c r="E2937" s="14" t="s">
        <v>81</v>
      </c>
      <c r="F2937" s="15" t="s">
        <v>8</v>
      </c>
      <c r="G2937" s="14" t="s">
        <v>45</v>
      </c>
      <c r="H2937" s="14" t="e">
        <f>SUMIFS('Skills-Training Matrix.AUX'!$D$2:$D$1072,'Skills-Training Matrix.AUX'!$C$2:$C$1072,"="&amp;$G2937,'Skills-Training Matrix.AUX'!$A$2:$A$1072,"="&amp;$E2937)</f>
        <v>#N/A</v>
      </c>
      <c r="I2937" s="14">
        <v>0</v>
      </c>
      <c r="J2937" s="14" t="e">
        <f t="shared" si="184"/>
        <v>#N/A</v>
      </c>
      <c r="K2937" s="16" t="e">
        <f>IF($J2937="","",SUMIFS('Skills-Training Matrix.AUX'!$F$2:$F$1072,'Skills-Training Matrix.AUX'!$C$2:$C$1072,"="&amp;G2937,'Skills-Training Matrix.AUX'!$A$2:$A$1072,"="&amp;$E2937)*J2937)</f>
        <v>#N/A</v>
      </c>
      <c r="L2937" s="16" t="e">
        <f t="shared" si="185"/>
        <v>#N/A</v>
      </c>
      <c r="M2937" s="14" t="e">
        <f t="shared" si="186"/>
        <v>#N/A</v>
      </c>
      <c r="N2937" s="16" t="e">
        <f t="shared" si="187"/>
        <v>#N/A</v>
      </c>
    </row>
    <row r="2938" spans="1:14" x14ac:dyDescent="0.25">
      <c r="A2938" s="14">
        <v>2729</v>
      </c>
      <c r="B2938" s="14" t="s">
        <v>161</v>
      </c>
      <c r="C2938" s="17">
        <v>42736</v>
      </c>
      <c r="D2938" s="14" t="s">
        <v>115</v>
      </c>
      <c r="E2938" s="14" t="s">
        <v>81</v>
      </c>
      <c r="F2938" s="15" t="s">
        <v>2</v>
      </c>
      <c r="G2938" s="14" t="s">
        <v>46</v>
      </c>
      <c r="H2938" s="14" t="e">
        <f>SUMIFS('Skills-Training Matrix.AUX'!$D$2:$D$1072,'Skills-Training Matrix.AUX'!$C$2:$C$1072,"="&amp;$G2938,'Skills-Training Matrix.AUX'!$A$2:$A$1072,"="&amp;$E2938)</f>
        <v>#N/A</v>
      </c>
      <c r="I2938" s="14">
        <v>0</v>
      </c>
      <c r="J2938" s="14" t="e">
        <f t="shared" si="184"/>
        <v>#N/A</v>
      </c>
      <c r="K2938" s="16" t="e">
        <f>IF($J2938="","",SUMIFS('Skills-Training Matrix.AUX'!$F$2:$F$1072,'Skills-Training Matrix.AUX'!$C$2:$C$1072,"="&amp;G2938,'Skills-Training Matrix.AUX'!$A$2:$A$1072,"="&amp;$E2938)*J2938)</f>
        <v>#N/A</v>
      </c>
      <c r="L2938" s="16" t="e">
        <f t="shared" si="185"/>
        <v>#N/A</v>
      </c>
      <c r="M2938" s="14" t="e">
        <f t="shared" si="186"/>
        <v>#N/A</v>
      </c>
      <c r="N2938" s="16" t="e">
        <f t="shared" si="187"/>
        <v>#N/A</v>
      </c>
    </row>
    <row r="2939" spans="1:14" x14ac:dyDescent="0.25">
      <c r="A2939" s="14">
        <v>2729</v>
      </c>
      <c r="B2939" s="14" t="s">
        <v>161</v>
      </c>
      <c r="C2939" s="17">
        <v>42736</v>
      </c>
      <c r="D2939" s="14" t="s">
        <v>115</v>
      </c>
      <c r="E2939" s="14" t="s">
        <v>81</v>
      </c>
      <c r="F2939" s="15" t="s">
        <v>2</v>
      </c>
      <c r="G2939" s="14" t="s">
        <v>47</v>
      </c>
      <c r="H2939" s="14" t="e">
        <f>SUMIFS('Skills-Training Matrix.AUX'!$D$2:$D$1072,'Skills-Training Matrix.AUX'!$C$2:$C$1072,"="&amp;$G2939,'Skills-Training Matrix.AUX'!$A$2:$A$1072,"="&amp;$E2939)</f>
        <v>#N/A</v>
      </c>
      <c r="I2939" s="14">
        <v>0</v>
      </c>
      <c r="J2939" s="14" t="e">
        <f t="shared" si="184"/>
        <v>#N/A</v>
      </c>
      <c r="K2939" s="16" t="e">
        <f>IF($J2939="","",SUMIFS('Skills-Training Matrix.AUX'!$F$2:$F$1072,'Skills-Training Matrix.AUX'!$C$2:$C$1072,"="&amp;G2939,'Skills-Training Matrix.AUX'!$A$2:$A$1072,"="&amp;$E2939)*J2939)</f>
        <v>#N/A</v>
      </c>
      <c r="L2939" s="16" t="e">
        <f t="shared" si="185"/>
        <v>#N/A</v>
      </c>
      <c r="M2939" s="14" t="e">
        <f t="shared" si="186"/>
        <v>#N/A</v>
      </c>
      <c r="N2939" s="16" t="e">
        <f t="shared" si="187"/>
        <v>#N/A</v>
      </c>
    </row>
    <row r="2940" spans="1:14" x14ac:dyDescent="0.25">
      <c r="A2940" s="14">
        <v>2729</v>
      </c>
      <c r="B2940" s="14" t="s">
        <v>161</v>
      </c>
      <c r="C2940" s="17">
        <v>42736</v>
      </c>
      <c r="D2940" s="14" t="s">
        <v>115</v>
      </c>
      <c r="E2940" s="14" t="s">
        <v>81</v>
      </c>
      <c r="F2940" s="15" t="s">
        <v>2</v>
      </c>
      <c r="G2940" s="14" t="s">
        <v>48</v>
      </c>
      <c r="H2940" s="14" t="e">
        <f>SUMIFS('Skills-Training Matrix.AUX'!$D$2:$D$1072,'Skills-Training Matrix.AUX'!$C$2:$C$1072,"="&amp;$G2940,'Skills-Training Matrix.AUX'!$A$2:$A$1072,"="&amp;$E2940)</f>
        <v>#N/A</v>
      </c>
      <c r="I2940" s="14">
        <v>0</v>
      </c>
      <c r="J2940" s="14" t="e">
        <f t="shared" si="184"/>
        <v>#N/A</v>
      </c>
      <c r="K2940" s="16" t="e">
        <f>IF($J2940="","",SUMIFS('Skills-Training Matrix.AUX'!$F$2:$F$1072,'Skills-Training Matrix.AUX'!$C$2:$C$1072,"="&amp;G2940,'Skills-Training Matrix.AUX'!$A$2:$A$1072,"="&amp;$E2940)*J2940)</f>
        <v>#N/A</v>
      </c>
      <c r="L2940" s="16" t="e">
        <f t="shared" si="185"/>
        <v>#N/A</v>
      </c>
      <c r="M2940" s="14" t="e">
        <f t="shared" si="186"/>
        <v>#N/A</v>
      </c>
      <c r="N2940" s="16" t="e">
        <f t="shared" si="187"/>
        <v>#N/A</v>
      </c>
    </row>
    <row r="2941" spans="1:14" x14ac:dyDescent="0.25">
      <c r="A2941" s="14">
        <v>2729</v>
      </c>
      <c r="B2941" s="14" t="s">
        <v>161</v>
      </c>
      <c r="C2941" s="17">
        <v>42736</v>
      </c>
      <c r="D2941" s="14" t="s">
        <v>115</v>
      </c>
      <c r="E2941" s="14" t="s">
        <v>81</v>
      </c>
      <c r="F2941" s="15" t="s">
        <v>2</v>
      </c>
      <c r="G2941" s="14" t="s">
        <v>49</v>
      </c>
      <c r="H2941" s="14" t="e">
        <f>SUMIFS('Skills-Training Matrix.AUX'!$D$2:$D$1072,'Skills-Training Matrix.AUX'!$C$2:$C$1072,"="&amp;$G2941,'Skills-Training Matrix.AUX'!$A$2:$A$1072,"="&amp;$E2941)</f>
        <v>#N/A</v>
      </c>
      <c r="I2941" s="14">
        <v>0</v>
      </c>
      <c r="J2941" s="14" t="e">
        <f t="shared" si="184"/>
        <v>#N/A</v>
      </c>
      <c r="K2941" s="16" t="e">
        <f>IF($J2941="","",SUMIFS('Skills-Training Matrix.AUX'!$F$2:$F$1072,'Skills-Training Matrix.AUX'!$C$2:$C$1072,"="&amp;G2941,'Skills-Training Matrix.AUX'!$A$2:$A$1072,"="&amp;$E2941)*J2941)</f>
        <v>#N/A</v>
      </c>
      <c r="L2941" s="16" t="e">
        <f t="shared" si="185"/>
        <v>#N/A</v>
      </c>
      <c r="M2941" s="14" t="e">
        <f t="shared" si="186"/>
        <v>#N/A</v>
      </c>
      <c r="N2941" s="16" t="e">
        <f t="shared" si="187"/>
        <v>#N/A</v>
      </c>
    </row>
    <row r="2942" spans="1:14" x14ac:dyDescent="0.25">
      <c r="A2942" s="14">
        <v>2729</v>
      </c>
      <c r="B2942" s="14" t="s">
        <v>161</v>
      </c>
      <c r="C2942" s="17">
        <v>42736</v>
      </c>
      <c r="D2942" s="14" t="s">
        <v>115</v>
      </c>
      <c r="E2942" s="14" t="s">
        <v>81</v>
      </c>
      <c r="F2942" s="15" t="s">
        <v>2</v>
      </c>
      <c r="G2942" s="14" t="s">
        <v>50</v>
      </c>
      <c r="H2942" s="14" t="e">
        <f>SUMIFS('Skills-Training Matrix.AUX'!$D$2:$D$1072,'Skills-Training Matrix.AUX'!$C$2:$C$1072,"="&amp;$G2942,'Skills-Training Matrix.AUX'!$A$2:$A$1072,"="&amp;$E2942)</f>
        <v>#N/A</v>
      </c>
      <c r="I2942" s="14">
        <v>0</v>
      </c>
      <c r="J2942" s="14" t="e">
        <f t="shared" si="184"/>
        <v>#N/A</v>
      </c>
      <c r="K2942" s="16" t="e">
        <f>IF($J2942="","",SUMIFS('Skills-Training Matrix.AUX'!$F$2:$F$1072,'Skills-Training Matrix.AUX'!$C$2:$C$1072,"="&amp;G2942,'Skills-Training Matrix.AUX'!$A$2:$A$1072,"="&amp;$E2942)*J2942)</f>
        <v>#N/A</v>
      </c>
      <c r="L2942" s="16" t="e">
        <f t="shared" si="185"/>
        <v>#N/A</v>
      </c>
      <c r="M2942" s="14" t="e">
        <f t="shared" si="186"/>
        <v>#N/A</v>
      </c>
      <c r="N2942" s="16" t="e">
        <f t="shared" si="187"/>
        <v>#N/A</v>
      </c>
    </row>
    <row r="2943" spans="1:14" x14ac:dyDescent="0.25">
      <c r="A2943" s="14">
        <v>2729</v>
      </c>
      <c r="B2943" s="14" t="s">
        <v>161</v>
      </c>
      <c r="C2943" s="17">
        <v>42736</v>
      </c>
      <c r="D2943" s="14" t="s">
        <v>115</v>
      </c>
      <c r="E2943" s="14" t="s">
        <v>81</v>
      </c>
      <c r="F2943" s="15" t="s">
        <v>2</v>
      </c>
      <c r="G2943" s="14" t="s">
        <v>51</v>
      </c>
      <c r="H2943" s="14" t="e">
        <f>SUMIFS('Skills-Training Matrix.AUX'!$D$2:$D$1072,'Skills-Training Matrix.AUX'!$C$2:$C$1072,"="&amp;$G2943,'Skills-Training Matrix.AUX'!$A$2:$A$1072,"="&amp;$E2943)</f>
        <v>#N/A</v>
      </c>
      <c r="I2943" s="14">
        <v>0</v>
      </c>
      <c r="J2943" s="14" t="e">
        <f t="shared" si="184"/>
        <v>#N/A</v>
      </c>
      <c r="K2943" s="16" t="e">
        <f>IF($J2943="","",SUMIFS('Skills-Training Matrix.AUX'!$F$2:$F$1072,'Skills-Training Matrix.AUX'!$C$2:$C$1072,"="&amp;G2943,'Skills-Training Matrix.AUX'!$A$2:$A$1072,"="&amp;$E2943)*J2943)</f>
        <v>#N/A</v>
      </c>
      <c r="L2943" s="16" t="e">
        <f t="shared" si="185"/>
        <v>#N/A</v>
      </c>
      <c r="M2943" s="14" t="e">
        <f t="shared" si="186"/>
        <v>#N/A</v>
      </c>
      <c r="N2943" s="16" t="e">
        <f t="shared" si="187"/>
        <v>#N/A</v>
      </c>
    </row>
    <row r="2944" spans="1:14" x14ac:dyDescent="0.25">
      <c r="A2944" s="14">
        <v>2729</v>
      </c>
      <c r="B2944" s="14" t="s">
        <v>161</v>
      </c>
      <c r="C2944" s="17">
        <v>42736</v>
      </c>
      <c r="D2944" s="14" t="s">
        <v>115</v>
      </c>
      <c r="E2944" s="14" t="s">
        <v>81</v>
      </c>
      <c r="F2944" s="15" t="s">
        <v>2</v>
      </c>
      <c r="G2944" s="14" t="s">
        <v>52</v>
      </c>
      <c r="H2944" s="14" t="e">
        <f>SUMIFS('Skills-Training Matrix.AUX'!$D$2:$D$1072,'Skills-Training Matrix.AUX'!$C$2:$C$1072,"="&amp;$G2944,'Skills-Training Matrix.AUX'!$A$2:$A$1072,"="&amp;$E2944)</f>
        <v>#N/A</v>
      </c>
      <c r="I2944" s="14">
        <v>0</v>
      </c>
      <c r="J2944" s="14" t="e">
        <f t="shared" si="184"/>
        <v>#N/A</v>
      </c>
      <c r="K2944" s="16" t="e">
        <f>IF($J2944="","",SUMIFS('Skills-Training Matrix.AUX'!$F$2:$F$1072,'Skills-Training Matrix.AUX'!$C$2:$C$1072,"="&amp;G2944,'Skills-Training Matrix.AUX'!$A$2:$A$1072,"="&amp;$E2944)*J2944)</f>
        <v>#N/A</v>
      </c>
      <c r="L2944" s="16" t="e">
        <f t="shared" si="185"/>
        <v>#N/A</v>
      </c>
      <c r="M2944" s="14" t="e">
        <f t="shared" si="186"/>
        <v>#N/A</v>
      </c>
      <c r="N2944" s="16" t="e">
        <f t="shared" si="187"/>
        <v>#N/A</v>
      </c>
    </row>
    <row r="2945" spans="1:14" x14ac:dyDescent="0.25">
      <c r="A2945" s="14">
        <v>2729</v>
      </c>
      <c r="B2945" s="14" t="s">
        <v>161</v>
      </c>
      <c r="C2945" s="17">
        <v>42736</v>
      </c>
      <c r="D2945" s="14" t="s">
        <v>115</v>
      </c>
      <c r="E2945" s="14" t="s">
        <v>81</v>
      </c>
      <c r="F2945" s="15" t="s">
        <v>2</v>
      </c>
      <c r="G2945" s="14" t="s">
        <v>53</v>
      </c>
      <c r="H2945" s="14" t="e">
        <f>SUMIFS('Skills-Training Matrix.AUX'!$D$2:$D$1072,'Skills-Training Matrix.AUX'!$C$2:$C$1072,"="&amp;$G2945,'Skills-Training Matrix.AUX'!$A$2:$A$1072,"="&amp;$E2945)</f>
        <v>#N/A</v>
      </c>
      <c r="I2945" s="14">
        <v>0</v>
      </c>
      <c r="J2945" s="14" t="e">
        <f t="shared" si="184"/>
        <v>#N/A</v>
      </c>
      <c r="K2945" s="16" t="e">
        <f>IF($J2945="","",SUMIFS('Skills-Training Matrix.AUX'!$F$2:$F$1072,'Skills-Training Matrix.AUX'!$C$2:$C$1072,"="&amp;G2945,'Skills-Training Matrix.AUX'!$A$2:$A$1072,"="&amp;$E2945)*J2945)</f>
        <v>#N/A</v>
      </c>
      <c r="L2945" s="16" t="e">
        <f t="shared" si="185"/>
        <v>#N/A</v>
      </c>
      <c r="M2945" s="14" t="e">
        <f t="shared" si="186"/>
        <v>#N/A</v>
      </c>
      <c r="N2945" s="16" t="e">
        <f t="shared" si="187"/>
        <v>#N/A</v>
      </c>
    </row>
    <row r="2946" spans="1:14" x14ac:dyDescent="0.25">
      <c r="A2946" s="14">
        <v>2729</v>
      </c>
      <c r="B2946" s="14" t="s">
        <v>161</v>
      </c>
      <c r="C2946" s="17">
        <v>42736</v>
      </c>
      <c r="D2946" s="14" t="s">
        <v>115</v>
      </c>
      <c r="E2946" s="14" t="s">
        <v>81</v>
      </c>
      <c r="F2946" s="15" t="s">
        <v>2</v>
      </c>
      <c r="G2946" s="14" t="s">
        <v>54</v>
      </c>
      <c r="H2946" s="14" t="e">
        <f>SUMIFS('Skills-Training Matrix.AUX'!$D$2:$D$1072,'Skills-Training Matrix.AUX'!$C$2:$C$1072,"="&amp;$G2946,'Skills-Training Matrix.AUX'!$A$2:$A$1072,"="&amp;$E2946)</f>
        <v>#N/A</v>
      </c>
      <c r="I2946" s="14">
        <v>0</v>
      </c>
      <c r="J2946" s="14" t="e">
        <f t="shared" ref="J2946:J3009" si="188">IF(($H2946-$I2946)&gt;0,($H2946-$I2946),"")</f>
        <v>#N/A</v>
      </c>
      <c r="K2946" s="16" t="e">
        <f>IF($J2946="","",SUMIFS('Skills-Training Matrix.AUX'!$F$2:$F$1072,'Skills-Training Matrix.AUX'!$C$2:$C$1072,"="&amp;G2946,'Skills-Training Matrix.AUX'!$A$2:$A$1072,"="&amp;$E2946)*J2946)</f>
        <v>#N/A</v>
      </c>
      <c r="L2946" s="16" t="e">
        <f t="shared" si="185"/>
        <v>#N/A</v>
      </c>
      <c r="M2946" s="14" t="e">
        <f t="shared" si="186"/>
        <v>#N/A</v>
      </c>
      <c r="N2946" s="16" t="e">
        <f t="shared" si="187"/>
        <v>#N/A</v>
      </c>
    </row>
    <row r="2947" spans="1:14" x14ac:dyDescent="0.25">
      <c r="A2947" s="14">
        <v>2729</v>
      </c>
      <c r="B2947" s="14" t="s">
        <v>161</v>
      </c>
      <c r="C2947" s="17">
        <v>42736</v>
      </c>
      <c r="D2947" s="14" t="s">
        <v>115</v>
      </c>
      <c r="E2947" s="14" t="s">
        <v>81</v>
      </c>
      <c r="F2947" s="15" t="s">
        <v>2</v>
      </c>
      <c r="G2947" s="14" t="s">
        <v>55</v>
      </c>
      <c r="H2947" s="14" t="e">
        <f>SUMIFS('Skills-Training Matrix.AUX'!$D$2:$D$1072,'Skills-Training Matrix.AUX'!$C$2:$C$1072,"="&amp;$G2947,'Skills-Training Matrix.AUX'!$A$2:$A$1072,"="&amp;$E2947)</f>
        <v>#REF!</v>
      </c>
      <c r="I2947" s="14">
        <v>0</v>
      </c>
      <c r="J2947" s="14" t="e">
        <f t="shared" si="188"/>
        <v>#REF!</v>
      </c>
      <c r="K2947" s="16" t="e">
        <f>IF($J2947="","",SUMIFS('Skills-Training Matrix.AUX'!$F$2:$F$1072,'Skills-Training Matrix.AUX'!$C$2:$C$1072,"="&amp;G2947,'Skills-Training Matrix.AUX'!$A$2:$A$1072,"="&amp;$E2947)*J2947)</f>
        <v>#REF!</v>
      </c>
      <c r="L2947" s="16" t="e">
        <f t="shared" ref="L2947:L3010" si="189">IF(D2947="GEM",IF(B2947=B2946,IF(K2947="",L2946,K2947+L2946),IF(K2947="",0,K2947)),0)</f>
        <v>#REF!</v>
      </c>
      <c r="M2947" s="14" t="e">
        <f t="shared" ref="M2947:M3010" si="190">IF(D2947="GEM",IF(I2947&gt;H2947,I2947,IF(IF(L2947&lt;$O$1,0,L2947)=0,H2947,IF(I2947=0,IF(H2947=0,0,1),I2947))),I2947)</f>
        <v>#REF!</v>
      </c>
      <c r="N2947" s="16" t="e">
        <f t="shared" ref="N2947:N3010" si="191">IF(M2947&lt;H2947,K2947,"")</f>
        <v>#REF!</v>
      </c>
    </row>
    <row r="2948" spans="1:14" x14ac:dyDescent="0.25">
      <c r="A2948" s="14">
        <v>2729</v>
      </c>
      <c r="B2948" s="14" t="s">
        <v>161</v>
      </c>
      <c r="C2948" s="17">
        <v>42736</v>
      </c>
      <c r="D2948" s="14" t="s">
        <v>115</v>
      </c>
      <c r="E2948" s="14" t="s">
        <v>81</v>
      </c>
      <c r="F2948" s="15" t="s">
        <v>2</v>
      </c>
      <c r="G2948" s="14" t="s">
        <v>56</v>
      </c>
      <c r="H2948" s="14" t="e">
        <f>SUMIFS('Skills-Training Matrix.AUX'!$D$2:$D$1072,'Skills-Training Matrix.AUX'!$C$2:$C$1072,"="&amp;$G2948,'Skills-Training Matrix.AUX'!$A$2:$A$1072,"="&amp;$E2948)</f>
        <v>#N/A</v>
      </c>
      <c r="I2948" s="14">
        <v>0</v>
      </c>
      <c r="J2948" s="14" t="e">
        <f t="shared" si="188"/>
        <v>#N/A</v>
      </c>
      <c r="K2948" s="16" t="e">
        <f>IF($J2948="","",SUMIFS('Skills-Training Matrix.AUX'!$F$2:$F$1072,'Skills-Training Matrix.AUX'!$C$2:$C$1072,"="&amp;G2948,'Skills-Training Matrix.AUX'!$A$2:$A$1072,"="&amp;$E2948)*J2948)</f>
        <v>#N/A</v>
      </c>
      <c r="L2948" s="16" t="e">
        <f t="shared" si="189"/>
        <v>#N/A</v>
      </c>
      <c r="M2948" s="14" t="e">
        <f t="shared" si="190"/>
        <v>#N/A</v>
      </c>
      <c r="N2948" s="16" t="e">
        <f t="shared" si="191"/>
        <v>#N/A</v>
      </c>
    </row>
    <row r="2949" spans="1:14" x14ac:dyDescent="0.25">
      <c r="A2949" s="14">
        <v>2729</v>
      </c>
      <c r="B2949" s="14" t="s">
        <v>161</v>
      </c>
      <c r="C2949" s="17">
        <v>42736</v>
      </c>
      <c r="D2949" s="14" t="s">
        <v>115</v>
      </c>
      <c r="E2949" s="14" t="s">
        <v>81</v>
      </c>
      <c r="F2949" s="15" t="s">
        <v>9</v>
      </c>
      <c r="G2949" s="14" t="s">
        <v>57</v>
      </c>
      <c r="H2949" s="14" t="e">
        <f>SUMIFS('Skills-Training Matrix.AUX'!$D$2:$D$1072,'Skills-Training Matrix.AUX'!$C$2:$C$1072,"="&amp;$G2949,'Skills-Training Matrix.AUX'!$A$2:$A$1072,"="&amp;$E2949)</f>
        <v>#N/A</v>
      </c>
      <c r="I2949" s="14">
        <v>0</v>
      </c>
      <c r="J2949" s="14" t="e">
        <f t="shared" si="188"/>
        <v>#N/A</v>
      </c>
      <c r="K2949" s="16" t="e">
        <f>IF($J2949="","",SUMIFS('Skills-Training Matrix.AUX'!$F$2:$F$1072,'Skills-Training Matrix.AUX'!$C$2:$C$1072,"="&amp;G2949,'Skills-Training Matrix.AUX'!$A$2:$A$1072,"="&amp;$E2949)*J2949)</f>
        <v>#N/A</v>
      </c>
      <c r="L2949" s="16" t="e">
        <f t="shared" si="189"/>
        <v>#N/A</v>
      </c>
      <c r="M2949" s="14" t="e">
        <f t="shared" si="190"/>
        <v>#N/A</v>
      </c>
      <c r="N2949" s="16" t="e">
        <f t="shared" si="191"/>
        <v>#N/A</v>
      </c>
    </row>
    <row r="2950" spans="1:14" x14ac:dyDescent="0.25">
      <c r="A2950" s="14">
        <v>2729</v>
      </c>
      <c r="B2950" s="14" t="s">
        <v>161</v>
      </c>
      <c r="C2950" s="17">
        <v>42736</v>
      </c>
      <c r="D2950" s="14" t="s">
        <v>115</v>
      </c>
      <c r="E2950" s="14" t="s">
        <v>81</v>
      </c>
      <c r="F2950" s="15" t="s">
        <v>9</v>
      </c>
      <c r="G2950" s="14" t="s">
        <v>58</v>
      </c>
      <c r="H2950" s="14" t="e">
        <f>SUMIFS('Skills-Training Matrix.AUX'!$D$2:$D$1072,'Skills-Training Matrix.AUX'!$C$2:$C$1072,"="&amp;$G2950,'Skills-Training Matrix.AUX'!$A$2:$A$1072,"="&amp;$E2950)</f>
        <v>#N/A</v>
      </c>
      <c r="I2950" s="14">
        <v>0</v>
      </c>
      <c r="J2950" s="14" t="e">
        <f t="shared" si="188"/>
        <v>#N/A</v>
      </c>
      <c r="K2950" s="16" t="e">
        <f>IF($J2950="","",SUMIFS('Skills-Training Matrix.AUX'!$F$2:$F$1072,'Skills-Training Matrix.AUX'!$C$2:$C$1072,"="&amp;G2950,'Skills-Training Matrix.AUX'!$A$2:$A$1072,"="&amp;$E2950)*J2950)</f>
        <v>#N/A</v>
      </c>
      <c r="L2950" s="16" t="e">
        <f t="shared" si="189"/>
        <v>#N/A</v>
      </c>
      <c r="M2950" s="14" t="e">
        <f t="shared" si="190"/>
        <v>#N/A</v>
      </c>
      <c r="N2950" s="16" t="e">
        <f t="shared" si="191"/>
        <v>#N/A</v>
      </c>
    </row>
    <row r="2951" spans="1:14" x14ac:dyDescent="0.25">
      <c r="A2951" s="14">
        <v>2729</v>
      </c>
      <c r="B2951" s="14" t="s">
        <v>161</v>
      </c>
      <c r="C2951" s="17">
        <v>42736</v>
      </c>
      <c r="D2951" s="14" t="s">
        <v>115</v>
      </c>
      <c r="E2951" s="14" t="s">
        <v>81</v>
      </c>
      <c r="F2951" s="15" t="s">
        <v>9</v>
      </c>
      <c r="G2951" s="14" t="s">
        <v>59</v>
      </c>
      <c r="H2951" s="14" t="e">
        <f>SUMIFS('Skills-Training Matrix.AUX'!$D$2:$D$1072,'Skills-Training Matrix.AUX'!$C$2:$C$1072,"="&amp;$G2951,'Skills-Training Matrix.AUX'!$A$2:$A$1072,"="&amp;$E2951)</f>
        <v>#N/A</v>
      </c>
      <c r="I2951" s="14">
        <v>0</v>
      </c>
      <c r="J2951" s="14" t="e">
        <f t="shared" si="188"/>
        <v>#N/A</v>
      </c>
      <c r="K2951" s="16" t="e">
        <f>IF($J2951="","",SUMIFS('Skills-Training Matrix.AUX'!$F$2:$F$1072,'Skills-Training Matrix.AUX'!$C$2:$C$1072,"="&amp;G2951,'Skills-Training Matrix.AUX'!$A$2:$A$1072,"="&amp;$E2951)*J2951)</f>
        <v>#N/A</v>
      </c>
      <c r="L2951" s="16" t="e">
        <f t="shared" si="189"/>
        <v>#N/A</v>
      </c>
      <c r="M2951" s="14" t="e">
        <f t="shared" si="190"/>
        <v>#N/A</v>
      </c>
      <c r="N2951" s="16" t="e">
        <f t="shared" si="191"/>
        <v>#N/A</v>
      </c>
    </row>
    <row r="2952" spans="1:14" x14ac:dyDescent="0.25">
      <c r="A2952" s="14">
        <v>2729</v>
      </c>
      <c r="B2952" s="14" t="s">
        <v>161</v>
      </c>
      <c r="C2952" s="17">
        <v>42736</v>
      </c>
      <c r="D2952" s="14" t="s">
        <v>115</v>
      </c>
      <c r="E2952" s="14" t="s">
        <v>81</v>
      </c>
      <c r="F2952" s="15" t="s">
        <v>9</v>
      </c>
      <c r="G2952" s="14" t="s">
        <v>60</v>
      </c>
      <c r="H2952" s="14" t="e">
        <f>SUMIFS('Skills-Training Matrix.AUX'!$D$2:$D$1072,'Skills-Training Matrix.AUX'!$C$2:$C$1072,"="&amp;$G2952,'Skills-Training Matrix.AUX'!$A$2:$A$1072,"="&amp;$E2952)</f>
        <v>#N/A</v>
      </c>
      <c r="I2952" s="14">
        <v>0</v>
      </c>
      <c r="J2952" s="14" t="e">
        <f t="shared" si="188"/>
        <v>#N/A</v>
      </c>
      <c r="K2952" s="16" t="e">
        <f>IF($J2952="","",SUMIFS('Skills-Training Matrix.AUX'!$F$2:$F$1072,'Skills-Training Matrix.AUX'!$C$2:$C$1072,"="&amp;G2952,'Skills-Training Matrix.AUX'!$A$2:$A$1072,"="&amp;$E2952)*J2952)</f>
        <v>#N/A</v>
      </c>
      <c r="L2952" s="16" t="e">
        <f t="shared" si="189"/>
        <v>#N/A</v>
      </c>
      <c r="M2952" s="14" t="e">
        <f t="shared" si="190"/>
        <v>#N/A</v>
      </c>
      <c r="N2952" s="16" t="e">
        <f t="shared" si="191"/>
        <v>#N/A</v>
      </c>
    </row>
    <row r="2953" spans="1:14" x14ac:dyDescent="0.25">
      <c r="A2953" s="14">
        <v>2729</v>
      </c>
      <c r="B2953" s="14" t="s">
        <v>161</v>
      </c>
      <c r="C2953" s="17">
        <v>42736</v>
      </c>
      <c r="D2953" s="14" t="s">
        <v>115</v>
      </c>
      <c r="E2953" s="14" t="s">
        <v>81</v>
      </c>
      <c r="F2953" s="15" t="s">
        <v>9</v>
      </c>
      <c r="G2953" s="14" t="s">
        <v>61</v>
      </c>
      <c r="H2953" s="14" t="e">
        <f>SUMIFS('Skills-Training Matrix.AUX'!$D$2:$D$1072,'Skills-Training Matrix.AUX'!$C$2:$C$1072,"="&amp;$G2953,'Skills-Training Matrix.AUX'!$A$2:$A$1072,"="&amp;$E2953)</f>
        <v>#N/A</v>
      </c>
      <c r="I2953" s="14">
        <v>0</v>
      </c>
      <c r="J2953" s="14" t="e">
        <f t="shared" si="188"/>
        <v>#N/A</v>
      </c>
      <c r="K2953" s="16" t="e">
        <f>IF($J2953="","",SUMIFS('Skills-Training Matrix.AUX'!$F$2:$F$1072,'Skills-Training Matrix.AUX'!$C$2:$C$1072,"="&amp;G2953,'Skills-Training Matrix.AUX'!$A$2:$A$1072,"="&amp;$E2953)*J2953)</f>
        <v>#N/A</v>
      </c>
      <c r="L2953" s="16" t="e">
        <f t="shared" si="189"/>
        <v>#N/A</v>
      </c>
      <c r="M2953" s="14" t="e">
        <f t="shared" si="190"/>
        <v>#N/A</v>
      </c>
      <c r="N2953" s="16" t="e">
        <f t="shared" si="191"/>
        <v>#N/A</v>
      </c>
    </row>
    <row r="2954" spans="1:14" x14ac:dyDescent="0.25">
      <c r="A2954" s="14">
        <v>2729</v>
      </c>
      <c r="B2954" s="14" t="s">
        <v>161</v>
      </c>
      <c r="C2954" s="17">
        <v>42736</v>
      </c>
      <c r="D2954" s="14" t="s">
        <v>115</v>
      </c>
      <c r="E2954" s="14" t="s">
        <v>81</v>
      </c>
      <c r="F2954" s="15" t="s">
        <v>0</v>
      </c>
      <c r="G2954" s="14" t="s">
        <v>62</v>
      </c>
      <c r="H2954" s="14" t="e">
        <f>SUMIFS('Skills-Training Matrix.AUX'!$D$2:$D$1072,'Skills-Training Matrix.AUX'!$C$2:$C$1072,"="&amp;$G2954,'Skills-Training Matrix.AUX'!$A$2:$A$1072,"="&amp;$E2954)</f>
        <v>#N/A</v>
      </c>
      <c r="I2954" s="14">
        <v>0</v>
      </c>
      <c r="J2954" s="14" t="e">
        <f t="shared" si="188"/>
        <v>#N/A</v>
      </c>
      <c r="K2954" s="16" t="e">
        <f>IF($J2954="","",SUMIFS('Skills-Training Matrix.AUX'!$F$2:$F$1072,'Skills-Training Matrix.AUX'!$C$2:$C$1072,"="&amp;G2954,'Skills-Training Matrix.AUX'!$A$2:$A$1072,"="&amp;$E2954)*J2954)</f>
        <v>#N/A</v>
      </c>
      <c r="L2954" s="16" t="e">
        <f t="shared" si="189"/>
        <v>#N/A</v>
      </c>
      <c r="M2954" s="14" t="e">
        <f t="shared" si="190"/>
        <v>#N/A</v>
      </c>
      <c r="N2954" s="16" t="e">
        <f t="shared" si="191"/>
        <v>#N/A</v>
      </c>
    </row>
    <row r="2955" spans="1:14" x14ac:dyDescent="0.25">
      <c r="A2955" s="14">
        <v>2729</v>
      </c>
      <c r="B2955" s="14" t="s">
        <v>161</v>
      </c>
      <c r="C2955" s="17">
        <v>42736</v>
      </c>
      <c r="D2955" s="14" t="s">
        <v>115</v>
      </c>
      <c r="E2955" s="14" t="s">
        <v>81</v>
      </c>
      <c r="F2955" s="15" t="s">
        <v>0</v>
      </c>
      <c r="G2955" s="14" t="s">
        <v>63</v>
      </c>
      <c r="H2955" s="14" t="e">
        <f>SUMIFS('Skills-Training Matrix.AUX'!$D$2:$D$1072,'Skills-Training Matrix.AUX'!$C$2:$C$1072,"="&amp;$G2955,'Skills-Training Matrix.AUX'!$A$2:$A$1072,"="&amp;$E2955)</f>
        <v>#REF!</v>
      </c>
      <c r="I2955" s="14">
        <v>0</v>
      </c>
      <c r="J2955" s="14" t="e">
        <f t="shared" si="188"/>
        <v>#REF!</v>
      </c>
      <c r="K2955" s="16" t="e">
        <f>IF($J2955="","",SUMIFS('Skills-Training Matrix.AUX'!$F$2:$F$1072,'Skills-Training Matrix.AUX'!$C$2:$C$1072,"="&amp;G2955,'Skills-Training Matrix.AUX'!$A$2:$A$1072,"="&amp;$E2955)*J2955)</f>
        <v>#REF!</v>
      </c>
      <c r="L2955" s="16" t="e">
        <f t="shared" si="189"/>
        <v>#REF!</v>
      </c>
      <c r="M2955" s="14" t="e">
        <f t="shared" si="190"/>
        <v>#REF!</v>
      </c>
      <c r="N2955" s="16" t="e">
        <f t="shared" si="191"/>
        <v>#REF!</v>
      </c>
    </row>
    <row r="2956" spans="1:14" x14ac:dyDescent="0.25">
      <c r="A2956" s="14">
        <v>2729</v>
      </c>
      <c r="B2956" s="14" t="s">
        <v>161</v>
      </c>
      <c r="C2956" s="17">
        <v>42736</v>
      </c>
      <c r="D2956" s="14" t="s">
        <v>115</v>
      </c>
      <c r="E2956" s="14" t="s">
        <v>81</v>
      </c>
      <c r="F2956" s="15" t="s">
        <v>0</v>
      </c>
      <c r="G2956" s="14" t="s">
        <v>64</v>
      </c>
      <c r="H2956" s="14" t="e">
        <f>SUMIFS('Skills-Training Matrix.AUX'!$D$2:$D$1072,'Skills-Training Matrix.AUX'!$C$2:$C$1072,"="&amp;$G2956,'Skills-Training Matrix.AUX'!$A$2:$A$1072,"="&amp;$E2956)</f>
        <v>#N/A</v>
      </c>
      <c r="I2956" s="14">
        <v>0</v>
      </c>
      <c r="J2956" s="14" t="e">
        <f t="shared" si="188"/>
        <v>#N/A</v>
      </c>
      <c r="K2956" s="16" t="e">
        <f>IF($J2956="","",SUMIFS('Skills-Training Matrix.AUX'!$F$2:$F$1072,'Skills-Training Matrix.AUX'!$C$2:$C$1072,"="&amp;G2956,'Skills-Training Matrix.AUX'!$A$2:$A$1072,"="&amp;$E2956)*J2956)</f>
        <v>#N/A</v>
      </c>
      <c r="L2956" s="16" t="e">
        <f t="shared" si="189"/>
        <v>#N/A</v>
      </c>
      <c r="M2956" s="14" t="e">
        <f t="shared" si="190"/>
        <v>#N/A</v>
      </c>
      <c r="N2956" s="16" t="e">
        <f t="shared" si="191"/>
        <v>#N/A</v>
      </c>
    </row>
    <row r="2957" spans="1:14" x14ac:dyDescent="0.25">
      <c r="A2957" s="14">
        <v>2729</v>
      </c>
      <c r="B2957" s="14" t="s">
        <v>161</v>
      </c>
      <c r="C2957" s="17">
        <v>42736</v>
      </c>
      <c r="D2957" s="14" t="s">
        <v>115</v>
      </c>
      <c r="E2957" s="14" t="s">
        <v>81</v>
      </c>
      <c r="F2957" s="15" t="s">
        <v>0</v>
      </c>
      <c r="G2957" s="14" t="s">
        <v>65</v>
      </c>
      <c r="H2957" s="14" t="e">
        <f>SUMIFS('Skills-Training Matrix.AUX'!$D$2:$D$1072,'Skills-Training Matrix.AUX'!$C$2:$C$1072,"="&amp;$G2957,'Skills-Training Matrix.AUX'!$A$2:$A$1072,"="&amp;$E2957)</f>
        <v>#REF!</v>
      </c>
      <c r="I2957" s="14">
        <v>0</v>
      </c>
      <c r="J2957" s="14" t="e">
        <f t="shared" si="188"/>
        <v>#REF!</v>
      </c>
      <c r="K2957" s="16" t="e">
        <f>IF($J2957="","",SUMIFS('Skills-Training Matrix.AUX'!$F$2:$F$1072,'Skills-Training Matrix.AUX'!$C$2:$C$1072,"="&amp;G2957,'Skills-Training Matrix.AUX'!$A$2:$A$1072,"="&amp;$E2957)*J2957)</f>
        <v>#REF!</v>
      </c>
      <c r="L2957" s="16" t="e">
        <f t="shared" si="189"/>
        <v>#REF!</v>
      </c>
      <c r="M2957" s="14" t="e">
        <f t="shared" si="190"/>
        <v>#REF!</v>
      </c>
      <c r="N2957" s="16" t="e">
        <f t="shared" si="191"/>
        <v>#REF!</v>
      </c>
    </row>
    <row r="2958" spans="1:14" x14ac:dyDescent="0.25">
      <c r="A2958" s="14">
        <v>2729</v>
      </c>
      <c r="B2958" s="14" t="s">
        <v>161</v>
      </c>
      <c r="C2958" s="17">
        <v>42736</v>
      </c>
      <c r="D2958" s="14" t="s">
        <v>115</v>
      </c>
      <c r="E2958" s="14" t="s">
        <v>81</v>
      </c>
      <c r="F2958" s="15" t="s">
        <v>0</v>
      </c>
      <c r="G2958" s="14" t="s">
        <v>66</v>
      </c>
      <c r="H2958" s="14" t="e">
        <f>SUMIFS('Skills-Training Matrix.AUX'!$D$2:$D$1072,'Skills-Training Matrix.AUX'!$C$2:$C$1072,"="&amp;$G2958,'Skills-Training Matrix.AUX'!$A$2:$A$1072,"="&amp;$E2958)</f>
        <v>#REF!</v>
      </c>
      <c r="I2958" s="14">
        <v>0</v>
      </c>
      <c r="J2958" s="14" t="e">
        <f t="shared" si="188"/>
        <v>#REF!</v>
      </c>
      <c r="K2958" s="16" t="e">
        <f>IF($J2958="","",SUMIFS('Skills-Training Matrix.AUX'!$F$2:$F$1072,'Skills-Training Matrix.AUX'!$C$2:$C$1072,"="&amp;G2958,'Skills-Training Matrix.AUX'!$A$2:$A$1072,"="&amp;$E2958)*J2958)</f>
        <v>#REF!</v>
      </c>
      <c r="L2958" s="16" t="e">
        <f t="shared" si="189"/>
        <v>#REF!</v>
      </c>
      <c r="M2958" s="14" t="e">
        <f t="shared" si="190"/>
        <v>#REF!</v>
      </c>
      <c r="N2958" s="16" t="e">
        <f t="shared" si="191"/>
        <v>#REF!</v>
      </c>
    </row>
    <row r="2959" spans="1:14" x14ac:dyDescent="0.25">
      <c r="A2959" s="14">
        <v>2729</v>
      </c>
      <c r="B2959" s="14" t="s">
        <v>161</v>
      </c>
      <c r="C2959" s="17">
        <v>42736</v>
      </c>
      <c r="D2959" s="14" t="s">
        <v>115</v>
      </c>
      <c r="E2959" s="14" t="s">
        <v>81</v>
      </c>
      <c r="F2959" s="15" t="s">
        <v>0</v>
      </c>
      <c r="G2959" s="14" t="s">
        <v>67</v>
      </c>
      <c r="H2959" s="14" t="e">
        <f>SUMIFS('Skills-Training Matrix.AUX'!$D$2:$D$1072,'Skills-Training Matrix.AUX'!$C$2:$C$1072,"="&amp;$G2959,'Skills-Training Matrix.AUX'!$A$2:$A$1072,"="&amp;$E2959)</f>
        <v>#N/A</v>
      </c>
      <c r="I2959" s="14">
        <v>0</v>
      </c>
      <c r="J2959" s="14" t="e">
        <f t="shared" si="188"/>
        <v>#N/A</v>
      </c>
      <c r="K2959" s="16" t="e">
        <f>IF($J2959="","",SUMIFS('Skills-Training Matrix.AUX'!$F$2:$F$1072,'Skills-Training Matrix.AUX'!$C$2:$C$1072,"="&amp;G2959,'Skills-Training Matrix.AUX'!$A$2:$A$1072,"="&amp;$E2959)*J2959)</f>
        <v>#N/A</v>
      </c>
      <c r="L2959" s="16" t="e">
        <f t="shared" si="189"/>
        <v>#N/A</v>
      </c>
      <c r="M2959" s="14" t="e">
        <f t="shared" si="190"/>
        <v>#N/A</v>
      </c>
      <c r="N2959" s="16" t="e">
        <f t="shared" si="191"/>
        <v>#N/A</v>
      </c>
    </row>
    <row r="2960" spans="1:14" x14ac:dyDescent="0.25">
      <c r="A2960" s="14">
        <v>2729</v>
      </c>
      <c r="B2960" s="14" t="s">
        <v>161</v>
      </c>
      <c r="C2960" s="17">
        <v>42736</v>
      </c>
      <c r="D2960" s="14" t="s">
        <v>115</v>
      </c>
      <c r="E2960" s="14" t="s">
        <v>81</v>
      </c>
      <c r="F2960" s="15" t="s">
        <v>0</v>
      </c>
      <c r="G2960" s="14" t="s">
        <v>68</v>
      </c>
      <c r="H2960" s="14" t="e">
        <f>SUMIFS('Skills-Training Matrix.AUX'!$D$2:$D$1072,'Skills-Training Matrix.AUX'!$C$2:$C$1072,"="&amp;$G2960,'Skills-Training Matrix.AUX'!$A$2:$A$1072,"="&amp;$E2960)</f>
        <v>#N/A</v>
      </c>
      <c r="I2960" s="14">
        <v>0</v>
      </c>
      <c r="J2960" s="14" t="e">
        <f t="shared" si="188"/>
        <v>#N/A</v>
      </c>
      <c r="K2960" s="16" t="e">
        <f>IF($J2960="","",SUMIFS('Skills-Training Matrix.AUX'!$F$2:$F$1072,'Skills-Training Matrix.AUX'!$C$2:$C$1072,"="&amp;G2960,'Skills-Training Matrix.AUX'!$A$2:$A$1072,"="&amp;$E2960)*J2960)</f>
        <v>#N/A</v>
      </c>
      <c r="L2960" s="16" t="e">
        <f t="shared" si="189"/>
        <v>#N/A</v>
      </c>
      <c r="M2960" s="14" t="e">
        <f t="shared" si="190"/>
        <v>#N/A</v>
      </c>
      <c r="N2960" s="16" t="e">
        <f t="shared" si="191"/>
        <v>#N/A</v>
      </c>
    </row>
    <row r="2961" spans="1:14" x14ac:dyDescent="0.25">
      <c r="A2961" s="14">
        <v>2729</v>
      </c>
      <c r="B2961" s="14" t="s">
        <v>161</v>
      </c>
      <c r="C2961" s="17">
        <v>42736</v>
      </c>
      <c r="D2961" s="14" t="s">
        <v>115</v>
      </c>
      <c r="E2961" s="14" t="s">
        <v>81</v>
      </c>
      <c r="F2961" s="15" t="s">
        <v>0</v>
      </c>
      <c r="G2961" s="14" t="s">
        <v>69</v>
      </c>
      <c r="H2961" s="14" t="e">
        <f>SUMIFS('Skills-Training Matrix.AUX'!$D$2:$D$1072,'Skills-Training Matrix.AUX'!$C$2:$C$1072,"="&amp;$G2961,'Skills-Training Matrix.AUX'!$A$2:$A$1072,"="&amp;$E2961)</f>
        <v>#N/A</v>
      </c>
      <c r="I2961" s="14">
        <v>0</v>
      </c>
      <c r="J2961" s="14" t="e">
        <f t="shared" si="188"/>
        <v>#N/A</v>
      </c>
      <c r="K2961" s="16" t="e">
        <f>IF($J2961="","",SUMIFS('Skills-Training Matrix.AUX'!$F$2:$F$1072,'Skills-Training Matrix.AUX'!$C$2:$C$1072,"="&amp;G2961,'Skills-Training Matrix.AUX'!$A$2:$A$1072,"="&amp;$E2961)*J2961)</f>
        <v>#N/A</v>
      </c>
      <c r="L2961" s="16" t="e">
        <f t="shared" si="189"/>
        <v>#N/A</v>
      </c>
      <c r="M2961" s="14" t="e">
        <f t="shared" si="190"/>
        <v>#N/A</v>
      </c>
      <c r="N2961" s="16" t="e">
        <f t="shared" si="191"/>
        <v>#N/A</v>
      </c>
    </row>
    <row r="2962" spans="1:14" x14ac:dyDescent="0.25">
      <c r="A2962" s="14">
        <v>2729</v>
      </c>
      <c r="B2962" s="14" t="s">
        <v>161</v>
      </c>
      <c r="C2962" s="17">
        <v>42736</v>
      </c>
      <c r="D2962" s="14" t="s">
        <v>115</v>
      </c>
      <c r="E2962" s="14" t="s">
        <v>81</v>
      </c>
      <c r="F2962" s="15" t="s">
        <v>0</v>
      </c>
      <c r="G2962" s="14" t="s">
        <v>70</v>
      </c>
      <c r="H2962" s="14" t="e">
        <f>SUMIFS('Skills-Training Matrix.AUX'!$D$2:$D$1072,'Skills-Training Matrix.AUX'!$C$2:$C$1072,"="&amp;$G2962,'Skills-Training Matrix.AUX'!$A$2:$A$1072,"="&amp;$E2962)</f>
        <v>#N/A</v>
      </c>
      <c r="I2962" s="14">
        <v>0</v>
      </c>
      <c r="J2962" s="14" t="e">
        <f t="shared" si="188"/>
        <v>#N/A</v>
      </c>
      <c r="K2962" s="16" t="e">
        <f>IF($J2962="","",SUMIFS('Skills-Training Matrix.AUX'!$F$2:$F$1072,'Skills-Training Matrix.AUX'!$C$2:$C$1072,"="&amp;G2962,'Skills-Training Matrix.AUX'!$A$2:$A$1072,"="&amp;$E2962)*J2962)</f>
        <v>#N/A</v>
      </c>
      <c r="L2962" s="16" t="e">
        <f t="shared" si="189"/>
        <v>#N/A</v>
      </c>
      <c r="M2962" s="14" t="e">
        <f t="shared" si="190"/>
        <v>#N/A</v>
      </c>
      <c r="N2962" s="16" t="e">
        <f t="shared" si="191"/>
        <v>#N/A</v>
      </c>
    </row>
    <row r="2963" spans="1:14" x14ac:dyDescent="0.25">
      <c r="A2963" s="14">
        <v>2730</v>
      </c>
      <c r="B2963" s="14" t="s">
        <v>162</v>
      </c>
      <c r="C2963" s="17">
        <v>42736</v>
      </c>
      <c r="D2963" s="14" t="s">
        <v>115</v>
      </c>
      <c r="E2963" s="14" t="s">
        <v>81</v>
      </c>
      <c r="F2963" s="15" t="s">
        <v>102</v>
      </c>
      <c r="G2963" s="14" t="s">
        <v>10</v>
      </c>
      <c r="H2963" s="14" t="e">
        <f>SUMIFS('Skills-Training Matrix.AUX'!$D$2:$D$1072,'Skills-Training Matrix.AUX'!$C$2:$C$1072,"="&amp;$G2963,'Skills-Training Matrix.AUX'!$A$2:$A$1072,"="&amp;$E2963)</f>
        <v>#N/A</v>
      </c>
      <c r="I2963" s="14">
        <v>0</v>
      </c>
      <c r="J2963" s="14" t="e">
        <f t="shared" si="188"/>
        <v>#N/A</v>
      </c>
      <c r="K2963" s="16" t="e">
        <f>IF($J2963="","",SUMIFS('Skills-Training Matrix.AUX'!$F$2:$F$1072,'Skills-Training Matrix.AUX'!$C$2:$C$1072,"="&amp;G2963,'Skills-Training Matrix.AUX'!$A$2:$A$1072,"="&amp;$E2963)*J2963)</f>
        <v>#N/A</v>
      </c>
      <c r="L2963" s="16" t="e">
        <f t="shared" si="189"/>
        <v>#N/A</v>
      </c>
      <c r="M2963" s="14" t="e">
        <f t="shared" si="190"/>
        <v>#N/A</v>
      </c>
      <c r="N2963" s="16" t="e">
        <f t="shared" si="191"/>
        <v>#N/A</v>
      </c>
    </row>
    <row r="2964" spans="1:14" x14ac:dyDescent="0.25">
      <c r="A2964" s="14">
        <v>2730</v>
      </c>
      <c r="B2964" s="14" t="s">
        <v>162</v>
      </c>
      <c r="C2964" s="17">
        <v>42736</v>
      </c>
      <c r="D2964" s="14" t="s">
        <v>115</v>
      </c>
      <c r="E2964" s="14" t="s">
        <v>81</v>
      </c>
      <c r="F2964" s="15" t="s">
        <v>102</v>
      </c>
      <c r="G2964" s="14" t="s">
        <v>11</v>
      </c>
      <c r="H2964" s="14" t="e">
        <f>SUMIFS('Skills-Training Matrix.AUX'!$D$2:$D$1072,'Skills-Training Matrix.AUX'!$C$2:$C$1072,"="&amp;$G2964,'Skills-Training Matrix.AUX'!$A$2:$A$1072,"="&amp;$E2964)</f>
        <v>#N/A</v>
      </c>
      <c r="I2964" s="14">
        <v>0</v>
      </c>
      <c r="J2964" s="14" t="e">
        <f t="shared" si="188"/>
        <v>#N/A</v>
      </c>
      <c r="K2964" s="16" t="e">
        <f>IF($J2964="","",SUMIFS('Skills-Training Matrix.AUX'!$F$2:$F$1072,'Skills-Training Matrix.AUX'!$C$2:$C$1072,"="&amp;G2964,'Skills-Training Matrix.AUX'!$A$2:$A$1072,"="&amp;$E2964)*J2964)</f>
        <v>#N/A</v>
      </c>
      <c r="L2964" s="16" t="e">
        <f t="shared" si="189"/>
        <v>#N/A</v>
      </c>
      <c r="M2964" s="14" t="e">
        <f t="shared" si="190"/>
        <v>#N/A</v>
      </c>
      <c r="N2964" s="16" t="e">
        <f t="shared" si="191"/>
        <v>#N/A</v>
      </c>
    </row>
    <row r="2965" spans="1:14" x14ac:dyDescent="0.25">
      <c r="A2965" s="14">
        <v>2730</v>
      </c>
      <c r="B2965" s="14" t="s">
        <v>162</v>
      </c>
      <c r="C2965" s="17">
        <v>42736</v>
      </c>
      <c r="D2965" s="14" t="s">
        <v>115</v>
      </c>
      <c r="E2965" s="14" t="s">
        <v>81</v>
      </c>
      <c r="F2965" s="15" t="s">
        <v>102</v>
      </c>
      <c r="G2965" s="14" t="s">
        <v>12</v>
      </c>
      <c r="H2965" s="14" t="e">
        <f>SUMIFS('Skills-Training Matrix.AUX'!$D$2:$D$1072,'Skills-Training Matrix.AUX'!$C$2:$C$1072,"="&amp;$G2965,'Skills-Training Matrix.AUX'!$A$2:$A$1072,"="&amp;$E2965)</f>
        <v>#N/A</v>
      </c>
      <c r="I2965" s="14">
        <v>0</v>
      </c>
      <c r="J2965" s="14" t="e">
        <f t="shared" si="188"/>
        <v>#N/A</v>
      </c>
      <c r="K2965" s="16" t="e">
        <f>IF($J2965="","",SUMIFS('Skills-Training Matrix.AUX'!$F$2:$F$1072,'Skills-Training Matrix.AUX'!$C$2:$C$1072,"="&amp;G2965,'Skills-Training Matrix.AUX'!$A$2:$A$1072,"="&amp;$E2965)*J2965)</f>
        <v>#N/A</v>
      </c>
      <c r="L2965" s="16" t="e">
        <f t="shared" si="189"/>
        <v>#N/A</v>
      </c>
      <c r="M2965" s="14" t="e">
        <f t="shared" si="190"/>
        <v>#N/A</v>
      </c>
      <c r="N2965" s="16" t="e">
        <f t="shared" si="191"/>
        <v>#N/A</v>
      </c>
    </row>
    <row r="2966" spans="1:14" x14ac:dyDescent="0.25">
      <c r="A2966" s="14">
        <v>2730</v>
      </c>
      <c r="B2966" s="14" t="s">
        <v>162</v>
      </c>
      <c r="C2966" s="17">
        <v>42736</v>
      </c>
      <c r="D2966" s="14" t="s">
        <v>115</v>
      </c>
      <c r="E2966" s="14" t="s">
        <v>81</v>
      </c>
      <c r="F2966" s="15" t="s">
        <v>102</v>
      </c>
      <c r="G2966" s="14" t="s">
        <v>13</v>
      </c>
      <c r="H2966" s="14" t="e">
        <f>SUMIFS('Skills-Training Matrix.AUX'!$D$2:$D$1072,'Skills-Training Matrix.AUX'!$C$2:$C$1072,"="&amp;$G2966,'Skills-Training Matrix.AUX'!$A$2:$A$1072,"="&amp;$E2966)</f>
        <v>#N/A</v>
      </c>
      <c r="I2966" s="14">
        <v>0</v>
      </c>
      <c r="J2966" s="14" t="e">
        <f t="shared" si="188"/>
        <v>#N/A</v>
      </c>
      <c r="K2966" s="16" t="e">
        <f>IF($J2966="","",SUMIFS('Skills-Training Matrix.AUX'!$F$2:$F$1072,'Skills-Training Matrix.AUX'!$C$2:$C$1072,"="&amp;G2966,'Skills-Training Matrix.AUX'!$A$2:$A$1072,"="&amp;$E2966)*J2966)</f>
        <v>#N/A</v>
      </c>
      <c r="L2966" s="16" t="e">
        <f t="shared" si="189"/>
        <v>#N/A</v>
      </c>
      <c r="M2966" s="14" t="e">
        <f t="shared" si="190"/>
        <v>#N/A</v>
      </c>
      <c r="N2966" s="16" t="e">
        <f t="shared" si="191"/>
        <v>#N/A</v>
      </c>
    </row>
    <row r="2967" spans="1:14" x14ac:dyDescent="0.25">
      <c r="A2967" s="14">
        <v>2730</v>
      </c>
      <c r="B2967" s="14" t="s">
        <v>162</v>
      </c>
      <c r="C2967" s="17">
        <v>42736</v>
      </c>
      <c r="D2967" s="14" t="s">
        <v>115</v>
      </c>
      <c r="E2967" s="14" t="s">
        <v>81</v>
      </c>
      <c r="F2967" s="15" t="s">
        <v>102</v>
      </c>
      <c r="G2967" s="14" t="s">
        <v>14</v>
      </c>
      <c r="H2967" s="14" t="e">
        <f>SUMIFS('Skills-Training Matrix.AUX'!$D$2:$D$1072,'Skills-Training Matrix.AUX'!$C$2:$C$1072,"="&amp;$G2967,'Skills-Training Matrix.AUX'!$A$2:$A$1072,"="&amp;$E2967)</f>
        <v>#N/A</v>
      </c>
      <c r="I2967" s="14">
        <v>0</v>
      </c>
      <c r="J2967" s="14" t="e">
        <f t="shared" si="188"/>
        <v>#N/A</v>
      </c>
      <c r="K2967" s="16" t="e">
        <f>IF($J2967="","",SUMIFS('Skills-Training Matrix.AUX'!$F$2:$F$1072,'Skills-Training Matrix.AUX'!$C$2:$C$1072,"="&amp;G2967,'Skills-Training Matrix.AUX'!$A$2:$A$1072,"="&amp;$E2967)*J2967)</f>
        <v>#N/A</v>
      </c>
      <c r="L2967" s="16" t="e">
        <f t="shared" si="189"/>
        <v>#N/A</v>
      </c>
      <c r="M2967" s="14" t="e">
        <f t="shared" si="190"/>
        <v>#N/A</v>
      </c>
      <c r="N2967" s="16" t="e">
        <f t="shared" si="191"/>
        <v>#N/A</v>
      </c>
    </row>
    <row r="2968" spans="1:14" x14ac:dyDescent="0.25">
      <c r="A2968" s="14">
        <v>2730</v>
      </c>
      <c r="B2968" s="14" t="s">
        <v>162</v>
      </c>
      <c r="C2968" s="17">
        <v>42736</v>
      </c>
      <c r="D2968" s="14" t="s">
        <v>115</v>
      </c>
      <c r="E2968" s="14" t="s">
        <v>81</v>
      </c>
      <c r="F2968" s="15" t="s">
        <v>102</v>
      </c>
      <c r="G2968" s="14" t="s">
        <v>15</v>
      </c>
      <c r="H2968" s="14" t="e">
        <f>SUMIFS('Skills-Training Matrix.AUX'!$D$2:$D$1072,'Skills-Training Matrix.AUX'!$C$2:$C$1072,"="&amp;$G2968,'Skills-Training Matrix.AUX'!$A$2:$A$1072,"="&amp;$E2968)</f>
        <v>#N/A</v>
      </c>
      <c r="I2968" s="14">
        <v>0</v>
      </c>
      <c r="J2968" s="14" t="e">
        <f t="shared" si="188"/>
        <v>#N/A</v>
      </c>
      <c r="K2968" s="16" t="e">
        <f>IF($J2968="","",SUMIFS('Skills-Training Matrix.AUX'!$F$2:$F$1072,'Skills-Training Matrix.AUX'!$C$2:$C$1072,"="&amp;G2968,'Skills-Training Matrix.AUX'!$A$2:$A$1072,"="&amp;$E2968)*J2968)</f>
        <v>#N/A</v>
      </c>
      <c r="L2968" s="16" t="e">
        <f t="shared" si="189"/>
        <v>#N/A</v>
      </c>
      <c r="M2968" s="14" t="e">
        <f t="shared" si="190"/>
        <v>#N/A</v>
      </c>
      <c r="N2968" s="16" t="e">
        <f t="shared" si="191"/>
        <v>#N/A</v>
      </c>
    </row>
    <row r="2969" spans="1:14" x14ac:dyDescent="0.25">
      <c r="A2969" s="14">
        <v>2730</v>
      </c>
      <c r="B2969" s="14" t="s">
        <v>162</v>
      </c>
      <c r="C2969" s="17">
        <v>42736</v>
      </c>
      <c r="D2969" s="14" t="s">
        <v>115</v>
      </c>
      <c r="E2969" s="14" t="s">
        <v>81</v>
      </c>
      <c r="F2969" s="15" t="s">
        <v>5</v>
      </c>
      <c r="G2969" s="14" t="s">
        <v>16</v>
      </c>
      <c r="H2969" s="14" t="e">
        <f>SUMIFS('Skills-Training Matrix.AUX'!$D$2:$D$1072,'Skills-Training Matrix.AUX'!$C$2:$C$1072,"="&amp;$G2969,'Skills-Training Matrix.AUX'!$A$2:$A$1072,"="&amp;$E2969)</f>
        <v>#N/A</v>
      </c>
      <c r="I2969" s="14">
        <v>0</v>
      </c>
      <c r="J2969" s="14" t="e">
        <f t="shared" si="188"/>
        <v>#N/A</v>
      </c>
      <c r="K2969" s="16" t="e">
        <f>IF($J2969="","",SUMIFS('Skills-Training Matrix.AUX'!$F$2:$F$1072,'Skills-Training Matrix.AUX'!$C$2:$C$1072,"="&amp;G2969,'Skills-Training Matrix.AUX'!$A$2:$A$1072,"="&amp;$E2969)*J2969)</f>
        <v>#N/A</v>
      </c>
      <c r="L2969" s="16" t="e">
        <f t="shared" si="189"/>
        <v>#N/A</v>
      </c>
      <c r="M2969" s="14" t="e">
        <f t="shared" si="190"/>
        <v>#N/A</v>
      </c>
      <c r="N2969" s="16" t="e">
        <f t="shared" si="191"/>
        <v>#N/A</v>
      </c>
    </row>
    <row r="2970" spans="1:14" x14ac:dyDescent="0.25">
      <c r="A2970" s="14">
        <v>2730</v>
      </c>
      <c r="B2970" s="14" t="s">
        <v>162</v>
      </c>
      <c r="C2970" s="17">
        <v>42736</v>
      </c>
      <c r="D2970" s="14" t="s">
        <v>115</v>
      </c>
      <c r="E2970" s="14" t="s">
        <v>81</v>
      </c>
      <c r="F2970" s="15" t="s">
        <v>5</v>
      </c>
      <c r="G2970" s="14" t="s">
        <v>17</v>
      </c>
      <c r="H2970" s="14" t="e">
        <f>SUMIFS('Skills-Training Matrix.AUX'!$D$2:$D$1072,'Skills-Training Matrix.AUX'!$C$2:$C$1072,"="&amp;$G2970,'Skills-Training Matrix.AUX'!$A$2:$A$1072,"="&amp;$E2970)</f>
        <v>#N/A</v>
      </c>
      <c r="I2970" s="14">
        <v>0</v>
      </c>
      <c r="J2970" s="14" t="e">
        <f t="shared" si="188"/>
        <v>#N/A</v>
      </c>
      <c r="K2970" s="16" t="e">
        <f>IF($J2970="","",SUMIFS('Skills-Training Matrix.AUX'!$F$2:$F$1072,'Skills-Training Matrix.AUX'!$C$2:$C$1072,"="&amp;G2970,'Skills-Training Matrix.AUX'!$A$2:$A$1072,"="&amp;$E2970)*J2970)</f>
        <v>#N/A</v>
      </c>
      <c r="L2970" s="16" t="e">
        <f t="shared" si="189"/>
        <v>#N/A</v>
      </c>
      <c r="M2970" s="14" t="e">
        <f t="shared" si="190"/>
        <v>#N/A</v>
      </c>
      <c r="N2970" s="16" t="e">
        <f t="shared" si="191"/>
        <v>#N/A</v>
      </c>
    </row>
    <row r="2971" spans="1:14" x14ac:dyDescent="0.25">
      <c r="A2971" s="14">
        <v>2730</v>
      </c>
      <c r="B2971" s="14" t="s">
        <v>162</v>
      </c>
      <c r="C2971" s="17">
        <v>42736</v>
      </c>
      <c r="D2971" s="14" t="s">
        <v>115</v>
      </c>
      <c r="E2971" s="14" t="s">
        <v>81</v>
      </c>
      <c r="F2971" s="15" t="s">
        <v>5</v>
      </c>
      <c r="G2971" s="14" t="s">
        <v>18</v>
      </c>
      <c r="H2971" s="14" t="e">
        <f>SUMIFS('Skills-Training Matrix.AUX'!$D$2:$D$1072,'Skills-Training Matrix.AUX'!$C$2:$C$1072,"="&amp;$G2971,'Skills-Training Matrix.AUX'!$A$2:$A$1072,"="&amp;$E2971)</f>
        <v>#N/A</v>
      </c>
      <c r="I2971" s="14">
        <v>0</v>
      </c>
      <c r="J2971" s="14" t="e">
        <f t="shared" si="188"/>
        <v>#N/A</v>
      </c>
      <c r="K2971" s="16" t="e">
        <f>IF($J2971="","",SUMIFS('Skills-Training Matrix.AUX'!$F$2:$F$1072,'Skills-Training Matrix.AUX'!$C$2:$C$1072,"="&amp;G2971,'Skills-Training Matrix.AUX'!$A$2:$A$1072,"="&amp;$E2971)*J2971)</f>
        <v>#N/A</v>
      </c>
      <c r="L2971" s="16" t="e">
        <f t="shared" si="189"/>
        <v>#N/A</v>
      </c>
      <c r="M2971" s="14" t="e">
        <f t="shared" si="190"/>
        <v>#N/A</v>
      </c>
      <c r="N2971" s="16" t="e">
        <f t="shared" si="191"/>
        <v>#N/A</v>
      </c>
    </row>
    <row r="2972" spans="1:14" x14ac:dyDescent="0.25">
      <c r="A2972" s="14">
        <v>2730</v>
      </c>
      <c r="B2972" s="14" t="s">
        <v>162</v>
      </c>
      <c r="C2972" s="17">
        <v>42736</v>
      </c>
      <c r="D2972" s="14" t="s">
        <v>115</v>
      </c>
      <c r="E2972" s="14" t="s">
        <v>81</v>
      </c>
      <c r="F2972" s="15" t="s">
        <v>5</v>
      </c>
      <c r="G2972" s="14" t="s">
        <v>3</v>
      </c>
      <c r="H2972" s="14" t="e">
        <f>SUMIFS('Skills-Training Matrix.AUX'!$D$2:$D$1072,'Skills-Training Matrix.AUX'!$C$2:$C$1072,"="&amp;$G2972,'Skills-Training Matrix.AUX'!$A$2:$A$1072,"="&amp;$E2972)</f>
        <v>#N/A</v>
      </c>
      <c r="I2972" s="14">
        <v>0</v>
      </c>
      <c r="J2972" s="14" t="e">
        <f t="shared" si="188"/>
        <v>#N/A</v>
      </c>
      <c r="K2972" s="16" t="e">
        <f>IF($J2972="","",SUMIFS('Skills-Training Matrix.AUX'!$F$2:$F$1072,'Skills-Training Matrix.AUX'!$C$2:$C$1072,"="&amp;G2972,'Skills-Training Matrix.AUX'!$A$2:$A$1072,"="&amp;$E2972)*J2972)</f>
        <v>#N/A</v>
      </c>
      <c r="L2972" s="16" t="e">
        <f t="shared" si="189"/>
        <v>#N/A</v>
      </c>
      <c r="M2972" s="14" t="e">
        <f t="shared" si="190"/>
        <v>#N/A</v>
      </c>
      <c r="N2972" s="16" t="e">
        <f t="shared" si="191"/>
        <v>#N/A</v>
      </c>
    </row>
    <row r="2973" spans="1:14" x14ac:dyDescent="0.25">
      <c r="A2973" s="14">
        <v>2730</v>
      </c>
      <c r="B2973" s="14" t="s">
        <v>162</v>
      </c>
      <c r="C2973" s="17">
        <v>42736</v>
      </c>
      <c r="D2973" s="14" t="s">
        <v>115</v>
      </c>
      <c r="E2973" s="14" t="s">
        <v>81</v>
      </c>
      <c r="F2973" s="15" t="s">
        <v>5</v>
      </c>
      <c r="G2973" s="14" t="s">
        <v>19</v>
      </c>
      <c r="H2973" s="14" t="e">
        <f>SUMIFS('Skills-Training Matrix.AUX'!$D$2:$D$1072,'Skills-Training Matrix.AUX'!$C$2:$C$1072,"="&amp;$G2973,'Skills-Training Matrix.AUX'!$A$2:$A$1072,"="&amp;$E2973)</f>
        <v>#N/A</v>
      </c>
      <c r="I2973" s="14">
        <v>0</v>
      </c>
      <c r="J2973" s="14" t="e">
        <f t="shared" si="188"/>
        <v>#N/A</v>
      </c>
      <c r="K2973" s="16" t="e">
        <f>IF($J2973="","",SUMIFS('Skills-Training Matrix.AUX'!$F$2:$F$1072,'Skills-Training Matrix.AUX'!$C$2:$C$1072,"="&amp;G2973,'Skills-Training Matrix.AUX'!$A$2:$A$1072,"="&amp;$E2973)*J2973)</f>
        <v>#N/A</v>
      </c>
      <c r="L2973" s="16" t="e">
        <f t="shared" si="189"/>
        <v>#N/A</v>
      </c>
      <c r="M2973" s="14" t="e">
        <f t="shared" si="190"/>
        <v>#N/A</v>
      </c>
      <c r="N2973" s="16" t="e">
        <f t="shared" si="191"/>
        <v>#N/A</v>
      </c>
    </row>
    <row r="2974" spans="1:14" x14ac:dyDescent="0.25">
      <c r="A2974" s="14">
        <v>2730</v>
      </c>
      <c r="B2974" s="14" t="s">
        <v>162</v>
      </c>
      <c r="C2974" s="17">
        <v>42736</v>
      </c>
      <c r="D2974" s="14" t="s">
        <v>115</v>
      </c>
      <c r="E2974" s="14" t="s">
        <v>81</v>
      </c>
      <c r="F2974" s="15" t="s">
        <v>5</v>
      </c>
      <c r="G2974" s="14" t="s">
        <v>20</v>
      </c>
      <c r="H2974" s="14" t="e">
        <f>SUMIFS('Skills-Training Matrix.AUX'!$D$2:$D$1072,'Skills-Training Matrix.AUX'!$C$2:$C$1072,"="&amp;$G2974,'Skills-Training Matrix.AUX'!$A$2:$A$1072,"="&amp;$E2974)</f>
        <v>#N/A</v>
      </c>
      <c r="I2974" s="14">
        <v>0</v>
      </c>
      <c r="J2974" s="14" t="e">
        <f t="shared" si="188"/>
        <v>#N/A</v>
      </c>
      <c r="K2974" s="16" t="e">
        <f>IF($J2974="","",SUMIFS('Skills-Training Matrix.AUX'!$F$2:$F$1072,'Skills-Training Matrix.AUX'!$C$2:$C$1072,"="&amp;G2974,'Skills-Training Matrix.AUX'!$A$2:$A$1072,"="&amp;$E2974)*J2974)</f>
        <v>#N/A</v>
      </c>
      <c r="L2974" s="16" t="e">
        <f t="shared" si="189"/>
        <v>#N/A</v>
      </c>
      <c r="M2974" s="14" t="e">
        <f t="shared" si="190"/>
        <v>#N/A</v>
      </c>
      <c r="N2974" s="16" t="e">
        <f t="shared" si="191"/>
        <v>#N/A</v>
      </c>
    </row>
    <row r="2975" spans="1:14" x14ac:dyDescent="0.25">
      <c r="A2975" s="14">
        <v>2730</v>
      </c>
      <c r="B2975" s="14" t="s">
        <v>162</v>
      </c>
      <c r="C2975" s="17">
        <v>42736</v>
      </c>
      <c r="D2975" s="14" t="s">
        <v>115</v>
      </c>
      <c r="E2975" s="14" t="s">
        <v>81</v>
      </c>
      <c r="F2975" s="15" t="s">
        <v>6</v>
      </c>
      <c r="G2975" s="14" t="s">
        <v>21</v>
      </c>
      <c r="H2975" s="14" t="e">
        <f>SUMIFS('Skills-Training Matrix.AUX'!$D$2:$D$1072,'Skills-Training Matrix.AUX'!$C$2:$C$1072,"="&amp;$G2975,'Skills-Training Matrix.AUX'!$A$2:$A$1072,"="&amp;$E2975)</f>
        <v>#REF!</v>
      </c>
      <c r="I2975" s="14">
        <v>0</v>
      </c>
      <c r="J2975" s="14" t="e">
        <f t="shared" si="188"/>
        <v>#REF!</v>
      </c>
      <c r="K2975" s="16" t="e">
        <f>IF($J2975="","",SUMIFS('Skills-Training Matrix.AUX'!$F$2:$F$1072,'Skills-Training Matrix.AUX'!$C$2:$C$1072,"="&amp;G2975,'Skills-Training Matrix.AUX'!$A$2:$A$1072,"="&amp;$E2975)*J2975)</f>
        <v>#REF!</v>
      </c>
      <c r="L2975" s="16" t="e">
        <f t="shared" si="189"/>
        <v>#REF!</v>
      </c>
      <c r="M2975" s="14" t="e">
        <f t="shared" si="190"/>
        <v>#REF!</v>
      </c>
      <c r="N2975" s="16" t="e">
        <f t="shared" si="191"/>
        <v>#REF!</v>
      </c>
    </row>
    <row r="2976" spans="1:14" x14ac:dyDescent="0.25">
      <c r="A2976" s="14">
        <v>2730</v>
      </c>
      <c r="B2976" s="14" t="s">
        <v>162</v>
      </c>
      <c r="C2976" s="17">
        <v>42736</v>
      </c>
      <c r="D2976" s="14" t="s">
        <v>115</v>
      </c>
      <c r="E2976" s="14" t="s">
        <v>81</v>
      </c>
      <c r="F2976" s="15" t="s">
        <v>6</v>
      </c>
      <c r="G2976" s="14" t="s">
        <v>22</v>
      </c>
      <c r="H2976" s="14" t="e">
        <f>SUMIFS('Skills-Training Matrix.AUX'!$D$2:$D$1072,'Skills-Training Matrix.AUX'!$C$2:$C$1072,"="&amp;$G2976,'Skills-Training Matrix.AUX'!$A$2:$A$1072,"="&amp;$E2976)</f>
        <v>#REF!</v>
      </c>
      <c r="I2976" s="14">
        <v>0</v>
      </c>
      <c r="J2976" s="14" t="e">
        <f t="shared" si="188"/>
        <v>#REF!</v>
      </c>
      <c r="K2976" s="16" t="e">
        <f>IF($J2976="","",SUMIFS('Skills-Training Matrix.AUX'!$F$2:$F$1072,'Skills-Training Matrix.AUX'!$C$2:$C$1072,"="&amp;G2976,'Skills-Training Matrix.AUX'!$A$2:$A$1072,"="&amp;$E2976)*J2976)</f>
        <v>#REF!</v>
      </c>
      <c r="L2976" s="16" t="e">
        <f t="shared" si="189"/>
        <v>#REF!</v>
      </c>
      <c r="M2976" s="14" t="e">
        <f t="shared" si="190"/>
        <v>#REF!</v>
      </c>
      <c r="N2976" s="16" t="e">
        <f t="shared" si="191"/>
        <v>#REF!</v>
      </c>
    </row>
    <row r="2977" spans="1:14" x14ac:dyDescent="0.25">
      <c r="A2977" s="14">
        <v>2730</v>
      </c>
      <c r="B2977" s="14" t="s">
        <v>162</v>
      </c>
      <c r="C2977" s="17">
        <v>42736</v>
      </c>
      <c r="D2977" s="14" t="s">
        <v>115</v>
      </c>
      <c r="E2977" s="14" t="s">
        <v>81</v>
      </c>
      <c r="F2977" s="15" t="s">
        <v>6</v>
      </c>
      <c r="G2977" s="14" t="s">
        <v>23</v>
      </c>
      <c r="H2977" s="14" t="e">
        <f>SUMIFS('Skills-Training Matrix.AUX'!$D$2:$D$1072,'Skills-Training Matrix.AUX'!$C$2:$C$1072,"="&amp;$G2977,'Skills-Training Matrix.AUX'!$A$2:$A$1072,"="&amp;$E2977)</f>
        <v>#REF!</v>
      </c>
      <c r="I2977" s="14">
        <v>0</v>
      </c>
      <c r="J2977" s="14" t="e">
        <f t="shared" si="188"/>
        <v>#REF!</v>
      </c>
      <c r="K2977" s="16" t="e">
        <f>IF($J2977="","",SUMIFS('Skills-Training Matrix.AUX'!$F$2:$F$1072,'Skills-Training Matrix.AUX'!$C$2:$C$1072,"="&amp;G2977,'Skills-Training Matrix.AUX'!$A$2:$A$1072,"="&amp;$E2977)*J2977)</f>
        <v>#REF!</v>
      </c>
      <c r="L2977" s="16" t="e">
        <f t="shared" si="189"/>
        <v>#REF!</v>
      </c>
      <c r="M2977" s="14" t="e">
        <f t="shared" si="190"/>
        <v>#REF!</v>
      </c>
      <c r="N2977" s="16" t="e">
        <f t="shared" si="191"/>
        <v>#REF!</v>
      </c>
    </row>
    <row r="2978" spans="1:14" x14ac:dyDescent="0.25">
      <c r="A2978" s="14">
        <v>2730</v>
      </c>
      <c r="B2978" s="14" t="s">
        <v>162</v>
      </c>
      <c r="C2978" s="17">
        <v>42736</v>
      </c>
      <c r="D2978" s="14" t="s">
        <v>115</v>
      </c>
      <c r="E2978" s="14" t="s">
        <v>81</v>
      </c>
      <c r="F2978" s="15" t="s">
        <v>6</v>
      </c>
      <c r="G2978" s="14" t="s">
        <v>24</v>
      </c>
      <c r="H2978" s="14" t="e">
        <f>SUMIFS('Skills-Training Matrix.AUX'!$D$2:$D$1072,'Skills-Training Matrix.AUX'!$C$2:$C$1072,"="&amp;$G2978,'Skills-Training Matrix.AUX'!$A$2:$A$1072,"="&amp;$E2978)</f>
        <v>#REF!</v>
      </c>
      <c r="I2978" s="14">
        <v>0</v>
      </c>
      <c r="J2978" s="14" t="e">
        <f t="shared" si="188"/>
        <v>#REF!</v>
      </c>
      <c r="K2978" s="16" t="e">
        <f>IF($J2978="","",SUMIFS('Skills-Training Matrix.AUX'!$F$2:$F$1072,'Skills-Training Matrix.AUX'!$C$2:$C$1072,"="&amp;G2978,'Skills-Training Matrix.AUX'!$A$2:$A$1072,"="&amp;$E2978)*J2978)</f>
        <v>#REF!</v>
      </c>
      <c r="L2978" s="16" t="e">
        <f t="shared" si="189"/>
        <v>#REF!</v>
      </c>
      <c r="M2978" s="14" t="e">
        <f t="shared" si="190"/>
        <v>#REF!</v>
      </c>
      <c r="N2978" s="16" t="e">
        <f t="shared" si="191"/>
        <v>#REF!</v>
      </c>
    </row>
    <row r="2979" spans="1:14" x14ac:dyDescent="0.25">
      <c r="A2979" s="14">
        <v>2730</v>
      </c>
      <c r="B2979" s="14" t="s">
        <v>162</v>
      </c>
      <c r="C2979" s="17">
        <v>42736</v>
      </c>
      <c r="D2979" s="14" t="s">
        <v>115</v>
      </c>
      <c r="E2979" s="14" t="s">
        <v>81</v>
      </c>
      <c r="F2979" s="15" t="s">
        <v>6</v>
      </c>
      <c r="G2979" s="14" t="s">
        <v>25</v>
      </c>
      <c r="H2979" s="14" t="e">
        <f>SUMIFS('Skills-Training Matrix.AUX'!$D$2:$D$1072,'Skills-Training Matrix.AUX'!$C$2:$C$1072,"="&amp;$G2979,'Skills-Training Matrix.AUX'!$A$2:$A$1072,"="&amp;$E2979)</f>
        <v>#REF!</v>
      </c>
      <c r="I2979" s="14">
        <v>0</v>
      </c>
      <c r="J2979" s="14" t="e">
        <f t="shared" si="188"/>
        <v>#REF!</v>
      </c>
      <c r="K2979" s="16" t="e">
        <f>IF($J2979="","",SUMIFS('Skills-Training Matrix.AUX'!$F$2:$F$1072,'Skills-Training Matrix.AUX'!$C$2:$C$1072,"="&amp;G2979,'Skills-Training Matrix.AUX'!$A$2:$A$1072,"="&amp;$E2979)*J2979)</f>
        <v>#REF!</v>
      </c>
      <c r="L2979" s="16" t="e">
        <f t="shared" si="189"/>
        <v>#REF!</v>
      </c>
      <c r="M2979" s="14" t="e">
        <f t="shared" si="190"/>
        <v>#REF!</v>
      </c>
      <c r="N2979" s="16" t="e">
        <f t="shared" si="191"/>
        <v>#REF!</v>
      </c>
    </row>
    <row r="2980" spans="1:14" x14ac:dyDescent="0.25">
      <c r="A2980" s="14">
        <v>2730</v>
      </c>
      <c r="B2980" s="14" t="s">
        <v>162</v>
      </c>
      <c r="C2980" s="17">
        <v>42736</v>
      </c>
      <c r="D2980" s="14" t="s">
        <v>115</v>
      </c>
      <c r="E2980" s="14" t="s">
        <v>81</v>
      </c>
      <c r="F2980" s="15" t="s">
        <v>6</v>
      </c>
      <c r="G2980" s="14" t="s">
        <v>26</v>
      </c>
      <c r="H2980" s="14" t="e">
        <f>SUMIFS('Skills-Training Matrix.AUX'!$D$2:$D$1072,'Skills-Training Matrix.AUX'!$C$2:$C$1072,"="&amp;$G2980,'Skills-Training Matrix.AUX'!$A$2:$A$1072,"="&amp;$E2980)</f>
        <v>#REF!</v>
      </c>
      <c r="I2980" s="14">
        <v>0</v>
      </c>
      <c r="J2980" s="14" t="e">
        <f t="shared" si="188"/>
        <v>#REF!</v>
      </c>
      <c r="K2980" s="16" t="e">
        <f>IF($J2980="","",SUMIFS('Skills-Training Matrix.AUX'!$F$2:$F$1072,'Skills-Training Matrix.AUX'!$C$2:$C$1072,"="&amp;G2980,'Skills-Training Matrix.AUX'!$A$2:$A$1072,"="&amp;$E2980)*J2980)</f>
        <v>#REF!</v>
      </c>
      <c r="L2980" s="16" t="e">
        <f t="shared" si="189"/>
        <v>#REF!</v>
      </c>
      <c r="M2980" s="14" t="e">
        <f t="shared" si="190"/>
        <v>#REF!</v>
      </c>
      <c r="N2980" s="16" t="e">
        <f t="shared" si="191"/>
        <v>#REF!</v>
      </c>
    </row>
    <row r="2981" spans="1:14" x14ac:dyDescent="0.25">
      <c r="A2981" s="14">
        <v>2730</v>
      </c>
      <c r="B2981" s="14" t="s">
        <v>162</v>
      </c>
      <c r="C2981" s="17">
        <v>42736</v>
      </c>
      <c r="D2981" s="14" t="s">
        <v>115</v>
      </c>
      <c r="E2981" s="14" t="s">
        <v>81</v>
      </c>
      <c r="F2981" s="15" t="s">
        <v>6</v>
      </c>
      <c r="G2981" s="14" t="s">
        <v>27</v>
      </c>
      <c r="H2981" s="14" t="e">
        <f>SUMIFS('Skills-Training Matrix.AUX'!$D$2:$D$1072,'Skills-Training Matrix.AUX'!$C$2:$C$1072,"="&amp;$G2981,'Skills-Training Matrix.AUX'!$A$2:$A$1072,"="&amp;$E2981)</f>
        <v>#REF!</v>
      </c>
      <c r="I2981" s="14">
        <v>0</v>
      </c>
      <c r="J2981" s="14" t="e">
        <f t="shared" si="188"/>
        <v>#REF!</v>
      </c>
      <c r="K2981" s="16" t="e">
        <f>IF($J2981="","",SUMIFS('Skills-Training Matrix.AUX'!$F$2:$F$1072,'Skills-Training Matrix.AUX'!$C$2:$C$1072,"="&amp;G2981,'Skills-Training Matrix.AUX'!$A$2:$A$1072,"="&amp;$E2981)*J2981)</f>
        <v>#REF!</v>
      </c>
      <c r="L2981" s="16" t="e">
        <f t="shared" si="189"/>
        <v>#REF!</v>
      </c>
      <c r="M2981" s="14" t="e">
        <f t="shared" si="190"/>
        <v>#REF!</v>
      </c>
      <c r="N2981" s="16" t="e">
        <f t="shared" si="191"/>
        <v>#REF!</v>
      </c>
    </row>
    <row r="2982" spans="1:14" x14ac:dyDescent="0.25">
      <c r="A2982" s="14">
        <v>2730</v>
      </c>
      <c r="B2982" s="14" t="s">
        <v>162</v>
      </c>
      <c r="C2982" s="17">
        <v>42736</v>
      </c>
      <c r="D2982" s="14" t="s">
        <v>115</v>
      </c>
      <c r="E2982" s="14" t="s">
        <v>81</v>
      </c>
      <c r="F2982" s="15" t="s">
        <v>6</v>
      </c>
      <c r="G2982" s="14" t="s">
        <v>28</v>
      </c>
      <c r="H2982" s="14" t="e">
        <f>SUMIFS('Skills-Training Matrix.AUX'!$D$2:$D$1072,'Skills-Training Matrix.AUX'!$C$2:$C$1072,"="&amp;$G2982,'Skills-Training Matrix.AUX'!$A$2:$A$1072,"="&amp;$E2982)</f>
        <v>#N/A</v>
      </c>
      <c r="I2982" s="14">
        <v>0</v>
      </c>
      <c r="J2982" s="14" t="e">
        <f t="shared" si="188"/>
        <v>#N/A</v>
      </c>
      <c r="K2982" s="16" t="e">
        <f>IF($J2982="","",SUMIFS('Skills-Training Matrix.AUX'!$F$2:$F$1072,'Skills-Training Matrix.AUX'!$C$2:$C$1072,"="&amp;G2982,'Skills-Training Matrix.AUX'!$A$2:$A$1072,"="&amp;$E2982)*J2982)</f>
        <v>#N/A</v>
      </c>
      <c r="L2982" s="16" t="e">
        <f t="shared" si="189"/>
        <v>#N/A</v>
      </c>
      <c r="M2982" s="14" t="e">
        <f t="shared" si="190"/>
        <v>#N/A</v>
      </c>
      <c r="N2982" s="16" t="e">
        <f t="shared" si="191"/>
        <v>#N/A</v>
      </c>
    </row>
    <row r="2983" spans="1:14" x14ac:dyDescent="0.25">
      <c r="A2983" s="14">
        <v>2730</v>
      </c>
      <c r="B2983" s="14" t="s">
        <v>162</v>
      </c>
      <c r="C2983" s="17">
        <v>42736</v>
      </c>
      <c r="D2983" s="14" t="s">
        <v>115</v>
      </c>
      <c r="E2983" s="14" t="s">
        <v>81</v>
      </c>
      <c r="F2983" s="15" t="s">
        <v>6</v>
      </c>
      <c r="G2983" s="14" t="s">
        <v>29</v>
      </c>
      <c r="H2983" s="14" t="e">
        <f>SUMIFS('Skills-Training Matrix.AUX'!$D$2:$D$1072,'Skills-Training Matrix.AUX'!$C$2:$C$1072,"="&amp;$G2983,'Skills-Training Matrix.AUX'!$A$2:$A$1072,"="&amp;$E2983)</f>
        <v>#REF!</v>
      </c>
      <c r="I2983" s="14">
        <v>0</v>
      </c>
      <c r="J2983" s="14" t="e">
        <f t="shared" si="188"/>
        <v>#REF!</v>
      </c>
      <c r="K2983" s="16" t="e">
        <f>IF($J2983="","",SUMIFS('Skills-Training Matrix.AUX'!$F$2:$F$1072,'Skills-Training Matrix.AUX'!$C$2:$C$1072,"="&amp;G2983,'Skills-Training Matrix.AUX'!$A$2:$A$1072,"="&amp;$E2983)*J2983)</f>
        <v>#REF!</v>
      </c>
      <c r="L2983" s="16" t="e">
        <f t="shared" si="189"/>
        <v>#REF!</v>
      </c>
      <c r="M2983" s="14" t="e">
        <f t="shared" si="190"/>
        <v>#REF!</v>
      </c>
      <c r="N2983" s="16" t="e">
        <f t="shared" si="191"/>
        <v>#REF!</v>
      </c>
    </row>
    <row r="2984" spans="1:14" x14ac:dyDescent="0.25">
      <c r="A2984" s="14">
        <v>2730</v>
      </c>
      <c r="B2984" s="14" t="s">
        <v>162</v>
      </c>
      <c r="C2984" s="17">
        <v>42736</v>
      </c>
      <c r="D2984" s="14" t="s">
        <v>115</v>
      </c>
      <c r="E2984" s="14" t="s">
        <v>81</v>
      </c>
      <c r="F2984" s="15" t="s">
        <v>6</v>
      </c>
      <c r="G2984" s="14" t="s">
        <v>30</v>
      </c>
      <c r="H2984" s="14" t="e">
        <f>SUMIFS('Skills-Training Matrix.AUX'!$D$2:$D$1072,'Skills-Training Matrix.AUX'!$C$2:$C$1072,"="&amp;$G2984,'Skills-Training Matrix.AUX'!$A$2:$A$1072,"="&amp;$E2984)</f>
        <v>#REF!</v>
      </c>
      <c r="I2984" s="14">
        <v>0</v>
      </c>
      <c r="J2984" s="14" t="e">
        <f t="shared" si="188"/>
        <v>#REF!</v>
      </c>
      <c r="K2984" s="16" t="e">
        <f>IF($J2984="","",SUMIFS('Skills-Training Matrix.AUX'!$F$2:$F$1072,'Skills-Training Matrix.AUX'!$C$2:$C$1072,"="&amp;G2984,'Skills-Training Matrix.AUX'!$A$2:$A$1072,"="&amp;$E2984)*J2984)</f>
        <v>#REF!</v>
      </c>
      <c r="L2984" s="16" t="e">
        <f t="shared" si="189"/>
        <v>#REF!</v>
      </c>
      <c r="M2984" s="14" t="e">
        <f t="shared" si="190"/>
        <v>#REF!</v>
      </c>
      <c r="N2984" s="16" t="e">
        <f t="shared" si="191"/>
        <v>#REF!</v>
      </c>
    </row>
    <row r="2985" spans="1:14" x14ac:dyDescent="0.25">
      <c r="A2985" s="14">
        <v>2730</v>
      </c>
      <c r="B2985" s="14" t="s">
        <v>162</v>
      </c>
      <c r="C2985" s="17">
        <v>42736</v>
      </c>
      <c r="D2985" s="14" t="s">
        <v>115</v>
      </c>
      <c r="E2985" s="14" t="s">
        <v>81</v>
      </c>
      <c r="F2985" s="15" t="s">
        <v>6</v>
      </c>
      <c r="G2985" s="14" t="s">
        <v>31</v>
      </c>
      <c r="H2985" s="14" t="e">
        <f>SUMIFS('Skills-Training Matrix.AUX'!$D$2:$D$1072,'Skills-Training Matrix.AUX'!$C$2:$C$1072,"="&amp;$G2985,'Skills-Training Matrix.AUX'!$A$2:$A$1072,"="&amp;$E2985)</f>
        <v>#REF!</v>
      </c>
      <c r="I2985" s="14">
        <v>0</v>
      </c>
      <c r="J2985" s="14" t="e">
        <f t="shared" si="188"/>
        <v>#REF!</v>
      </c>
      <c r="K2985" s="16" t="e">
        <f>IF($J2985="","",SUMIFS('Skills-Training Matrix.AUX'!$F$2:$F$1072,'Skills-Training Matrix.AUX'!$C$2:$C$1072,"="&amp;G2985,'Skills-Training Matrix.AUX'!$A$2:$A$1072,"="&amp;$E2985)*J2985)</f>
        <v>#REF!</v>
      </c>
      <c r="L2985" s="16" t="e">
        <f t="shared" si="189"/>
        <v>#REF!</v>
      </c>
      <c r="M2985" s="14" t="e">
        <f t="shared" si="190"/>
        <v>#REF!</v>
      </c>
      <c r="N2985" s="16" t="e">
        <f t="shared" si="191"/>
        <v>#REF!</v>
      </c>
    </row>
    <row r="2986" spans="1:14" x14ac:dyDescent="0.25">
      <c r="A2986" s="14">
        <v>2730</v>
      </c>
      <c r="B2986" s="14" t="s">
        <v>162</v>
      </c>
      <c r="C2986" s="17">
        <v>42736</v>
      </c>
      <c r="D2986" s="14" t="s">
        <v>115</v>
      </c>
      <c r="E2986" s="14" t="s">
        <v>81</v>
      </c>
      <c r="F2986" s="15" t="s">
        <v>6</v>
      </c>
      <c r="G2986" s="14" t="s">
        <v>1</v>
      </c>
      <c r="H2986" s="14" t="e">
        <f>SUMIFS('Skills-Training Matrix.AUX'!$D$2:$D$1072,'Skills-Training Matrix.AUX'!$C$2:$C$1072,"="&amp;$G2986,'Skills-Training Matrix.AUX'!$A$2:$A$1072,"="&amp;$E2986)</f>
        <v>#REF!</v>
      </c>
      <c r="I2986" s="14">
        <v>0</v>
      </c>
      <c r="J2986" s="14" t="e">
        <f t="shared" si="188"/>
        <v>#REF!</v>
      </c>
      <c r="K2986" s="16" t="e">
        <f>IF($J2986="","",SUMIFS('Skills-Training Matrix.AUX'!$F$2:$F$1072,'Skills-Training Matrix.AUX'!$C$2:$C$1072,"="&amp;G2986,'Skills-Training Matrix.AUX'!$A$2:$A$1072,"="&amp;$E2986)*J2986)</f>
        <v>#REF!</v>
      </c>
      <c r="L2986" s="16" t="e">
        <f t="shared" si="189"/>
        <v>#REF!</v>
      </c>
      <c r="M2986" s="14" t="e">
        <f t="shared" si="190"/>
        <v>#REF!</v>
      </c>
      <c r="N2986" s="16" t="e">
        <f t="shared" si="191"/>
        <v>#REF!</v>
      </c>
    </row>
    <row r="2987" spans="1:14" x14ac:dyDescent="0.25">
      <c r="A2987" s="14">
        <v>2730</v>
      </c>
      <c r="B2987" s="14" t="s">
        <v>162</v>
      </c>
      <c r="C2987" s="17">
        <v>42736</v>
      </c>
      <c r="D2987" s="14" t="s">
        <v>115</v>
      </c>
      <c r="E2987" s="14" t="s">
        <v>81</v>
      </c>
      <c r="F2987" s="15" t="s">
        <v>6</v>
      </c>
      <c r="G2987" s="14" t="s">
        <v>32</v>
      </c>
      <c r="H2987" s="14" t="e">
        <f>SUMIFS('Skills-Training Matrix.AUX'!$D$2:$D$1072,'Skills-Training Matrix.AUX'!$C$2:$C$1072,"="&amp;$G2987,'Skills-Training Matrix.AUX'!$A$2:$A$1072,"="&amp;$E2987)</f>
        <v>#N/A</v>
      </c>
      <c r="I2987" s="14">
        <v>0</v>
      </c>
      <c r="J2987" s="14" t="e">
        <f t="shared" si="188"/>
        <v>#N/A</v>
      </c>
      <c r="K2987" s="16" t="e">
        <f>IF($J2987="","",SUMIFS('Skills-Training Matrix.AUX'!$F$2:$F$1072,'Skills-Training Matrix.AUX'!$C$2:$C$1072,"="&amp;G2987,'Skills-Training Matrix.AUX'!$A$2:$A$1072,"="&amp;$E2987)*J2987)</f>
        <v>#N/A</v>
      </c>
      <c r="L2987" s="16" t="e">
        <f t="shared" si="189"/>
        <v>#N/A</v>
      </c>
      <c r="M2987" s="14" t="e">
        <f t="shared" si="190"/>
        <v>#N/A</v>
      </c>
      <c r="N2987" s="16" t="e">
        <f t="shared" si="191"/>
        <v>#N/A</v>
      </c>
    </row>
    <row r="2988" spans="1:14" x14ac:dyDescent="0.25">
      <c r="A2988" s="14">
        <v>2730</v>
      </c>
      <c r="B2988" s="14" t="s">
        <v>162</v>
      </c>
      <c r="C2988" s="17">
        <v>42736</v>
      </c>
      <c r="D2988" s="14" t="s">
        <v>115</v>
      </c>
      <c r="E2988" s="14" t="s">
        <v>81</v>
      </c>
      <c r="F2988" s="15" t="s">
        <v>7</v>
      </c>
      <c r="G2988" s="14" t="s">
        <v>33</v>
      </c>
      <c r="H2988" s="14" t="e">
        <f>SUMIFS('Skills-Training Matrix.AUX'!$D$2:$D$1072,'Skills-Training Matrix.AUX'!$C$2:$C$1072,"="&amp;$G2988,'Skills-Training Matrix.AUX'!$A$2:$A$1072,"="&amp;$E2988)</f>
        <v>#N/A</v>
      </c>
      <c r="I2988" s="14">
        <v>0</v>
      </c>
      <c r="J2988" s="14" t="e">
        <f t="shared" si="188"/>
        <v>#N/A</v>
      </c>
      <c r="K2988" s="16" t="e">
        <f>IF($J2988="","",SUMIFS('Skills-Training Matrix.AUX'!$F$2:$F$1072,'Skills-Training Matrix.AUX'!$C$2:$C$1072,"="&amp;G2988,'Skills-Training Matrix.AUX'!$A$2:$A$1072,"="&amp;$E2988)*J2988)</f>
        <v>#N/A</v>
      </c>
      <c r="L2988" s="16" t="e">
        <f t="shared" si="189"/>
        <v>#N/A</v>
      </c>
      <c r="M2988" s="14" t="e">
        <f t="shared" si="190"/>
        <v>#N/A</v>
      </c>
      <c r="N2988" s="16" t="e">
        <f t="shared" si="191"/>
        <v>#N/A</v>
      </c>
    </row>
    <row r="2989" spans="1:14" x14ac:dyDescent="0.25">
      <c r="A2989" s="14">
        <v>2730</v>
      </c>
      <c r="B2989" s="14" t="s">
        <v>162</v>
      </c>
      <c r="C2989" s="17">
        <v>42736</v>
      </c>
      <c r="D2989" s="14" t="s">
        <v>115</v>
      </c>
      <c r="E2989" s="14" t="s">
        <v>81</v>
      </c>
      <c r="F2989" s="15" t="s">
        <v>7</v>
      </c>
      <c r="G2989" s="14" t="s">
        <v>34</v>
      </c>
      <c r="H2989" s="14" t="e">
        <f>SUMIFS('Skills-Training Matrix.AUX'!$D$2:$D$1072,'Skills-Training Matrix.AUX'!$C$2:$C$1072,"="&amp;$G2989,'Skills-Training Matrix.AUX'!$A$2:$A$1072,"="&amp;$E2989)</f>
        <v>#REF!</v>
      </c>
      <c r="I2989" s="14">
        <v>0</v>
      </c>
      <c r="J2989" s="14" t="e">
        <f t="shared" si="188"/>
        <v>#REF!</v>
      </c>
      <c r="K2989" s="16" t="e">
        <f>IF($J2989="","",SUMIFS('Skills-Training Matrix.AUX'!$F$2:$F$1072,'Skills-Training Matrix.AUX'!$C$2:$C$1072,"="&amp;G2989,'Skills-Training Matrix.AUX'!$A$2:$A$1072,"="&amp;$E2989)*J2989)</f>
        <v>#REF!</v>
      </c>
      <c r="L2989" s="16" t="e">
        <f t="shared" si="189"/>
        <v>#REF!</v>
      </c>
      <c r="M2989" s="14" t="e">
        <f t="shared" si="190"/>
        <v>#REF!</v>
      </c>
      <c r="N2989" s="16" t="e">
        <f t="shared" si="191"/>
        <v>#REF!</v>
      </c>
    </row>
    <row r="2990" spans="1:14" x14ac:dyDescent="0.25">
      <c r="A2990" s="14">
        <v>2730</v>
      </c>
      <c r="B2990" s="14" t="s">
        <v>162</v>
      </c>
      <c r="C2990" s="17">
        <v>42736</v>
      </c>
      <c r="D2990" s="14" t="s">
        <v>115</v>
      </c>
      <c r="E2990" s="14" t="s">
        <v>81</v>
      </c>
      <c r="F2990" s="15" t="s">
        <v>7</v>
      </c>
      <c r="G2990" s="14" t="s">
        <v>35</v>
      </c>
      <c r="H2990" s="14" t="e">
        <f>SUMIFS('Skills-Training Matrix.AUX'!$D$2:$D$1072,'Skills-Training Matrix.AUX'!$C$2:$C$1072,"="&amp;$G2990,'Skills-Training Matrix.AUX'!$A$2:$A$1072,"="&amp;$E2990)</f>
        <v>#N/A</v>
      </c>
      <c r="I2990" s="14">
        <v>0</v>
      </c>
      <c r="J2990" s="14" t="e">
        <f t="shared" si="188"/>
        <v>#N/A</v>
      </c>
      <c r="K2990" s="16" t="e">
        <f>IF($J2990="","",SUMIFS('Skills-Training Matrix.AUX'!$F$2:$F$1072,'Skills-Training Matrix.AUX'!$C$2:$C$1072,"="&amp;G2990,'Skills-Training Matrix.AUX'!$A$2:$A$1072,"="&amp;$E2990)*J2990)</f>
        <v>#N/A</v>
      </c>
      <c r="L2990" s="16" t="e">
        <f t="shared" si="189"/>
        <v>#N/A</v>
      </c>
      <c r="M2990" s="14" t="e">
        <f t="shared" si="190"/>
        <v>#N/A</v>
      </c>
      <c r="N2990" s="16" t="e">
        <f t="shared" si="191"/>
        <v>#N/A</v>
      </c>
    </row>
    <row r="2991" spans="1:14" x14ac:dyDescent="0.25">
      <c r="A2991" s="14">
        <v>2730</v>
      </c>
      <c r="B2991" s="14" t="s">
        <v>162</v>
      </c>
      <c r="C2991" s="17">
        <v>42736</v>
      </c>
      <c r="D2991" s="14" t="s">
        <v>115</v>
      </c>
      <c r="E2991" s="14" t="s">
        <v>81</v>
      </c>
      <c r="F2991" s="15" t="s">
        <v>7</v>
      </c>
      <c r="G2991" s="14" t="s">
        <v>36</v>
      </c>
      <c r="H2991" s="14" t="e">
        <f>SUMIFS('Skills-Training Matrix.AUX'!$D$2:$D$1072,'Skills-Training Matrix.AUX'!$C$2:$C$1072,"="&amp;$G2991,'Skills-Training Matrix.AUX'!$A$2:$A$1072,"="&amp;$E2991)</f>
        <v>#N/A</v>
      </c>
      <c r="I2991" s="14">
        <v>0</v>
      </c>
      <c r="J2991" s="14" t="e">
        <f t="shared" si="188"/>
        <v>#N/A</v>
      </c>
      <c r="K2991" s="16" t="e">
        <f>IF($J2991="","",SUMIFS('Skills-Training Matrix.AUX'!$F$2:$F$1072,'Skills-Training Matrix.AUX'!$C$2:$C$1072,"="&amp;G2991,'Skills-Training Matrix.AUX'!$A$2:$A$1072,"="&amp;$E2991)*J2991)</f>
        <v>#N/A</v>
      </c>
      <c r="L2991" s="16" t="e">
        <f t="shared" si="189"/>
        <v>#N/A</v>
      </c>
      <c r="M2991" s="14" t="e">
        <f t="shared" si="190"/>
        <v>#N/A</v>
      </c>
      <c r="N2991" s="16" t="e">
        <f t="shared" si="191"/>
        <v>#N/A</v>
      </c>
    </row>
    <row r="2992" spans="1:14" x14ac:dyDescent="0.25">
      <c r="A2992" s="14">
        <v>2730</v>
      </c>
      <c r="B2992" s="14" t="s">
        <v>162</v>
      </c>
      <c r="C2992" s="17">
        <v>42736</v>
      </c>
      <c r="D2992" s="14" t="s">
        <v>115</v>
      </c>
      <c r="E2992" s="14" t="s">
        <v>81</v>
      </c>
      <c r="F2992" s="15" t="s">
        <v>7</v>
      </c>
      <c r="G2992" s="14" t="s">
        <v>37</v>
      </c>
      <c r="H2992" s="14" t="e">
        <f>SUMIFS('Skills-Training Matrix.AUX'!$D$2:$D$1072,'Skills-Training Matrix.AUX'!$C$2:$C$1072,"="&amp;$G2992,'Skills-Training Matrix.AUX'!$A$2:$A$1072,"="&amp;$E2992)</f>
        <v>#N/A</v>
      </c>
      <c r="I2992" s="14">
        <v>0</v>
      </c>
      <c r="J2992" s="14" t="e">
        <f t="shared" si="188"/>
        <v>#N/A</v>
      </c>
      <c r="K2992" s="16" t="e">
        <f>IF($J2992="","",SUMIFS('Skills-Training Matrix.AUX'!$F$2:$F$1072,'Skills-Training Matrix.AUX'!$C$2:$C$1072,"="&amp;G2992,'Skills-Training Matrix.AUX'!$A$2:$A$1072,"="&amp;$E2992)*J2992)</f>
        <v>#N/A</v>
      </c>
      <c r="L2992" s="16" t="e">
        <f t="shared" si="189"/>
        <v>#N/A</v>
      </c>
      <c r="M2992" s="14" t="e">
        <f t="shared" si="190"/>
        <v>#N/A</v>
      </c>
      <c r="N2992" s="16" t="e">
        <f t="shared" si="191"/>
        <v>#N/A</v>
      </c>
    </row>
    <row r="2993" spans="1:14" x14ac:dyDescent="0.25">
      <c r="A2993" s="14">
        <v>2730</v>
      </c>
      <c r="B2993" s="14" t="s">
        <v>162</v>
      </c>
      <c r="C2993" s="17">
        <v>42736</v>
      </c>
      <c r="D2993" s="14" t="s">
        <v>115</v>
      </c>
      <c r="E2993" s="14" t="s">
        <v>81</v>
      </c>
      <c r="F2993" s="15" t="s">
        <v>7</v>
      </c>
      <c r="G2993" s="14" t="s">
        <v>38</v>
      </c>
      <c r="H2993" s="14" t="e">
        <f>SUMIFS('Skills-Training Matrix.AUX'!$D$2:$D$1072,'Skills-Training Matrix.AUX'!$C$2:$C$1072,"="&amp;$G2993,'Skills-Training Matrix.AUX'!$A$2:$A$1072,"="&amp;$E2993)</f>
        <v>#N/A</v>
      </c>
      <c r="I2993" s="14">
        <v>0</v>
      </c>
      <c r="J2993" s="14" t="e">
        <f t="shared" si="188"/>
        <v>#N/A</v>
      </c>
      <c r="K2993" s="16" t="e">
        <f>IF($J2993="","",SUMIFS('Skills-Training Matrix.AUX'!$F$2:$F$1072,'Skills-Training Matrix.AUX'!$C$2:$C$1072,"="&amp;G2993,'Skills-Training Matrix.AUX'!$A$2:$A$1072,"="&amp;$E2993)*J2993)</f>
        <v>#N/A</v>
      </c>
      <c r="L2993" s="16" t="e">
        <f t="shared" si="189"/>
        <v>#N/A</v>
      </c>
      <c r="M2993" s="14" t="e">
        <f t="shared" si="190"/>
        <v>#N/A</v>
      </c>
      <c r="N2993" s="16" t="e">
        <f t="shared" si="191"/>
        <v>#N/A</v>
      </c>
    </row>
    <row r="2994" spans="1:14" x14ac:dyDescent="0.25">
      <c r="A2994" s="14">
        <v>2730</v>
      </c>
      <c r="B2994" s="14" t="s">
        <v>162</v>
      </c>
      <c r="C2994" s="17">
        <v>42736</v>
      </c>
      <c r="D2994" s="14" t="s">
        <v>115</v>
      </c>
      <c r="E2994" s="14" t="s">
        <v>81</v>
      </c>
      <c r="F2994" s="15" t="s">
        <v>7</v>
      </c>
      <c r="G2994" s="14" t="s">
        <v>39</v>
      </c>
      <c r="H2994" s="14" t="e">
        <f>SUMIFS('Skills-Training Matrix.AUX'!$D$2:$D$1072,'Skills-Training Matrix.AUX'!$C$2:$C$1072,"="&amp;$G2994,'Skills-Training Matrix.AUX'!$A$2:$A$1072,"="&amp;$E2994)</f>
        <v>#N/A</v>
      </c>
      <c r="I2994" s="14">
        <v>0</v>
      </c>
      <c r="J2994" s="14" t="e">
        <f t="shared" si="188"/>
        <v>#N/A</v>
      </c>
      <c r="K2994" s="16" t="e">
        <f>IF($J2994="","",SUMIFS('Skills-Training Matrix.AUX'!$F$2:$F$1072,'Skills-Training Matrix.AUX'!$C$2:$C$1072,"="&amp;G2994,'Skills-Training Matrix.AUX'!$A$2:$A$1072,"="&amp;$E2994)*J2994)</f>
        <v>#N/A</v>
      </c>
      <c r="L2994" s="16" t="e">
        <f t="shared" si="189"/>
        <v>#N/A</v>
      </c>
      <c r="M2994" s="14" t="e">
        <f t="shared" si="190"/>
        <v>#N/A</v>
      </c>
      <c r="N2994" s="16" t="e">
        <f t="shared" si="191"/>
        <v>#N/A</v>
      </c>
    </row>
    <row r="2995" spans="1:14" x14ac:dyDescent="0.25">
      <c r="A2995" s="14">
        <v>2730</v>
      </c>
      <c r="B2995" s="14" t="s">
        <v>162</v>
      </c>
      <c r="C2995" s="17">
        <v>42736</v>
      </c>
      <c r="D2995" s="14" t="s">
        <v>115</v>
      </c>
      <c r="E2995" s="14" t="s">
        <v>81</v>
      </c>
      <c r="F2995" s="15" t="s">
        <v>7</v>
      </c>
      <c r="G2995" s="14" t="s">
        <v>40</v>
      </c>
      <c r="H2995" s="14" t="e">
        <f>SUMIFS('Skills-Training Matrix.AUX'!$D$2:$D$1072,'Skills-Training Matrix.AUX'!$C$2:$C$1072,"="&amp;$G2995,'Skills-Training Matrix.AUX'!$A$2:$A$1072,"="&amp;$E2995)</f>
        <v>#N/A</v>
      </c>
      <c r="I2995" s="14">
        <v>0</v>
      </c>
      <c r="J2995" s="14" t="e">
        <f t="shared" si="188"/>
        <v>#N/A</v>
      </c>
      <c r="K2995" s="16" t="e">
        <f>IF($J2995="","",SUMIFS('Skills-Training Matrix.AUX'!$F$2:$F$1072,'Skills-Training Matrix.AUX'!$C$2:$C$1072,"="&amp;G2995,'Skills-Training Matrix.AUX'!$A$2:$A$1072,"="&amp;$E2995)*J2995)</f>
        <v>#N/A</v>
      </c>
      <c r="L2995" s="16" t="e">
        <f t="shared" si="189"/>
        <v>#N/A</v>
      </c>
      <c r="M2995" s="14" t="e">
        <f t="shared" si="190"/>
        <v>#N/A</v>
      </c>
      <c r="N2995" s="16" t="e">
        <f t="shared" si="191"/>
        <v>#N/A</v>
      </c>
    </row>
    <row r="2996" spans="1:14" x14ac:dyDescent="0.25">
      <c r="A2996" s="14">
        <v>2730</v>
      </c>
      <c r="B2996" s="14" t="s">
        <v>162</v>
      </c>
      <c r="C2996" s="17">
        <v>42736</v>
      </c>
      <c r="D2996" s="14" t="s">
        <v>115</v>
      </c>
      <c r="E2996" s="14" t="s">
        <v>81</v>
      </c>
      <c r="F2996" s="15" t="s">
        <v>8</v>
      </c>
      <c r="G2996" s="14" t="s">
        <v>41</v>
      </c>
      <c r="H2996" s="14" t="e">
        <f>SUMIFS('Skills-Training Matrix.AUX'!$D$2:$D$1072,'Skills-Training Matrix.AUX'!$C$2:$C$1072,"="&amp;$G2996,'Skills-Training Matrix.AUX'!$A$2:$A$1072,"="&amp;$E2996)</f>
        <v>#N/A</v>
      </c>
      <c r="I2996" s="14">
        <v>0</v>
      </c>
      <c r="J2996" s="14" t="e">
        <f t="shared" si="188"/>
        <v>#N/A</v>
      </c>
      <c r="K2996" s="16" t="e">
        <f>IF($J2996="","",SUMIFS('Skills-Training Matrix.AUX'!$F$2:$F$1072,'Skills-Training Matrix.AUX'!$C$2:$C$1072,"="&amp;G2996,'Skills-Training Matrix.AUX'!$A$2:$A$1072,"="&amp;$E2996)*J2996)</f>
        <v>#N/A</v>
      </c>
      <c r="L2996" s="16" t="e">
        <f t="shared" si="189"/>
        <v>#N/A</v>
      </c>
      <c r="M2996" s="14" t="e">
        <f t="shared" si="190"/>
        <v>#N/A</v>
      </c>
      <c r="N2996" s="16" t="e">
        <f t="shared" si="191"/>
        <v>#N/A</v>
      </c>
    </row>
    <row r="2997" spans="1:14" x14ac:dyDescent="0.25">
      <c r="A2997" s="14">
        <v>2730</v>
      </c>
      <c r="B2997" s="14" t="s">
        <v>162</v>
      </c>
      <c r="C2997" s="17">
        <v>42736</v>
      </c>
      <c r="D2997" s="14" t="s">
        <v>115</v>
      </c>
      <c r="E2997" s="14" t="s">
        <v>81</v>
      </c>
      <c r="F2997" s="15" t="s">
        <v>8</v>
      </c>
      <c r="G2997" s="14" t="s">
        <v>42</v>
      </c>
      <c r="H2997" s="14" t="e">
        <f>SUMIFS('Skills-Training Matrix.AUX'!$D$2:$D$1072,'Skills-Training Matrix.AUX'!$C$2:$C$1072,"="&amp;$G2997,'Skills-Training Matrix.AUX'!$A$2:$A$1072,"="&amp;$E2997)</f>
        <v>#N/A</v>
      </c>
      <c r="I2997" s="14">
        <v>0</v>
      </c>
      <c r="J2997" s="14" t="e">
        <f t="shared" si="188"/>
        <v>#N/A</v>
      </c>
      <c r="K2997" s="16" t="e">
        <f>IF($J2997="","",SUMIFS('Skills-Training Matrix.AUX'!$F$2:$F$1072,'Skills-Training Matrix.AUX'!$C$2:$C$1072,"="&amp;G2997,'Skills-Training Matrix.AUX'!$A$2:$A$1072,"="&amp;$E2997)*J2997)</f>
        <v>#N/A</v>
      </c>
      <c r="L2997" s="16" t="e">
        <f t="shared" si="189"/>
        <v>#N/A</v>
      </c>
      <c r="M2997" s="14" t="e">
        <f t="shared" si="190"/>
        <v>#N/A</v>
      </c>
      <c r="N2997" s="16" t="e">
        <f t="shared" si="191"/>
        <v>#N/A</v>
      </c>
    </row>
    <row r="2998" spans="1:14" x14ac:dyDescent="0.25">
      <c r="A2998" s="14">
        <v>2730</v>
      </c>
      <c r="B2998" s="14" t="s">
        <v>162</v>
      </c>
      <c r="C2998" s="17">
        <v>42736</v>
      </c>
      <c r="D2998" s="14" t="s">
        <v>115</v>
      </c>
      <c r="E2998" s="14" t="s">
        <v>81</v>
      </c>
      <c r="F2998" s="15" t="s">
        <v>8</v>
      </c>
      <c r="G2998" s="14" t="s">
        <v>43</v>
      </c>
      <c r="H2998" s="14" t="e">
        <f>SUMIFS('Skills-Training Matrix.AUX'!$D$2:$D$1072,'Skills-Training Matrix.AUX'!$C$2:$C$1072,"="&amp;$G2998,'Skills-Training Matrix.AUX'!$A$2:$A$1072,"="&amp;$E2998)</f>
        <v>#N/A</v>
      </c>
      <c r="I2998" s="14">
        <v>0</v>
      </c>
      <c r="J2998" s="14" t="e">
        <f t="shared" si="188"/>
        <v>#N/A</v>
      </c>
      <c r="K2998" s="16" t="e">
        <f>IF($J2998="","",SUMIFS('Skills-Training Matrix.AUX'!$F$2:$F$1072,'Skills-Training Matrix.AUX'!$C$2:$C$1072,"="&amp;G2998,'Skills-Training Matrix.AUX'!$A$2:$A$1072,"="&amp;$E2998)*J2998)</f>
        <v>#N/A</v>
      </c>
      <c r="L2998" s="16" t="e">
        <f t="shared" si="189"/>
        <v>#N/A</v>
      </c>
      <c r="M2998" s="14" t="e">
        <f t="shared" si="190"/>
        <v>#N/A</v>
      </c>
      <c r="N2998" s="16" t="e">
        <f t="shared" si="191"/>
        <v>#N/A</v>
      </c>
    </row>
    <row r="2999" spans="1:14" x14ac:dyDescent="0.25">
      <c r="A2999" s="14">
        <v>2730</v>
      </c>
      <c r="B2999" s="14" t="s">
        <v>162</v>
      </c>
      <c r="C2999" s="17">
        <v>42736</v>
      </c>
      <c r="D2999" s="14" t="s">
        <v>115</v>
      </c>
      <c r="E2999" s="14" t="s">
        <v>81</v>
      </c>
      <c r="F2999" s="15" t="s">
        <v>8</v>
      </c>
      <c r="G2999" s="14" t="s">
        <v>44</v>
      </c>
      <c r="H2999" s="14" t="e">
        <f>SUMIFS('Skills-Training Matrix.AUX'!$D$2:$D$1072,'Skills-Training Matrix.AUX'!$C$2:$C$1072,"="&amp;$G2999,'Skills-Training Matrix.AUX'!$A$2:$A$1072,"="&amp;$E2999)</f>
        <v>#N/A</v>
      </c>
      <c r="I2999" s="14">
        <v>0</v>
      </c>
      <c r="J2999" s="14" t="e">
        <f t="shared" si="188"/>
        <v>#N/A</v>
      </c>
      <c r="K2999" s="16" t="e">
        <f>IF($J2999="","",SUMIFS('Skills-Training Matrix.AUX'!$F$2:$F$1072,'Skills-Training Matrix.AUX'!$C$2:$C$1072,"="&amp;G2999,'Skills-Training Matrix.AUX'!$A$2:$A$1072,"="&amp;$E2999)*J2999)</f>
        <v>#N/A</v>
      </c>
      <c r="L2999" s="16" t="e">
        <f t="shared" si="189"/>
        <v>#N/A</v>
      </c>
      <c r="M2999" s="14" t="e">
        <f t="shared" si="190"/>
        <v>#N/A</v>
      </c>
      <c r="N2999" s="16" t="e">
        <f t="shared" si="191"/>
        <v>#N/A</v>
      </c>
    </row>
    <row r="3000" spans="1:14" x14ac:dyDescent="0.25">
      <c r="A3000" s="14">
        <v>2730</v>
      </c>
      <c r="B3000" s="14" t="s">
        <v>162</v>
      </c>
      <c r="C3000" s="17">
        <v>42736</v>
      </c>
      <c r="D3000" s="14" t="s">
        <v>115</v>
      </c>
      <c r="E3000" s="14" t="s">
        <v>81</v>
      </c>
      <c r="F3000" s="15" t="s">
        <v>8</v>
      </c>
      <c r="G3000" s="14" t="s">
        <v>45</v>
      </c>
      <c r="H3000" s="14" t="e">
        <f>SUMIFS('Skills-Training Matrix.AUX'!$D$2:$D$1072,'Skills-Training Matrix.AUX'!$C$2:$C$1072,"="&amp;$G3000,'Skills-Training Matrix.AUX'!$A$2:$A$1072,"="&amp;$E3000)</f>
        <v>#N/A</v>
      </c>
      <c r="I3000" s="14">
        <v>0</v>
      </c>
      <c r="J3000" s="14" t="e">
        <f t="shared" si="188"/>
        <v>#N/A</v>
      </c>
      <c r="K3000" s="16" t="e">
        <f>IF($J3000="","",SUMIFS('Skills-Training Matrix.AUX'!$F$2:$F$1072,'Skills-Training Matrix.AUX'!$C$2:$C$1072,"="&amp;G3000,'Skills-Training Matrix.AUX'!$A$2:$A$1072,"="&amp;$E3000)*J3000)</f>
        <v>#N/A</v>
      </c>
      <c r="L3000" s="16" t="e">
        <f t="shared" si="189"/>
        <v>#N/A</v>
      </c>
      <c r="M3000" s="14" t="e">
        <f t="shared" si="190"/>
        <v>#N/A</v>
      </c>
      <c r="N3000" s="16" t="e">
        <f t="shared" si="191"/>
        <v>#N/A</v>
      </c>
    </row>
    <row r="3001" spans="1:14" x14ac:dyDescent="0.25">
      <c r="A3001" s="14">
        <v>2730</v>
      </c>
      <c r="B3001" s="14" t="s">
        <v>162</v>
      </c>
      <c r="C3001" s="17">
        <v>42736</v>
      </c>
      <c r="D3001" s="14" t="s">
        <v>115</v>
      </c>
      <c r="E3001" s="14" t="s">
        <v>81</v>
      </c>
      <c r="F3001" s="15" t="s">
        <v>2</v>
      </c>
      <c r="G3001" s="14" t="s">
        <v>46</v>
      </c>
      <c r="H3001" s="14" t="e">
        <f>SUMIFS('Skills-Training Matrix.AUX'!$D$2:$D$1072,'Skills-Training Matrix.AUX'!$C$2:$C$1072,"="&amp;$G3001,'Skills-Training Matrix.AUX'!$A$2:$A$1072,"="&amp;$E3001)</f>
        <v>#N/A</v>
      </c>
      <c r="I3001" s="14">
        <v>0</v>
      </c>
      <c r="J3001" s="14" t="e">
        <f t="shared" si="188"/>
        <v>#N/A</v>
      </c>
      <c r="K3001" s="16" t="e">
        <f>IF($J3001="","",SUMIFS('Skills-Training Matrix.AUX'!$F$2:$F$1072,'Skills-Training Matrix.AUX'!$C$2:$C$1072,"="&amp;G3001,'Skills-Training Matrix.AUX'!$A$2:$A$1072,"="&amp;$E3001)*J3001)</f>
        <v>#N/A</v>
      </c>
      <c r="L3001" s="16" t="e">
        <f t="shared" si="189"/>
        <v>#N/A</v>
      </c>
      <c r="M3001" s="14" t="e">
        <f t="shared" si="190"/>
        <v>#N/A</v>
      </c>
      <c r="N3001" s="16" t="e">
        <f t="shared" si="191"/>
        <v>#N/A</v>
      </c>
    </row>
    <row r="3002" spans="1:14" x14ac:dyDescent="0.25">
      <c r="A3002" s="14">
        <v>2730</v>
      </c>
      <c r="B3002" s="14" t="s">
        <v>162</v>
      </c>
      <c r="C3002" s="17">
        <v>42736</v>
      </c>
      <c r="D3002" s="14" t="s">
        <v>115</v>
      </c>
      <c r="E3002" s="14" t="s">
        <v>81</v>
      </c>
      <c r="F3002" s="15" t="s">
        <v>2</v>
      </c>
      <c r="G3002" s="14" t="s">
        <v>47</v>
      </c>
      <c r="H3002" s="14" t="e">
        <f>SUMIFS('Skills-Training Matrix.AUX'!$D$2:$D$1072,'Skills-Training Matrix.AUX'!$C$2:$C$1072,"="&amp;$G3002,'Skills-Training Matrix.AUX'!$A$2:$A$1072,"="&amp;$E3002)</f>
        <v>#N/A</v>
      </c>
      <c r="I3002" s="14">
        <v>0</v>
      </c>
      <c r="J3002" s="14" t="e">
        <f t="shared" si="188"/>
        <v>#N/A</v>
      </c>
      <c r="K3002" s="16" t="e">
        <f>IF($J3002="","",SUMIFS('Skills-Training Matrix.AUX'!$F$2:$F$1072,'Skills-Training Matrix.AUX'!$C$2:$C$1072,"="&amp;G3002,'Skills-Training Matrix.AUX'!$A$2:$A$1072,"="&amp;$E3002)*J3002)</f>
        <v>#N/A</v>
      </c>
      <c r="L3002" s="16" t="e">
        <f t="shared" si="189"/>
        <v>#N/A</v>
      </c>
      <c r="M3002" s="14" t="e">
        <f t="shared" si="190"/>
        <v>#N/A</v>
      </c>
      <c r="N3002" s="16" t="e">
        <f t="shared" si="191"/>
        <v>#N/A</v>
      </c>
    </row>
    <row r="3003" spans="1:14" x14ac:dyDescent="0.25">
      <c r="A3003" s="14">
        <v>2730</v>
      </c>
      <c r="B3003" s="14" t="s">
        <v>162</v>
      </c>
      <c r="C3003" s="17">
        <v>42736</v>
      </c>
      <c r="D3003" s="14" t="s">
        <v>115</v>
      </c>
      <c r="E3003" s="14" t="s">
        <v>81</v>
      </c>
      <c r="F3003" s="15" t="s">
        <v>2</v>
      </c>
      <c r="G3003" s="14" t="s">
        <v>48</v>
      </c>
      <c r="H3003" s="14" t="e">
        <f>SUMIFS('Skills-Training Matrix.AUX'!$D$2:$D$1072,'Skills-Training Matrix.AUX'!$C$2:$C$1072,"="&amp;$G3003,'Skills-Training Matrix.AUX'!$A$2:$A$1072,"="&amp;$E3003)</f>
        <v>#N/A</v>
      </c>
      <c r="I3003" s="14">
        <v>0</v>
      </c>
      <c r="J3003" s="14" t="e">
        <f t="shared" si="188"/>
        <v>#N/A</v>
      </c>
      <c r="K3003" s="16" t="e">
        <f>IF($J3003="","",SUMIFS('Skills-Training Matrix.AUX'!$F$2:$F$1072,'Skills-Training Matrix.AUX'!$C$2:$C$1072,"="&amp;G3003,'Skills-Training Matrix.AUX'!$A$2:$A$1072,"="&amp;$E3003)*J3003)</f>
        <v>#N/A</v>
      </c>
      <c r="L3003" s="16" t="e">
        <f t="shared" si="189"/>
        <v>#N/A</v>
      </c>
      <c r="M3003" s="14" t="e">
        <f t="shared" si="190"/>
        <v>#N/A</v>
      </c>
      <c r="N3003" s="16" t="e">
        <f t="shared" si="191"/>
        <v>#N/A</v>
      </c>
    </row>
    <row r="3004" spans="1:14" x14ac:dyDescent="0.25">
      <c r="A3004" s="14">
        <v>2730</v>
      </c>
      <c r="B3004" s="14" t="s">
        <v>162</v>
      </c>
      <c r="C3004" s="17">
        <v>42736</v>
      </c>
      <c r="D3004" s="14" t="s">
        <v>115</v>
      </c>
      <c r="E3004" s="14" t="s">
        <v>81</v>
      </c>
      <c r="F3004" s="15" t="s">
        <v>2</v>
      </c>
      <c r="G3004" s="14" t="s">
        <v>49</v>
      </c>
      <c r="H3004" s="14" t="e">
        <f>SUMIFS('Skills-Training Matrix.AUX'!$D$2:$D$1072,'Skills-Training Matrix.AUX'!$C$2:$C$1072,"="&amp;$G3004,'Skills-Training Matrix.AUX'!$A$2:$A$1072,"="&amp;$E3004)</f>
        <v>#N/A</v>
      </c>
      <c r="I3004" s="14">
        <v>0</v>
      </c>
      <c r="J3004" s="14" t="e">
        <f t="shared" si="188"/>
        <v>#N/A</v>
      </c>
      <c r="K3004" s="16" t="e">
        <f>IF($J3004="","",SUMIFS('Skills-Training Matrix.AUX'!$F$2:$F$1072,'Skills-Training Matrix.AUX'!$C$2:$C$1072,"="&amp;G3004,'Skills-Training Matrix.AUX'!$A$2:$A$1072,"="&amp;$E3004)*J3004)</f>
        <v>#N/A</v>
      </c>
      <c r="L3004" s="16" t="e">
        <f t="shared" si="189"/>
        <v>#N/A</v>
      </c>
      <c r="M3004" s="14" t="e">
        <f t="shared" si="190"/>
        <v>#N/A</v>
      </c>
      <c r="N3004" s="16" t="e">
        <f t="shared" si="191"/>
        <v>#N/A</v>
      </c>
    </row>
    <row r="3005" spans="1:14" x14ac:dyDescent="0.25">
      <c r="A3005" s="14">
        <v>2730</v>
      </c>
      <c r="B3005" s="14" t="s">
        <v>162</v>
      </c>
      <c r="C3005" s="17">
        <v>42736</v>
      </c>
      <c r="D3005" s="14" t="s">
        <v>115</v>
      </c>
      <c r="E3005" s="14" t="s">
        <v>81</v>
      </c>
      <c r="F3005" s="15" t="s">
        <v>2</v>
      </c>
      <c r="G3005" s="14" t="s">
        <v>50</v>
      </c>
      <c r="H3005" s="14" t="e">
        <f>SUMIFS('Skills-Training Matrix.AUX'!$D$2:$D$1072,'Skills-Training Matrix.AUX'!$C$2:$C$1072,"="&amp;$G3005,'Skills-Training Matrix.AUX'!$A$2:$A$1072,"="&amp;$E3005)</f>
        <v>#N/A</v>
      </c>
      <c r="I3005" s="14">
        <v>0</v>
      </c>
      <c r="J3005" s="14" t="e">
        <f t="shared" si="188"/>
        <v>#N/A</v>
      </c>
      <c r="K3005" s="16" t="e">
        <f>IF($J3005="","",SUMIFS('Skills-Training Matrix.AUX'!$F$2:$F$1072,'Skills-Training Matrix.AUX'!$C$2:$C$1072,"="&amp;G3005,'Skills-Training Matrix.AUX'!$A$2:$A$1072,"="&amp;$E3005)*J3005)</f>
        <v>#N/A</v>
      </c>
      <c r="L3005" s="16" t="e">
        <f t="shared" si="189"/>
        <v>#N/A</v>
      </c>
      <c r="M3005" s="14" t="e">
        <f t="shared" si="190"/>
        <v>#N/A</v>
      </c>
      <c r="N3005" s="16" t="e">
        <f t="shared" si="191"/>
        <v>#N/A</v>
      </c>
    </row>
    <row r="3006" spans="1:14" x14ac:dyDescent="0.25">
      <c r="A3006" s="14">
        <v>2730</v>
      </c>
      <c r="B3006" s="14" t="s">
        <v>162</v>
      </c>
      <c r="C3006" s="17">
        <v>42736</v>
      </c>
      <c r="D3006" s="14" t="s">
        <v>115</v>
      </c>
      <c r="E3006" s="14" t="s">
        <v>81</v>
      </c>
      <c r="F3006" s="15" t="s">
        <v>2</v>
      </c>
      <c r="G3006" s="14" t="s">
        <v>51</v>
      </c>
      <c r="H3006" s="14" t="e">
        <f>SUMIFS('Skills-Training Matrix.AUX'!$D$2:$D$1072,'Skills-Training Matrix.AUX'!$C$2:$C$1072,"="&amp;$G3006,'Skills-Training Matrix.AUX'!$A$2:$A$1072,"="&amp;$E3006)</f>
        <v>#N/A</v>
      </c>
      <c r="I3006" s="14">
        <v>0</v>
      </c>
      <c r="J3006" s="14" t="e">
        <f t="shared" si="188"/>
        <v>#N/A</v>
      </c>
      <c r="K3006" s="16" t="e">
        <f>IF($J3006="","",SUMIFS('Skills-Training Matrix.AUX'!$F$2:$F$1072,'Skills-Training Matrix.AUX'!$C$2:$C$1072,"="&amp;G3006,'Skills-Training Matrix.AUX'!$A$2:$A$1072,"="&amp;$E3006)*J3006)</f>
        <v>#N/A</v>
      </c>
      <c r="L3006" s="16" t="e">
        <f t="shared" si="189"/>
        <v>#N/A</v>
      </c>
      <c r="M3006" s="14" t="e">
        <f t="shared" si="190"/>
        <v>#N/A</v>
      </c>
      <c r="N3006" s="16" t="e">
        <f t="shared" si="191"/>
        <v>#N/A</v>
      </c>
    </row>
    <row r="3007" spans="1:14" x14ac:dyDescent="0.25">
      <c r="A3007" s="14">
        <v>2730</v>
      </c>
      <c r="B3007" s="14" t="s">
        <v>162</v>
      </c>
      <c r="C3007" s="17">
        <v>42736</v>
      </c>
      <c r="D3007" s="14" t="s">
        <v>115</v>
      </c>
      <c r="E3007" s="14" t="s">
        <v>81</v>
      </c>
      <c r="F3007" s="15" t="s">
        <v>2</v>
      </c>
      <c r="G3007" s="14" t="s">
        <v>52</v>
      </c>
      <c r="H3007" s="14" t="e">
        <f>SUMIFS('Skills-Training Matrix.AUX'!$D$2:$D$1072,'Skills-Training Matrix.AUX'!$C$2:$C$1072,"="&amp;$G3007,'Skills-Training Matrix.AUX'!$A$2:$A$1072,"="&amp;$E3007)</f>
        <v>#N/A</v>
      </c>
      <c r="I3007" s="14">
        <v>0</v>
      </c>
      <c r="J3007" s="14" t="e">
        <f t="shared" si="188"/>
        <v>#N/A</v>
      </c>
      <c r="K3007" s="16" t="e">
        <f>IF($J3007="","",SUMIFS('Skills-Training Matrix.AUX'!$F$2:$F$1072,'Skills-Training Matrix.AUX'!$C$2:$C$1072,"="&amp;G3007,'Skills-Training Matrix.AUX'!$A$2:$A$1072,"="&amp;$E3007)*J3007)</f>
        <v>#N/A</v>
      </c>
      <c r="L3007" s="16" t="e">
        <f t="shared" si="189"/>
        <v>#N/A</v>
      </c>
      <c r="M3007" s="14" t="e">
        <f t="shared" si="190"/>
        <v>#N/A</v>
      </c>
      <c r="N3007" s="16" t="e">
        <f t="shared" si="191"/>
        <v>#N/A</v>
      </c>
    </row>
    <row r="3008" spans="1:14" x14ac:dyDescent="0.25">
      <c r="A3008" s="14">
        <v>2730</v>
      </c>
      <c r="B3008" s="14" t="s">
        <v>162</v>
      </c>
      <c r="C3008" s="17">
        <v>42736</v>
      </c>
      <c r="D3008" s="14" t="s">
        <v>115</v>
      </c>
      <c r="E3008" s="14" t="s">
        <v>81</v>
      </c>
      <c r="F3008" s="15" t="s">
        <v>2</v>
      </c>
      <c r="G3008" s="14" t="s">
        <v>53</v>
      </c>
      <c r="H3008" s="14" t="e">
        <f>SUMIFS('Skills-Training Matrix.AUX'!$D$2:$D$1072,'Skills-Training Matrix.AUX'!$C$2:$C$1072,"="&amp;$G3008,'Skills-Training Matrix.AUX'!$A$2:$A$1072,"="&amp;$E3008)</f>
        <v>#N/A</v>
      </c>
      <c r="I3008" s="14">
        <v>0</v>
      </c>
      <c r="J3008" s="14" t="e">
        <f t="shared" si="188"/>
        <v>#N/A</v>
      </c>
      <c r="K3008" s="16" t="e">
        <f>IF($J3008="","",SUMIFS('Skills-Training Matrix.AUX'!$F$2:$F$1072,'Skills-Training Matrix.AUX'!$C$2:$C$1072,"="&amp;G3008,'Skills-Training Matrix.AUX'!$A$2:$A$1072,"="&amp;$E3008)*J3008)</f>
        <v>#N/A</v>
      </c>
      <c r="L3008" s="16" t="e">
        <f t="shared" si="189"/>
        <v>#N/A</v>
      </c>
      <c r="M3008" s="14" t="e">
        <f t="shared" si="190"/>
        <v>#N/A</v>
      </c>
      <c r="N3008" s="16" t="e">
        <f t="shared" si="191"/>
        <v>#N/A</v>
      </c>
    </row>
    <row r="3009" spans="1:14" x14ac:dyDescent="0.25">
      <c r="A3009" s="14">
        <v>2730</v>
      </c>
      <c r="B3009" s="14" t="s">
        <v>162</v>
      </c>
      <c r="C3009" s="17">
        <v>42736</v>
      </c>
      <c r="D3009" s="14" t="s">
        <v>115</v>
      </c>
      <c r="E3009" s="14" t="s">
        <v>81</v>
      </c>
      <c r="F3009" s="15" t="s">
        <v>2</v>
      </c>
      <c r="G3009" s="14" t="s">
        <v>54</v>
      </c>
      <c r="H3009" s="14" t="e">
        <f>SUMIFS('Skills-Training Matrix.AUX'!$D$2:$D$1072,'Skills-Training Matrix.AUX'!$C$2:$C$1072,"="&amp;$G3009,'Skills-Training Matrix.AUX'!$A$2:$A$1072,"="&amp;$E3009)</f>
        <v>#N/A</v>
      </c>
      <c r="I3009" s="14">
        <v>0</v>
      </c>
      <c r="J3009" s="14" t="e">
        <f t="shared" si="188"/>
        <v>#N/A</v>
      </c>
      <c r="K3009" s="16" t="e">
        <f>IF($J3009="","",SUMIFS('Skills-Training Matrix.AUX'!$F$2:$F$1072,'Skills-Training Matrix.AUX'!$C$2:$C$1072,"="&amp;G3009,'Skills-Training Matrix.AUX'!$A$2:$A$1072,"="&amp;$E3009)*J3009)</f>
        <v>#N/A</v>
      </c>
      <c r="L3009" s="16" t="e">
        <f t="shared" si="189"/>
        <v>#N/A</v>
      </c>
      <c r="M3009" s="14" t="e">
        <f t="shared" si="190"/>
        <v>#N/A</v>
      </c>
      <c r="N3009" s="16" t="e">
        <f t="shared" si="191"/>
        <v>#N/A</v>
      </c>
    </row>
    <row r="3010" spans="1:14" x14ac:dyDescent="0.25">
      <c r="A3010" s="14">
        <v>2730</v>
      </c>
      <c r="B3010" s="14" t="s">
        <v>162</v>
      </c>
      <c r="C3010" s="17">
        <v>42736</v>
      </c>
      <c r="D3010" s="14" t="s">
        <v>115</v>
      </c>
      <c r="E3010" s="14" t="s">
        <v>81</v>
      </c>
      <c r="F3010" s="15" t="s">
        <v>2</v>
      </c>
      <c r="G3010" s="14" t="s">
        <v>55</v>
      </c>
      <c r="H3010" s="14" t="e">
        <f>SUMIFS('Skills-Training Matrix.AUX'!$D$2:$D$1072,'Skills-Training Matrix.AUX'!$C$2:$C$1072,"="&amp;$G3010,'Skills-Training Matrix.AUX'!$A$2:$A$1072,"="&amp;$E3010)</f>
        <v>#REF!</v>
      </c>
      <c r="I3010" s="14">
        <v>0</v>
      </c>
      <c r="J3010" s="14" t="e">
        <f t="shared" ref="J3010:J3073" si="192">IF(($H3010-$I3010)&gt;0,($H3010-$I3010),"")</f>
        <v>#REF!</v>
      </c>
      <c r="K3010" s="16" t="e">
        <f>IF($J3010="","",SUMIFS('Skills-Training Matrix.AUX'!$F$2:$F$1072,'Skills-Training Matrix.AUX'!$C$2:$C$1072,"="&amp;G3010,'Skills-Training Matrix.AUX'!$A$2:$A$1072,"="&amp;$E3010)*J3010)</f>
        <v>#REF!</v>
      </c>
      <c r="L3010" s="16" t="e">
        <f t="shared" si="189"/>
        <v>#REF!</v>
      </c>
      <c r="M3010" s="14" t="e">
        <f t="shared" si="190"/>
        <v>#REF!</v>
      </c>
      <c r="N3010" s="16" t="e">
        <f t="shared" si="191"/>
        <v>#REF!</v>
      </c>
    </row>
    <row r="3011" spans="1:14" x14ac:dyDescent="0.25">
      <c r="A3011" s="14">
        <v>2730</v>
      </c>
      <c r="B3011" s="14" t="s">
        <v>162</v>
      </c>
      <c r="C3011" s="17">
        <v>42736</v>
      </c>
      <c r="D3011" s="14" t="s">
        <v>115</v>
      </c>
      <c r="E3011" s="14" t="s">
        <v>81</v>
      </c>
      <c r="F3011" s="15" t="s">
        <v>2</v>
      </c>
      <c r="G3011" s="14" t="s">
        <v>56</v>
      </c>
      <c r="H3011" s="14" t="e">
        <f>SUMIFS('Skills-Training Matrix.AUX'!$D$2:$D$1072,'Skills-Training Matrix.AUX'!$C$2:$C$1072,"="&amp;$G3011,'Skills-Training Matrix.AUX'!$A$2:$A$1072,"="&amp;$E3011)</f>
        <v>#N/A</v>
      </c>
      <c r="I3011" s="14">
        <v>0</v>
      </c>
      <c r="J3011" s="14" t="e">
        <f t="shared" si="192"/>
        <v>#N/A</v>
      </c>
      <c r="K3011" s="16" t="e">
        <f>IF($J3011="","",SUMIFS('Skills-Training Matrix.AUX'!$F$2:$F$1072,'Skills-Training Matrix.AUX'!$C$2:$C$1072,"="&amp;G3011,'Skills-Training Matrix.AUX'!$A$2:$A$1072,"="&amp;$E3011)*J3011)</f>
        <v>#N/A</v>
      </c>
      <c r="L3011" s="16" t="e">
        <f t="shared" ref="L3011:L3074" si="193">IF(D3011="GEM",IF(B3011=B3010,IF(K3011="",L3010,K3011+L3010),IF(K3011="",0,K3011)),0)</f>
        <v>#N/A</v>
      </c>
      <c r="M3011" s="14" t="e">
        <f t="shared" ref="M3011:M3074" si="194">IF(D3011="GEM",IF(I3011&gt;H3011,I3011,IF(IF(L3011&lt;$O$1,0,L3011)=0,H3011,IF(I3011=0,IF(H3011=0,0,1),I3011))),I3011)</f>
        <v>#N/A</v>
      </c>
      <c r="N3011" s="16" t="e">
        <f t="shared" ref="N3011:N3074" si="195">IF(M3011&lt;H3011,K3011,"")</f>
        <v>#N/A</v>
      </c>
    </row>
    <row r="3012" spans="1:14" x14ac:dyDescent="0.25">
      <c r="A3012" s="14">
        <v>2730</v>
      </c>
      <c r="B3012" s="14" t="s">
        <v>162</v>
      </c>
      <c r="C3012" s="17">
        <v>42736</v>
      </c>
      <c r="D3012" s="14" t="s">
        <v>115</v>
      </c>
      <c r="E3012" s="14" t="s">
        <v>81</v>
      </c>
      <c r="F3012" s="15" t="s">
        <v>9</v>
      </c>
      <c r="G3012" s="14" t="s">
        <v>57</v>
      </c>
      <c r="H3012" s="14" t="e">
        <f>SUMIFS('Skills-Training Matrix.AUX'!$D$2:$D$1072,'Skills-Training Matrix.AUX'!$C$2:$C$1072,"="&amp;$G3012,'Skills-Training Matrix.AUX'!$A$2:$A$1072,"="&amp;$E3012)</f>
        <v>#N/A</v>
      </c>
      <c r="I3012" s="14">
        <v>0</v>
      </c>
      <c r="J3012" s="14" t="e">
        <f t="shared" si="192"/>
        <v>#N/A</v>
      </c>
      <c r="K3012" s="16" t="e">
        <f>IF($J3012="","",SUMIFS('Skills-Training Matrix.AUX'!$F$2:$F$1072,'Skills-Training Matrix.AUX'!$C$2:$C$1072,"="&amp;G3012,'Skills-Training Matrix.AUX'!$A$2:$A$1072,"="&amp;$E3012)*J3012)</f>
        <v>#N/A</v>
      </c>
      <c r="L3012" s="16" t="e">
        <f t="shared" si="193"/>
        <v>#N/A</v>
      </c>
      <c r="M3012" s="14" t="e">
        <f t="shared" si="194"/>
        <v>#N/A</v>
      </c>
      <c r="N3012" s="16" t="e">
        <f t="shared" si="195"/>
        <v>#N/A</v>
      </c>
    </row>
    <row r="3013" spans="1:14" x14ac:dyDescent="0.25">
      <c r="A3013" s="14">
        <v>2730</v>
      </c>
      <c r="B3013" s="14" t="s">
        <v>162</v>
      </c>
      <c r="C3013" s="17">
        <v>42736</v>
      </c>
      <c r="D3013" s="14" t="s">
        <v>115</v>
      </c>
      <c r="E3013" s="14" t="s">
        <v>81</v>
      </c>
      <c r="F3013" s="15" t="s">
        <v>9</v>
      </c>
      <c r="G3013" s="14" t="s">
        <v>58</v>
      </c>
      <c r="H3013" s="14" t="e">
        <f>SUMIFS('Skills-Training Matrix.AUX'!$D$2:$D$1072,'Skills-Training Matrix.AUX'!$C$2:$C$1072,"="&amp;$G3013,'Skills-Training Matrix.AUX'!$A$2:$A$1072,"="&amp;$E3013)</f>
        <v>#N/A</v>
      </c>
      <c r="I3013" s="14">
        <v>0</v>
      </c>
      <c r="J3013" s="14" t="e">
        <f t="shared" si="192"/>
        <v>#N/A</v>
      </c>
      <c r="K3013" s="16" t="e">
        <f>IF($J3013="","",SUMIFS('Skills-Training Matrix.AUX'!$F$2:$F$1072,'Skills-Training Matrix.AUX'!$C$2:$C$1072,"="&amp;G3013,'Skills-Training Matrix.AUX'!$A$2:$A$1072,"="&amp;$E3013)*J3013)</f>
        <v>#N/A</v>
      </c>
      <c r="L3013" s="16" t="e">
        <f t="shared" si="193"/>
        <v>#N/A</v>
      </c>
      <c r="M3013" s="14" t="e">
        <f t="shared" si="194"/>
        <v>#N/A</v>
      </c>
      <c r="N3013" s="16" t="e">
        <f t="shared" si="195"/>
        <v>#N/A</v>
      </c>
    </row>
    <row r="3014" spans="1:14" x14ac:dyDescent="0.25">
      <c r="A3014" s="14">
        <v>2730</v>
      </c>
      <c r="B3014" s="14" t="s">
        <v>162</v>
      </c>
      <c r="C3014" s="17">
        <v>42736</v>
      </c>
      <c r="D3014" s="14" t="s">
        <v>115</v>
      </c>
      <c r="E3014" s="14" t="s">
        <v>81</v>
      </c>
      <c r="F3014" s="15" t="s">
        <v>9</v>
      </c>
      <c r="G3014" s="14" t="s">
        <v>59</v>
      </c>
      <c r="H3014" s="14" t="e">
        <f>SUMIFS('Skills-Training Matrix.AUX'!$D$2:$D$1072,'Skills-Training Matrix.AUX'!$C$2:$C$1072,"="&amp;$G3014,'Skills-Training Matrix.AUX'!$A$2:$A$1072,"="&amp;$E3014)</f>
        <v>#N/A</v>
      </c>
      <c r="I3014" s="14">
        <v>0</v>
      </c>
      <c r="J3014" s="14" t="e">
        <f t="shared" si="192"/>
        <v>#N/A</v>
      </c>
      <c r="K3014" s="16" t="e">
        <f>IF($J3014="","",SUMIFS('Skills-Training Matrix.AUX'!$F$2:$F$1072,'Skills-Training Matrix.AUX'!$C$2:$C$1072,"="&amp;G3014,'Skills-Training Matrix.AUX'!$A$2:$A$1072,"="&amp;$E3014)*J3014)</f>
        <v>#N/A</v>
      </c>
      <c r="L3014" s="16" t="e">
        <f t="shared" si="193"/>
        <v>#N/A</v>
      </c>
      <c r="M3014" s="14" t="e">
        <f t="shared" si="194"/>
        <v>#N/A</v>
      </c>
      <c r="N3014" s="16" t="e">
        <f t="shared" si="195"/>
        <v>#N/A</v>
      </c>
    </row>
    <row r="3015" spans="1:14" x14ac:dyDescent="0.25">
      <c r="A3015" s="14">
        <v>2730</v>
      </c>
      <c r="B3015" s="14" t="s">
        <v>162</v>
      </c>
      <c r="C3015" s="17">
        <v>42736</v>
      </c>
      <c r="D3015" s="14" t="s">
        <v>115</v>
      </c>
      <c r="E3015" s="14" t="s">
        <v>81</v>
      </c>
      <c r="F3015" s="15" t="s">
        <v>9</v>
      </c>
      <c r="G3015" s="14" t="s">
        <v>60</v>
      </c>
      <c r="H3015" s="14" t="e">
        <f>SUMIFS('Skills-Training Matrix.AUX'!$D$2:$D$1072,'Skills-Training Matrix.AUX'!$C$2:$C$1072,"="&amp;$G3015,'Skills-Training Matrix.AUX'!$A$2:$A$1072,"="&amp;$E3015)</f>
        <v>#N/A</v>
      </c>
      <c r="I3015" s="14">
        <v>0</v>
      </c>
      <c r="J3015" s="14" t="e">
        <f t="shared" si="192"/>
        <v>#N/A</v>
      </c>
      <c r="K3015" s="16" t="e">
        <f>IF($J3015="","",SUMIFS('Skills-Training Matrix.AUX'!$F$2:$F$1072,'Skills-Training Matrix.AUX'!$C$2:$C$1072,"="&amp;G3015,'Skills-Training Matrix.AUX'!$A$2:$A$1072,"="&amp;$E3015)*J3015)</f>
        <v>#N/A</v>
      </c>
      <c r="L3015" s="16" t="e">
        <f t="shared" si="193"/>
        <v>#N/A</v>
      </c>
      <c r="M3015" s="14" t="e">
        <f t="shared" si="194"/>
        <v>#N/A</v>
      </c>
      <c r="N3015" s="16" t="e">
        <f t="shared" si="195"/>
        <v>#N/A</v>
      </c>
    </row>
    <row r="3016" spans="1:14" x14ac:dyDescent="0.25">
      <c r="A3016" s="14">
        <v>2730</v>
      </c>
      <c r="B3016" s="14" t="s">
        <v>162</v>
      </c>
      <c r="C3016" s="17">
        <v>42736</v>
      </c>
      <c r="D3016" s="14" t="s">
        <v>115</v>
      </c>
      <c r="E3016" s="14" t="s">
        <v>81</v>
      </c>
      <c r="F3016" s="15" t="s">
        <v>9</v>
      </c>
      <c r="G3016" s="14" t="s">
        <v>61</v>
      </c>
      <c r="H3016" s="14" t="e">
        <f>SUMIFS('Skills-Training Matrix.AUX'!$D$2:$D$1072,'Skills-Training Matrix.AUX'!$C$2:$C$1072,"="&amp;$G3016,'Skills-Training Matrix.AUX'!$A$2:$A$1072,"="&amp;$E3016)</f>
        <v>#N/A</v>
      </c>
      <c r="I3016" s="14">
        <v>0</v>
      </c>
      <c r="J3016" s="14" t="e">
        <f t="shared" si="192"/>
        <v>#N/A</v>
      </c>
      <c r="K3016" s="16" t="e">
        <f>IF($J3016="","",SUMIFS('Skills-Training Matrix.AUX'!$F$2:$F$1072,'Skills-Training Matrix.AUX'!$C$2:$C$1072,"="&amp;G3016,'Skills-Training Matrix.AUX'!$A$2:$A$1072,"="&amp;$E3016)*J3016)</f>
        <v>#N/A</v>
      </c>
      <c r="L3016" s="16" t="e">
        <f t="shared" si="193"/>
        <v>#N/A</v>
      </c>
      <c r="M3016" s="14" t="e">
        <f t="shared" si="194"/>
        <v>#N/A</v>
      </c>
      <c r="N3016" s="16" t="e">
        <f t="shared" si="195"/>
        <v>#N/A</v>
      </c>
    </row>
    <row r="3017" spans="1:14" x14ac:dyDescent="0.25">
      <c r="A3017" s="14">
        <v>2730</v>
      </c>
      <c r="B3017" s="14" t="s">
        <v>162</v>
      </c>
      <c r="C3017" s="17">
        <v>42736</v>
      </c>
      <c r="D3017" s="14" t="s">
        <v>115</v>
      </c>
      <c r="E3017" s="14" t="s">
        <v>81</v>
      </c>
      <c r="F3017" s="15" t="s">
        <v>0</v>
      </c>
      <c r="G3017" s="14" t="s">
        <v>62</v>
      </c>
      <c r="H3017" s="14" t="e">
        <f>SUMIFS('Skills-Training Matrix.AUX'!$D$2:$D$1072,'Skills-Training Matrix.AUX'!$C$2:$C$1072,"="&amp;$G3017,'Skills-Training Matrix.AUX'!$A$2:$A$1072,"="&amp;$E3017)</f>
        <v>#N/A</v>
      </c>
      <c r="I3017" s="14">
        <v>0</v>
      </c>
      <c r="J3017" s="14" t="e">
        <f t="shared" si="192"/>
        <v>#N/A</v>
      </c>
      <c r="K3017" s="16" t="e">
        <f>IF($J3017="","",SUMIFS('Skills-Training Matrix.AUX'!$F$2:$F$1072,'Skills-Training Matrix.AUX'!$C$2:$C$1072,"="&amp;G3017,'Skills-Training Matrix.AUX'!$A$2:$A$1072,"="&amp;$E3017)*J3017)</f>
        <v>#N/A</v>
      </c>
      <c r="L3017" s="16" t="e">
        <f t="shared" si="193"/>
        <v>#N/A</v>
      </c>
      <c r="M3017" s="14" t="e">
        <f t="shared" si="194"/>
        <v>#N/A</v>
      </c>
      <c r="N3017" s="16" t="e">
        <f t="shared" si="195"/>
        <v>#N/A</v>
      </c>
    </row>
    <row r="3018" spans="1:14" x14ac:dyDescent="0.25">
      <c r="A3018" s="14">
        <v>2730</v>
      </c>
      <c r="B3018" s="14" t="s">
        <v>162</v>
      </c>
      <c r="C3018" s="17">
        <v>42736</v>
      </c>
      <c r="D3018" s="14" t="s">
        <v>115</v>
      </c>
      <c r="E3018" s="14" t="s">
        <v>81</v>
      </c>
      <c r="F3018" s="15" t="s">
        <v>0</v>
      </c>
      <c r="G3018" s="14" t="s">
        <v>63</v>
      </c>
      <c r="H3018" s="14" t="e">
        <f>SUMIFS('Skills-Training Matrix.AUX'!$D$2:$D$1072,'Skills-Training Matrix.AUX'!$C$2:$C$1072,"="&amp;$G3018,'Skills-Training Matrix.AUX'!$A$2:$A$1072,"="&amp;$E3018)</f>
        <v>#REF!</v>
      </c>
      <c r="I3018" s="14">
        <v>0</v>
      </c>
      <c r="J3018" s="14" t="e">
        <f t="shared" si="192"/>
        <v>#REF!</v>
      </c>
      <c r="K3018" s="16" t="e">
        <f>IF($J3018="","",SUMIFS('Skills-Training Matrix.AUX'!$F$2:$F$1072,'Skills-Training Matrix.AUX'!$C$2:$C$1072,"="&amp;G3018,'Skills-Training Matrix.AUX'!$A$2:$A$1072,"="&amp;$E3018)*J3018)</f>
        <v>#REF!</v>
      </c>
      <c r="L3018" s="16" t="e">
        <f t="shared" si="193"/>
        <v>#REF!</v>
      </c>
      <c r="M3018" s="14" t="e">
        <f t="shared" si="194"/>
        <v>#REF!</v>
      </c>
      <c r="N3018" s="16" t="e">
        <f t="shared" si="195"/>
        <v>#REF!</v>
      </c>
    </row>
    <row r="3019" spans="1:14" x14ac:dyDescent="0.25">
      <c r="A3019" s="14">
        <v>2730</v>
      </c>
      <c r="B3019" s="14" t="s">
        <v>162</v>
      </c>
      <c r="C3019" s="17">
        <v>42736</v>
      </c>
      <c r="D3019" s="14" t="s">
        <v>115</v>
      </c>
      <c r="E3019" s="14" t="s">
        <v>81</v>
      </c>
      <c r="F3019" s="15" t="s">
        <v>0</v>
      </c>
      <c r="G3019" s="14" t="s">
        <v>64</v>
      </c>
      <c r="H3019" s="14" t="e">
        <f>SUMIFS('Skills-Training Matrix.AUX'!$D$2:$D$1072,'Skills-Training Matrix.AUX'!$C$2:$C$1072,"="&amp;$G3019,'Skills-Training Matrix.AUX'!$A$2:$A$1072,"="&amp;$E3019)</f>
        <v>#N/A</v>
      </c>
      <c r="I3019" s="14">
        <v>0</v>
      </c>
      <c r="J3019" s="14" t="e">
        <f t="shared" si="192"/>
        <v>#N/A</v>
      </c>
      <c r="K3019" s="16" t="e">
        <f>IF($J3019="","",SUMIFS('Skills-Training Matrix.AUX'!$F$2:$F$1072,'Skills-Training Matrix.AUX'!$C$2:$C$1072,"="&amp;G3019,'Skills-Training Matrix.AUX'!$A$2:$A$1072,"="&amp;$E3019)*J3019)</f>
        <v>#N/A</v>
      </c>
      <c r="L3019" s="16" t="e">
        <f t="shared" si="193"/>
        <v>#N/A</v>
      </c>
      <c r="M3019" s="14" t="e">
        <f t="shared" si="194"/>
        <v>#N/A</v>
      </c>
      <c r="N3019" s="16" t="e">
        <f t="shared" si="195"/>
        <v>#N/A</v>
      </c>
    </row>
    <row r="3020" spans="1:14" x14ac:dyDescent="0.25">
      <c r="A3020" s="14">
        <v>2730</v>
      </c>
      <c r="B3020" s="14" t="s">
        <v>162</v>
      </c>
      <c r="C3020" s="17">
        <v>42736</v>
      </c>
      <c r="D3020" s="14" t="s">
        <v>115</v>
      </c>
      <c r="E3020" s="14" t="s">
        <v>81</v>
      </c>
      <c r="F3020" s="15" t="s">
        <v>0</v>
      </c>
      <c r="G3020" s="14" t="s">
        <v>65</v>
      </c>
      <c r="H3020" s="14" t="e">
        <f>SUMIFS('Skills-Training Matrix.AUX'!$D$2:$D$1072,'Skills-Training Matrix.AUX'!$C$2:$C$1072,"="&amp;$G3020,'Skills-Training Matrix.AUX'!$A$2:$A$1072,"="&amp;$E3020)</f>
        <v>#REF!</v>
      </c>
      <c r="I3020" s="14">
        <v>0</v>
      </c>
      <c r="J3020" s="14" t="e">
        <f t="shared" si="192"/>
        <v>#REF!</v>
      </c>
      <c r="K3020" s="16" t="e">
        <f>IF($J3020="","",SUMIFS('Skills-Training Matrix.AUX'!$F$2:$F$1072,'Skills-Training Matrix.AUX'!$C$2:$C$1072,"="&amp;G3020,'Skills-Training Matrix.AUX'!$A$2:$A$1072,"="&amp;$E3020)*J3020)</f>
        <v>#REF!</v>
      </c>
      <c r="L3020" s="16" t="e">
        <f t="shared" si="193"/>
        <v>#REF!</v>
      </c>
      <c r="M3020" s="14" t="e">
        <f t="shared" si="194"/>
        <v>#REF!</v>
      </c>
      <c r="N3020" s="16" t="e">
        <f t="shared" si="195"/>
        <v>#REF!</v>
      </c>
    </row>
    <row r="3021" spans="1:14" x14ac:dyDescent="0.25">
      <c r="A3021" s="14">
        <v>2730</v>
      </c>
      <c r="B3021" s="14" t="s">
        <v>162</v>
      </c>
      <c r="C3021" s="17">
        <v>42736</v>
      </c>
      <c r="D3021" s="14" t="s">
        <v>115</v>
      </c>
      <c r="E3021" s="14" t="s">
        <v>81</v>
      </c>
      <c r="F3021" s="15" t="s">
        <v>0</v>
      </c>
      <c r="G3021" s="14" t="s">
        <v>66</v>
      </c>
      <c r="H3021" s="14" t="e">
        <f>SUMIFS('Skills-Training Matrix.AUX'!$D$2:$D$1072,'Skills-Training Matrix.AUX'!$C$2:$C$1072,"="&amp;$G3021,'Skills-Training Matrix.AUX'!$A$2:$A$1072,"="&amp;$E3021)</f>
        <v>#REF!</v>
      </c>
      <c r="I3021" s="14">
        <v>0</v>
      </c>
      <c r="J3021" s="14" t="e">
        <f t="shared" si="192"/>
        <v>#REF!</v>
      </c>
      <c r="K3021" s="16" t="e">
        <f>IF($J3021="","",SUMIFS('Skills-Training Matrix.AUX'!$F$2:$F$1072,'Skills-Training Matrix.AUX'!$C$2:$C$1072,"="&amp;G3021,'Skills-Training Matrix.AUX'!$A$2:$A$1072,"="&amp;$E3021)*J3021)</f>
        <v>#REF!</v>
      </c>
      <c r="L3021" s="16" t="e">
        <f t="shared" si="193"/>
        <v>#REF!</v>
      </c>
      <c r="M3021" s="14" t="e">
        <f t="shared" si="194"/>
        <v>#REF!</v>
      </c>
      <c r="N3021" s="16" t="e">
        <f t="shared" si="195"/>
        <v>#REF!</v>
      </c>
    </row>
    <row r="3022" spans="1:14" x14ac:dyDescent="0.25">
      <c r="A3022" s="14">
        <v>2730</v>
      </c>
      <c r="B3022" s="14" t="s">
        <v>162</v>
      </c>
      <c r="C3022" s="17">
        <v>42736</v>
      </c>
      <c r="D3022" s="14" t="s">
        <v>115</v>
      </c>
      <c r="E3022" s="14" t="s">
        <v>81</v>
      </c>
      <c r="F3022" s="15" t="s">
        <v>0</v>
      </c>
      <c r="G3022" s="14" t="s">
        <v>67</v>
      </c>
      <c r="H3022" s="14" t="e">
        <f>SUMIFS('Skills-Training Matrix.AUX'!$D$2:$D$1072,'Skills-Training Matrix.AUX'!$C$2:$C$1072,"="&amp;$G3022,'Skills-Training Matrix.AUX'!$A$2:$A$1072,"="&amp;$E3022)</f>
        <v>#N/A</v>
      </c>
      <c r="I3022" s="14">
        <v>0</v>
      </c>
      <c r="J3022" s="14" t="e">
        <f t="shared" si="192"/>
        <v>#N/A</v>
      </c>
      <c r="K3022" s="16" t="e">
        <f>IF($J3022="","",SUMIFS('Skills-Training Matrix.AUX'!$F$2:$F$1072,'Skills-Training Matrix.AUX'!$C$2:$C$1072,"="&amp;G3022,'Skills-Training Matrix.AUX'!$A$2:$A$1072,"="&amp;$E3022)*J3022)</f>
        <v>#N/A</v>
      </c>
      <c r="L3022" s="16" t="e">
        <f t="shared" si="193"/>
        <v>#N/A</v>
      </c>
      <c r="M3022" s="14" t="e">
        <f t="shared" si="194"/>
        <v>#N/A</v>
      </c>
      <c r="N3022" s="16" t="e">
        <f t="shared" si="195"/>
        <v>#N/A</v>
      </c>
    </row>
    <row r="3023" spans="1:14" x14ac:dyDescent="0.25">
      <c r="A3023" s="14">
        <v>2730</v>
      </c>
      <c r="B3023" s="14" t="s">
        <v>162</v>
      </c>
      <c r="C3023" s="17">
        <v>42736</v>
      </c>
      <c r="D3023" s="14" t="s">
        <v>115</v>
      </c>
      <c r="E3023" s="14" t="s">
        <v>81</v>
      </c>
      <c r="F3023" s="15" t="s">
        <v>0</v>
      </c>
      <c r="G3023" s="14" t="s">
        <v>68</v>
      </c>
      <c r="H3023" s="14" t="e">
        <f>SUMIFS('Skills-Training Matrix.AUX'!$D$2:$D$1072,'Skills-Training Matrix.AUX'!$C$2:$C$1072,"="&amp;$G3023,'Skills-Training Matrix.AUX'!$A$2:$A$1072,"="&amp;$E3023)</f>
        <v>#N/A</v>
      </c>
      <c r="I3023" s="14">
        <v>0</v>
      </c>
      <c r="J3023" s="14" t="e">
        <f t="shared" si="192"/>
        <v>#N/A</v>
      </c>
      <c r="K3023" s="16" t="e">
        <f>IF($J3023="","",SUMIFS('Skills-Training Matrix.AUX'!$F$2:$F$1072,'Skills-Training Matrix.AUX'!$C$2:$C$1072,"="&amp;G3023,'Skills-Training Matrix.AUX'!$A$2:$A$1072,"="&amp;$E3023)*J3023)</f>
        <v>#N/A</v>
      </c>
      <c r="L3023" s="16" t="e">
        <f t="shared" si="193"/>
        <v>#N/A</v>
      </c>
      <c r="M3023" s="14" t="e">
        <f t="shared" si="194"/>
        <v>#N/A</v>
      </c>
      <c r="N3023" s="16" t="e">
        <f t="shared" si="195"/>
        <v>#N/A</v>
      </c>
    </row>
    <row r="3024" spans="1:14" x14ac:dyDescent="0.25">
      <c r="A3024" s="14">
        <v>2730</v>
      </c>
      <c r="B3024" s="14" t="s">
        <v>162</v>
      </c>
      <c r="C3024" s="17">
        <v>42736</v>
      </c>
      <c r="D3024" s="14" t="s">
        <v>115</v>
      </c>
      <c r="E3024" s="14" t="s">
        <v>81</v>
      </c>
      <c r="F3024" s="15" t="s">
        <v>0</v>
      </c>
      <c r="G3024" s="14" t="s">
        <v>69</v>
      </c>
      <c r="H3024" s="14" t="e">
        <f>SUMIFS('Skills-Training Matrix.AUX'!$D$2:$D$1072,'Skills-Training Matrix.AUX'!$C$2:$C$1072,"="&amp;$G3024,'Skills-Training Matrix.AUX'!$A$2:$A$1072,"="&amp;$E3024)</f>
        <v>#N/A</v>
      </c>
      <c r="I3024" s="14">
        <v>0</v>
      </c>
      <c r="J3024" s="14" t="e">
        <f t="shared" si="192"/>
        <v>#N/A</v>
      </c>
      <c r="K3024" s="16" t="e">
        <f>IF($J3024="","",SUMIFS('Skills-Training Matrix.AUX'!$F$2:$F$1072,'Skills-Training Matrix.AUX'!$C$2:$C$1072,"="&amp;G3024,'Skills-Training Matrix.AUX'!$A$2:$A$1072,"="&amp;$E3024)*J3024)</f>
        <v>#N/A</v>
      </c>
      <c r="L3024" s="16" t="e">
        <f t="shared" si="193"/>
        <v>#N/A</v>
      </c>
      <c r="M3024" s="14" t="e">
        <f t="shared" si="194"/>
        <v>#N/A</v>
      </c>
      <c r="N3024" s="16" t="e">
        <f t="shared" si="195"/>
        <v>#N/A</v>
      </c>
    </row>
    <row r="3025" spans="1:14" x14ac:dyDescent="0.25">
      <c r="A3025" s="14">
        <v>2730</v>
      </c>
      <c r="B3025" s="14" t="s">
        <v>162</v>
      </c>
      <c r="C3025" s="17">
        <v>42736</v>
      </c>
      <c r="D3025" s="14" t="s">
        <v>115</v>
      </c>
      <c r="E3025" s="14" t="s">
        <v>81</v>
      </c>
      <c r="F3025" s="15" t="s">
        <v>0</v>
      </c>
      <c r="G3025" s="14" t="s">
        <v>70</v>
      </c>
      <c r="H3025" s="14" t="e">
        <f>SUMIFS('Skills-Training Matrix.AUX'!$D$2:$D$1072,'Skills-Training Matrix.AUX'!$C$2:$C$1072,"="&amp;$G3025,'Skills-Training Matrix.AUX'!$A$2:$A$1072,"="&amp;$E3025)</f>
        <v>#N/A</v>
      </c>
      <c r="I3025" s="14">
        <v>0</v>
      </c>
      <c r="J3025" s="14" t="e">
        <f t="shared" si="192"/>
        <v>#N/A</v>
      </c>
      <c r="K3025" s="16" t="e">
        <f>IF($J3025="","",SUMIFS('Skills-Training Matrix.AUX'!$F$2:$F$1072,'Skills-Training Matrix.AUX'!$C$2:$C$1072,"="&amp;G3025,'Skills-Training Matrix.AUX'!$A$2:$A$1072,"="&amp;$E3025)*J3025)</f>
        <v>#N/A</v>
      </c>
      <c r="L3025" s="16" t="e">
        <f t="shared" si="193"/>
        <v>#N/A</v>
      </c>
      <c r="M3025" s="14" t="e">
        <f t="shared" si="194"/>
        <v>#N/A</v>
      </c>
      <c r="N3025" s="16" t="e">
        <f t="shared" si="195"/>
        <v>#N/A</v>
      </c>
    </row>
    <row r="3026" spans="1:14" x14ac:dyDescent="0.25">
      <c r="A3026" s="14">
        <v>2731</v>
      </c>
      <c r="B3026" s="14" t="s">
        <v>163</v>
      </c>
      <c r="C3026" s="17">
        <v>42736</v>
      </c>
      <c r="D3026" s="14" t="s">
        <v>115</v>
      </c>
      <c r="E3026" s="14" t="s">
        <v>81</v>
      </c>
      <c r="F3026" s="15" t="s">
        <v>102</v>
      </c>
      <c r="G3026" s="14" t="s">
        <v>10</v>
      </c>
      <c r="H3026" s="14" t="e">
        <f>SUMIFS('Skills-Training Matrix.AUX'!$D$2:$D$1072,'Skills-Training Matrix.AUX'!$C$2:$C$1072,"="&amp;$G3026,'Skills-Training Matrix.AUX'!$A$2:$A$1072,"="&amp;$E3026)</f>
        <v>#N/A</v>
      </c>
      <c r="I3026" s="14">
        <v>0</v>
      </c>
      <c r="J3026" s="14" t="e">
        <f t="shared" si="192"/>
        <v>#N/A</v>
      </c>
      <c r="K3026" s="16" t="e">
        <f>IF($J3026="","",SUMIFS('Skills-Training Matrix.AUX'!$F$2:$F$1072,'Skills-Training Matrix.AUX'!$C$2:$C$1072,"="&amp;G3026,'Skills-Training Matrix.AUX'!$A$2:$A$1072,"="&amp;$E3026)*J3026)</f>
        <v>#N/A</v>
      </c>
      <c r="L3026" s="16" t="e">
        <f t="shared" si="193"/>
        <v>#N/A</v>
      </c>
      <c r="M3026" s="14" t="e">
        <f t="shared" si="194"/>
        <v>#N/A</v>
      </c>
      <c r="N3026" s="16" t="e">
        <f t="shared" si="195"/>
        <v>#N/A</v>
      </c>
    </row>
    <row r="3027" spans="1:14" x14ac:dyDescent="0.25">
      <c r="A3027" s="14">
        <v>2731</v>
      </c>
      <c r="B3027" s="14" t="s">
        <v>163</v>
      </c>
      <c r="C3027" s="17">
        <v>42736</v>
      </c>
      <c r="D3027" s="14" t="s">
        <v>115</v>
      </c>
      <c r="E3027" s="14" t="s">
        <v>81</v>
      </c>
      <c r="F3027" s="15" t="s">
        <v>102</v>
      </c>
      <c r="G3027" s="14" t="s">
        <v>11</v>
      </c>
      <c r="H3027" s="14" t="e">
        <f>SUMIFS('Skills-Training Matrix.AUX'!$D$2:$D$1072,'Skills-Training Matrix.AUX'!$C$2:$C$1072,"="&amp;$G3027,'Skills-Training Matrix.AUX'!$A$2:$A$1072,"="&amp;$E3027)</f>
        <v>#N/A</v>
      </c>
      <c r="I3027" s="14">
        <v>0</v>
      </c>
      <c r="J3027" s="14" t="e">
        <f t="shared" si="192"/>
        <v>#N/A</v>
      </c>
      <c r="K3027" s="16" t="e">
        <f>IF($J3027="","",SUMIFS('Skills-Training Matrix.AUX'!$F$2:$F$1072,'Skills-Training Matrix.AUX'!$C$2:$C$1072,"="&amp;G3027,'Skills-Training Matrix.AUX'!$A$2:$A$1072,"="&amp;$E3027)*J3027)</f>
        <v>#N/A</v>
      </c>
      <c r="L3027" s="16" t="e">
        <f t="shared" si="193"/>
        <v>#N/A</v>
      </c>
      <c r="M3027" s="14" t="e">
        <f t="shared" si="194"/>
        <v>#N/A</v>
      </c>
      <c r="N3027" s="16" t="e">
        <f t="shared" si="195"/>
        <v>#N/A</v>
      </c>
    </row>
    <row r="3028" spans="1:14" x14ac:dyDescent="0.25">
      <c r="A3028" s="14">
        <v>2731</v>
      </c>
      <c r="B3028" s="14" t="s">
        <v>163</v>
      </c>
      <c r="C3028" s="17">
        <v>42736</v>
      </c>
      <c r="D3028" s="14" t="s">
        <v>115</v>
      </c>
      <c r="E3028" s="14" t="s">
        <v>81</v>
      </c>
      <c r="F3028" s="15" t="s">
        <v>102</v>
      </c>
      <c r="G3028" s="14" t="s">
        <v>12</v>
      </c>
      <c r="H3028" s="14" t="e">
        <f>SUMIFS('Skills-Training Matrix.AUX'!$D$2:$D$1072,'Skills-Training Matrix.AUX'!$C$2:$C$1072,"="&amp;$G3028,'Skills-Training Matrix.AUX'!$A$2:$A$1072,"="&amp;$E3028)</f>
        <v>#N/A</v>
      </c>
      <c r="I3028" s="14">
        <v>0</v>
      </c>
      <c r="J3028" s="14" t="e">
        <f t="shared" si="192"/>
        <v>#N/A</v>
      </c>
      <c r="K3028" s="16" t="e">
        <f>IF($J3028="","",SUMIFS('Skills-Training Matrix.AUX'!$F$2:$F$1072,'Skills-Training Matrix.AUX'!$C$2:$C$1072,"="&amp;G3028,'Skills-Training Matrix.AUX'!$A$2:$A$1072,"="&amp;$E3028)*J3028)</f>
        <v>#N/A</v>
      </c>
      <c r="L3028" s="16" t="e">
        <f t="shared" si="193"/>
        <v>#N/A</v>
      </c>
      <c r="M3028" s="14" t="e">
        <f t="shared" si="194"/>
        <v>#N/A</v>
      </c>
      <c r="N3028" s="16" t="e">
        <f t="shared" si="195"/>
        <v>#N/A</v>
      </c>
    </row>
    <row r="3029" spans="1:14" x14ac:dyDescent="0.25">
      <c r="A3029" s="14">
        <v>2731</v>
      </c>
      <c r="B3029" s="14" t="s">
        <v>163</v>
      </c>
      <c r="C3029" s="17">
        <v>42736</v>
      </c>
      <c r="D3029" s="14" t="s">
        <v>115</v>
      </c>
      <c r="E3029" s="14" t="s">
        <v>81</v>
      </c>
      <c r="F3029" s="15" t="s">
        <v>102</v>
      </c>
      <c r="G3029" s="14" t="s">
        <v>13</v>
      </c>
      <c r="H3029" s="14" t="e">
        <f>SUMIFS('Skills-Training Matrix.AUX'!$D$2:$D$1072,'Skills-Training Matrix.AUX'!$C$2:$C$1072,"="&amp;$G3029,'Skills-Training Matrix.AUX'!$A$2:$A$1072,"="&amp;$E3029)</f>
        <v>#N/A</v>
      </c>
      <c r="I3029" s="14">
        <v>0</v>
      </c>
      <c r="J3029" s="14" t="e">
        <f t="shared" si="192"/>
        <v>#N/A</v>
      </c>
      <c r="K3029" s="16" t="e">
        <f>IF($J3029="","",SUMIFS('Skills-Training Matrix.AUX'!$F$2:$F$1072,'Skills-Training Matrix.AUX'!$C$2:$C$1072,"="&amp;G3029,'Skills-Training Matrix.AUX'!$A$2:$A$1072,"="&amp;$E3029)*J3029)</f>
        <v>#N/A</v>
      </c>
      <c r="L3029" s="16" t="e">
        <f t="shared" si="193"/>
        <v>#N/A</v>
      </c>
      <c r="M3029" s="14" t="e">
        <f t="shared" si="194"/>
        <v>#N/A</v>
      </c>
      <c r="N3029" s="16" t="e">
        <f t="shared" si="195"/>
        <v>#N/A</v>
      </c>
    </row>
    <row r="3030" spans="1:14" x14ac:dyDescent="0.25">
      <c r="A3030" s="14">
        <v>2731</v>
      </c>
      <c r="B3030" s="14" t="s">
        <v>163</v>
      </c>
      <c r="C3030" s="17">
        <v>42736</v>
      </c>
      <c r="D3030" s="14" t="s">
        <v>115</v>
      </c>
      <c r="E3030" s="14" t="s">
        <v>81</v>
      </c>
      <c r="F3030" s="15" t="s">
        <v>102</v>
      </c>
      <c r="G3030" s="14" t="s">
        <v>14</v>
      </c>
      <c r="H3030" s="14" t="e">
        <f>SUMIFS('Skills-Training Matrix.AUX'!$D$2:$D$1072,'Skills-Training Matrix.AUX'!$C$2:$C$1072,"="&amp;$G3030,'Skills-Training Matrix.AUX'!$A$2:$A$1072,"="&amp;$E3030)</f>
        <v>#N/A</v>
      </c>
      <c r="I3030" s="14">
        <v>0</v>
      </c>
      <c r="J3030" s="14" t="e">
        <f t="shared" si="192"/>
        <v>#N/A</v>
      </c>
      <c r="K3030" s="16" t="e">
        <f>IF($J3030="","",SUMIFS('Skills-Training Matrix.AUX'!$F$2:$F$1072,'Skills-Training Matrix.AUX'!$C$2:$C$1072,"="&amp;G3030,'Skills-Training Matrix.AUX'!$A$2:$A$1072,"="&amp;$E3030)*J3030)</f>
        <v>#N/A</v>
      </c>
      <c r="L3030" s="16" t="e">
        <f t="shared" si="193"/>
        <v>#N/A</v>
      </c>
      <c r="M3030" s="14" t="e">
        <f t="shared" si="194"/>
        <v>#N/A</v>
      </c>
      <c r="N3030" s="16" t="e">
        <f t="shared" si="195"/>
        <v>#N/A</v>
      </c>
    </row>
    <row r="3031" spans="1:14" x14ac:dyDescent="0.25">
      <c r="A3031" s="14">
        <v>2731</v>
      </c>
      <c r="B3031" s="14" t="s">
        <v>163</v>
      </c>
      <c r="C3031" s="17">
        <v>42736</v>
      </c>
      <c r="D3031" s="14" t="s">
        <v>115</v>
      </c>
      <c r="E3031" s="14" t="s">
        <v>81</v>
      </c>
      <c r="F3031" s="15" t="s">
        <v>102</v>
      </c>
      <c r="G3031" s="14" t="s">
        <v>15</v>
      </c>
      <c r="H3031" s="14" t="e">
        <f>SUMIFS('Skills-Training Matrix.AUX'!$D$2:$D$1072,'Skills-Training Matrix.AUX'!$C$2:$C$1072,"="&amp;$G3031,'Skills-Training Matrix.AUX'!$A$2:$A$1072,"="&amp;$E3031)</f>
        <v>#N/A</v>
      </c>
      <c r="I3031" s="14">
        <v>0</v>
      </c>
      <c r="J3031" s="14" t="e">
        <f t="shared" si="192"/>
        <v>#N/A</v>
      </c>
      <c r="K3031" s="16" t="e">
        <f>IF($J3031="","",SUMIFS('Skills-Training Matrix.AUX'!$F$2:$F$1072,'Skills-Training Matrix.AUX'!$C$2:$C$1072,"="&amp;G3031,'Skills-Training Matrix.AUX'!$A$2:$A$1072,"="&amp;$E3031)*J3031)</f>
        <v>#N/A</v>
      </c>
      <c r="L3031" s="16" t="e">
        <f t="shared" si="193"/>
        <v>#N/A</v>
      </c>
      <c r="M3031" s="14" t="e">
        <f t="shared" si="194"/>
        <v>#N/A</v>
      </c>
      <c r="N3031" s="16" t="e">
        <f t="shared" si="195"/>
        <v>#N/A</v>
      </c>
    </row>
    <row r="3032" spans="1:14" x14ac:dyDescent="0.25">
      <c r="A3032" s="14">
        <v>2731</v>
      </c>
      <c r="B3032" s="14" t="s">
        <v>163</v>
      </c>
      <c r="C3032" s="17">
        <v>42736</v>
      </c>
      <c r="D3032" s="14" t="s">
        <v>115</v>
      </c>
      <c r="E3032" s="14" t="s">
        <v>81</v>
      </c>
      <c r="F3032" s="15" t="s">
        <v>5</v>
      </c>
      <c r="G3032" s="14" t="s">
        <v>16</v>
      </c>
      <c r="H3032" s="14" t="e">
        <f>SUMIFS('Skills-Training Matrix.AUX'!$D$2:$D$1072,'Skills-Training Matrix.AUX'!$C$2:$C$1072,"="&amp;$G3032,'Skills-Training Matrix.AUX'!$A$2:$A$1072,"="&amp;$E3032)</f>
        <v>#N/A</v>
      </c>
      <c r="I3032" s="14">
        <v>0</v>
      </c>
      <c r="J3032" s="14" t="e">
        <f t="shared" si="192"/>
        <v>#N/A</v>
      </c>
      <c r="K3032" s="16" t="e">
        <f>IF($J3032="","",SUMIFS('Skills-Training Matrix.AUX'!$F$2:$F$1072,'Skills-Training Matrix.AUX'!$C$2:$C$1072,"="&amp;G3032,'Skills-Training Matrix.AUX'!$A$2:$A$1072,"="&amp;$E3032)*J3032)</f>
        <v>#N/A</v>
      </c>
      <c r="L3032" s="16" t="e">
        <f t="shared" si="193"/>
        <v>#N/A</v>
      </c>
      <c r="M3032" s="14" t="e">
        <f t="shared" si="194"/>
        <v>#N/A</v>
      </c>
      <c r="N3032" s="16" t="e">
        <f t="shared" si="195"/>
        <v>#N/A</v>
      </c>
    </row>
    <row r="3033" spans="1:14" x14ac:dyDescent="0.25">
      <c r="A3033" s="14">
        <v>2731</v>
      </c>
      <c r="B3033" s="14" t="s">
        <v>163</v>
      </c>
      <c r="C3033" s="17">
        <v>42736</v>
      </c>
      <c r="D3033" s="14" t="s">
        <v>115</v>
      </c>
      <c r="E3033" s="14" t="s">
        <v>81</v>
      </c>
      <c r="F3033" s="15" t="s">
        <v>5</v>
      </c>
      <c r="G3033" s="14" t="s">
        <v>17</v>
      </c>
      <c r="H3033" s="14" t="e">
        <f>SUMIFS('Skills-Training Matrix.AUX'!$D$2:$D$1072,'Skills-Training Matrix.AUX'!$C$2:$C$1072,"="&amp;$G3033,'Skills-Training Matrix.AUX'!$A$2:$A$1072,"="&amp;$E3033)</f>
        <v>#N/A</v>
      </c>
      <c r="I3033" s="14">
        <v>0</v>
      </c>
      <c r="J3033" s="14" t="e">
        <f t="shared" si="192"/>
        <v>#N/A</v>
      </c>
      <c r="K3033" s="16" t="e">
        <f>IF($J3033="","",SUMIFS('Skills-Training Matrix.AUX'!$F$2:$F$1072,'Skills-Training Matrix.AUX'!$C$2:$C$1072,"="&amp;G3033,'Skills-Training Matrix.AUX'!$A$2:$A$1072,"="&amp;$E3033)*J3033)</f>
        <v>#N/A</v>
      </c>
      <c r="L3033" s="16" t="e">
        <f t="shared" si="193"/>
        <v>#N/A</v>
      </c>
      <c r="M3033" s="14" t="e">
        <f t="shared" si="194"/>
        <v>#N/A</v>
      </c>
      <c r="N3033" s="16" t="e">
        <f t="shared" si="195"/>
        <v>#N/A</v>
      </c>
    </row>
    <row r="3034" spans="1:14" x14ac:dyDescent="0.25">
      <c r="A3034" s="14">
        <v>2731</v>
      </c>
      <c r="B3034" s="14" t="s">
        <v>163</v>
      </c>
      <c r="C3034" s="17">
        <v>42736</v>
      </c>
      <c r="D3034" s="14" t="s">
        <v>115</v>
      </c>
      <c r="E3034" s="14" t="s">
        <v>81</v>
      </c>
      <c r="F3034" s="15" t="s">
        <v>5</v>
      </c>
      <c r="G3034" s="14" t="s">
        <v>18</v>
      </c>
      <c r="H3034" s="14" t="e">
        <f>SUMIFS('Skills-Training Matrix.AUX'!$D$2:$D$1072,'Skills-Training Matrix.AUX'!$C$2:$C$1072,"="&amp;$G3034,'Skills-Training Matrix.AUX'!$A$2:$A$1072,"="&amp;$E3034)</f>
        <v>#N/A</v>
      </c>
      <c r="I3034" s="14">
        <v>0</v>
      </c>
      <c r="J3034" s="14" t="e">
        <f t="shared" si="192"/>
        <v>#N/A</v>
      </c>
      <c r="K3034" s="16" t="e">
        <f>IF($J3034="","",SUMIFS('Skills-Training Matrix.AUX'!$F$2:$F$1072,'Skills-Training Matrix.AUX'!$C$2:$C$1072,"="&amp;G3034,'Skills-Training Matrix.AUX'!$A$2:$A$1072,"="&amp;$E3034)*J3034)</f>
        <v>#N/A</v>
      </c>
      <c r="L3034" s="16" t="e">
        <f t="shared" si="193"/>
        <v>#N/A</v>
      </c>
      <c r="M3034" s="14" t="e">
        <f t="shared" si="194"/>
        <v>#N/A</v>
      </c>
      <c r="N3034" s="16" t="e">
        <f t="shared" si="195"/>
        <v>#N/A</v>
      </c>
    </row>
    <row r="3035" spans="1:14" x14ac:dyDescent="0.25">
      <c r="A3035" s="14">
        <v>2731</v>
      </c>
      <c r="B3035" s="14" t="s">
        <v>163</v>
      </c>
      <c r="C3035" s="17">
        <v>42736</v>
      </c>
      <c r="D3035" s="14" t="s">
        <v>115</v>
      </c>
      <c r="E3035" s="14" t="s">
        <v>81</v>
      </c>
      <c r="F3035" s="15" t="s">
        <v>5</v>
      </c>
      <c r="G3035" s="14" t="s">
        <v>3</v>
      </c>
      <c r="H3035" s="14" t="e">
        <f>SUMIFS('Skills-Training Matrix.AUX'!$D$2:$D$1072,'Skills-Training Matrix.AUX'!$C$2:$C$1072,"="&amp;$G3035,'Skills-Training Matrix.AUX'!$A$2:$A$1072,"="&amp;$E3035)</f>
        <v>#N/A</v>
      </c>
      <c r="I3035" s="14">
        <v>0</v>
      </c>
      <c r="J3035" s="14" t="e">
        <f t="shared" si="192"/>
        <v>#N/A</v>
      </c>
      <c r="K3035" s="16" t="e">
        <f>IF($J3035="","",SUMIFS('Skills-Training Matrix.AUX'!$F$2:$F$1072,'Skills-Training Matrix.AUX'!$C$2:$C$1072,"="&amp;G3035,'Skills-Training Matrix.AUX'!$A$2:$A$1072,"="&amp;$E3035)*J3035)</f>
        <v>#N/A</v>
      </c>
      <c r="L3035" s="16" t="e">
        <f t="shared" si="193"/>
        <v>#N/A</v>
      </c>
      <c r="M3035" s="14" t="e">
        <f t="shared" si="194"/>
        <v>#N/A</v>
      </c>
      <c r="N3035" s="16" t="e">
        <f t="shared" si="195"/>
        <v>#N/A</v>
      </c>
    </row>
    <row r="3036" spans="1:14" x14ac:dyDescent="0.25">
      <c r="A3036" s="14">
        <v>2731</v>
      </c>
      <c r="B3036" s="14" t="s">
        <v>163</v>
      </c>
      <c r="C3036" s="17">
        <v>42736</v>
      </c>
      <c r="D3036" s="14" t="s">
        <v>115</v>
      </c>
      <c r="E3036" s="14" t="s">
        <v>81</v>
      </c>
      <c r="F3036" s="15" t="s">
        <v>5</v>
      </c>
      <c r="G3036" s="14" t="s">
        <v>19</v>
      </c>
      <c r="H3036" s="14" t="e">
        <f>SUMIFS('Skills-Training Matrix.AUX'!$D$2:$D$1072,'Skills-Training Matrix.AUX'!$C$2:$C$1072,"="&amp;$G3036,'Skills-Training Matrix.AUX'!$A$2:$A$1072,"="&amp;$E3036)</f>
        <v>#N/A</v>
      </c>
      <c r="I3036" s="14">
        <v>0</v>
      </c>
      <c r="J3036" s="14" t="e">
        <f t="shared" si="192"/>
        <v>#N/A</v>
      </c>
      <c r="K3036" s="16" t="e">
        <f>IF($J3036="","",SUMIFS('Skills-Training Matrix.AUX'!$F$2:$F$1072,'Skills-Training Matrix.AUX'!$C$2:$C$1072,"="&amp;G3036,'Skills-Training Matrix.AUX'!$A$2:$A$1072,"="&amp;$E3036)*J3036)</f>
        <v>#N/A</v>
      </c>
      <c r="L3036" s="16" t="e">
        <f t="shared" si="193"/>
        <v>#N/A</v>
      </c>
      <c r="M3036" s="14" t="e">
        <f t="shared" si="194"/>
        <v>#N/A</v>
      </c>
      <c r="N3036" s="16" t="e">
        <f t="shared" si="195"/>
        <v>#N/A</v>
      </c>
    </row>
    <row r="3037" spans="1:14" x14ac:dyDescent="0.25">
      <c r="A3037" s="14">
        <v>2731</v>
      </c>
      <c r="B3037" s="14" t="s">
        <v>163</v>
      </c>
      <c r="C3037" s="17">
        <v>42736</v>
      </c>
      <c r="D3037" s="14" t="s">
        <v>115</v>
      </c>
      <c r="E3037" s="14" t="s">
        <v>81</v>
      </c>
      <c r="F3037" s="15" t="s">
        <v>5</v>
      </c>
      <c r="G3037" s="14" t="s">
        <v>20</v>
      </c>
      <c r="H3037" s="14" t="e">
        <f>SUMIFS('Skills-Training Matrix.AUX'!$D$2:$D$1072,'Skills-Training Matrix.AUX'!$C$2:$C$1072,"="&amp;$G3037,'Skills-Training Matrix.AUX'!$A$2:$A$1072,"="&amp;$E3037)</f>
        <v>#N/A</v>
      </c>
      <c r="I3037" s="14">
        <v>0</v>
      </c>
      <c r="J3037" s="14" t="e">
        <f t="shared" si="192"/>
        <v>#N/A</v>
      </c>
      <c r="K3037" s="16" t="e">
        <f>IF($J3037="","",SUMIFS('Skills-Training Matrix.AUX'!$F$2:$F$1072,'Skills-Training Matrix.AUX'!$C$2:$C$1072,"="&amp;G3037,'Skills-Training Matrix.AUX'!$A$2:$A$1072,"="&amp;$E3037)*J3037)</f>
        <v>#N/A</v>
      </c>
      <c r="L3037" s="16" t="e">
        <f t="shared" si="193"/>
        <v>#N/A</v>
      </c>
      <c r="M3037" s="14" t="e">
        <f t="shared" si="194"/>
        <v>#N/A</v>
      </c>
      <c r="N3037" s="16" t="e">
        <f t="shared" si="195"/>
        <v>#N/A</v>
      </c>
    </row>
    <row r="3038" spans="1:14" x14ac:dyDescent="0.25">
      <c r="A3038" s="14">
        <v>2731</v>
      </c>
      <c r="B3038" s="14" t="s">
        <v>163</v>
      </c>
      <c r="C3038" s="17">
        <v>42736</v>
      </c>
      <c r="D3038" s="14" t="s">
        <v>115</v>
      </c>
      <c r="E3038" s="14" t="s">
        <v>81</v>
      </c>
      <c r="F3038" s="15" t="s">
        <v>6</v>
      </c>
      <c r="G3038" s="14" t="s">
        <v>21</v>
      </c>
      <c r="H3038" s="14" t="e">
        <f>SUMIFS('Skills-Training Matrix.AUX'!$D$2:$D$1072,'Skills-Training Matrix.AUX'!$C$2:$C$1072,"="&amp;$G3038,'Skills-Training Matrix.AUX'!$A$2:$A$1072,"="&amp;$E3038)</f>
        <v>#REF!</v>
      </c>
      <c r="I3038" s="14">
        <v>0</v>
      </c>
      <c r="J3038" s="14" t="e">
        <f t="shared" si="192"/>
        <v>#REF!</v>
      </c>
      <c r="K3038" s="16" t="e">
        <f>IF($J3038="","",SUMIFS('Skills-Training Matrix.AUX'!$F$2:$F$1072,'Skills-Training Matrix.AUX'!$C$2:$C$1072,"="&amp;G3038,'Skills-Training Matrix.AUX'!$A$2:$A$1072,"="&amp;$E3038)*J3038)</f>
        <v>#REF!</v>
      </c>
      <c r="L3038" s="16" t="e">
        <f t="shared" si="193"/>
        <v>#REF!</v>
      </c>
      <c r="M3038" s="14" t="e">
        <f t="shared" si="194"/>
        <v>#REF!</v>
      </c>
      <c r="N3038" s="16" t="e">
        <f t="shared" si="195"/>
        <v>#REF!</v>
      </c>
    </row>
    <row r="3039" spans="1:14" x14ac:dyDescent="0.25">
      <c r="A3039" s="14">
        <v>2731</v>
      </c>
      <c r="B3039" s="14" t="s">
        <v>163</v>
      </c>
      <c r="C3039" s="17">
        <v>42736</v>
      </c>
      <c r="D3039" s="14" t="s">
        <v>115</v>
      </c>
      <c r="E3039" s="14" t="s">
        <v>81</v>
      </c>
      <c r="F3039" s="15" t="s">
        <v>6</v>
      </c>
      <c r="G3039" s="14" t="s">
        <v>22</v>
      </c>
      <c r="H3039" s="14" t="e">
        <f>SUMIFS('Skills-Training Matrix.AUX'!$D$2:$D$1072,'Skills-Training Matrix.AUX'!$C$2:$C$1072,"="&amp;$G3039,'Skills-Training Matrix.AUX'!$A$2:$A$1072,"="&amp;$E3039)</f>
        <v>#REF!</v>
      </c>
      <c r="I3039" s="14">
        <v>0</v>
      </c>
      <c r="J3039" s="14" t="e">
        <f t="shared" si="192"/>
        <v>#REF!</v>
      </c>
      <c r="K3039" s="16" t="e">
        <f>IF($J3039="","",SUMIFS('Skills-Training Matrix.AUX'!$F$2:$F$1072,'Skills-Training Matrix.AUX'!$C$2:$C$1072,"="&amp;G3039,'Skills-Training Matrix.AUX'!$A$2:$A$1072,"="&amp;$E3039)*J3039)</f>
        <v>#REF!</v>
      </c>
      <c r="L3039" s="16" t="e">
        <f t="shared" si="193"/>
        <v>#REF!</v>
      </c>
      <c r="M3039" s="14" t="e">
        <f t="shared" si="194"/>
        <v>#REF!</v>
      </c>
      <c r="N3039" s="16" t="e">
        <f t="shared" si="195"/>
        <v>#REF!</v>
      </c>
    </row>
    <row r="3040" spans="1:14" x14ac:dyDescent="0.25">
      <c r="A3040" s="14">
        <v>2731</v>
      </c>
      <c r="B3040" s="14" t="s">
        <v>163</v>
      </c>
      <c r="C3040" s="17">
        <v>42736</v>
      </c>
      <c r="D3040" s="14" t="s">
        <v>115</v>
      </c>
      <c r="E3040" s="14" t="s">
        <v>81</v>
      </c>
      <c r="F3040" s="15" t="s">
        <v>6</v>
      </c>
      <c r="G3040" s="14" t="s">
        <v>23</v>
      </c>
      <c r="H3040" s="14" t="e">
        <f>SUMIFS('Skills-Training Matrix.AUX'!$D$2:$D$1072,'Skills-Training Matrix.AUX'!$C$2:$C$1072,"="&amp;$G3040,'Skills-Training Matrix.AUX'!$A$2:$A$1072,"="&amp;$E3040)</f>
        <v>#REF!</v>
      </c>
      <c r="I3040" s="14">
        <v>0</v>
      </c>
      <c r="J3040" s="14" t="e">
        <f t="shared" si="192"/>
        <v>#REF!</v>
      </c>
      <c r="K3040" s="16" t="e">
        <f>IF($J3040="","",SUMIFS('Skills-Training Matrix.AUX'!$F$2:$F$1072,'Skills-Training Matrix.AUX'!$C$2:$C$1072,"="&amp;G3040,'Skills-Training Matrix.AUX'!$A$2:$A$1072,"="&amp;$E3040)*J3040)</f>
        <v>#REF!</v>
      </c>
      <c r="L3040" s="16" t="e">
        <f t="shared" si="193"/>
        <v>#REF!</v>
      </c>
      <c r="M3040" s="14" t="e">
        <f t="shared" si="194"/>
        <v>#REF!</v>
      </c>
      <c r="N3040" s="16" t="e">
        <f t="shared" si="195"/>
        <v>#REF!</v>
      </c>
    </row>
    <row r="3041" spans="1:14" x14ac:dyDescent="0.25">
      <c r="A3041" s="14">
        <v>2731</v>
      </c>
      <c r="B3041" s="14" t="s">
        <v>163</v>
      </c>
      <c r="C3041" s="17">
        <v>42736</v>
      </c>
      <c r="D3041" s="14" t="s">
        <v>115</v>
      </c>
      <c r="E3041" s="14" t="s">
        <v>81</v>
      </c>
      <c r="F3041" s="15" t="s">
        <v>6</v>
      </c>
      <c r="G3041" s="14" t="s">
        <v>24</v>
      </c>
      <c r="H3041" s="14" t="e">
        <f>SUMIFS('Skills-Training Matrix.AUX'!$D$2:$D$1072,'Skills-Training Matrix.AUX'!$C$2:$C$1072,"="&amp;$G3041,'Skills-Training Matrix.AUX'!$A$2:$A$1072,"="&amp;$E3041)</f>
        <v>#REF!</v>
      </c>
      <c r="I3041" s="14">
        <v>0</v>
      </c>
      <c r="J3041" s="14" t="e">
        <f t="shared" si="192"/>
        <v>#REF!</v>
      </c>
      <c r="K3041" s="16" t="e">
        <f>IF($J3041="","",SUMIFS('Skills-Training Matrix.AUX'!$F$2:$F$1072,'Skills-Training Matrix.AUX'!$C$2:$C$1072,"="&amp;G3041,'Skills-Training Matrix.AUX'!$A$2:$A$1072,"="&amp;$E3041)*J3041)</f>
        <v>#REF!</v>
      </c>
      <c r="L3041" s="16" t="e">
        <f t="shared" si="193"/>
        <v>#REF!</v>
      </c>
      <c r="M3041" s="14" t="e">
        <f t="shared" si="194"/>
        <v>#REF!</v>
      </c>
      <c r="N3041" s="16" t="e">
        <f t="shared" si="195"/>
        <v>#REF!</v>
      </c>
    </row>
    <row r="3042" spans="1:14" x14ac:dyDescent="0.25">
      <c r="A3042" s="14">
        <v>2731</v>
      </c>
      <c r="B3042" s="14" t="s">
        <v>163</v>
      </c>
      <c r="C3042" s="17">
        <v>42736</v>
      </c>
      <c r="D3042" s="14" t="s">
        <v>115</v>
      </c>
      <c r="E3042" s="14" t="s">
        <v>81</v>
      </c>
      <c r="F3042" s="15" t="s">
        <v>6</v>
      </c>
      <c r="G3042" s="14" t="s">
        <v>25</v>
      </c>
      <c r="H3042" s="14" t="e">
        <f>SUMIFS('Skills-Training Matrix.AUX'!$D$2:$D$1072,'Skills-Training Matrix.AUX'!$C$2:$C$1072,"="&amp;$G3042,'Skills-Training Matrix.AUX'!$A$2:$A$1072,"="&amp;$E3042)</f>
        <v>#REF!</v>
      </c>
      <c r="I3042" s="14">
        <v>0</v>
      </c>
      <c r="J3042" s="14" t="e">
        <f t="shared" si="192"/>
        <v>#REF!</v>
      </c>
      <c r="K3042" s="16" t="e">
        <f>IF($J3042="","",SUMIFS('Skills-Training Matrix.AUX'!$F$2:$F$1072,'Skills-Training Matrix.AUX'!$C$2:$C$1072,"="&amp;G3042,'Skills-Training Matrix.AUX'!$A$2:$A$1072,"="&amp;$E3042)*J3042)</f>
        <v>#REF!</v>
      </c>
      <c r="L3042" s="16" t="e">
        <f t="shared" si="193"/>
        <v>#REF!</v>
      </c>
      <c r="M3042" s="14" t="e">
        <f t="shared" si="194"/>
        <v>#REF!</v>
      </c>
      <c r="N3042" s="16" t="e">
        <f t="shared" si="195"/>
        <v>#REF!</v>
      </c>
    </row>
    <row r="3043" spans="1:14" x14ac:dyDescent="0.25">
      <c r="A3043" s="14">
        <v>2731</v>
      </c>
      <c r="B3043" s="14" t="s">
        <v>163</v>
      </c>
      <c r="C3043" s="17">
        <v>42736</v>
      </c>
      <c r="D3043" s="14" t="s">
        <v>115</v>
      </c>
      <c r="E3043" s="14" t="s">
        <v>81</v>
      </c>
      <c r="F3043" s="15" t="s">
        <v>6</v>
      </c>
      <c r="G3043" s="14" t="s">
        <v>26</v>
      </c>
      <c r="H3043" s="14" t="e">
        <f>SUMIFS('Skills-Training Matrix.AUX'!$D$2:$D$1072,'Skills-Training Matrix.AUX'!$C$2:$C$1072,"="&amp;$G3043,'Skills-Training Matrix.AUX'!$A$2:$A$1072,"="&amp;$E3043)</f>
        <v>#REF!</v>
      </c>
      <c r="I3043" s="14">
        <v>0</v>
      </c>
      <c r="J3043" s="14" t="e">
        <f t="shared" si="192"/>
        <v>#REF!</v>
      </c>
      <c r="K3043" s="16" t="e">
        <f>IF($J3043="","",SUMIFS('Skills-Training Matrix.AUX'!$F$2:$F$1072,'Skills-Training Matrix.AUX'!$C$2:$C$1072,"="&amp;G3043,'Skills-Training Matrix.AUX'!$A$2:$A$1072,"="&amp;$E3043)*J3043)</f>
        <v>#REF!</v>
      </c>
      <c r="L3043" s="16" t="e">
        <f t="shared" si="193"/>
        <v>#REF!</v>
      </c>
      <c r="M3043" s="14" t="e">
        <f t="shared" si="194"/>
        <v>#REF!</v>
      </c>
      <c r="N3043" s="16" t="e">
        <f t="shared" si="195"/>
        <v>#REF!</v>
      </c>
    </row>
    <row r="3044" spans="1:14" x14ac:dyDescent="0.25">
      <c r="A3044" s="14">
        <v>2731</v>
      </c>
      <c r="B3044" s="14" t="s">
        <v>163</v>
      </c>
      <c r="C3044" s="17">
        <v>42736</v>
      </c>
      <c r="D3044" s="14" t="s">
        <v>115</v>
      </c>
      <c r="E3044" s="14" t="s">
        <v>81</v>
      </c>
      <c r="F3044" s="15" t="s">
        <v>6</v>
      </c>
      <c r="G3044" s="14" t="s">
        <v>27</v>
      </c>
      <c r="H3044" s="14" t="e">
        <f>SUMIFS('Skills-Training Matrix.AUX'!$D$2:$D$1072,'Skills-Training Matrix.AUX'!$C$2:$C$1072,"="&amp;$G3044,'Skills-Training Matrix.AUX'!$A$2:$A$1072,"="&amp;$E3044)</f>
        <v>#REF!</v>
      </c>
      <c r="I3044" s="14">
        <v>0</v>
      </c>
      <c r="J3044" s="14" t="e">
        <f t="shared" si="192"/>
        <v>#REF!</v>
      </c>
      <c r="K3044" s="16" t="e">
        <f>IF($J3044="","",SUMIFS('Skills-Training Matrix.AUX'!$F$2:$F$1072,'Skills-Training Matrix.AUX'!$C$2:$C$1072,"="&amp;G3044,'Skills-Training Matrix.AUX'!$A$2:$A$1072,"="&amp;$E3044)*J3044)</f>
        <v>#REF!</v>
      </c>
      <c r="L3044" s="16" t="e">
        <f t="shared" si="193"/>
        <v>#REF!</v>
      </c>
      <c r="M3044" s="14" t="e">
        <f t="shared" si="194"/>
        <v>#REF!</v>
      </c>
      <c r="N3044" s="16" t="e">
        <f t="shared" si="195"/>
        <v>#REF!</v>
      </c>
    </row>
    <row r="3045" spans="1:14" x14ac:dyDescent="0.25">
      <c r="A3045" s="14">
        <v>2731</v>
      </c>
      <c r="B3045" s="14" t="s">
        <v>163</v>
      </c>
      <c r="C3045" s="17">
        <v>42736</v>
      </c>
      <c r="D3045" s="14" t="s">
        <v>115</v>
      </c>
      <c r="E3045" s="14" t="s">
        <v>81</v>
      </c>
      <c r="F3045" s="15" t="s">
        <v>6</v>
      </c>
      <c r="G3045" s="14" t="s">
        <v>28</v>
      </c>
      <c r="H3045" s="14" t="e">
        <f>SUMIFS('Skills-Training Matrix.AUX'!$D$2:$D$1072,'Skills-Training Matrix.AUX'!$C$2:$C$1072,"="&amp;$G3045,'Skills-Training Matrix.AUX'!$A$2:$A$1072,"="&amp;$E3045)</f>
        <v>#N/A</v>
      </c>
      <c r="I3045" s="14">
        <v>0</v>
      </c>
      <c r="J3045" s="14" t="e">
        <f t="shared" si="192"/>
        <v>#N/A</v>
      </c>
      <c r="K3045" s="16" t="e">
        <f>IF($J3045="","",SUMIFS('Skills-Training Matrix.AUX'!$F$2:$F$1072,'Skills-Training Matrix.AUX'!$C$2:$C$1072,"="&amp;G3045,'Skills-Training Matrix.AUX'!$A$2:$A$1072,"="&amp;$E3045)*J3045)</f>
        <v>#N/A</v>
      </c>
      <c r="L3045" s="16" t="e">
        <f t="shared" si="193"/>
        <v>#N/A</v>
      </c>
      <c r="M3045" s="14" t="e">
        <f t="shared" si="194"/>
        <v>#N/A</v>
      </c>
      <c r="N3045" s="16" t="e">
        <f t="shared" si="195"/>
        <v>#N/A</v>
      </c>
    </row>
    <row r="3046" spans="1:14" x14ac:dyDescent="0.25">
      <c r="A3046" s="14">
        <v>2731</v>
      </c>
      <c r="B3046" s="14" t="s">
        <v>163</v>
      </c>
      <c r="C3046" s="17">
        <v>42736</v>
      </c>
      <c r="D3046" s="14" t="s">
        <v>115</v>
      </c>
      <c r="E3046" s="14" t="s">
        <v>81</v>
      </c>
      <c r="F3046" s="15" t="s">
        <v>6</v>
      </c>
      <c r="G3046" s="14" t="s">
        <v>29</v>
      </c>
      <c r="H3046" s="14" t="e">
        <f>SUMIFS('Skills-Training Matrix.AUX'!$D$2:$D$1072,'Skills-Training Matrix.AUX'!$C$2:$C$1072,"="&amp;$G3046,'Skills-Training Matrix.AUX'!$A$2:$A$1072,"="&amp;$E3046)</f>
        <v>#REF!</v>
      </c>
      <c r="I3046" s="14">
        <v>0</v>
      </c>
      <c r="J3046" s="14" t="e">
        <f t="shared" si="192"/>
        <v>#REF!</v>
      </c>
      <c r="K3046" s="16" t="e">
        <f>IF($J3046="","",SUMIFS('Skills-Training Matrix.AUX'!$F$2:$F$1072,'Skills-Training Matrix.AUX'!$C$2:$C$1072,"="&amp;G3046,'Skills-Training Matrix.AUX'!$A$2:$A$1072,"="&amp;$E3046)*J3046)</f>
        <v>#REF!</v>
      </c>
      <c r="L3046" s="16" t="e">
        <f t="shared" si="193"/>
        <v>#REF!</v>
      </c>
      <c r="M3046" s="14" t="e">
        <f t="shared" si="194"/>
        <v>#REF!</v>
      </c>
      <c r="N3046" s="16" t="e">
        <f t="shared" si="195"/>
        <v>#REF!</v>
      </c>
    </row>
    <row r="3047" spans="1:14" x14ac:dyDescent="0.25">
      <c r="A3047" s="14">
        <v>2731</v>
      </c>
      <c r="B3047" s="14" t="s">
        <v>163</v>
      </c>
      <c r="C3047" s="17">
        <v>42736</v>
      </c>
      <c r="D3047" s="14" t="s">
        <v>115</v>
      </c>
      <c r="E3047" s="14" t="s">
        <v>81</v>
      </c>
      <c r="F3047" s="15" t="s">
        <v>6</v>
      </c>
      <c r="G3047" s="14" t="s">
        <v>30</v>
      </c>
      <c r="H3047" s="14" t="e">
        <f>SUMIFS('Skills-Training Matrix.AUX'!$D$2:$D$1072,'Skills-Training Matrix.AUX'!$C$2:$C$1072,"="&amp;$G3047,'Skills-Training Matrix.AUX'!$A$2:$A$1072,"="&amp;$E3047)</f>
        <v>#REF!</v>
      </c>
      <c r="I3047" s="14">
        <v>0</v>
      </c>
      <c r="J3047" s="14" t="e">
        <f t="shared" si="192"/>
        <v>#REF!</v>
      </c>
      <c r="K3047" s="16" t="e">
        <f>IF($J3047="","",SUMIFS('Skills-Training Matrix.AUX'!$F$2:$F$1072,'Skills-Training Matrix.AUX'!$C$2:$C$1072,"="&amp;G3047,'Skills-Training Matrix.AUX'!$A$2:$A$1072,"="&amp;$E3047)*J3047)</f>
        <v>#REF!</v>
      </c>
      <c r="L3047" s="16" t="e">
        <f t="shared" si="193"/>
        <v>#REF!</v>
      </c>
      <c r="M3047" s="14" t="e">
        <f t="shared" si="194"/>
        <v>#REF!</v>
      </c>
      <c r="N3047" s="16" t="e">
        <f t="shared" si="195"/>
        <v>#REF!</v>
      </c>
    </row>
    <row r="3048" spans="1:14" x14ac:dyDescent="0.25">
      <c r="A3048" s="14">
        <v>2731</v>
      </c>
      <c r="B3048" s="14" t="s">
        <v>163</v>
      </c>
      <c r="C3048" s="17">
        <v>42736</v>
      </c>
      <c r="D3048" s="14" t="s">
        <v>115</v>
      </c>
      <c r="E3048" s="14" t="s">
        <v>81</v>
      </c>
      <c r="F3048" s="15" t="s">
        <v>6</v>
      </c>
      <c r="G3048" s="14" t="s">
        <v>31</v>
      </c>
      <c r="H3048" s="14" t="e">
        <f>SUMIFS('Skills-Training Matrix.AUX'!$D$2:$D$1072,'Skills-Training Matrix.AUX'!$C$2:$C$1072,"="&amp;$G3048,'Skills-Training Matrix.AUX'!$A$2:$A$1072,"="&amp;$E3048)</f>
        <v>#REF!</v>
      </c>
      <c r="I3048" s="14">
        <v>0</v>
      </c>
      <c r="J3048" s="14" t="e">
        <f t="shared" si="192"/>
        <v>#REF!</v>
      </c>
      <c r="K3048" s="16" t="e">
        <f>IF($J3048="","",SUMIFS('Skills-Training Matrix.AUX'!$F$2:$F$1072,'Skills-Training Matrix.AUX'!$C$2:$C$1072,"="&amp;G3048,'Skills-Training Matrix.AUX'!$A$2:$A$1072,"="&amp;$E3048)*J3048)</f>
        <v>#REF!</v>
      </c>
      <c r="L3048" s="16" t="e">
        <f t="shared" si="193"/>
        <v>#REF!</v>
      </c>
      <c r="M3048" s="14" t="e">
        <f t="shared" si="194"/>
        <v>#REF!</v>
      </c>
      <c r="N3048" s="16" t="e">
        <f t="shared" si="195"/>
        <v>#REF!</v>
      </c>
    </row>
    <row r="3049" spans="1:14" x14ac:dyDescent="0.25">
      <c r="A3049" s="14">
        <v>2731</v>
      </c>
      <c r="B3049" s="14" t="s">
        <v>163</v>
      </c>
      <c r="C3049" s="17">
        <v>42736</v>
      </c>
      <c r="D3049" s="14" t="s">
        <v>115</v>
      </c>
      <c r="E3049" s="14" t="s">
        <v>81</v>
      </c>
      <c r="F3049" s="15" t="s">
        <v>6</v>
      </c>
      <c r="G3049" s="14" t="s">
        <v>1</v>
      </c>
      <c r="H3049" s="14" t="e">
        <f>SUMIFS('Skills-Training Matrix.AUX'!$D$2:$D$1072,'Skills-Training Matrix.AUX'!$C$2:$C$1072,"="&amp;$G3049,'Skills-Training Matrix.AUX'!$A$2:$A$1072,"="&amp;$E3049)</f>
        <v>#REF!</v>
      </c>
      <c r="I3049" s="14">
        <v>0</v>
      </c>
      <c r="J3049" s="14" t="e">
        <f t="shared" si="192"/>
        <v>#REF!</v>
      </c>
      <c r="K3049" s="16" t="e">
        <f>IF($J3049="","",SUMIFS('Skills-Training Matrix.AUX'!$F$2:$F$1072,'Skills-Training Matrix.AUX'!$C$2:$C$1072,"="&amp;G3049,'Skills-Training Matrix.AUX'!$A$2:$A$1072,"="&amp;$E3049)*J3049)</f>
        <v>#REF!</v>
      </c>
      <c r="L3049" s="16" t="e">
        <f t="shared" si="193"/>
        <v>#REF!</v>
      </c>
      <c r="M3049" s="14" t="e">
        <f t="shared" si="194"/>
        <v>#REF!</v>
      </c>
      <c r="N3049" s="16" t="e">
        <f t="shared" si="195"/>
        <v>#REF!</v>
      </c>
    </row>
    <row r="3050" spans="1:14" x14ac:dyDescent="0.25">
      <c r="A3050" s="14">
        <v>2731</v>
      </c>
      <c r="B3050" s="14" t="s">
        <v>163</v>
      </c>
      <c r="C3050" s="17">
        <v>42736</v>
      </c>
      <c r="D3050" s="14" t="s">
        <v>115</v>
      </c>
      <c r="E3050" s="14" t="s">
        <v>81</v>
      </c>
      <c r="F3050" s="15" t="s">
        <v>6</v>
      </c>
      <c r="G3050" s="14" t="s">
        <v>32</v>
      </c>
      <c r="H3050" s="14" t="e">
        <f>SUMIFS('Skills-Training Matrix.AUX'!$D$2:$D$1072,'Skills-Training Matrix.AUX'!$C$2:$C$1072,"="&amp;$G3050,'Skills-Training Matrix.AUX'!$A$2:$A$1072,"="&amp;$E3050)</f>
        <v>#N/A</v>
      </c>
      <c r="I3050" s="14">
        <v>0</v>
      </c>
      <c r="J3050" s="14" t="e">
        <f t="shared" si="192"/>
        <v>#N/A</v>
      </c>
      <c r="K3050" s="16" t="e">
        <f>IF($J3050="","",SUMIFS('Skills-Training Matrix.AUX'!$F$2:$F$1072,'Skills-Training Matrix.AUX'!$C$2:$C$1072,"="&amp;G3050,'Skills-Training Matrix.AUX'!$A$2:$A$1072,"="&amp;$E3050)*J3050)</f>
        <v>#N/A</v>
      </c>
      <c r="L3050" s="16" t="e">
        <f t="shared" si="193"/>
        <v>#N/A</v>
      </c>
      <c r="M3050" s="14" t="e">
        <f t="shared" si="194"/>
        <v>#N/A</v>
      </c>
      <c r="N3050" s="16" t="e">
        <f t="shared" si="195"/>
        <v>#N/A</v>
      </c>
    </row>
    <row r="3051" spans="1:14" x14ac:dyDescent="0.25">
      <c r="A3051" s="14">
        <v>2731</v>
      </c>
      <c r="B3051" s="14" t="s">
        <v>163</v>
      </c>
      <c r="C3051" s="17">
        <v>42736</v>
      </c>
      <c r="D3051" s="14" t="s">
        <v>115</v>
      </c>
      <c r="E3051" s="14" t="s">
        <v>81</v>
      </c>
      <c r="F3051" s="15" t="s">
        <v>7</v>
      </c>
      <c r="G3051" s="14" t="s">
        <v>33</v>
      </c>
      <c r="H3051" s="14" t="e">
        <f>SUMIFS('Skills-Training Matrix.AUX'!$D$2:$D$1072,'Skills-Training Matrix.AUX'!$C$2:$C$1072,"="&amp;$G3051,'Skills-Training Matrix.AUX'!$A$2:$A$1072,"="&amp;$E3051)</f>
        <v>#N/A</v>
      </c>
      <c r="I3051" s="14">
        <v>0</v>
      </c>
      <c r="J3051" s="14" t="e">
        <f t="shared" si="192"/>
        <v>#N/A</v>
      </c>
      <c r="K3051" s="16" t="e">
        <f>IF($J3051="","",SUMIFS('Skills-Training Matrix.AUX'!$F$2:$F$1072,'Skills-Training Matrix.AUX'!$C$2:$C$1072,"="&amp;G3051,'Skills-Training Matrix.AUX'!$A$2:$A$1072,"="&amp;$E3051)*J3051)</f>
        <v>#N/A</v>
      </c>
      <c r="L3051" s="16" t="e">
        <f t="shared" si="193"/>
        <v>#N/A</v>
      </c>
      <c r="M3051" s="14" t="e">
        <f t="shared" si="194"/>
        <v>#N/A</v>
      </c>
      <c r="N3051" s="16" t="e">
        <f t="shared" si="195"/>
        <v>#N/A</v>
      </c>
    </row>
    <row r="3052" spans="1:14" x14ac:dyDescent="0.25">
      <c r="A3052" s="14">
        <v>2731</v>
      </c>
      <c r="B3052" s="14" t="s">
        <v>163</v>
      </c>
      <c r="C3052" s="17">
        <v>42736</v>
      </c>
      <c r="D3052" s="14" t="s">
        <v>115</v>
      </c>
      <c r="E3052" s="14" t="s">
        <v>81</v>
      </c>
      <c r="F3052" s="15" t="s">
        <v>7</v>
      </c>
      <c r="G3052" s="14" t="s">
        <v>34</v>
      </c>
      <c r="H3052" s="14" t="e">
        <f>SUMIFS('Skills-Training Matrix.AUX'!$D$2:$D$1072,'Skills-Training Matrix.AUX'!$C$2:$C$1072,"="&amp;$G3052,'Skills-Training Matrix.AUX'!$A$2:$A$1072,"="&amp;$E3052)</f>
        <v>#REF!</v>
      </c>
      <c r="I3052" s="14">
        <v>0</v>
      </c>
      <c r="J3052" s="14" t="e">
        <f t="shared" si="192"/>
        <v>#REF!</v>
      </c>
      <c r="K3052" s="16" t="e">
        <f>IF($J3052="","",SUMIFS('Skills-Training Matrix.AUX'!$F$2:$F$1072,'Skills-Training Matrix.AUX'!$C$2:$C$1072,"="&amp;G3052,'Skills-Training Matrix.AUX'!$A$2:$A$1072,"="&amp;$E3052)*J3052)</f>
        <v>#REF!</v>
      </c>
      <c r="L3052" s="16" t="e">
        <f t="shared" si="193"/>
        <v>#REF!</v>
      </c>
      <c r="M3052" s="14" t="e">
        <f t="shared" si="194"/>
        <v>#REF!</v>
      </c>
      <c r="N3052" s="16" t="e">
        <f t="shared" si="195"/>
        <v>#REF!</v>
      </c>
    </row>
    <row r="3053" spans="1:14" x14ac:dyDescent="0.25">
      <c r="A3053" s="14">
        <v>2731</v>
      </c>
      <c r="B3053" s="14" t="s">
        <v>163</v>
      </c>
      <c r="C3053" s="17">
        <v>42736</v>
      </c>
      <c r="D3053" s="14" t="s">
        <v>115</v>
      </c>
      <c r="E3053" s="14" t="s">
        <v>81</v>
      </c>
      <c r="F3053" s="15" t="s">
        <v>7</v>
      </c>
      <c r="G3053" s="14" t="s">
        <v>35</v>
      </c>
      <c r="H3053" s="14" t="e">
        <f>SUMIFS('Skills-Training Matrix.AUX'!$D$2:$D$1072,'Skills-Training Matrix.AUX'!$C$2:$C$1072,"="&amp;$G3053,'Skills-Training Matrix.AUX'!$A$2:$A$1072,"="&amp;$E3053)</f>
        <v>#N/A</v>
      </c>
      <c r="I3053" s="14">
        <v>0</v>
      </c>
      <c r="J3053" s="14" t="e">
        <f t="shared" si="192"/>
        <v>#N/A</v>
      </c>
      <c r="K3053" s="16" t="e">
        <f>IF($J3053="","",SUMIFS('Skills-Training Matrix.AUX'!$F$2:$F$1072,'Skills-Training Matrix.AUX'!$C$2:$C$1072,"="&amp;G3053,'Skills-Training Matrix.AUX'!$A$2:$A$1072,"="&amp;$E3053)*J3053)</f>
        <v>#N/A</v>
      </c>
      <c r="L3053" s="16" t="e">
        <f t="shared" si="193"/>
        <v>#N/A</v>
      </c>
      <c r="M3053" s="14" t="e">
        <f t="shared" si="194"/>
        <v>#N/A</v>
      </c>
      <c r="N3053" s="16" t="e">
        <f t="shared" si="195"/>
        <v>#N/A</v>
      </c>
    </row>
    <row r="3054" spans="1:14" x14ac:dyDescent="0.25">
      <c r="A3054" s="14">
        <v>2731</v>
      </c>
      <c r="B3054" s="14" t="s">
        <v>163</v>
      </c>
      <c r="C3054" s="17">
        <v>42736</v>
      </c>
      <c r="D3054" s="14" t="s">
        <v>115</v>
      </c>
      <c r="E3054" s="14" t="s">
        <v>81</v>
      </c>
      <c r="F3054" s="15" t="s">
        <v>7</v>
      </c>
      <c r="G3054" s="14" t="s">
        <v>36</v>
      </c>
      <c r="H3054" s="14" t="e">
        <f>SUMIFS('Skills-Training Matrix.AUX'!$D$2:$D$1072,'Skills-Training Matrix.AUX'!$C$2:$C$1072,"="&amp;$G3054,'Skills-Training Matrix.AUX'!$A$2:$A$1072,"="&amp;$E3054)</f>
        <v>#N/A</v>
      </c>
      <c r="I3054" s="14">
        <v>0</v>
      </c>
      <c r="J3054" s="14" t="e">
        <f t="shared" si="192"/>
        <v>#N/A</v>
      </c>
      <c r="K3054" s="16" t="e">
        <f>IF($J3054="","",SUMIFS('Skills-Training Matrix.AUX'!$F$2:$F$1072,'Skills-Training Matrix.AUX'!$C$2:$C$1072,"="&amp;G3054,'Skills-Training Matrix.AUX'!$A$2:$A$1072,"="&amp;$E3054)*J3054)</f>
        <v>#N/A</v>
      </c>
      <c r="L3054" s="16" t="e">
        <f t="shared" si="193"/>
        <v>#N/A</v>
      </c>
      <c r="M3054" s="14" t="e">
        <f t="shared" si="194"/>
        <v>#N/A</v>
      </c>
      <c r="N3054" s="16" t="e">
        <f t="shared" si="195"/>
        <v>#N/A</v>
      </c>
    </row>
    <row r="3055" spans="1:14" x14ac:dyDescent="0.25">
      <c r="A3055" s="14">
        <v>2731</v>
      </c>
      <c r="B3055" s="14" t="s">
        <v>163</v>
      </c>
      <c r="C3055" s="17">
        <v>42736</v>
      </c>
      <c r="D3055" s="14" t="s">
        <v>115</v>
      </c>
      <c r="E3055" s="14" t="s">
        <v>81</v>
      </c>
      <c r="F3055" s="15" t="s">
        <v>7</v>
      </c>
      <c r="G3055" s="14" t="s">
        <v>37</v>
      </c>
      <c r="H3055" s="14" t="e">
        <f>SUMIFS('Skills-Training Matrix.AUX'!$D$2:$D$1072,'Skills-Training Matrix.AUX'!$C$2:$C$1072,"="&amp;$G3055,'Skills-Training Matrix.AUX'!$A$2:$A$1072,"="&amp;$E3055)</f>
        <v>#N/A</v>
      </c>
      <c r="I3055" s="14">
        <v>0</v>
      </c>
      <c r="J3055" s="14" t="e">
        <f t="shared" si="192"/>
        <v>#N/A</v>
      </c>
      <c r="K3055" s="16" t="e">
        <f>IF($J3055="","",SUMIFS('Skills-Training Matrix.AUX'!$F$2:$F$1072,'Skills-Training Matrix.AUX'!$C$2:$C$1072,"="&amp;G3055,'Skills-Training Matrix.AUX'!$A$2:$A$1072,"="&amp;$E3055)*J3055)</f>
        <v>#N/A</v>
      </c>
      <c r="L3055" s="16" t="e">
        <f t="shared" si="193"/>
        <v>#N/A</v>
      </c>
      <c r="M3055" s="14" t="e">
        <f t="shared" si="194"/>
        <v>#N/A</v>
      </c>
      <c r="N3055" s="16" t="e">
        <f t="shared" si="195"/>
        <v>#N/A</v>
      </c>
    </row>
    <row r="3056" spans="1:14" x14ac:dyDescent="0.25">
      <c r="A3056" s="14">
        <v>2731</v>
      </c>
      <c r="B3056" s="14" t="s">
        <v>163</v>
      </c>
      <c r="C3056" s="17">
        <v>42736</v>
      </c>
      <c r="D3056" s="14" t="s">
        <v>115</v>
      </c>
      <c r="E3056" s="14" t="s">
        <v>81</v>
      </c>
      <c r="F3056" s="15" t="s">
        <v>7</v>
      </c>
      <c r="G3056" s="14" t="s">
        <v>38</v>
      </c>
      <c r="H3056" s="14" t="e">
        <f>SUMIFS('Skills-Training Matrix.AUX'!$D$2:$D$1072,'Skills-Training Matrix.AUX'!$C$2:$C$1072,"="&amp;$G3056,'Skills-Training Matrix.AUX'!$A$2:$A$1072,"="&amp;$E3056)</f>
        <v>#N/A</v>
      </c>
      <c r="I3056" s="14">
        <v>0</v>
      </c>
      <c r="J3056" s="14" t="e">
        <f t="shared" si="192"/>
        <v>#N/A</v>
      </c>
      <c r="K3056" s="16" t="e">
        <f>IF($J3056="","",SUMIFS('Skills-Training Matrix.AUX'!$F$2:$F$1072,'Skills-Training Matrix.AUX'!$C$2:$C$1072,"="&amp;G3056,'Skills-Training Matrix.AUX'!$A$2:$A$1072,"="&amp;$E3056)*J3056)</f>
        <v>#N/A</v>
      </c>
      <c r="L3056" s="16" t="e">
        <f t="shared" si="193"/>
        <v>#N/A</v>
      </c>
      <c r="M3056" s="14" t="e">
        <f t="shared" si="194"/>
        <v>#N/A</v>
      </c>
      <c r="N3056" s="16" t="e">
        <f t="shared" si="195"/>
        <v>#N/A</v>
      </c>
    </row>
    <row r="3057" spans="1:14" x14ac:dyDescent="0.25">
      <c r="A3057" s="14">
        <v>2731</v>
      </c>
      <c r="B3057" s="14" t="s">
        <v>163</v>
      </c>
      <c r="C3057" s="17">
        <v>42736</v>
      </c>
      <c r="D3057" s="14" t="s">
        <v>115</v>
      </c>
      <c r="E3057" s="14" t="s">
        <v>81</v>
      </c>
      <c r="F3057" s="15" t="s">
        <v>7</v>
      </c>
      <c r="G3057" s="14" t="s">
        <v>39</v>
      </c>
      <c r="H3057" s="14" t="e">
        <f>SUMIFS('Skills-Training Matrix.AUX'!$D$2:$D$1072,'Skills-Training Matrix.AUX'!$C$2:$C$1072,"="&amp;$G3057,'Skills-Training Matrix.AUX'!$A$2:$A$1072,"="&amp;$E3057)</f>
        <v>#N/A</v>
      </c>
      <c r="I3057" s="14">
        <v>0</v>
      </c>
      <c r="J3057" s="14" t="e">
        <f t="shared" si="192"/>
        <v>#N/A</v>
      </c>
      <c r="K3057" s="16" t="e">
        <f>IF($J3057="","",SUMIFS('Skills-Training Matrix.AUX'!$F$2:$F$1072,'Skills-Training Matrix.AUX'!$C$2:$C$1072,"="&amp;G3057,'Skills-Training Matrix.AUX'!$A$2:$A$1072,"="&amp;$E3057)*J3057)</f>
        <v>#N/A</v>
      </c>
      <c r="L3057" s="16" t="e">
        <f t="shared" si="193"/>
        <v>#N/A</v>
      </c>
      <c r="M3057" s="14" t="e">
        <f t="shared" si="194"/>
        <v>#N/A</v>
      </c>
      <c r="N3057" s="16" t="e">
        <f t="shared" si="195"/>
        <v>#N/A</v>
      </c>
    </row>
    <row r="3058" spans="1:14" x14ac:dyDescent="0.25">
      <c r="A3058" s="14">
        <v>2731</v>
      </c>
      <c r="B3058" s="14" t="s">
        <v>163</v>
      </c>
      <c r="C3058" s="17">
        <v>42736</v>
      </c>
      <c r="D3058" s="14" t="s">
        <v>115</v>
      </c>
      <c r="E3058" s="14" t="s">
        <v>81</v>
      </c>
      <c r="F3058" s="15" t="s">
        <v>7</v>
      </c>
      <c r="G3058" s="14" t="s">
        <v>40</v>
      </c>
      <c r="H3058" s="14" t="e">
        <f>SUMIFS('Skills-Training Matrix.AUX'!$D$2:$D$1072,'Skills-Training Matrix.AUX'!$C$2:$C$1072,"="&amp;$G3058,'Skills-Training Matrix.AUX'!$A$2:$A$1072,"="&amp;$E3058)</f>
        <v>#N/A</v>
      </c>
      <c r="I3058" s="14">
        <v>0</v>
      </c>
      <c r="J3058" s="14" t="e">
        <f t="shared" si="192"/>
        <v>#N/A</v>
      </c>
      <c r="K3058" s="16" t="e">
        <f>IF($J3058="","",SUMIFS('Skills-Training Matrix.AUX'!$F$2:$F$1072,'Skills-Training Matrix.AUX'!$C$2:$C$1072,"="&amp;G3058,'Skills-Training Matrix.AUX'!$A$2:$A$1072,"="&amp;$E3058)*J3058)</f>
        <v>#N/A</v>
      </c>
      <c r="L3058" s="16" t="e">
        <f t="shared" si="193"/>
        <v>#N/A</v>
      </c>
      <c r="M3058" s="14" t="e">
        <f t="shared" si="194"/>
        <v>#N/A</v>
      </c>
      <c r="N3058" s="16" t="e">
        <f t="shared" si="195"/>
        <v>#N/A</v>
      </c>
    </row>
    <row r="3059" spans="1:14" x14ac:dyDescent="0.25">
      <c r="A3059" s="14">
        <v>2731</v>
      </c>
      <c r="B3059" s="14" t="s">
        <v>163</v>
      </c>
      <c r="C3059" s="17">
        <v>42736</v>
      </c>
      <c r="D3059" s="14" t="s">
        <v>115</v>
      </c>
      <c r="E3059" s="14" t="s">
        <v>81</v>
      </c>
      <c r="F3059" s="15" t="s">
        <v>8</v>
      </c>
      <c r="G3059" s="14" t="s">
        <v>41</v>
      </c>
      <c r="H3059" s="14" t="e">
        <f>SUMIFS('Skills-Training Matrix.AUX'!$D$2:$D$1072,'Skills-Training Matrix.AUX'!$C$2:$C$1072,"="&amp;$G3059,'Skills-Training Matrix.AUX'!$A$2:$A$1072,"="&amp;$E3059)</f>
        <v>#N/A</v>
      </c>
      <c r="I3059" s="14">
        <v>0</v>
      </c>
      <c r="J3059" s="14" t="e">
        <f t="shared" si="192"/>
        <v>#N/A</v>
      </c>
      <c r="K3059" s="16" t="e">
        <f>IF($J3059="","",SUMIFS('Skills-Training Matrix.AUX'!$F$2:$F$1072,'Skills-Training Matrix.AUX'!$C$2:$C$1072,"="&amp;G3059,'Skills-Training Matrix.AUX'!$A$2:$A$1072,"="&amp;$E3059)*J3059)</f>
        <v>#N/A</v>
      </c>
      <c r="L3059" s="16" t="e">
        <f t="shared" si="193"/>
        <v>#N/A</v>
      </c>
      <c r="M3059" s="14" t="e">
        <f t="shared" si="194"/>
        <v>#N/A</v>
      </c>
      <c r="N3059" s="16" t="e">
        <f t="shared" si="195"/>
        <v>#N/A</v>
      </c>
    </row>
    <row r="3060" spans="1:14" x14ac:dyDescent="0.25">
      <c r="A3060" s="14">
        <v>2731</v>
      </c>
      <c r="B3060" s="14" t="s">
        <v>163</v>
      </c>
      <c r="C3060" s="17">
        <v>42736</v>
      </c>
      <c r="D3060" s="14" t="s">
        <v>115</v>
      </c>
      <c r="E3060" s="14" t="s">
        <v>81</v>
      </c>
      <c r="F3060" s="15" t="s">
        <v>8</v>
      </c>
      <c r="G3060" s="14" t="s">
        <v>42</v>
      </c>
      <c r="H3060" s="14" t="e">
        <f>SUMIFS('Skills-Training Matrix.AUX'!$D$2:$D$1072,'Skills-Training Matrix.AUX'!$C$2:$C$1072,"="&amp;$G3060,'Skills-Training Matrix.AUX'!$A$2:$A$1072,"="&amp;$E3060)</f>
        <v>#N/A</v>
      </c>
      <c r="I3060" s="14">
        <v>0</v>
      </c>
      <c r="J3060" s="14" t="e">
        <f t="shared" si="192"/>
        <v>#N/A</v>
      </c>
      <c r="K3060" s="16" t="e">
        <f>IF($J3060="","",SUMIFS('Skills-Training Matrix.AUX'!$F$2:$F$1072,'Skills-Training Matrix.AUX'!$C$2:$C$1072,"="&amp;G3060,'Skills-Training Matrix.AUX'!$A$2:$A$1072,"="&amp;$E3060)*J3060)</f>
        <v>#N/A</v>
      </c>
      <c r="L3060" s="16" t="e">
        <f t="shared" si="193"/>
        <v>#N/A</v>
      </c>
      <c r="M3060" s="14" t="e">
        <f t="shared" si="194"/>
        <v>#N/A</v>
      </c>
      <c r="N3060" s="16" t="e">
        <f t="shared" si="195"/>
        <v>#N/A</v>
      </c>
    </row>
    <row r="3061" spans="1:14" x14ac:dyDescent="0.25">
      <c r="A3061" s="14">
        <v>2731</v>
      </c>
      <c r="B3061" s="14" t="s">
        <v>163</v>
      </c>
      <c r="C3061" s="17">
        <v>42736</v>
      </c>
      <c r="D3061" s="14" t="s">
        <v>115</v>
      </c>
      <c r="E3061" s="14" t="s">
        <v>81</v>
      </c>
      <c r="F3061" s="15" t="s">
        <v>8</v>
      </c>
      <c r="G3061" s="14" t="s">
        <v>43</v>
      </c>
      <c r="H3061" s="14" t="e">
        <f>SUMIFS('Skills-Training Matrix.AUX'!$D$2:$D$1072,'Skills-Training Matrix.AUX'!$C$2:$C$1072,"="&amp;$G3061,'Skills-Training Matrix.AUX'!$A$2:$A$1072,"="&amp;$E3061)</f>
        <v>#N/A</v>
      </c>
      <c r="I3061" s="14">
        <v>0</v>
      </c>
      <c r="J3061" s="14" t="e">
        <f t="shared" si="192"/>
        <v>#N/A</v>
      </c>
      <c r="K3061" s="16" t="e">
        <f>IF($J3061="","",SUMIFS('Skills-Training Matrix.AUX'!$F$2:$F$1072,'Skills-Training Matrix.AUX'!$C$2:$C$1072,"="&amp;G3061,'Skills-Training Matrix.AUX'!$A$2:$A$1072,"="&amp;$E3061)*J3061)</f>
        <v>#N/A</v>
      </c>
      <c r="L3061" s="16" t="e">
        <f t="shared" si="193"/>
        <v>#N/A</v>
      </c>
      <c r="M3061" s="14" t="e">
        <f t="shared" si="194"/>
        <v>#N/A</v>
      </c>
      <c r="N3061" s="16" t="e">
        <f t="shared" si="195"/>
        <v>#N/A</v>
      </c>
    </row>
    <row r="3062" spans="1:14" x14ac:dyDescent="0.25">
      <c r="A3062" s="14">
        <v>2731</v>
      </c>
      <c r="B3062" s="14" t="s">
        <v>163</v>
      </c>
      <c r="C3062" s="17">
        <v>42736</v>
      </c>
      <c r="D3062" s="14" t="s">
        <v>115</v>
      </c>
      <c r="E3062" s="14" t="s">
        <v>81</v>
      </c>
      <c r="F3062" s="15" t="s">
        <v>8</v>
      </c>
      <c r="G3062" s="14" t="s">
        <v>44</v>
      </c>
      <c r="H3062" s="14" t="e">
        <f>SUMIFS('Skills-Training Matrix.AUX'!$D$2:$D$1072,'Skills-Training Matrix.AUX'!$C$2:$C$1072,"="&amp;$G3062,'Skills-Training Matrix.AUX'!$A$2:$A$1072,"="&amp;$E3062)</f>
        <v>#N/A</v>
      </c>
      <c r="I3062" s="14">
        <v>0</v>
      </c>
      <c r="J3062" s="14" t="e">
        <f t="shared" si="192"/>
        <v>#N/A</v>
      </c>
      <c r="K3062" s="16" t="e">
        <f>IF($J3062="","",SUMIFS('Skills-Training Matrix.AUX'!$F$2:$F$1072,'Skills-Training Matrix.AUX'!$C$2:$C$1072,"="&amp;G3062,'Skills-Training Matrix.AUX'!$A$2:$A$1072,"="&amp;$E3062)*J3062)</f>
        <v>#N/A</v>
      </c>
      <c r="L3062" s="16" t="e">
        <f t="shared" si="193"/>
        <v>#N/A</v>
      </c>
      <c r="M3062" s="14" t="e">
        <f t="shared" si="194"/>
        <v>#N/A</v>
      </c>
      <c r="N3062" s="16" t="e">
        <f t="shared" si="195"/>
        <v>#N/A</v>
      </c>
    </row>
    <row r="3063" spans="1:14" x14ac:dyDescent="0.25">
      <c r="A3063" s="14">
        <v>2731</v>
      </c>
      <c r="B3063" s="14" t="s">
        <v>163</v>
      </c>
      <c r="C3063" s="17">
        <v>42736</v>
      </c>
      <c r="D3063" s="14" t="s">
        <v>115</v>
      </c>
      <c r="E3063" s="14" t="s">
        <v>81</v>
      </c>
      <c r="F3063" s="15" t="s">
        <v>8</v>
      </c>
      <c r="G3063" s="14" t="s">
        <v>45</v>
      </c>
      <c r="H3063" s="14" t="e">
        <f>SUMIFS('Skills-Training Matrix.AUX'!$D$2:$D$1072,'Skills-Training Matrix.AUX'!$C$2:$C$1072,"="&amp;$G3063,'Skills-Training Matrix.AUX'!$A$2:$A$1072,"="&amp;$E3063)</f>
        <v>#N/A</v>
      </c>
      <c r="I3063" s="14">
        <v>0</v>
      </c>
      <c r="J3063" s="14" t="e">
        <f t="shared" si="192"/>
        <v>#N/A</v>
      </c>
      <c r="K3063" s="16" t="e">
        <f>IF($J3063="","",SUMIFS('Skills-Training Matrix.AUX'!$F$2:$F$1072,'Skills-Training Matrix.AUX'!$C$2:$C$1072,"="&amp;G3063,'Skills-Training Matrix.AUX'!$A$2:$A$1072,"="&amp;$E3063)*J3063)</f>
        <v>#N/A</v>
      </c>
      <c r="L3063" s="16" t="e">
        <f t="shared" si="193"/>
        <v>#N/A</v>
      </c>
      <c r="M3063" s="14" t="e">
        <f t="shared" si="194"/>
        <v>#N/A</v>
      </c>
      <c r="N3063" s="16" t="e">
        <f t="shared" si="195"/>
        <v>#N/A</v>
      </c>
    </row>
    <row r="3064" spans="1:14" x14ac:dyDescent="0.25">
      <c r="A3064" s="14">
        <v>2731</v>
      </c>
      <c r="B3064" s="14" t="s">
        <v>163</v>
      </c>
      <c r="C3064" s="17">
        <v>42736</v>
      </c>
      <c r="D3064" s="14" t="s">
        <v>115</v>
      </c>
      <c r="E3064" s="14" t="s">
        <v>81</v>
      </c>
      <c r="F3064" s="15" t="s">
        <v>2</v>
      </c>
      <c r="G3064" s="14" t="s">
        <v>46</v>
      </c>
      <c r="H3064" s="14" t="e">
        <f>SUMIFS('Skills-Training Matrix.AUX'!$D$2:$D$1072,'Skills-Training Matrix.AUX'!$C$2:$C$1072,"="&amp;$G3064,'Skills-Training Matrix.AUX'!$A$2:$A$1072,"="&amp;$E3064)</f>
        <v>#N/A</v>
      </c>
      <c r="I3064" s="14">
        <v>0</v>
      </c>
      <c r="J3064" s="14" t="e">
        <f t="shared" si="192"/>
        <v>#N/A</v>
      </c>
      <c r="K3064" s="16" t="e">
        <f>IF($J3064="","",SUMIFS('Skills-Training Matrix.AUX'!$F$2:$F$1072,'Skills-Training Matrix.AUX'!$C$2:$C$1072,"="&amp;G3064,'Skills-Training Matrix.AUX'!$A$2:$A$1072,"="&amp;$E3064)*J3064)</f>
        <v>#N/A</v>
      </c>
      <c r="L3064" s="16" t="e">
        <f t="shared" si="193"/>
        <v>#N/A</v>
      </c>
      <c r="M3064" s="14" t="e">
        <f t="shared" si="194"/>
        <v>#N/A</v>
      </c>
      <c r="N3064" s="16" t="e">
        <f t="shared" si="195"/>
        <v>#N/A</v>
      </c>
    </row>
    <row r="3065" spans="1:14" x14ac:dyDescent="0.25">
      <c r="A3065" s="14">
        <v>2731</v>
      </c>
      <c r="B3065" s="14" t="s">
        <v>163</v>
      </c>
      <c r="C3065" s="17">
        <v>42736</v>
      </c>
      <c r="D3065" s="14" t="s">
        <v>115</v>
      </c>
      <c r="E3065" s="14" t="s">
        <v>81</v>
      </c>
      <c r="F3065" s="15" t="s">
        <v>2</v>
      </c>
      <c r="G3065" s="14" t="s">
        <v>47</v>
      </c>
      <c r="H3065" s="14" t="e">
        <f>SUMIFS('Skills-Training Matrix.AUX'!$D$2:$D$1072,'Skills-Training Matrix.AUX'!$C$2:$C$1072,"="&amp;$G3065,'Skills-Training Matrix.AUX'!$A$2:$A$1072,"="&amp;$E3065)</f>
        <v>#N/A</v>
      </c>
      <c r="I3065" s="14">
        <v>0</v>
      </c>
      <c r="J3065" s="14" t="e">
        <f t="shared" si="192"/>
        <v>#N/A</v>
      </c>
      <c r="K3065" s="16" t="e">
        <f>IF($J3065="","",SUMIFS('Skills-Training Matrix.AUX'!$F$2:$F$1072,'Skills-Training Matrix.AUX'!$C$2:$C$1072,"="&amp;G3065,'Skills-Training Matrix.AUX'!$A$2:$A$1072,"="&amp;$E3065)*J3065)</f>
        <v>#N/A</v>
      </c>
      <c r="L3065" s="16" t="e">
        <f t="shared" si="193"/>
        <v>#N/A</v>
      </c>
      <c r="M3065" s="14" t="e">
        <f t="shared" si="194"/>
        <v>#N/A</v>
      </c>
      <c r="N3065" s="16" t="e">
        <f t="shared" si="195"/>
        <v>#N/A</v>
      </c>
    </row>
    <row r="3066" spans="1:14" x14ac:dyDescent="0.25">
      <c r="A3066" s="14">
        <v>2731</v>
      </c>
      <c r="B3066" s="14" t="s">
        <v>163</v>
      </c>
      <c r="C3066" s="17">
        <v>42736</v>
      </c>
      <c r="D3066" s="14" t="s">
        <v>115</v>
      </c>
      <c r="E3066" s="14" t="s">
        <v>81</v>
      </c>
      <c r="F3066" s="15" t="s">
        <v>2</v>
      </c>
      <c r="G3066" s="14" t="s">
        <v>48</v>
      </c>
      <c r="H3066" s="14" t="e">
        <f>SUMIFS('Skills-Training Matrix.AUX'!$D$2:$D$1072,'Skills-Training Matrix.AUX'!$C$2:$C$1072,"="&amp;$G3066,'Skills-Training Matrix.AUX'!$A$2:$A$1072,"="&amp;$E3066)</f>
        <v>#N/A</v>
      </c>
      <c r="I3066" s="14">
        <v>0</v>
      </c>
      <c r="J3066" s="14" t="e">
        <f t="shared" si="192"/>
        <v>#N/A</v>
      </c>
      <c r="K3066" s="16" t="e">
        <f>IF($J3066="","",SUMIFS('Skills-Training Matrix.AUX'!$F$2:$F$1072,'Skills-Training Matrix.AUX'!$C$2:$C$1072,"="&amp;G3066,'Skills-Training Matrix.AUX'!$A$2:$A$1072,"="&amp;$E3066)*J3066)</f>
        <v>#N/A</v>
      </c>
      <c r="L3066" s="16" t="e">
        <f t="shared" si="193"/>
        <v>#N/A</v>
      </c>
      <c r="M3066" s="14" t="e">
        <f t="shared" si="194"/>
        <v>#N/A</v>
      </c>
      <c r="N3066" s="16" t="e">
        <f t="shared" si="195"/>
        <v>#N/A</v>
      </c>
    </row>
    <row r="3067" spans="1:14" x14ac:dyDescent="0.25">
      <c r="A3067" s="14">
        <v>2731</v>
      </c>
      <c r="B3067" s="14" t="s">
        <v>163</v>
      </c>
      <c r="C3067" s="17">
        <v>42736</v>
      </c>
      <c r="D3067" s="14" t="s">
        <v>115</v>
      </c>
      <c r="E3067" s="14" t="s">
        <v>81</v>
      </c>
      <c r="F3067" s="15" t="s">
        <v>2</v>
      </c>
      <c r="G3067" s="14" t="s">
        <v>49</v>
      </c>
      <c r="H3067" s="14" t="e">
        <f>SUMIFS('Skills-Training Matrix.AUX'!$D$2:$D$1072,'Skills-Training Matrix.AUX'!$C$2:$C$1072,"="&amp;$G3067,'Skills-Training Matrix.AUX'!$A$2:$A$1072,"="&amp;$E3067)</f>
        <v>#N/A</v>
      </c>
      <c r="I3067" s="14">
        <v>0</v>
      </c>
      <c r="J3067" s="14" t="e">
        <f t="shared" si="192"/>
        <v>#N/A</v>
      </c>
      <c r="K3067" s="16" t="e">
        <f>IF($J3067="","",SUMIFS('Skills-Training Matrix.AUX'!$F$2:$F$1072,'Skills-Training Matrix.AUX'!$C$2:$C$1072,"="&amp;G3067,'Skills-Training Matrix.AUX'!$A$2:$A$1072,"="&amp;$E3067)*J3067)</f>
        <v>#N/A</v>
      </c>
      <c r="L3067" s="16" t="e">
        <f t="shared" si="193"/>
        <v>#N/A</v>
      </c>
      <c r="M3067" s="14" t="e">
        <f t="shared" si="194"/>
        <v>#N/A</v>
      </c>
      <c r="N3067" s="16" t="e">
        <f t="shared" si="195"/>
        <v>#N/A</v>
      </c>
    </row>
    <row r="3068" spans="1:14" x14ac:dyDescent="0.25">
      <c r="A3068" s="14">
        <v>2731</v>
      </c>
      <c r="B3068" s="14" t="s">
        <v>163</v>
      </c>
      <c r="C3068" s="17">
        <v>42736</v>
      </c>
      <c r="D3068" s="14" t="s">
        <v>115</v>
      </c>
      <c r="E3068" s="14" t="s">
        <v>81</v>
      </c>
      <c r="F3068" s="15" t="s">
        <v>2</v>
      </c>
      <c r="G3068" s="14" t="s">
        <v>50</v>
      </c>
      <c r="H3068" s="14" t="e">
        <f>SUMIFS('Skills-Training Matrix.AUX'!$D$2:$D$1072,'Skills-Training Matrix.AUX'!$C$2:$C$1072,"="&amp;$G3068,'Skills-Training Matrix.AUX'!$A$2:$A$1072,"="&amp;$E3068)</f>
        <v>#N/A</v>
      </c>
      <c r="I3068" s="14">
        <v>0</v>
      </c>
      <c r="J3068" s="14" t="e">
        <f t="shared" si="192"/>
        <v>#N/A</v>
      </c>
      <c r="K3068" s="16" t="e">
        <f>IF($J3068="","",SUMIFS('Skills-Training Matrix.AUX'!$F$2:$F$1072,'Skills-Training Matrix.AUX'!$C$2:$C$1072,"="&amp;G3068,'Skills-Training Matrix.AUX'!$A$2:$A$1072,"="&amp;$E3068)*J3068)</f>
        <v>#N/A</v>
      </c>
      <c r="L3068" s="16" t="e">
        <f t="shared" si="193"/>
        <v>#N/A</v>
      </c>
      <c r="M3068" s="14" t="e">
        <f t="shared" si="194"/>
        <v>#N/A</v>
      </c>
      <c r="N3068" s="16" t="e">
        <f t="shared" si="195"/>
        <v>#N/A</v>
      </c>
    </row>
    <row r="3069" spans="1:14" x14ac:dyDescent="0.25">
      <c r="A3069" s="14">
        <v>2731</v>
      </c>
      <c r="B3069" s="14" t="s">
        <v>163</v>
      </c>
      <c r="C3069" s="17">
        <v>42736</v>
      </c>
      <c r="D3069" s="14" t="s">
        <v>115</v>
      </c>
      <c r="E3069" s="14" t="s">
        <v>81</v>
      </c>
      <c r="F3069" s="15" t="s">
        <v>2</v>
      </c>
      <c r="G3069" s="14" t="s">
        <v>51</v>
      </c>
      <c r="H3069" s="14" t="e">
        <f>SUMIFS('Skills-Training Matrix.AUX'!$D$2:$D$1072,'Skills-Training Matrix.AUX'!$C$2:$C$1072,"="&amp;$G3069,'Skills-Training Matrix.AUX'!$A$2:$A$1072,"="&amp;$E3069)</f>
        <v>#N/A</v>
      </c>
      <c r="I3069" s="14">
        <v>0</v>
      </c>
      <c r="J3069" s="14" t="e">
        <f t="shared" si="192"/>
        <v>#N/A</v>
      </c>
      <c r="K3069" s="16" t="e">
        <f>IF($J3069="","",SUMIFS('Skills-Training Matrix.AUX'!$F$2:$F$1072,'Skills-Training Matrix.AUX'!$C$2:$C$1072,"="&amp;G3069,'Skills-Training Matrix.AUX'!$A$2:$A$1072,"="&amp;$E3069)*J3069)</f>
        <v>#N/A</v>
      </c>
      <c r="L3069" s="16" t="e">
        <f t="shared" si="193"/>
        <v>#N/A</v>
      </c>
      <c r="M3069" s="14" t="e">
        <f t="shared" si="194"/>
        <v>#N/A</v>
      </c>
      <c r="N3069" s="16" t="e">
        <f t="shared" si="195"/>
        <v>#N/A</v>
      </c>
    </row>
    <row r="3070" spans="1:14" x14ac:dyDescent="0.25">
      <c r="A3070" s="14">
        <v>2731</v>
      </c>
      <c r="B3070" s="14" t="s">
        <v>163</v>
      </c>
      <c r="C3070" s="17">
        <v>42736</v>
      </c>
      <c r="D3070" s="14" t="s">
        <v>115</v>
      </c>
      <c r="E3070" s="14" t="s">
        <v>81</v>
      </c>
      <c r="F3070" s="15" t="s">
        <v>2</v>
      </c>
      <c r="G3070" s="14" t="s">
        <v>52</v>
      </c>
      <c r="H3070" s="14" t="e">
        <f>SUMIFS('Skills-Training Matrix.AUX'!$D$2:$D$1072,'Skills-Training Matrix.AUX'!$C$2:$C$1072,"="&amp;$G3070,'Skills-Training Matrix.AUX'!$A$2:$A$1072,"="&amp;$E3070)</f>
        <v>#N/A</v>
      </c>
      <c r="I3070" s="14">
        <v>0</v>
      </c>
      <c r="J3070" s="14" t="e">
        <f t="shared" si="192"/>
        <v>#N/A</v>
      </c>
      <c r="K3070" s="16" t="e">
        <f>IF($J3070="","",SUMIFS('Skills-Training Matrix.AUX'!$F$2:$F$1072,'Skills-Training Matrix.AUX'!$C$2:$C$1072,"="&amp;G3070,'Skills-Training Matrix.AUX'!$A$2:$A$1072,"="&amp;$E3070)*J3070)</f>
        <v>#N/A</v>
      </c>
      <c r="L3070" s="16" t="e">
        <f t="shared" si="193"/>
        <v>#N/A</v>
      </c>
      <c r="M3070" s="14" t="e">
        <f t="shared" si="194"/>
        <v>#N/A</v>
      </c>
      <c r="N3070" s="16" t="e">
        <f t="shared" si="195"/>
        <v>#N/A</v>
      </c>
    </row>
    <row r="3071" spans="1:14" x14ac:dyDescent="0.25">
      <c r="A3071" s="14">
        <v>2731</v>
      </c>
      <c r="B3071" s="14" t="s">
        <v>163</v>
      </c>
      <c r="C3071" s="17">
        <v>42736</v>
      </c>
      <c r="D3071" s="14" t="s">
        <v>115</v>
      </c>
      <c r="E3071" s="14" t="s">
        <v>81</v>
      </c>
      <c r="F3071" s="15" t="s">
        <v>2</v>
      </c>
      <c r="G3071" s="14" t="s">
        <v>53</v>
      </c>
      <c r="H3071" s="14" t="e">
        <f>SUMIFS('Skills-Training Matrix.AUX'!$D$2:$D$1072,'Skills-Training Matrix.AUX'!$C$2:$C$1072,"="&amp;$G3071,'Skills-Training Matrix.AUX'!$A$2:$A$1072,"="&amp;$E3071)</f>
        <v>#N/A</v>
      </c>
      <c r="I3071" s="14">
        <v>0</v>
      </c>
      <c r="J3071" s="14" t="e">
        <f t="shared" si="192"/>
        <v>#N/A</v>
      </c>
      <c r="K3071" s="16" t="e">
        <f>IF($J3071="","",SUMIFS('Skills-Training Matrix.AUX'!$F$2:$F$1072,'Skills-Training Matrix.AUX'!$C$2:$C$1072,"="&amp;G3071,'Skills-Training Matrix.AUX'!$A$2:$A$1072,"="&amp;$E3071)*J3071)</f>
        <v>#N/A</v>
      </c>
      <c r="L3071" s="16" t="e">
        <f t="shared" si="193"/>
        <v>#N/A</v>
      </c>
      <c r="M3071" s="14" t="e">
        <f t="shared" si="194"/>
        <v>#N/A</v>
      </c>
      <c r="N3071" s="16" t="e">
        <f t="shared" si="195"/>
        <v>#N/A</v>
      </c>
    </row>
    <row r="3072" spans="1:14" x14ac:dyDescent="0.25">
      <c r="A3072" s="14">
        <v>2731</v>
      </c>
      <c r="B3072" s="14" t="s">
        <v>163</v>
      </c>
      <c r="C3072" s="17">
        <v>42736</v>
      </c>
      <c r="D3072" s="14" t="s">
        <v>115</v>
      </c>
      <c r="E3072" s="14" t="s">
        <v>81</v>
      </c>
      <c r="F3072" s="15" t="s">
        <v>2</v>
      </c>
      <c r="G3072" s="14" t="s">
        <v>54</v>
      </c>
      <c r="H3072" s="14" t="e">
        <f>SUMIFS('Skills-Training Matrix.AUX'!$D$2:$D$1072,'Skills-Training Matrix.AUX'!$C$2:$C$1072,"="&amp;$G3072,'Skills-Training Matrix.AUX'!$A$2:$A$1072,"="&amp;$E3072)</f>
        <v>#N/A</v>
      </c>
      <c r="I3072" s="14">
        <v>0</v>
      </c>
      <c r="J3072" s="14" t="e">
        <f t="shared" si="192"/>
        <v>#N/A</v>
      </c>
      <c r="K3072" s="16" t="e">
        <f>IF($J3072="","",SUMIFS('Skills-Training Matrix.AUX'!$F$2:$F$1072,'Skills-Training Matrix.AUX'!$C$2:$C$1072,"="&amp;G3072,'Skills-Training Matrix.AUX'!$A$2:$A$1072,"="&amp;$E3072)*J3072)</f>
        <v>#N/A</v>
      </c>
      <c r="L3072" s="16" t="e">
        <f t="shared" si="193"/>
        <v>#N/A</v>
      </c>
      <c r="M3072" s="14" t="e">
        <f t="shared" si="194"/>
        <v>#N/A</v>
      </c>
      <c r="N3072" s="16" t="e">
        <f t="shared" si="195"/>
        <v>#N/A</v>
      </c>
    </row>
    <row r="3073" spans="1:14" x14ac:dyDescent="0.25">
      <c r="A3073" s="14">
        <v>2731</v>
      </c>
      <c r="B3073" s="14" t="s">
        <v>163</v>
      </c>
      <c r="C3073" s="17">
        <v>42736</v>
      </c>
      <c r="D3073" s="14" t="s">
        <v>115</v>
      </c>
      <c r="E3073" s="14" t="s">
        <v>81</v>
      </c>
      <c r="F3073" s="15" t="s">
        <v>2</v>
      </c>
      <c r="G3073" s="14" t="s">
        <v>55</v>
      </c>
      <c r="H3073" s="14" t="e">
        <f>SUMIFS('Skills-Training Matrix.AUX'!$D$2:$D$1072,'Skills-Training Matrix.AUX'!$C$2:$C$1072,"="&amp;$G3073,'Skills-Training Matrix.AUX'!$A$2:$A$1072,"="&amp;$E3073)</f>
        <v>#REF!</v>
      </c>
      <c r="I3073" s="14">
        <v>0</v>
      </c>
      <c r="J3073" s="14" t="e">
        <f t="shared" si="192"/>
        <v>#REF!</v>
      </c>
      <c r="K3073" s="16" t="e">
        <f>IF($J3073="","",SUMIFS('Skills-Training Matrix.AUX'!$F$2:$F$1072,'Skills-Training Matrix.AUX'!$C$2:$C$1072,"="&amp;G3073,'Skills-Training Matrix.AUX'!$A$2:$A$1072,"="&amp;$E3073)*J3073)</f>
        <v>#REF!</v>
      </c>
      <c r="L3073" s="16" t="e">
        <f t="shared" si="193"/>
        <v>#REF!</v>
      </c>
      <c r="M3073" s="14" t="e">
        <f t="shared" si="194"/>
        <v>#REF!</v>
      </c>
      <c r="N3073" s="16" t="e">
        <f t="shared" si="195"/>
        <v>#REF!</v>
      </c>
    </row>
    <row r="3074" spans="1:14" x14ac:dyDescent="0.25">
      <c r="A3074" s="14">
        <v>2731</v>
      </c>
      <c r="B3074" s="14" t="s">
        <v>163</v>
      </c>
      <c r="C3074" s="17">
        <v>42736</v>
      </c>
      <c r="D3074" s="14" t="s">
        <v>115</v>
      </c>
      <c r="E3074" s="14" t="s">
        <v>81</v>
      </c>
      <c r="F3074" s="15" t="s">
        <v>2</v>
      </c>
      <c r="G3074" s="14" t="s">
        <v>56</v>
      </c>
      <c r="H3074" s="14" t="e">
        <f>SUMIFS('Skills-Training Matrix.AUX'!$D$2:$D$1072,'Skills-Training Matrix.AUX'!$C$2:$C$1072,"="&amp;$G3074,'Skills-Training Matrix.AUX'!$A$2:$A$1072,"="&amp;$E3074)</f>
        <v>#N/A</v>
      </c>
      <c r="I3074" s="14">
        <v>0</v>
      </c>
      <c r="J3074" s="14" t="e">
        <f t="shared" ref="J3074:J3137" si="196">IF(($H3074-$I3074)&gt;0,($H3074-$I3074),"")</f>
        <v>#N/A</v>
      </c>
      <c r="K3074" s="16" t="e">
        <f>IF($J3074="","",SUMIFS('Skills-Training Matrix.AUX'!$F$2:$F$1072,'Skills-Training Matrix.AUX'!$C$2:$C$1072,"="&amp;G3074,'Skills-Training Matrix.AUX'!$A$2:$A$1072,"="&amp;$E3074)*J3074)</f>
        <v>#N/A</v>
      </c>
      <c r="L3074" s="16" t="e">
        <f t="shared" si="193"/>
        <v>#N/A</v>
      </c>
      <c r="M3074" s="14" t="e">
        <f t="shared" si="194"/>
        <v>#N/A</v>
      </c>
      <c r="N3074" s="16" t="e">
        <f t="shared" si="195"/>
        <v>#N/A</v>
      </c>
    </row>
    <row r="3075" spans="1:14" x14ac:dyDescent="0.25">
      <c r="A3075" s="14">
        <v>2731</v>
      </c>
      <c r="B3075" s="14" t="s">
        <v>163</v>
      </c>
      <c r="C3075" s="17">
        <v>42736</v>
      </c>
      <c r="D3075" s="14" t="s">
        <v>115</v>
      </c>
      <c r="E3075" s="14" t="s">
        <v>81</v>
      </c>
      <c r="F3075" s="15" t="s">
        <v>9</v>
      </c>
      <c r="G3075" s="14" t="s">
        <v>57</v>
      </c>
      <c r="H3075" s="14" t="e">
        <f>SUMIFS('Skills-Training Matrix.AUX'!$D$2:$D$1072,'Skills-Training Matrix.AUX'!$C$2:$C$1072,"="&amp;$G3075,'Skills-Training Matrix.AUX'!$A$2:$A$1072,"="&amp;$E3075)</f>
        <v>#N/A</v>
      </c>
      <c r="I3075" s="14">
        <v>0</v>
      </c>
      <c r="J3075" s="14" t="e">
        <f t="shared" si="196"/>
        <v>#N/A</v>
      </c>
      <c r="K3075" s="16" t="e">
        <f>IF($J3075="","",SUMIFS('Skills-Training Matrix.AUX'!$F$2:$F$1072,'Skills-Training Matrix.AUX'!$C$2:$C$1072,"="&amp;G3075,'Skills-Training Matrix.AUX'!$A$2:$A$1072,"="&amp;$E3075)*J3075)</f>
        <v>#N/A</v>
      </c>
      <c r="L3075" s="16" t="e">
        <f t="shared" ref="L3075:L3138" si="197">IF(D3075="GEM",IF(B3075=B3074,IF(K3075="",L3074,K3075+L3074),IF(K3075="",0,K3075)),0)</f>
        <v>#N/A</v>
      </c>
      <c r="M3075" s="14" t="e">
        <f t="shared" ref="M3075:M3138" si="198">IF(D3075="GEM",IF(I3075&gt;H3075,I3075,IF(IF(L3075&lt;$O$1,0,L3075)=0,H3075,IF(I3075=0,IF(H3075=0,0,1),I3075))),I3075)</f>
        <v>#N/A</v>
      </c>
      <c r="N3075" s="16" t="e">
        <f t="shared" ref="N3075:N3138" si="199">IF(M3075&lt;H3075,K3075,"")</f>
        <v>#N/A</v>
      </c>
    </row>
    <row r="3076" spans="1:14" x14ac:dyDescent="0.25">
      <c r="A3076" s="14">
        <v>2731</v>
      </c>
      <c r="B3076" s="14" t="s">
        <v>163</v>
      </c>
      <c r="C3076" s="17">
        <v>42736</v>
      </c>
      <c r="D3076" s="14" t="s">
        <v>115</v>
      </c>
      <c r="E3076" s="14" t="s">
        <v>81</v>
      </c>
      <c r="F3076" s="15" t="s">
        <v>9</v>
      </c>
      <c r="G3076" s="14" t="s">
        <v>58</v>
      </c>
      <c r="H3076" s="14" t="e">
        <f>SUMIFS('Skills-Training Matrix.AUX'!$D$2:$D$1072,'Skills-Training Matrix.AUX'!$C$2:$C$1072,"="&amp;$G3076,'Skills-Training Matrix.AUX'!$A$2:$A$1072,"="&amp;$E3076)</f>
        <v>#N/A</v>
      </c>
      <c r="I3076" s="14">
        <v>0</v>
      </c>
      <c r="J3076" s="14" t="e">
        <f t="shared" si="196"/>
        <v>#N/A</v>
      </c>
      <c r="K3076" s="16" t="e">
        <f>IF($J3076="","",SUMIFS('Skills-Training Matrix.AUX'!$F$2:$F$1072,'Skills-Training Matrix.AUX'!$C$2:$C$1072,"="&amp;G3076,'Skills-Training Matrix.AUX'!$A$2:$A$1072,"="&amp;$E3076)*J3076)</f>
        <v>#N/A</v>
      </c>
      <c r="L3076" s="16" t="e">
        <f t="shared" si="197"/>
        <v>#N/A</v>
      </c>
      <c r="M3076" s="14" t="e">
        <f t="shared" si="198"/>
        <v>#N/A</v>
      </c>
      <c r="N3076" s="16" t="e">
        <f t="shared" si="199"/>
        <v>#N/A</v>
      </c>
    </row>
    <row r="3077" spans="1:14" x14ac:dyDescent="0.25">
      <c r="A3077" s="14">
        <v>2731</v>
      </c>
      <c r="B3077" s="14" t="s">
        <v>163</v>
      </c>
      <c r="C3077" s="17">
        <v>42736</v>
      </c>
      <c r="D3077" s="14" t="s">
        <v>115</v>
      </c>
      <c r="E3077" s="14" t="s">
        <v>81</v>
      </c>
      <c r="F3077" s="15" t="s">
        <v>9</v>
      </c>
      <c r="G3077" s="14" t="s">
        <v>59</v>
      </c>
      <c r="H3077" s="14" t="e">
        <f>SUMIFS('Skills-Training Matrix.AUX'!$D$2:$D$1072,'Skills-Training Matrix.AUX'!$C$2:$C$1072,"="&amp;$G3077,'Skills-Training Matrix.AUX'!$A$2:$A$1072,"="&amp;$E3077)</f>
        <v>#N/A</v>
      </c>
      <c r="I3077" s="14">
        <v>0</v>
      </c>
      <c r="J3077" s="14" t="e">
        <f t="shared" si="196"/>
        <v>#N/A</v>
      </c>
      <c r="K3077" s="16" t="e">
        <f>IF($J3077="","",SUMIFS('Skills-Training Matrix.AUX'!$F$2:$F$1072,'Skills-Training Matrix.AUX'!$C$2:$C$1072,"="&amp;G3077,'Skills-Training Matrix.AUX'!$A$2:$A$1072,"="&amp;$E3077)*J3077)</f>
        <v>#N/A</v>
      </c>
      <c r="L3077" s="16" t="e">
        <f t="shared" si="197"/>
        <v>#N/A</v>
      </c>
      <c r="M3077" s="14" t="e">
        <f t="shared" si="198"/>
        <v>#N/A</v>
      </c>
      <c r="N3077" s="16" t="e">
        <f t="shared" si="199"/>
        <v>#N/A</v>
      </c>
    </row>
    <row r="3078" spans="1:14" x14ac:dyDescent="0.25">
      <c r="A3078" s="14">
        <v>2731</v>
      </c>
      <c r="B3078" s="14" t="s">
        <v>163</v>
      </c>
      <c r="C3078" s="17">
        <v>42736</v>
      </c>
      <c r="D3078" s="14" t="s">
        <v>115</v>
      </c>
      <c r="E3078" s="14" t="s">
        <v>81</v>
      </c>
      <c r="F3078" s="15" t="s">
        <v>9</v>
      </c>
      <c r="G3078" s="14" t="s">
        <v>60</v>
      </c>
      <c r="H3078" s="14" t="e">
        <f>SUMIFS('Skills-Training Matrix.AUX'!$D$2:$D$1072,'Skills-Training Matrix.AUX'!$C$2:$C$1072,"="&amp;$G3078,'Skills-Training Matrix.AUX'!$A$2:$A$1072,"="&amp;$E3078)</f>
        <v>#N/A</v>
      </c>
      <c r="I3078" s="14">
        <v>0</v>
      </c>
      <c r="J3078" s="14" t="e">
        <f t="shared" si="196"/>
        <v>#N/A</v>
      </c>
      <c r="K3078" s="16" t="e">
        <f>IF($J3078="","",SUMIFS('Skills-Training Matrix.AUX'!$F$2:$F$1072,'Skills-Training Matrix.AUX'!$C$2:$C$1072,"="&amp;G3078,'Skills-Training Matrix.AUX'!$A$2:$A$1072,"="&amp;$E3078)*J3078)</f>
        <v>#N/A</v>
      </c>
      <c r="L3078" s="16" t="e">
        <f t="shared" si="197"/>
        <v>#N/A</v>
      </c>
      <c r="M3078" s="14" t="e">
        <f t="shared" si="198"/>
        <v>#N/A</v>
      </c>
      <c r="N3078" s="16" t="e">
        <f t="shared" si="199"/>
        <v>#N/A</v>
      </c>
    </row>
    <row r="3079" spans="1:14" x14ac:dyDescent="0.25">
      <c r="A3079" s="14">
        <v>2731</v>
      </c>
      <c r="B3079" s="14" t="s">
        <v>163</v>
      </c>
      <c r="C3079" s="17">
        <v>42736</v>
      </c>
      <c r="D3079" s="14" t="s">
        <v>115</v>
      </c>
      <c r="E3079" s="14" t="s">
        <v>81</v>
      </c>
      <c r="F3079" s="15" t="s">
        <v>9</v>
      </c>
      <c r="G3079" s="14" t="s">
        <v>61</v>
      </c>
      <c r="H3079" s="14" t="e">
        <f>SUMIFS('Skills-Training Matrix.AUX'!$D$2:$D$1072,'Skills-Training Matrix.AUX'!$C$2:$C$1072,"="&amp;$G3079,'Skills-Training Matrix.AUX'!$A$2:$A$1072,"="&amp;$E3079)</f>
        <v>#N/A</v>
      </c>
      <c r="I3079" s="14">
        <v>0</v>
      </c>
      <c r="J3079" s="14" t="e">
        <f t="shared" si="196"/>
        <v>#N/A</v>
      </c>
      <c r="K3079" s="16" t="e">
        <f>IF($J3079="","",SUMIFS('Skills-Training Matrix.AUX'!$F$2:$F$1072,'Skills-Training Matrix.AUX'!$C$2:$C$1072,"="&amp;G3079,'Skills-Training Matrix.AUX'!$A$2:$A$1072,"="&amp;$E3079)*J3079)</f>
        <v>#N/A</v>
      </c>
      <c r="L3079" s="16" t="e">
        <f t="shared" si="197"/>
        <v>#N/A</v>
      </c>
      <c r="M3079" s="14" t="e">
        <f t="shared" si="198"/>
        <v>#N/A</v>
      </c>
      <c r="N3079" s="16" t="e">
        <f t="shared" si="199"/>
        <v>#N/A</v>
      </c>
    </row>
    <row r="3080" spans="1:14" x14ac:dyDescent="0.25">
      <c r="A3080" s="14">
        <v>2731</v>
      </c>
      <c r="B3080" s="14" t="s">
        <v>163</v>
      </c>
      <c r="C3080" s="17">
        <v>42736</v>
      </c>
      <c r="D3080" s="14" t="s">
        <v>115</v>
      </c>
      <c r="E3080" s="14" t="s">
        <v>81</v>
      </c>
      <c r="F3080" s="15" t="s">
        <v>0</v>
      </c>
      <c r="G3080" s="14" t="s">
        <v>62</v>
      </c>
      <c r="H3080" s="14" t="e">
        <f>SUMIFS('Skills-Training Matrix.AUX'!$D$2:$D$1072,'Skills-Training Matrix.AUX'!$C$2:$C$1072,"="&amp;$G3080,'Skills-Training Matrix.AUX'!$A$2:$A$1072,"="&amp;$E3080)</f>
        <v>#N/A</v>
      </c>
      <c r="I3080" s="14">
        <v>0</v>
      </c>
      <c r="J3080" s="14" t="e">
        <f t="shared" si="196"/>
        <v>#N/A</v>
      </c>
      <c r="K3080" s="16" t="e">
        <f>IF($J3080="","",SUMIFS('Skills-Training Matrix.AUX'!$F$2:$F$1072,'Skills-Training Matrix.AUX'!$C$2:$C$1072,"="&amp;G3080,'Skills-Training Matrix.AUX'!$A$2:$A$1072,"="&amp;$E3080)*J3080)</f>
        <v>#N/A</v>
      </c>
      <c r="L3080" s="16" t="e">
        <f t="shared" si="197"/>
        <v>#N/A</v>
      </c>
      <c r="M3080" s="14" t="e">
        <f t="shared" si="198"/>
        <v>#N/A</v>
      </c>
      <c r="N3080" s="16" t="e">
        <f t="shared" si="199"/>
        <v>#N/A</v>
      </c>
    </row>
    <row r="3081" spans="1:14" x14ac:dyDescent="0.25">
      <c r="A3081" s="14">
        <v>2731</v>
      </c>
      <c r="B3081" s="14" t="s">
        <v>163</v>
      </c>
      <c r="C3081" s="17">
        <v>42736</v>
      </c>
      <c r="D3081" s="14" t="s">
        <v>115</v>
      </c>
      <c r="E3081" s="14" t="s">
        <v>81</v>
      </c>
      <c r="F3081" s="15" t="s">
        <v>0</v>
      </c>
      <c r="G3081" s="14" t="s">
        <v>63</v>
      </c>
      <c r="H3081" s="14" t="e">
        <f>SUMIFS('Skills-Training Matrix.AUX'!$D$2:$D$1072,'Skills-Training Matrix.AUX'!$C$2:$C$1072,"="&amp;$G3081,'Skills-Training Matrix.AUX'!$A$2:$A$1072,"="&amp;$E3081)</f>
        <v>#REF!</v>
      </c>
      <c r="I3081" s="14">
        <v>0</v>
      </c>
      <c r="J3081" s="14" t="e">
        <f t="shared" si="196"/>
        <v>#REF!</v>
      </c>
      <c r="K3081" s="16" t="e">
        <f>IF($J3081="","",SUMIFS('Skills-Training Matrix.AUX'!$F$2:$F$1072,'Skills-Training Matrix.AUX'!$C$2:$C$1072,"="&amp;G3081,'Skills-Training Matrix.AUX'!$A$2:$A$1072,"="&amp;$E3081)*J3081)</f>
        <v>#REF!</v>
      </c>
      <c r="L3081" s="16" t="e">
        <f t="shared" si="197"/>
        <v>#REF!</v>
      </c>
      <c r="M3081" s="14" t="e">
        <f t="shared" si="198"/>
        <v>#REF!</v>
      </c>
      <c r="N3081" s="16" t="e">
        <f t="shared" si="199"/>
        <v>#REF!</v>
      </c>
    </row>
    <row r="3082" spans="1:14" x14ac:dyDescent="0.25">
      <c r="A3082" s="14">
        <v>2731</v>
      </c>
      <c r="B3082" s="14" t="s">
        <v>163</v>
      </c>
      <c r="C3082" s="17">
        <v>42736</v>
      </c>
      <c r="D3082" s="14" t="s">
        <v>115</v>
      </c>
      <c r="E3082" s="14" t="s">
        <v>81</v>
      </c>
      <c r="F3082" s="15" t="s">
        <v>0</v>
      </c>
      <c r="G3082" s="14" t="s">
        <v>64</v>
      </c>
      <c r="H3082" s="14" t="e">
        <f>SUMIFS('Skills-Training Matrix.AUX'!$D$2:$D$1072,'Skills-Training Matrix.AUX'!$C$2:$C$1072,"="&amp;$G3082,'Skills-Training Matrix.AUX'!$A$2:$A$1072,"="&amp;$E3082)</f>
        <v>#N/A</v>
      </c>
      <c r="I3082" s="14">
        <v>0</v>
      </c>
      <c r="J3082" s="14" t="e">
        <f t="shared" si="196"/>
        <v>#N/A</v>
      </c>
      <c r="K3082" s="16" t="e">
        <f>IF($J3082="","",SUMIFS('Skills-Training Matrix.AUX'!$F$2:$F$1072,'Skills-Training Matrix.AUX'!$C$2:$C$1072,"="&amp;G3082,'Skills-Training Matrix.AUX'!$A$2:$A$1072,"="&amp;$E3082)*J3082)</f>
        <v>#N/A</v>
      </c>
      <c r="L3082" s="16" t="e">
        <f t="shared" si="197"/>
        <v>#N/A</v>
      </c>
      <c r="M3082" s="14" t="e">
        <f t="shared" si="198"/>
        <v>#N/A</v>
      </c>
      <c r="N3082" s="16" t="e">
        <f t="shared" si="199"/>
        <v>#N/A</v>
      </c>
    </row>
    <row r="3083" spans="1:14" x14ac:dyDescent="0.25">
      <c r="A3083" s="14">
        <v>2731</v>
      </c>
      <c r="B3083" s="14" t="s">
        <v>163</v>
      </c>
      <c r="C3083" s="17">
        <v>42736</v>
      </c>
      <c r="D3083" s="14" t="s">
        <v>115</v>
      </c>
      <c r="E3083" s="14" t="s">
        <v>81</v>
      </c>
      <c r="F3083" s="15" t="s">
        <v>0</v>
      </c>
      <c r="G3083" s="14" t="s">
        <v>65</v>
      </c>
      <c r="H3083" s="14" t="e">
        <f>SUMIFS('Skills-Training Matrix.AUX'!$D$2:$D$1072,'Skills-Training Matrix.AUX'!$C$2:$C$1072,"="&amp;$G3083,'Skills-Training Matrix.AUX'!$A$2:$A$1072,"="&amp;$E3083)</f>
        <v>#REF!</v>
      </c>
      <c r="I3083" s="14">
        <v>0</v>
      </c>
      <c r="J3083" s="14" t="e">
        <f t="shared" si="196"/>
        <v>#REF!</v>
      </c>
      <c r="K3083" s="16" t="e">
        <f>IF($J3083="","",SUMIFS('Skills-Training Matrix.AUX'!$F$2:$F$1072,'Skills-Training Matrix.AUX'!$C$2:$C$1072,"="&amp;G3083,'Skills-Training Matrix.AUX'!$A$2:$A$1072,"="&amp;$E3083)*J3083)</f>
        <v>#REF!</v>
      </c>
      <c r="L3083" s="16" t="e">
        <f t="shared" si="197"/>
        <v>#REF!</v>
      </c>
      <c r="M3083" s="14" t="e">
        <f t="shared" si="198"/>
        <v>#REF!</v>
      </c>
      <c r="N3083" s="16" t="e">
        <f t="shared" si="199"/>
        <v>#REF!</v>
      </c>
    </row>
    <row r="3084" spans="1:14" x14ac:dyDescent="0.25">
      <c r="A3084" s="14">
        <v>2731</v>
      </c>
      <c r="B3084" s="14" t="s">
        <v>163</v>
      </c>
      <c r="C3084" s="17">
        <v>42736</v>
      </c>
      <c r="D3084" s="14" t="s">
        <v>115</v>
      </c>
      <c r="E3084" s="14" t="s">
        <v>81</v>
      </c>
      <c r="F3084" s="15" t="s">
        <v>0</v>
      </c>
      <c r="G3084" s="14" t="s">
        <v>66</v>
      </c>
      <c r="H3084" s="14" t="e">
        <f>SUMIFS('Skills-Training Matrix.AUX'!$D$2:$D$1072,'Skills-Training Matrix.AUX'!$C$2:$C$1072,"="&amp;$G3084,'Skills-Training Matrix.AUX'!$A$2:$A$1072,"="&amp;$E3084)</f>
        <v>#REF!</v>
      </c>
      <c r="I3084" s="14">
        <v>0</v>
      </c>
      <c r="J3084" s="14" t="e">
        <f t="shared" si="196"/>
        <v>#REF!</v>
      </c>
      <c r="K3084" s="16" t="e">
        <f>IF($J3084="","",SUMIFS('Skills-Training Matrix.AUX'!$F$2:$F$1072,'Skills-Training Matrix.AUX'!$C$2:$C$1072,"="&amp;G3084,'Skills-Training Matrix.AUX'!$A$2:$A$1072,"="&amp;$E3084)*J3084)</f>
        <v>#REF!</v>
      </c>
      <c r="L3084" s="16" t="e">
        <f t="shared" si="197"/>
        <v>#REF!</v>
      </c>
      <c r="M3084" s="14" t="e">
        <f t="shared" si="198"/>
        <v>#REF!</v>
      </c>
      <c r="N3084" s="16" t="e">
        <f t="shared" si="199"/>
        <v>#REF!</v>
      </c>
    </row>
    <row r="3085" spans="1:14" x14ac:dyDescent="0.25">
      <c r="A3085" s="14">
        <v>2731</v>
      </c>
      <c r="B3085" s="14" t="s">
        <v>163</v>
      </c>
      <c r="C3085" s="17">
        <v>42736</v>
      </c>
      <c r="D3085" s="14" t="s">
        <v>115</v>
      </c>
      <c r="E3085" s="14" t="s">
        <v>81</v>
      </c>
      <c r="F3085" s="15" t="s">
        <v>0</v>
      </c>
      <c r="G3085" s="14" t="s">
        <v>67</v>
      </c>
      <c r="H3085" s="14" t="e">
        <f>SUMIFS('Skills-Training Matrix.AUX'!$D$2:$D$1072,'Skills-Training Matrix.AUX'!$C$2:$C$1072,"="&amp;$G3085,'Skills-Training Matrix.AUX'!$A$2:$A$1072,"="&amp;$E3085)</f>
        <v>#N/A</v>
      </c>
      <c r="I3085" s="14">
        <v>0</v>
      </c>
      <c r="J3085" s="14" t="e">
        <f t="shared" si="196"/>
        <v>#N/A</v>
      </c>
      <c r="K3085" s="16" t="e">
        <f>IF($J3085="","",SUMIFS('Skills-Training Matrix.AUX'!$F$2:$F$1072,'Skills-Training Matrix.AUX'!$C$2:$C$1072,"="&amp;G3085,'Skills-Training Matrix.AUX'!$A$2:$A$1072,"="&amp;$E3085)*J3085)</f>
        <v>#N/A</v>
      </c>
      <c r="L3085" s="16" t="e">
        <f t="shared" si="197"/>
        <v>#N/A</v>
      </c>
      <c r="M3085" s="14" t="e">
        <f t="shared" si="198"/>
        <v>#N/A</v>
      </c>
      <c r="N3085" s="16" t="e">
        <f t="shared" si="199"/>
        <v>#N/A</v>
      </c>
    </row>
    <row r="3086" spans="1:14" x14ac:dyDescent="0.25">
      <c r="A3086" s="14">
        <v>2731</v>
      </c>
      <c r="B3086" s="14" t="s">
        <v>163</v>
      </c>
      <c r="C3086" s="17">
        <v>42736</v>
      </c>
      <c r="D3086" s="14" t="s">
        <v>115</v>
      </c>
      <c r="E3086" s="14" t="s">
        <v>81</v>
      </c>
      <c r="F3086" s="15" t="s">
        <v>0</v>
      </c>
      <c r="G3086" s="14" t="s">
        <v>68</v>
      </c>
      <c r="H3086" s="14" t="e">
        <f>SUMIFS('Skills-Training Matrix.AUX'!$D$2:$D$1072,'Skills-Training Matrix.AUX'!$C$2:$C$1072,"="&amp;$G3086,'Skills-Training Matrix.AUX'!$A$2:$A$1072,"="&amp;$E3086)</f>
        <v>#N/A</v>
      </c>
      <c r="I3086" s="14">
        <v>0</v>
      </c>
      <c r="J3086" s="14" t="e">
        <f t="shared" si="196"/>
        <v>#N/A</v>
      </c>
      <c r="K3086" s="16" t="e">
        <f>IF($J3086="","",SUMIFS('Skills-Training Matrix.AUX'!$F$2:$F$1072,'Skills-Training Matrix.AUX'!$C$2:$C$1072,"="&amp;G3086,'Skills-Training Matrix.AUX'!$A$2:$A$1072,"="&amp;$E3086)*J3086)</f>
        <v>#N/A</v>
      </c>
      <c r="L3086" s="16" t="e">
        <f t="shared" si="197"/>
        <v>#N/A</v>
      </c>
      <c r="M3086" s="14" t="e">
        <f t="shared" si="198"/>
        <v>#N/A</v>
      </c>
      <c r="N3086" s="16" t="e">
        <f t="shared" si="199"/>
        <v>#N/A</v>
      </c>
    </row>
    <row r="3087" spans="1:14" x14ac:dyDescent="0.25">
      <c r="A3087" s="14">
        <v>2731</v>
      </c>
      <c r="B3087" s="14" t="s">
        <v>163</v>
      </c>
      <c r="C3087" s="17">
        <v>42736</v>
      </c>
      <c r="D3087" s="14" t="s">
        <v>115</v>
      </c>
      <c r="E3087" s="14" t="s">
        <v>81</v>
      </c>
      <c r="F3087" s="15" t="s">
        <v>0</v>
      </c>
      <c r="G3087" s="14" t="s">
        <v>69</v>
      </c>
      <c r="H3087" s="14" t="e">
        <f>SUMIFS('Skills-Training Matrix.AUX'!$D$2:$D$1072,'Skills-Training Matrix.AUX'!$C$2:$C$1072,"="&amp;$G3087,'Skills-Training Matrix.AUX'!$A$2:$A$1072,"="&amp;$E3087)</f>
        <v>#N/A</v>
      </c>
      <c r="I3087" s="14">
        <v>0</v>
      </c>
      <c r="J3087" s="14" t="e">
        <f t="shared" si="196"/>
        <v>#N/A</v>
      </c>
      <c r="K3087" s="16" t="e">
        <f>IF($J3087="","",SUMIFS('Skills-Training Matrix.AUX'!$F$2:$F$1072,'Skills-Training Matrix.AUX'!$C$2:$C$1072,"="&amp;G3087,'Skills-Training Matrix.AUX'!$A$2:$A$1072,"="&amp;$E3087)*J3087)</f>
        <v>#N/A</v>
      </c>
      <c r="L3087" s="16" t="e">
        <f t="shared" si="197"/>
        <v>#N/A</v>
      </c>
      <c r="M3087" s="14" t="e">
        <f t="shared" si="198"/>
        <v>#N/A</v>
      </c>
      <c r="N3087" s="16" t="e">
        <f t="shared" si="199"/>
        <v>#N/A</v>
      </c>
    </row>
    <row r="3088" spans="1:14" x14ac:dyDescent="0.25">
      <c r="A3088" s="14">
        <v>2731</v>
      </c>
      <c r="B3088" s="14" t="s">
        <v>163</v>
      </c>
      <c r="C3088" s="17">
        <v>42736</v>
      </c>
      <c r="D3088" s="14" t="s">
        <v>115</v>
      </c>
      <c r="E3088" s="14" t="s">
        <v>81</v>
      </c>
      <c r="F3088" s="15" t="s">
        <v>0</v>
      </c>
      <c r="G3088" s="14" t="s">
        <v>70</v>
      </c>
      <c r="H3088" s="14" t="e">
        <f>SUMIFS('Skills-Training Matrix.AUX'!$D$2:$D$1072,'Skills-Training Matrix.AUX'!$C$2:$C$1072,"="&amp;$G3088,'Skills-Training Matrix.AUX'!$A$2:$A$1072,"="&amp;$E3088)</f>
        <v>#N/A</v>
      </c>
      <c r="I3088" s="14">
        <v>0</v>
      </c>
      <c r="J3088" s="14" t="e">
        <f t="shared" si="196"/>
        <v>#N/A</v>
      </c>
      <c r="K3088" s="16" t="e">
        <f>IF($J3088="","",SUMIFS('Skills-Training Matrix.AUX'!$F$2:$F$1072,'Skills-Training Matrix.AUX'!$C$2:$C$1072,"="&amp;G3088,'Skills-Training Matrix.AUX'!$A$2:$A$1072,"="&amp;$E3088)*J3088)</f>
        <v>#N/A</v>
      </c>
      <c r="L3088" s="16" t="e">
        <f t="shared" si="197"/>
        <v>#N/A</v>
      </c>
      <c r="M3088" s="14" t="e">
        <f t="shared" si="198"/>
        <v>#N/A</v>
      </c>
      <c r="N3088" s="16" t="e">
        <f t="shared" si="199"/>
        <v>#N/A</v>
      </c>
    </row>
    <row r="3089" spans="1:14" x14ac:dyDescent="0.25">
      <c r="A3089" s="14">
        <v>2732</v>
      </c>
      <c r="B3089" s="14" t="s">
        <v>164</v>
      </c>
      <c r="C3089" s="17">
        <v>42736</v>
      </c>
      <c r="D3089" s="14" t="s">
        <v>115</v>
      </c>
      <c r="E3089" s="14" t="s">
        <v>83</v>
      </c>
      <c r="F3089" s="15" t="s">
        <v>102</v>
      </c>
      <c r="G3089" s="14" t="s">
        <v>10</v>
      </c>
      <c r="H3089" s="14" t="e">
        <f>SUMIFS('Skills-Training Matrix.AUX'!$D$2:$D$1072,'Skills-Training Matrix.AUX'!$C$2:$C$1072,"="&amp;$G3089,'Skills-Training Matrix.AUX'!$A$2:$A$1072,"="&amp;$E3089)</f>
        <v>#N/A</v>
      </c>
      <c r="I3089" s="14">
        <v>0</v>
      </c>
      <c r="J3089" s="14" t="e">
        <f t="shared" si="196"/>
        <v>#N/A</v>
      </c>
      <c r="K3089" s="16" t="e">
        <f>IF($J3089="","",SUMIFS('Skills-Training Matrix.AUX'!$F$2:$F$1072,'Skills-Training Matrix.AUX'!$C$2:$C$1072,"="&amp;G3089,'Skills-Training Matrix.AUX'!$A$2:$A$1072,"="&amp;$E3089)*J3089)</f>
        <v>#N/A</v>
      </c>
      <c r="L3089" s="16" t="e">
        <f t="shared" si="197"/>
        <v>#N/A</v>
      </c>
      <c r="M3089" s="14" t="e">
        <f t="shared" si="198"/>
        <v>#N/A</v>
      </c>
      <c r="N3089" s="16" t="e">
        <f t="shared" si="199"/>
        <v>#N/A</v>
      </c>
    </row>
    <row r="3090" spans="1:14" x14ac:dyDescent="0.25">
      <c r="A3090" s="14">
        <v>2732</v>
      </c>
      <c r="B3090" s="14" t="s">
        <v>164</v>
      </c>
      <c r="C3090" s="17">
        <v>42736</v>
      </c>
      <c r="D3090" s="14" t="s">
        <v>115</v>
      </c>
      <c r="E3090" s="14" t="s">
        <v>83</v>
      </c>
      <c r="F3090" s="15" t="s">
        <v>102</v>
      </c>
      <c r="G3090" s="14" t="s">
        <v>11</v>
      </c>
      <c r="H3090" s="14" t="e">
        <f>SUMIFS('Skills-Training Matrix.AUX'!$D$2:$D$1072,'Skills-Training Matrix.AUX'!$C$2:$C$1072,"="&amp;$G3090,'Skills-Training Matrix.AUX'!$A$2:$A$1072,"="&amp;$E3090)</f>
        <v>#N/A</v>
      </c>
      <c r="I3090" s="14">
        <v>0</v>
      </c>
      <c r="J3090" s="14" t="e">
        <f t="shared" si="196"/>
        <v>#N/A</v>
      </c>
      <c r="K3090" s="16" t="e">
        <f>IF($J3090="","",SUMIFS('Skills-Training Matrix.AUX'!$F$2:$F$1072,'Skills-Training Matrix.AUX'!$C$2:$C$1072,"="&amp;G3090,'Skills-Training Matrix.AUX'!$A$2:$A$1072,"="&amp;$E3090)*J3090)</f>
        <v>#N/A</v>
      </c>
      <c r="L3090" s="16" t="e">
        <f t="shared" si="197"/>
        <v>#N/A</v>
      </c>
      <c r="M3090" s="14" t="e">
        <f t="shared" si="198"/>
        <v>#N/A</v>
      </c>
      <c r="N3090" s="16" t="e">
        <f t="shared" si="199"/>
        <v>#N/A</v>
      </c>
    </row>
    <row r="3091" spans="1:14" x14ac:dyDescent="0.25">
      <c r="A3091" s="14">
        <v>2732</v>
      </c>
      <c r="B3091" s="14" t="s">
        <v>164</v>
      </c>
      <c r="C3091" s="17">
        <v>42736</v>
      </c>
      <c r="D3091" s="14" t="s">
        <v>115</v>
      </c>
      <c r="E3091" s="14" t="s">
        <v>83</v>
      </c>
      <c r="F3091" s="15" t="s">
        <v>102</v>
      </c>
      <c r="G3091" s="14" t="s">
        <v>12</v>
      </c>
      <c r="H3091" s="14" t="e">
        <f>SUMIFS('Skills-Training Matrix.AUX'!$D$2:$D$1072,'Skills-Training Matrix.AUX'!$C$2:$C$1072,"="&amp;$G3091,'Skills-Training Matrix.AUX'!$A$2:$A$1072,"="&amp;$E3091)</f>
        <v>#N/A</v>
      </c>
      <c r="I3091" s="14">
        <v>0</v>
      </c>
      <c r="J3091" s="14" t="e">
        <f t="shared" si="196"/>
        <v>#N/A</v>
      </c>
      <c r="K3091" s="16" t="e">
        <f>IF($J3091="","",SUMIFS('Skills-Training Matrix.AUX'!$F$2:$F$1072,'Skills-Training Matrix.AUX'!$C$2:$C$1072,"="&amp;G3091,'Skills-Training Matrix.AUX'!$A$2:$A$1072,"="&amp;$E3091)*J3091)</f>
        <v>#N/A</v>
      </c>
      <c r="L3091" s="16" t="e">
        <f t="shared" si="197"/>
        <v>#N/A</v>
      </c>
      <c r="M3091" s="14" t="e">
        <f t="shared" si="198"/>
        <v>#N/A</v>
      </c>
      <c r="N3091" s="16" t="e">
        <f t="shared" si="199"/>
        <v>#N/A</v>
      </c>
    </row>
    <row r="3092" spans="1:14" x14ac:dyDescent="0.25">
      <c r="A3092" s="14">
        <v>2732</v>
      </c>
      <c r="B3092" s="14" t="s">
        <v>164</v>
      </c>
      <c r="C3092" s="17">
        <v>42736</v>
      </c>
      <c r="D3092" s="14" t="s">
        <v>115</v>
      </c>
      <c r="E3092" s="14" t="s">
        <v>83</v>
      </c>
      <c r="F3092" s="15" t="s">
        <v>102</v>
      </c>
      <c r="G3092" s="14" t="s">
        <v>13</v>
      </c>
      <c r="H3092" s="14" t="e">
        <f>SUMIFS('Skills-Training Matrix.AUX'!$D$2:$D$1072,'Skills-Training Matrix.AUX'!$C$2:$C$1072,"="&amp;$G3092,'Skills-Training Matrix.AUX'!$A$2:$A$1072,"="&amp;$E3092)</f>
        <v>#N/A</v>
      </c>
      <c r="I3092" s="14">
        <v>0</v>
      </c>
      <c r="J3092" s="14" t="e">
        <f t="shared" si="196"/>
        <v>#N/A</v>
      </c>
      <c r="K3092" s="16" t="e">
        <f>IF($J3092="","",SUMIFS('Skills-Training Matrix.AUX'!$F$2:$F$1072,'Skills-Training Matrix.AUX'!$C$2:$C$1072,"="&amp;G3092,'Skills-Training Matrix.AUX'!$A$2:$A$1072,"="&amp;$E3092)*J3092)</f>
        <v>#N/A</v>
      </c>
      <c r="L3092" s="16" t="e">
        <f t="shared" si="197"/>
        <v>#N/A</v>
      </c>
      <c r="M3092" s="14" t="e">
        <f t="shared" si="198"/>
        <v>#N/A</v>
      </c>
      <c r="N3092" s="16" t="e">
        <f t="shared" si="199"/>
        <v>#N/A</v>
      </c>
    </row>
    <row r="3093" spans="1:14" x14ac:dyDescent="0.25">
      <c r="A3093" s="14">
        <v>2732</v>
      </c>
      <c r="B3093" s="14" t="s">
        <v>164</v>
      </c>
      <c r="C3093" s="17">
        <v>42736</v>
      </c>
      <c r="D3093" s="14" t="s">
        <v>115</v>
      </c>
      <c r="E3093" s="14" t="s">
        <v>83</v>
      </c>
      <c r="F3093" s="15" t="s">
        <v>102</v>
      </c>
      <c r="G3093" s="14" t="s">
        <v>14</v>
      </c>
      <c r="H3093" s="14" t="e">
        <f>SUMIFS('Skills-Training Matrix.AUX'!$D$2:$D$1072,'Skills-Training Matrix.AUX'!$C$2:$C$1072,"="&amp;$G3093,'Skills-Training Matrix.AUX'!$A$2:$A$1072,"="&amp;$E3093)</f>
        <v>#N/A</v>
      </c>
      <c r="I3093" s="14">
        <v>0</v>
      </c>
      <c r="J3093" s="14" t="e">
        <f t="shared" si="196"/>
        <v>#N/A</v>
      </c>
      <c r="K3093" s="16" t="e">
        <f>IF($J3093="","",SUMIFS('Skills-Training Matrix.AUX'!$F$2:$F$1072,'Skills-Training Matrix.AUX'!$C$2:$C$1072,"="&amp;G3093,'Skills-Training Matrix.AUX'!$A$2:$A$1072,"="&amp;$E3093)*J3093)</f>
        <v>#N/A</v>
      </c>
      <c r="L3093" s="16" t="e">
        <f t="shared" si="197"/>
        <v>#N/A</v>
      </c>
      <c r="M3093" s="14" t="e">
        <f t="shared" si="198"/>
        <v>#N/A</v>
      </c>
      <c r="N3093" s="16" t="e">
        <f t="shared" si="199"/>
        <v>#N/A</v>
      </c>
    </row>
    <row r="3094" spans="1:14" x14ac:dyDescent="0.25">
      <c r="A3094" s="14">
        <v>2732</v>
      </c>
      <c r="B3094" s="14" t="s">
        <v>164</v>
      </c>
      <c r="C3094" s="17">
        <v>42736</v>
      </c>
      <c r="D3094" s="14" t="s">
        <v>115</v>
      </c>
      <c r="E3094" s="14" t="s">
        <v>83</v>
      </c>
      <c r="F3094" s="15" t="s">
        <v>102</v>
      </c>
      <c r="G3094" s="14" t="s">
        <v>15</v>
      </c>
      <c r="H3094" s="14" t="e">
        <f>SUMIFS('Skills-Training Matrix.AUX'!$D$2:$D$1072,'Skills-Training Matrix.AUX'!$C$2:$C$1072,"="&amp;$G3094,'Skills-Training Matrix.AUX'!$A$2:$A$1072,"="&amp;$E3094)</f>
        <v>#N/A</v>
      </c>
      <c r="I3094" s="14">
        <v>0</v>
      </c>
      <c r="J3094" s="14" t="e">
        <f t="shared" si="196"/>
        <v>#N/A</v>
      </c>
      <c r="K3094" s="16" t="e">
        <f>IF($J3094="","",SUMIFS('Skills-Training Matrix.AUX'!$F$2:$F$1072,'Skills-Training Matrix.AUX'!$C$2:$C$1072,"="&amp;G3094,'Skills-Training Matrix.AUX'!$A$2:$A$1072,"="&amp;$E3094)*J3094)</f>
        <v>#N/A</v>
      </c>
      <c r="L3094" s="16" t="e">
        <f t="shared" si="197"/>
        <v>#N/A</v>
      </c>
      <c r="M3094" s="14" t="e">
        <f t="shared" si="198"/>
        <v>#N/A</v>
      </c>
      <c r="N3094" s="16" t="e">
        <f t="shared" si="199"/>
        <v>#N/A</v>
      </c>
    </row>
    <row r="3095" spans="1:14" x14ac:dyDescent="0.25">
      <c r="A3095" s="14">
        <v>2732</v>
      </c>
      <c r="B3095" s="14" t="s">
        <v>164</v>
      </c>
      <c r="C3095" s="17">
        <v>42736</v>
      </c>
      <c r="D3095" s="14" t="s">
        <v>115</v>
      </c>
      <c r="E3095" s="14" t="s">
        <v>83</v>
      </c>
      <c r="F3095" s="15" t="s">
        <v>5</v>
      </c>
      <c r="G3095" s="14" t="s">
        <v>16</v>
      </c>
      <c r="H3095" s="14" t="e">
        <f>SUMIFS('Skills-Training Matrix.AUX'!$D$2:$D$1072,'Skills-Training Matrix.AUX'!$C$2:$C$1072,"="&amp;$G3095,'Skills-Training Matrix.AUX'!$A$2:$A$1072,"="&amp;$E3095)</f>
        <v>#N/A</v>
      </c>
      <c r="I3095" s="14">
        <v>0</v>
      </c>
      <c r="J3095" s="14" t="e">
        <f t="shared" si="196"/>
        <v>#N/A</v>
      </c>
      <c r="K3095" s="16" t="e">
        <f>IF($J3095="","",SUMIFS('Skills-Training Matrix.AUX'!$F$2:$F$1072,'Skills-Training Matrix.AUX'!$C$2:$C$1072,"="&amp;G3095,'Skills-Training Matrix.AUX'!$A$2:$A$1072,"="&amp;$E3095)*J3095)</f>
        <v>#N/A</v>
      </c>
      <c r="L3095" s="16" t="e">
        <f t="shared" si="197"/>
        <v>#N/A</v>
      </c>
      <c r="M3095" s="14" t="e">
        <f t="shared" si="198"/>
        <v>#N/A</v>
      </c>
      <c r="N3095" s="16" t="e">
        <f t="shared" si="199"/>
        <v>#N/A</v>
      </c>
    </row>
    <row r="3096" spans="1:14" x14ac:dyDescent="0.25">
      <c r="A3096" s="14">
        <v>2732</v>
      </c>
      <c r="B3096" s="14" t="s">
        <v>164</v>
      </c>
      <c r="C3096" s="17">
        <v>42736</v>
      </c>
      <c r="D3096" s="14" t="s">
        <v>115</v>
      </c>
      <c r="E3096" s="14" t="s">
        <v>83</v>
      </c>
      <c r="F3096" s="15" t="s">
        <v>5</v>
      </c>
      <c r="G3096" s="14" t="s">
        <v>17</v>
      </c>
      <c r="H3096" s="14" t="e">
        <f>SUMIFS('Skills-Training Matrix.AUX'!$D$2:$D$1072,'Skills-Training Matrix.AUX'!$C$2:$C$1072,"="&amp;$G3096,'Skills-Training Matrix.AUX'!$A$2:$A$1072,"="&amp;$E3096)</f>
        <v>#N/A</v>
      </c>
      <c r="I3096" s="14">
        <v>0</v>
      </c>
      <c r="J3096" s="14" t="e">
        <f t="shared" si="196"/>
        <v>#N/A</v>
      </c>
      <c r="K3096" s="16" t="e">
        <f>IF($J3096="","",SUMIFS('Skills-Training Matrix.AUX'!$F$2:$F$1072,'Skills-Training Matrix.AUX'!$C$2:$C$1072,"="&amp;G3096,'Skills-Training Matrix.AUX'!$A$2:$A$1072,"="&amp;$E3096)*J3096)</f>
        <v>#N/A</v>
      </c>
      <c r="L3096" s="16" t="e">
        <f t="shared" si="197"/>
        <v>#N/A</v>
      </c>
      <c r="M3096" s="14" t="e">
        <f t="shared" si="198"/>
        <v>#N/A</v>
      </c>
      <c r="N3096" s="16" t="e">
        <f t="shared" si="199"/>
        <v>#N/A</v>
      </c>
    </row>
    <row r="3097" spans="1:14" x14ac:dyDescent="0.25">
      <c r="A3097" s="14">
        <v>2732</v>
      </c>
      <c r="B3097" s="14" t="s">
        <v>164</v>
      </c>
      <c r="C3097" s="17">
        <v>42736</v>
      </c>
      <c r="D3097" s="14" t="s">
        <v>115</v>
      </c>
      <c r="E3097" s="14" t="s">
        <v>83</v>
      </c>
      <c r="F3097" s="15" t="s">
        <v>5</v>
      </c>
      <c r="G3097" s="14" t="s">
        <v>18</v>
      </c>
      <c r="H3097" s="14" t="e">
        <f>SUMIFS('Skills-Training Matrix.AUX'!$D$2:$D$1072,'Skills-Training Matrix.AUX'!$C$2:$C$1072,"="&amp;$G3097,'Skills-Training Matrix.AUX'!$A$2:$A$1072,"="&amp;$E3097)</f>
        <v>#N/A</v>
      </c>
      <c r="I3097" s="14">
        <v>0</v>
      </c>
      <c r="J3097" s="14" t="e">
        <f t="shared" si="196"/>
        <v>#N/A</v>
      </c>
      <c r="K3097" s="16" t="e">
        <f>IF($J3097="","",SUMIFS('Skills-Training Matrix.AUX'!$F$2:$F$1072,'Skills-Training Matrix.AUX'!$C$2:$C$1072,"="&amp;G3097,'Skills-Training Matrix.AUX'!$A$2:$A$1072,"="&amp;$E3097)*J3097)</f>
        <v>#N/A</v>
      </c>
      <c r="L3097" s="16" t="e">
        <f t="shared" si="197"/>
        <v>#N/A</v>
      </c>
      <c r="M3097" s="14" t="e">
        <f t="shared" si="198"/>
        <v>#N/A</v>
      </c>
      <c r="N3097" s="16" t="e">
        <f t="shared" si="199"/>
        <v>#N/A</v>
      </c>
    </row>
    <row r="3098" spans="1:14" x14ac:dyDescent="0.25">
      <c r="A3098" s="14">
        <v>2732</v>
      </c>
      <c r="B3098" s="14" t="s">
        <v>164</v>
      </c>
      <c r="C3098" s="17">
        <v>42736</v>
      </c>
      <c r="D3098" s="14" t="s">
        <v>115</v>
      </c>
      <c r="E3098" s="14" t="s">
        <v>83</v>
      </c>
      <c r="F3098" s="15" t="s">
        <v>5</v>
      </c>
      <c r="G3098" s="14" t="s">
        <v>3</v>
      </c>
      <c r="H3098" s="14" t="e">
        <f>SUMIFS('Skills-Training Matrix.AUX'!$D$2:$D$1072,'Skills-Training Matrix.AUX'!$C$2:$C$1072,"="&amp;$G3098,'Skills-Training Matrix.AUX'!$A$2:$A$1072,"="&amp;$E3098)</f>
        <v>#N/A</v>
      </c>
      <c r="I3098" s="14">
        <v>0</v>
      </c>
      <c r="J3098" s="14" t="e">
        <f t="shared" si="196"/>
        <v>#N/A</v>
      </c>
      <c r="K3098" s="16" t="e">
        <f>IF($J3098="","",SUMIFS('Skills-Training Matrix.AUX'!$F$2:$F$1072,'Skills-Training Matrix.AUX'!$C$2:$C$1072,"="&amp;G3098,'Skills-Training Matrix.AUX'!$A$2:$A$1072,"="&amp;$E3098)*J3098)</f>
        <v>#N/A</v>
      </c>
      <c r="L3098" s="16" t="e">
        <f t="shared" si="197"/>
        <v>#N/A</v>
      </c>
      <c r="M3098" s="14" t="e">
        <f t="shared" si="198"/>
        <v>#N/A</v>
      </c>
      <c r="N3098" s="16" t="e">
        <f t="shared" si="199"/>
        <v>#N/A</v>
      </c>
    </row>
    <row r="3099" spans="1:14" x14ac:dyDescent="0.25">
      <c r="A3099" s="14">
        <v>2732</v>
      </c>
      <c r="B3099" s="14" t="s">
        <v>164</v>
      </c>
      <c r="C3099" s="17">
        <v>42736</v>
      </c>
      <c r="D3099" s="14" t="s">
        <v>115</v>
      </c>
      <c r="E3099" s="14" t="s">
        <v>83</v>
      </c>
      <c r="F3099" s="15" t="s">
        <v>5</v>
      </c>
      <c r="G3099" s="14" t="s">
        <v>19</v>
      </c>
      <c r="H3099" s="14" t="e">
        <f>SUMIFS('Skills-Training Matrix.AUX'!$D$2:$D$1072,'Skills-Training Matrix.AUX'!$C$2:$C$1072,"="&amp;$G3099,'Skills-Training Matrix.AUX'!$A$2:$A$1072,"="&amp;$E3099)</f>
        <v>#N/A</v>
      </c>
      <c r="I3099" s="14">
        <v>0</v>
      </c>
      <c r="J3099" s="14" t="e">
        <f t="shared" si="196"/>
        <v>#N/A</v>
      </c>
      <c r="K3099" s="16" t="e">
        <f>IF($J3099="","",SUMIFS('Skills-Training Matrix.AUX'!$F$2:$F$1072,'Skills-Training Matrix.AUX'!$C$2:$C$1072,"="&amp;G3099,'Skills-Training Matrix.AUX'!$A$2:$A$1072,"="&amp;$E3099)*J3099)</f>
        <v>#N/A</v>
      </c>
      <c r="L3099" s="16" t="e">
        <f t="shared" si="197"/>
        <v>#N/A</v>
      </c>
      <c r="M3099" s="14" t="e">
        <f t="shared" si="198"/>
        <v>#N/A</v>
      </c>
      <c r="N3099" s="16" t="e">
        <f t="shared" si="199"/>
        <v>#N/A</v>
      </c>
    </row>
    <row r="3100" spans="1:14" x14ac:dyDescent="0.25">
      <c r="A3100" s="14">
        <v>2732</v>
      </c>
      <c r="B3100" s="14" t="s">
        <v>164</v>
      </c>
      <c r="C3100" s="17">
        <v>42736</v>
      </c>
      <c r="D3100" s="14" t="s">
        <v>115</v>
      </c>
      <c r="E3100" s="14" t="s">
        <v>83</v>
      </c>
      <c r="F3100" s="15" t="s">
        <v>5</v>
      </c>
      <c r="G3100" s="14" t="s">
        <v>20</v>
      </c>
      <c r="H3100" s="14" t="e">
        <f>SUMIFS('Skills-Training Matrix.AUX'!$D$2:$D$1072,'Skills-Training Matrix.AUX'!$C$2:$C$1072,"="&amp;$G3100,'Skills-Training Matrix.AUX'!$A$2:$A$1072,"="&amp;$E3100)</f>
        <v>#N/A</v>
      </c>
      <c r="I3100" s="14">
        <v>0</v>
      </c>
      <c r="J3100" s="14" t="e">
        <f t="shared" si="196"/>
        <v>#N/A</v>
      </c>
      <c r="K3100" s="16" t="e">
        <f>IF($J3100="","",SUMIFS('Skills-Training Matrix.AUX'!$F$2:$F$1072,'Skills-Training Matrix.AUX'!$C$2:$C$1072,"="&amp;G3100,'Skills-Training Matrix.AUX'!$A$2:$A$1072,"="&amp;$E3100)*J3100)</f>
        <v>#N/A</v>
      </c>
      <c r="L3100" s="16" t="e">
        <f t="shared" si="197"/>
        <v>#N/A</v>
      </c>
      <c r="M3100" s="14" t="e">
        <f t="shared" si="198"/>
        <v>#N/A</v>
      </c>
      <c r="N3100" s="16" t="e">
        <f t="shared" si="199"/>
        <v>#N/A</v>
      </c>
    </row>
    <row r="3101" spans="1:14" x14ac:dyDescent="0.25">
      <c r="A3101" s="14">
        <v>2732</v>
      </c>
      <c r="B3101" s="14" t="s">
        <v>164</v>
      </c>
      <c r="C3101" s="17">
        <v>42736</v>
      </c>
      <c r="D3101" s="14" t="s">
        <v>115</v>
      </c>
      <c r="E3101" s="14" t="s">
        <v>83</v>
      </c>
      <c r="F3101" s="15" t="s">
        <v>6</v>
      </c>
      <c r="G3101" s="14" t="s">
        <v>21</v>
      </c>
      <c r="H3101" s="14" t="e">
        <f>SUMIFS('Skills-Training Matrix.AUX'!$D$2:$D$1072,'Skills-Training Matrix.AUX'!$C$2:$C$1072,"="&amp;$G3101,'Skills-Training Matrix.AUX'!$A$2:$A$1072,"="&amp;$E3101)</f>
        <v>#REF!</v>
      </c>
      <c r="I3101" s="14">
        <v>0</v>
      </c>
      <c r="J3101" s="14" t="e">
        <f t="shared" si="196"/>
        <v>#REF!</v>
      </c>
      <c r="K3101" s="16" t="e">
        <f>IF($J3101="","",SUMIFS('Skills-Training Matrix.AUX'!$F$2:$F$1072,'Skills-Training Matrix.AUX'!$C$2:$C$1072,"="&amp;G3101,'Skills-Training Matrix.AUX'!$A$2:$A$1072,"="&amp;$E3101)*J3101)</f>
        <v>#REF!</v>
      </c>
      <c r="L3101" s="16" t="e">
        <f t="shared" si="197"/>
        <v>#REF!</v>
      </c>
      <c r="M3101" s="14" t="e">
        <f t="shared" si="198"/>
        <v>#REF!</v>
      </c>
      <c r="N3101" s="16" t="e">
        <f t="shared" si="199"/>
        <v>#REF!</v>
      </c>
    </row>
    <row r="3102" spans="1:14" x14ac:dyDescent="0.25">
      <c r="A3102" s="14">
        <v>2732</v>
      </c>
      <c r="B3102" s="14" t="s">
        <v>164</v>
      </c>
      <c r="C3102" s="17">
        <v>42736</v>
      </c>
      <c r="D3102" s="14" t="s">
        <v>115</v>
      </c>
      <c r="E3102" s="14" t="s">
        <v>83</v>
      </c>
      <c r="F3102" s="15" t="s">
        <v>6</v>
      </c>
      <c r="G3102" s="14" t="s">
        <v>22</v>
      </c>
      <c r="H3102" s="14" t="e">
        <f>SUMIFS('Skills-Training Matrix.AUX'!$D$2:$D$1072,'Skills-Training Matrix.AUX'!$C$2:$C$1072,"="&amp;$G3102,'Skills-Training Matrix.AUX'!$A$2:$A$1072,"="&amp;$E3102)</f>
        <v>#REF!</v>
      </c>
      <c r="I3102" s="14">
        <v>0</v>
      </c>
      <c r="J3102" s="14" t="e">
        <f t="shared" si="196"/>
        <v>#REF!</v>
      </c>
      <c r="K3102" s="16" t="e">
        <f>IF($J3102="","",SUMIFS('Skills-Training Matrix.AUX'!$F$2:$F$1072,'Skills-Training Matrix.AUX'!$C$2:$C$1072,"="&amp;G3102,'Skills-Training Matrix.AUX'!$A$2:$A$1072,"="&amp;$E3102)*J3102)</f>
        <v>#REF!</v>
      </c>
      <c r="L3102" s="16" t="e">
        <f t="shared" si="197"/>
        <v>#REF!</v>
      </c>
      <c r="M3102" s="14" t="e">
        <f t="shared" si="198"/>
        <v>#REF!</v>
      </c>
      <c r="N3102" s="16" t="e">
        <f t="shared" si="199"/>
        <v>#REF!</v>
      </c>
    </row>
    <row r="3103" spans="1:14" x14ac:dyDescent="0.25">
      <c r="A3103" s="14">
        <v>2732</v>
      </c>
      <c r="B3103" s="14" t="s">
        <v>164</v>
      </c>
      <c r="C3103" s="17">
        <v>42736</v>
      </c>
      <c r="D3103" s="14" t="s">
        <v>115</v>
      </c>
      <c r="E3103" s="14" t="s">
        <v>83</v>
      </c>
      <c r="F3103" s="15" t="s">
        <v>6</v>
      </c>
      <c r="G3103" s="14" t="s">
        <v>23</v>
      </c>
      <c r="H3103" s="14" t="e">
        <f>SUMIFS('Skills-Training Matrix.AUX'!$D$2:$D$1072,'Skills-Training Matrix.AUX'!$C$2:$C$1072,"="&amp;$G3103,'Skills-Training Matrix.AUX'!$A$2:$A$1072,"="&amp;$E3103)</f>
        <v>#REF!</v>
      </c>
      <c r="I3103" s="14">
        <v>0</v>
      </c>
      <c r="J3103" s="14" t="e">
        <f t="shared" si="196"/>
        <v>#REF!</v>
      </c>
      <c r="K3103" s="16" t="e">
        <f>IF($J3103="","",SUMIFS('Skills-Training Matrix.AUX'!$F$2:$F$1072,'Skills-Training Matrix.AUX'!$C$2:$C$1072,"="&amp;G3103,'Skills-Training Matrix.AUX'!$A$2:$A$1072,"="&amp;$E3103)*J3103)</f>
        <v>#REF!</v>
      </c>
      <c r="L3103" s="16" t="e">
        <f t="shared" si="197"/>
        <v>#REF!</v>
      </c>
      <c r="M3103" s="14" t="e">
        <f t="shared" si="198"/>
        <v>#REF!</v>
      </c>
      <c r="N3103" s="16" t="e">
        <f t="shared" si="199"/>
        <v>#REF!</v>
      </c>
    </row>
    <row r="3104" spans="1:14" x14ac:dyDescent="0.25">
      <c r="A3104" s="14">
        <v>2732</v>
      </c>
      <c r="B3104" s="14" t="s">
        <v>164</v>
      </c>
      <c r="C3104" s="17">
        <v>42736</v>
      </c>
      <c r="D3104" s="14" t="s">
        <v>115</v>
      </c>
      <c r="E3104" s="14" t="s">
        <v>83</v>
      </c>
      <c r="F3104" s="15" t="s">
        <v>6</v>
      </c>
      <c r="G3104" s="14" t="s">
        <v>24</v>
      </c>
      <c r="H3104" s="14" t="e">
        <f>SUMIFS('Skills-Training Matrix.AUX'!$D$2:$D$1072,'Skills-Training Matrix.AUX'!$C$2:$C$1072,"="&amp;$G3104,'Skills-Training Matrix.AUX'!$A$2:$A$1072,"="&amp;$E3104)</f>
        <v>#REF!</v>
      </c>
      <c r="I3104" s="14">
        <v>0</v>
      </c>
      <c r="J3104" s="14" t="e">
        <f t="shared" si="196"/>
        <v>#REF!</v>
      </c>
      <c r="K3104" s="16" t="e">
        <f>IF($J3104="","",SUMIFS('Skills-Training Matrix.AUX'!$F$2:$F$1072,'Skills-Training Matrix.AUX'!$C$2:$C$1072,"="&amp;G3104,'Skills-Training Matrix.AUX'!$A$2:$A$1072,"="&amp;$E3104)*J3104)</f>
        <v>#REF!</v>
      </c>
      <c r="L3104" s="16" t="e">
        <f t="shared" si="197"/>
        <v>#REF!</v>
      </c>
      <c r="M3104" s="14" t="e">
        <f t="shared" si="198"/>
        <v>#REF!</v>
      </c>
      <c r="N3104" s="16" t="e">
        <f t="shared" si="199"/>
        <v>#REF!</v>
      </c>
    </row>
    <row r="3105" spans="1:14" x14ac:dyDescent="0.25">
      <c r="A3105" s="14">
        <v>2732</v>
      </c>
      <c r="B3105" s="14" t="s">
        <v>164</v>
      </c>
      <c r="C3105" s="17">
        <v>42736</v>
      </c>
      <c r="D3105" s="14" t="s">
        <v>115</v>
      </c>
      <c r="E3105" s="14" t="s">
        <v>83</v>
      </c>
      <c r="F3105" s="15" t="s">
        <v>6</v>
      </c>
      <c r="G3105" s="14" t="s">
        <v>25</v>
      </c>
      <c r="H3105" s="14" t="e">
        <f>SUMIFS('Skills-Training Matrix.AUX'!$D$2:$D$1072,'Skills-Training Matrix.AUX'!$C$2:$C$1072,"="&amp;$G3105,'Skills-Training Matrix.AUX'!$A$2:$A$1072,"="&amp;$E3105)</f>
        <v>#REF!</v>
      </c>
      <c r="I3105" s="14">
        <v>0</v>
      </c>
      <c r="J3105" s="14" t="e">
        <f t="shared" si="196"/>
        <v>#REF!</v>
      </c>
      <c r="K3105" s="16" t="e">
        <f>IF($J3105="","",SUMIFS('Skills-Training Matrix.AUX'!$F$2:$F$1072,'Skills-Training Matrix.AUX'!$C$2:$C$1072,"="&amp;G3105,'Skills-Training Matrix.AUX'!$A$2:$A$1072,"="&amp;$E3105)*J3105)</f>
        <v>#REF!</v>
      </c>
      <c r="L3105" s="16" t="e">
        <f t="shared" si="197"/>
        <v>#REF!</v>
      </c>
      <c r="M3105" s="14" t="e">
        <f t="shared" si="198"/>
        <v>#REF!</v>
      </c>
      <c r="N3105" s="16" t="e">
        <f t="shared" si="199"/>
        <v>#REF!</v>
      </c>
    </row>
    <row r="3106" spans="1:14" x14ac:dyDescent="0.25">
      <c r="A3106" s="14">
        <v>2732</v>
      </c>
      <c r="B3106" s="14" t="s">
        <v>164</v>
      </c>
      <c r="C3106" s="17">
        <v>42736</v>
      </c>
      <c r="D3106" s="14" t="s">
        <v>115</v>
      </c>
      <c r="E3106" s="14" t="s">
        <v>83</v>
      </c>
      <c r="F3106" s="15" t="s">
        <v>6</v>
      </c>
      <c r="G3106" s="14" t="s">
        <v>26</v>
      </c>
      <c r="H3106" s="14" t="e">
        <f>SUMIFS('Skills-Training Matrix.AUX'!$D$2:$D$1072,'Skills-Training Matrix.AUX'!$C$2:$C$1072,"="&amp;$G3106,'Skills-Training Matrix.AUX'!$A$2:$A$1072,"="&amp;$E3106)</f>
        <v>#REF!</v>
      </c>
      <c r="I3106" s="14">
        <v>0</v>
      </c>
      <c r="J3106" s="14" t="e">
        <f t="shared" si="196"/>
        <v>#REF!</v>
      </c>
      <c r="K3106" s="16" t="e">
        <f>IF($J3106="","",SUMIFS('Skills-Training Matrix.AUX'!$F$2:$F$1072,'Skills-Training Matrix.AUX'!$C$2:$C$1072,"="&amp;G3106,'Skills-Training Matrix.AUX'!$A$2:$A$1072,"="&amp;$E3106)*J3106)</f>
        <v>#REF!</v>
      </c>
      <c r="L3106" s="16" t="e">
        <f t="shared" si="197"/>
        <v>#REF!</v>
      </c>
      <c r="M3106" s="14" t="e">
        <f t="shared" si="198"/>
        <v>#REF!</v>
      </c>
      <c r="N3106" s="16" t="e">
        <f t="shared" si="199"/>
        <v>#REF!</v>
      </c>
    </row>
    <row r="3107" spans="1:14" x14ac:dyDescent="0.25">
      <c r="A3107" s="14">
        <v>2732</v>
      </c>
      <c r="B3107" s="14" t="s">
        <v>164</v>
      </c>
      <c r="C3107" s="17">
        <v>42736</v>
      </c>
      <c r="D3107" s="14" t="s">
        <v>115</v>
      </c>
      <c r="E3107" s="14" t="s">
        <v>83</v>
      </c>
      <c r="F3107" s="15" t="s">
        <v>6</v>
      </c>
      <c r="G3107" s="14" t="s">
        <v>27</v>
      </c>
      <c r="H3107" s="14" t="e">
        <f>SUMIFS('Skills-Training Matrix.AUX'!$D$2:$D$1072,'Skills-Training Matrix.AUX'!$C$2:$C$1072,"="&amp;$G3107,'Skills-Training Matrix.AUX'!$A$2:$A$1072,"="&amp;$E3107)</f>
        <v>#REF!</v>
      </c>
      <c r="I3107" s="14">
        <v>0</v>
      </c>
      <c r="J3107" s="14" t="e">
        <f t="shared" si="196"/>
        <v>#REF!</v>
      </c>
      <c r="K3107" s="16" t="e">
        <f>IF($J3107="","",SUMIFS('Skills-Training Matrix.AUX'!$F$2:$F$1072,'Skills-Training Matrix.AUX'!$C$2:$C$1072,"="&amp;G3107,'Skills-Training Matrix.AUX'!$A$2:$A$1072,"="&amp;$E3107)*J3107)</f>
        <v>#REF!</v>
      </c>
      <c r="L3107" s="16" t="e">
        <f t="shared" si="197"/>
        <v>#REF!</v>
      </c>
      <c r="M3107" s="14" t="e">
        <f t="shared" si="198"/>
        <v>#REF!</v>
      </c>
      <c r="N3107" s="16" t="e">
        <f t="shared" si="199"/>
        <v>#REF!</v>
      </c>
    </row>
    <row r="3108" spans="1:14" x14ac:dyDescent="0.25">
      <c r="A3108" s="14">
        <v>2732</v>
      </c>
      <c r="B3108" s="14" t="s">
        <v>164</v>
      </c>
      <c r="C3108" s="17">
        <v>42736</v>
      </c>
      <c r="D3108" s="14" t="s">
        <v>115</v>
      </c>
      <c r="E3108" s="14" t="s">
        <v>83</v>
      </c>
      <c r="F3108" s="15" t="s">
        <v>6</v>
      </c>
      <c r="G3108" s="14" t="s">
        <v>28</v>
      </c>
      <c r="H3108" s="14" t="e">
        <f>SUMIFS('Skills-Training Matrix.AUX'!$D$2:$D$1072,'Skills-Training Matrix.AUX'!$C$2:$C$1072,"="&amp;$G3108,'Skills-Training Matrix.AUX'!$A$2:$A$1072,"="&amp;$E3108)</f>
        <v>#N/A</v>
      </c>
      <c r="I3108" s="14">
        <v>0</v>
      </c>
      <c r="J3108" s="14" t="e">
        <f t="shared" si="196"/>
        <v>#N/A</v>
      </c>
      <c r="K3108" s="16" t="e">
        <f>IF($J3108="","",SUMIFS('Skills-Training Matrix.AUX'!$F$2:$F$1072,'Skills-Training Matrix.AUX'!$C$2:$C$1072,"="&amp;G3108,'Skills-Training Matrix.AUX'!$A$2:$A$1072,"="&amp;$E3108)*J3108)</f>
        <v>#N/A</v>
      </c>
      <c r="L3108" s="16" t="e">
        <f t="shared" si="197"/>
        <v>#N/A</v>
      </c>
      <c r="M3108" s="14" t="e">
        <f t="shared" si="198"/>
        <v>#N/A</v>
      </c>
      <c r="N3108" s="16" t="e">
        <f t="shared" si="199"/>
        <v>#N/A</v>
      </c>
    </row>
    <row r="3109" spans="1:14" x14ac:dyDescent="0.25">
      <c r="A3109" s="14">
        <v>2732</v>
      </c>
      <c r="B3109" s="14" t="s">
        <v>164</v>
      </c>
      <c r="C3109" s="17">
        <v>42736</v>
      </c>
      <c r="D3109" s="14" t="s">
        <v>115</v>
      </c>
      <c r="E3109" s="14" t="s">
        <v>83</v>
      </c>
      <c r="F3109" s="15" t="s">
        <v>6</v>
      </c>
      <c r="G3109" s="14" t="s">
        <v>29</v>
      </c>
      <c r="H3109" s="14" t="e">
        <f>SUMIFS('Skills-Training Matrix.AUX'!$D$2:$D$1072,'Skills-Training Matrix.AUX'!$C$2:$C$1072,"="&amp;$G3109,'Skills-Training Matrix.AUX'!$A$2:$A$1072,"="&amp;$E3109)</f>
        <v>#REF!</v>
      </c>
      <c r="I3109" s="14">
        <v>0</v>
      </c>
      <c r="J3109" s="14" t="e">
        <f t="shared" si="196"/>
        <v>#REF!</v>
      </c>
      <c r="K3109" s="16" t="e">
        <f>IF($J3109="","",SUMIFS('Skills-Training Matrix.AUX'!$F$2:$F$1072,'Skills-Training Matrix.AUX'!$C$2:$C$1072,"="&amp;G3109,'Skills-Training Matrix.AUX'!$A$2:$A$1072,"="&amp;$E3109)*J3109)</f>
        <v>#REF!</v>
      </c>
      <c r="L3109" s="16" t="e">
        <f t="shared" si="197"/>
        <v>#REF!</v>
      </c>
      <c r="M3109" s="14" t="e">
        <f t="shared" si="198"/>
        <v>#REF!</v>
      </c>
      <c r="N3109" s="16" t="e">
        <f t="shared" si="199"/>
        <v>#REF!</v>
      </c>
    </row>
    <row r="3110" spans="1:14" x14ac:dyDescent="0.25">
      <c r="A3110" s="14">
        <v>2732</v>
      </c>
      <c r="B3110" s="14" t="s">
        <v>164</v>
      </c>
      <c r="C3110" s="17">
        <v>42736</v>
      </c>
      <c r="D3110" s="14" t="s">
        <v>115</v>
      </c>
      <c r="E3110" s="14" t="s">
        <v>83</v>
      </c>
      <c r="F3110" s="15" t="s">
        <v>6</v>
      </c>
      <c r="G3110" s="14" t="s">
        <v>30</v>
      </c>
      <c r="H3110" s="14" t="e">
        <f>SUMIFS('Skills-Training Matrix.AUX'!$D$2:$D$1072,'Skills-Training Matrix.AUX'!$C$2:$C$1072,"="&amp;$G3110,'Skills-Training Matrix.AUX'!$A$2:$A$1072,"="&amp;$E3110)</f>
        <v>#REF!</v>
      </c>
      <c r="I3110" s="14">
        <v>0</v>
      </c>
      <c r="J3110" s="14" t="e">
        <f t="shared" si="196"/>
        <v>#REF!</v>
      </c>
      <c r="K3110" s="16" t="e">
        <f>IF($J3110="","",SUMIFS('Skills-Training Matrix.AUX'!$F$2:$F$1072,'Skills-Training Matrix.AUX'!$C$2:$C$1072,"="&amp;G3110,'Skills-Training Matrix.AUX'!$A$2:$A$1072,"="&amp;$E3110)*J3110)</f>
        <v>#REF!</v>
      </c>
      <c r="L3110" s="16" t="e">
        <f t="shared" si="197"/>
        <v>#REF!</v>
      </c>
      <c r="M3110" s="14" t="e">
        <f t="shared" si="198"/>
        <v>#REF!</v>
      </c>
      <c r="N3110" s="16" t="e">
        <f t="shared" si="199"/>
        <v>#REF!</v>
      </c>
    </row>
    <row r="3111" spans="1:14" x14ac:dyDescent="0.25">
      <c r="A3111" s="14">
        <v>2732</v>
      </c>
      <c r="B3111" s="14" t="s">
        <v>164</v>
      </c>
      <c r="C3111" s="17">
        <v>42736</v>
      </c>
      <c r="D3111" s="14" t="s">
        <v>115</v>
      </c>
      <c r="E3111" s="14" t="s">
        <v>83</v>
      </c>
      <c r="F3111" s="15" t="s">
        <v>6</v>
      </c>
      <c r="G3111" s="14" t="s">
        <v>31</v>
      </c>
      <c r="H3111" s="14" t="e">
        <f>SUMIFS('Skills-Training Matrix.AUX'!$D$2:$D$1072,'Skills-Training Matrix.AUX'!$C$2:$C$1072,"="&amp;$G3111,'Skills-Training Matrix.AUX'!$A$2:$A$1072,"="&amp;$E3111)</f>
        <v>#REF!</v>
      </c>
      <c r="I3111" s="14">
        <v>0</v>
      </c>
      <c r="J3111" s="14" t="e">
        <f t="shared" si="196"/>
        <v>#REF!</v>
      </c>
      <c r="K3111" s="16" t="e">
        <f>IF($J3111="","",SUMIFS('Skills-Training Matrix.AUX'!$F$2:$F$1072,'Skills-Training Matrix.AUX'!$C$2:$C$1072,"="&amp;G3111,'Skills-Training Matrix.AUX'!$A$2:$A$1072,"="&amp;$E3111)*J3111)</f>
        <v>#REF!</v>
      </c>
      <c r="L3111" s="16" t="e">
        <f t="shared" si="197"/>
        <v>#REF!</v>
      </c>
      <c r="M3111" s="14" t="e">
        <f t="shared" si="198"/>
        <v>#REF!</v>
      </c>
      <c r="N3111" s="16" t="e">
        <f t="shared" si="199"/>
        <v>#REF!</v>
      </c>
    </row>
    <row r="3112" spans="1:14" x14ac:dyDescent="0.25">
      <c r="A3112" s="14">
        <v>2732</v>
      </c>
      <c r="B3112" s="14" t="s">
        <v>164</v>
      </c>
      <c r="C3112" s="17">
        <v>42736</v>
      </c>
      <c r="D3112" s="14" t="s">
        <v>115</v>
      </c>
      <c r="E3112" s="14" t="s">
        <v>83</v>
      </c>
      <c r="F3112" s="15" t="s">
        <v>6</v>
      </c>
      <c r="G3112" s="14" t="s">
        <v>1</v>
      </c>
      <c r="H3112" s="14" t="e">
        <f>SUMIFS('Skills-Training Matrix.AUX'!$D$2:$D$1072,'Skills-Training Matrix.AUX'!$C$2:$C$1072,"="&amp;$G3112,'Skills-Training Matrix.AUX'!$A$2:$A$1072,"="&amp;$E3112)</f>
        <v>#REF!</v>
      </c>
      <c r="I3112" s="14">
        <v>0</v>
      </c>
      <c r="J3112" s="14" t="e">
        <f t="shared" si="196"/>
        <v>#REF!</v>
      </c>
      <c r="K3112" s="16" t="e">
        <f>IF($J3112="","",SUMIFS('Skills-Training Matrix.AUX'!$F$2:$F$1072,'Skills-Training Matrix.AUX'!$C$2:$C$1072,"="&amp;G3112,'Skills-Training Matrix.AUX'!$A$2:$A$1072,"="&amp;$E3112)*J3112)</f>
        <v>#REF!</v>
      </c>
      <c r="L3112" s="16" t="e">
        <f t="shared" si="197"/>
        <v>#REF!</v>
      </c>
      <c r="M3112" s="14" t="e">
        <f t="shared" si="198"/>
        <v>#REF!</v>
      </c>
      <c r="N3112" s="16" t="e">
        <f t="shared" si="199"/>
        <v>#REF!</v>
      </c>
    </row>
    <row r="3113" spans="1:14" x14ac:dyDescent="0.25">
      <c r="A3113" s="14">
        <v>2732</v>
      </c>
      <c r="B3113" s="14" t="s">
        <v>164</v>
      </c>
      <c r="C3113" s="17">
        <v>42736</v>
      </c>
      <c r="D3113" s="14" t="s">
        <v>115</v>
      </c>
      <c r="E3113" s="14" t="s">
        <v>83</v>
      </c>
      <c r="F3113" s="15" t="s">
        <v>6</v>
      </c>
      <c r="G3113" s="14" t="s">
        <v>32</v>
      </c>
      <c r="H3113" s="14" t="e">
        <f>SUMIFS('Skills-Training Matrix.AUX'!$D$2:$D$1072,'Skills-Training Matrix.AUX'!$C$2:$C$1072,"="&amp;$G3113,'Skills-Training Matrix.AUX'!$A$2:$A$1072,"="&amp;$E3113)</f>
        <v>#N/A</v>
      </c>
      <c r="I3113" s="14">
        <v>0</v>
      </c>
      <c r="J3113" s="14" t="e">
        <f t="shared" si="196"/>
        <v>#N/A</v>
      </c>
      <c r="K3113" s="16" t="e">
        <f>IF($J3113="","",SUMIFS('Skills-Training Matrix.AUX'!$F$2:$F$1072,'Skills-Training Matrix.AUX'!$C$2:$C$1072,"="&amp;G3113,'Skills-Training Matrix.AUX'!$A$2:$A$1072,"="&amp;$E3113)*J3113)</f>
        <v>#N/A</v>
      </c>
      <c r="L3113" s="16" t="e">
        <f t="shared" si="197"/>
        <v>#N/A</v>
      </c>
      <c r="M3113" s="14" t="e">
        <f t="shared" si="198"/>
        <v>#N/A</v>
      </c>
      <c r="N3113" s="16" t="e">
        <f t="shared" si="199"/>
        <v>#N/A</v>
      </c>
    </row>
    <row r="3114" spans="1:14" x14ac:dyDescent="0.25">
      <c r="A3114" s="14">
        <v>2732</v>
      </c>
      <c r="B3114" s="14" t="s">
        <v>164</v>
      </c>
      <c r="C3114" s="17">
        <v>42736</v>
      </c>
      <c r="D3114" s="14" t="s">
        <v>115</v>
      </c>
      <c r="E3114" s="14" t="s">
        <v>83</v>
      </c>
      <c r="F3114" s="15" t="s">
        <v>7</v>
      </c>
      <c r="G3114" s="14" t="s">
        <v>33</v>
      </c>
      <c r="H3114" s="14" t="e">
        <f>SUMIFS('Skills-Training Matrix.AUX'!$D$2:$D$1072,'Skills-Training Matrix.AUX'!$C$2:$C$1072,"="&amp;$G3114,'Skills-Training Matrix.AUX'!$A$2:$A$1072,"="&amp;$E3114)</f>
        <v>#N/A</v>
      </c>
      <c r="I3114" s="14">
        <v>0</v>
      </c>
      <c r="J3114" s="14" t="e">
        <f t="shared" si="196"/>
        <v>#N/A</v>
      </c>
      <c r="K3114" s="16" t="e">
        <f>IF($J3114="","",SUMIFS('Skills-Training Matrix.AUX'!$F$2:$F$1072,'Skills-Training Matrix.AUX'!$C$2:$C$1072,"="&amp;G3114,'Skills-Training Matrix.AUX'!$A$2:$A$1072,"="&amp;$E3114)*J3114)</f>
        <v>#N/A</v>
      </c>
      <c r="L3114" s="16" t="e">
        <f t="shared" si="197"/>
        <v>#N/A</v>
      </c>
      <c r="M3114" s="14" t="e">
        <f t="shared" si="198"/>
        <v>#N/A</v>
      </c>
      <c r="N3114" s="16" t="e">
        <f t="shared" si="199"/>
        <v>#N/A</v>
      </c>
    </row>
    <row r="3115" spans="1:14" x14ac:dyDescent="0.25">
      <c r="A3115" s="14">
        <v>2732</v>
      </c>
      <c r="B3115" s="14" t="s">
        <v>164</v>
      </c>
      <c r="C3115" s="17">
        <v>42736</v>
      </c>
      <c r="D3115" s="14" t="s">
        <v>115</v>
      </c>
      <c r="E3115" s="14" t="s">
        <v>83</v>
      </c>
      <c r="F3115" s="15" t="s">
        <v>7</v>
      </c>
      <c r="G3115" s="14" t="s">
        <v>34</v>
      </c>
      <c r="H3115" s="14" t="e">
        <f>SUMIFS('Skills-Training Matrix.AUX'!$D$2:$D$1072,'Skills-Training Matrix.AUX'!$C$2:$C$1072,"="&amp;$G3115,'Skills-Training Matrix.AUX'!$A$2:$A$1072,"="&amp;$E3115)</f>
        <v>#REF!</v>
      </c>
      <c r="I3115" s="14">
        <v>0</v>
      </c>
      <c r="J3115" s="14" t="e">
        <f t="shared" si="196"/>
        <v>#REF!</v>
      </c>
      <c r="K3115" s="16" t="e">
        <f>IF($J3115="","",SUMIFS('Skills-Training Matrix.AUX'!$F$2:$F$1072,'Skills-Training Matrix.AUX'!$C$2:$C$1072,"="&amp;G3115,'Skills-Training Matrix.AUX'!$A$2:$A$1072,"="&amp;$E3115)*J3115)</f>
        <v>#REF!</v>
      </c>
      <c r="L3115" s="16" t="e">
        <f t="shared" si="197"/>
        <v>#REF!</v>
      </c>
      <c r="M3115" s="14" t="e">
        <f t="shared" si="198"/>
        <v>#REF!</v>
      </c>
      <c r="N3115" s="16" t="e">
        <f t="shared" si="199"/>
        <v>#REF!</v>
      </c>
    </row>
    <row r="3116" spans="1:14" x14ac:dyDescent="0.25">
      <c r="A3116" s="14">
        <v>2732</v>
      </c>
      <c r="B3116" s="14" t="s">
        <v>164</v>
      </c>
      <c r="C3116" s="17">
        <v>42736</v>
      </c>
      <c r="D3116" s="14" t="s">
        <v>115</v>
      </c>
      <c r="E3116" s="14" t="s">
        <v>83</v>
      </c>
      <c r="F3116" s="15" t="s">
        <v>7</v>
      </c>
      <c r="G3116" s="14" t="s">
        <v>35</v>
      </c>
      <c r="H3116" s="14" t="e">
        <f>SUMIFS('Skills-Training Matrix.AUX'!$D$2:$D$1072,'Skills-Training Matrix.AUX'!$C$2:$C$1072,"="&amp;$G3116,'Skills-Training Matrix.AUX'!$A$2:$A$1072,"="&amp;$E3116)</f>
        <v>#N/A</v>
      </c>
      <c r="I3116" s="14">
        <v>0</v>
      </c>
      <c r="J3116" s="14" t="e">
        <f t="shared" si="196"/>
        <v>#N/A</v>
      </c>
      <c r="K3116" s="16" t="e">
        <f>IF($J3116="","",SUMIFS('Skills-Training Matrix.AUX'!$F$2:$F$1072,'Skills-Training Matrix.AUX'!$C$2:$C$1072,"="&amp;G3116,'Skills-Training Matrix.AUX'!$A$2:$A$1072,"="&amp;$E3116)*J3116)</f>
        <v>#N/A</v>
      </c>
      <c r="L3116" s="16" t="e">
        <f t="shared" si="197"/>
        <v>#N/A</v>
      </c>
      <c r="M3116" s="14" t="e">
        <f t="shared" si="198"/>
        <v>#N/A</v>
      </c>
      <c r="N3116" s="16" t="e">
        <f t="shared" si="199"/>
        <v>#N/A</v>
      </c>
    </row>
    <row r="3117" spans="1:14" x14ac:dyDescent="0.25">
      <c r="A3117" s="14">
        <v>2732</v>
      </c>
      <c r="B3117" s="14" t="s">
        <v>164</v>
      </c>
      <c r="C3117" s="17">
        <v>42736</v>
      </c>
      <c r="D3117" s="14" t="s">
        <v>115</v>
      </c>
      <c r="E3117" s="14" t="s">
        <v>83</v>
      </c>
      <c r="F3117" s="15" t="s">
        <v>7</v>
      </c>
      <c r="G3117" s="14" t="s">
        <v>36</v>
      </c>
      <c r="H3117" s="14" t="e">
        <f>SUMIFS('Skills-Training Matrix.AUX'!$D$2:$D$1072,'Skills-Training Matrix.AUX'!$C$2:$C$1072,"="&amp;$G3117,'Skills-Training Matrix.AUX'!$A$2:$A$1072,"="&amp;$E3117)</f>
        <v>#N/A</v>
      </c>
      <c r="I3117" s="14">
        <v>0</v>
      </c>
      <c r="J3117" s="14" t="e">
        <f t="shared" si="196"/>
        <v>#N/A</v>
      </c>
      <c r="K3117" s="16" t="e">
        <f>IF($J3117="","",SUMIFS('Skills-Training Matrix.AUX'!$F$2:$F$1072,'Skills-Training Matrix.AUX'!$C$2:$C$1072,"="&amp;G3117,'Skills-Training Matrix.AUX'!$A$2:$A$1072,"="&amp;$E3117)*J3117)</f>
        <v>#N/A</v>
      </c>
      <c r="L3117" s="16" t="e">
        <f t="shared" si="197"/>
        <v>#N/A</v>
      </c>
      <c r="M3117" s="14" t="e">
        <f t="shared" si="198"/>
        <v>#N/A</v>
      </c>
      <c r="N3117" s="16" t="e">
        <f t="shared" si="199"/>
        <v>#N/A</v>
      </c>
    </row>
    <row r="3118" spans="1:14" x14ac:dyDescent="0.25">
      <c r="A3118" s="14">
        <v>2732</v>
      </c>
      <c r="B3118" s="14" t="s">
        <v>164</v>
      </c>
      <c r="C3118" s="17">
        <v>42736</v>
      </c>
      <c r="D3118" s="14" t="s">
        <v>115</v>
      </c>
      <c r="E3118" s="14" t="s">
        <v>83</v>
      </c>
      <c r="F3118" s="15" t="s">
        <v>7</v>
      </c>
      <c r="G3118" s="14" t="s">
        <v>37</v>
      </c>
      <c r="H3118" s="14" t="e">
        <f>SUMIFS('Skills-Training Matrix.AUX'!$D$2:$D$1072,'Skills-Training Matrix.AUX'!$C$2:$C$1072,"="&amp;$G3118,'Skills-Training Matrix.AUX'!$A$2:$A$1072,"="&amp;$E3118)</f>
        <v>#N/A</v>
      </c>
      <c r="I3118" s="14">
        <v>0</v>
      </c>
      <c r="J3118" s="14" t="e">
        <f t="shared" si="196"/>
        <v>#N/A</v>
      </c>
      <c r="K3118" s="16" t="e">
        <f>IF($J3118="","",SUMIFS('Skills-Training Matrix.AUX'!$F$2:$F$1072,'Skills-Training Matrix.AUX'!$C$2:$C$1072,"="&amp;G3118,'Skills-Training Matrix.AUX'!$A$2:$A$1072,"="&amp;$E3118)*J3118)</f>
        <v>#N/A</v>
      </c>
      <c r="L3118" s="16" t="e">
        <f t="shared" si="197"/>
        <v>#N/A</v>
      </c>
      <c r="M3118" s="14" t="e">
        <f t="shared" si="198"/>
        <v>#N/A</v>
      </c>
      <c r="N3118" s="16" t="e">
        <f t="shared" si="199"/>
        <v>#N/A</v>
      </c>
    </row>
    <row r="3119" spans="1:14" x14ac:dyDescent="0.25">
      <c r="A3119" s="14">
        <v>2732</v>
      </c>
      <c r="B3119" s="14" t="s">
        <v>164</v>
      </c>
      <c r="C3119" s="17">
        <v>42736</v>
      </c>
      <c r="D3119" s="14" t="s">
        <v>115</v>
      </c>
      <c r="E3119" s="14" t="s">
        <v>83</v>
      </c>
      <c r="F3119" s="15" t="s">
        <v>7</v>
      </c>
      <c r="G3119" s="14" t="s">
        <v>38</v>
      </c>
      <c r="H3119" s="14" t="e">
        <f>SUMIFS('Skills-Training Matrix.AUX'!$D$2:$D$1072,'Skills-Training Matrix.AUX'!$C$2:$C$1072,"="&amp;$G3119,'Skills-Training Matrix.AUX'!$A$2:$A$1072,"="&amp;$E3119)</f>
        <v>#N/A</v>
      </c>
      <c r="I3119" s="14">
        <v>0</v>
      </c>
      <c r="J3119" s="14" t="e">
        <f t="shared" si="196"/>
        <v>#N/A</v>
      </c>
      <c r="K3119" s="16" t="e">
        <f>IF($J3119="","",SUMIFS('Skills-Training Matrix.AUX'!$F$2:$F$1072,'Skills-Training Matrix.AUX'!$C$2:$C$1072,"="&amp;G3119,'Skills-Training Matrix.AUX'!$A$2:$A$1072,"="&amp;$E3119)*J3119)</f>
        <v>#N/A</v>
      </c>
      <c r="L3119" s="16" t="e">
        <f t="shared" si="197"/>
        <v>#N/A</v>
      </c>
      <c r="M3119" s="14" t="e">
        <f t="shared" si="198"/>
        <v>#N/A</v>
      </c>
      <c r="N3119" s="16" t="e">
        <f t="shared" si="199"/>
        <v>#N/A</v>
      </c>
    </row>
    <row r="3120" spans="1:14" x14ac:dyDescent="0.25">
      <c r="A3120" s="14">
        <v>2732</v>
      </c>
      <c r="B3120" s="14" t="s">
        <v>164</v>
      </c>
      <c r="C3120" s="17">
        <v>42736</v>
      </c>
      <c r="D3120" s="14" t="s">
        <v>115</v>
      </c>
      <c r="E3120" s="14" t="s">
        <v>83</v>
      </c>
      <c r="F3120" s="15" t="s">
        <v>7</v>
      </c>
      <c r="G3120" s="14" t="s">
        <v>39</v>
      </c>
      <c r="H3120" s="14" t="e">
        <f>SUMIFS('Skills-Training Matrix.AUX'!$D$2:$D$1072,'Skills-Training Matrix.AUX'!$C$2:$C$1072,"="&amp;$G3120,'Skills-Training Matrix.AUX'!$A$2:$A$1072,"="&amp;$E3120)</f>
        <v>#N/A</v>
      </c>
      <c r="I3120" s="14">
        <v>0</v>
      </c>
      <c r="J3120" s="14" t="e">
        <f t="shared" si="196"/>
        <v>#N/A</v>
      </c>
      <c r="K3120" s="16" t="e">
        <f>IF($J3120="","",SUMIFS('Skills-Training Matrix.AUX'!$F$2:$F$1072,'Skills-Training Matrix.AUX'!$C$2:$C$1072,"="&amp;G3120,'Skills-Training Matrix.AUX'!$A$2:$A$1072,"="&amp;$E3120)*J3120)</f>
        <v>#N/A</v>
      </c>
      <c r="L3120" s="16" t="e">
        <f t="shared" si="197"/>
        <v>#N/A</v>
      </c>
      <c r="M3120" s="14" t="e">
        <f t="shared" si="198"/>
        <v>#N/A</v>
      </c>
      <c r="N3120" s="16" t="e">
        <f t="shared" si="199"/>
        <v>#N/A</v>
      </c>
    </row>
    <row r="3121" spans="1:14" x14ac:dyDescent="0.25">
      <c r="A3121" s="14">
        <v>2732</v>
      </c>
      <c r="B3121" s="14" t="s">
        <v>164</v>
      </c>
      <c r="C3121" s="17">
        <v>42736</v>
      </c>
      <c r="D3121" s="14" t="s">
        <v>115</v>
      </c>
      <c r="E3121" s="14" t="s">
        <v>83</v>
      </c>
      <c r="F3121" s="15" t="s">
        <v>7</v>
      </c>
      <c r="G3121" s="14" t="s">
        <v>40</v>
      </c>
      <c r="H3121" s="14" t="e">
        <f>SUMIFS('Skills-Training Matrix.AUX'!$D$2:$D$1072,'Skills-Training Matrix.AUX'!$C$2:$C$1072,"="&amp;$G3121,'Skills-Training Matrix.AUX'!$A$2:$A$1072,"="&amp;$E3121)</f>
        <v>#N/A</v>
      </c>
      <c r="I3121" s="14">
        <v>0</v>
      </c>
      <c r="J3121" s="14" t="e">
        <f t="shared" si="196"/>
        <v>#N/A</v>
      </c>
      <c r="K3121" s="16" t="e">
        <f>IF($J3121="","",SUMIFS('Skills-Training Matrix.AUX'!$F$2:$F$1072,'Skills-Training Matrix.AUX'!$C$2:$C$1072,"="&amp;G3121,'Skills-Training Matrix.AUX'!$A$2:$A$1072,"="&amp;$E3121)*J3121)</f>
        <v>#N/A</v>
      </c>
      <c r="L3121" s="16" t="e">
        <f t="shared" si="197"/>
        <v>#N/A</v>
      </c>
      <c r="M3121" s="14" t="e">
        <f t="shared" si="198"/>
        <v>#N/A</v>
      </c>
      <c r="N3121" s="16" t="e">
        <f t="shared" si="199"/>
        <v>#N/A</v>
      </c>
    </row>
    <row r="3122" spans="1:14" x14ac:dyDescent="0.25">
      <c r="A3122" s="14">
        <v>2732</v>
      </c>
      <c r="B3122" s="14" t="s">
        <v>164</v>
      </c>
      <c r="C3122" s="17">
        <v>42736</v>
      </c>
      <c r="D3122" s="14" t="s">
        <v>115</v>
      </c>
      <c r="E3122" s="14" t="s">
        <v>83</v>
      </c>
      <c r="F3122" s="15" t="s">
        <v>8</v>
      </c>
      <c r="G3122" s="14" t="s">
        <v>41</v>
      </c>
      <c r="H3122" s="14" t="e">
        <f>SUMIFS('Skills-Training Matrix.AUX'!$D$2:$D$1072,'Skills-Training Matrix.AUX'!$C$2:$C$1072,"="&amp;$G3122,'Skills-Training Matrix.AUX'!$A$2:$A$1072,"="&amp;$E3122)</f>
        <v>#N/A</v>
      </c>
      <c r="I3122" s="14">
        <v>0</v>
      </c>
      <c r="J3122" s="14" t="e">
        <f t="shared" si="196"/>
        <v>#N/A</v>
      </c>
      <c r="K3122" s="16" t="e">
        <f>IF($J3122="","",SUMIFS('Skills-Training Matrix.AUX'!$F$2:$F$1072,'Skills-Training Matrix.AUX'!$C$2:$C$1072,"="&amp;G3122,'Skills-Training Matrix.AUX'!$A$2:$A$1072,"="&amp;$E3122)*J3122)</f>
        <v>#N/A</v>
      </c>
      <c r="L3122" s="16" t="e">
        <f t="shared" si="197"/>
        <v>#N/A</v>
      </c>
      <c r="M3122" s="14" t="e">
        <f t="shared" si="198"/>
        <v>#N/A</v>
      </c>
      <c r="N3122" s="16" t="e">
        <f t="shared" si="199"/>
        <v>#N/A</v>
      </c>
    </row>
    <row r="3123" spans="1:14" x14ac:dyDescent="0.25">
      <c r="A3123" s="14">
        <v>2732</v>
      </c>
      <c r="B3123" s="14" t="s">
        <v>164</v>
      </c>
      <c r="C3123" s="17">
        <v>42736</v>
      </c>
      <c r="D3123" s="14" t="s">
        <v>115</v>
      </c>
      <c r="E3123" s="14" t="s">
        <v>83</v>
      </c>
      <c r="F3123" s="15" t="s">
        <v>8</v>
      </c>
      <c r="G3123" s="14" t="s">
        <v>42</v>
      </c>
      <c r="H3123" s="14" t="e">
        <f>SUMIFS('Skills-Training Matrix.AUX'!$D$2:$D$1072,'Skills-Training Matrix.AUX'!$C$2:$C$1072,"="&amp;$G3123,'Skills-Training Matrix.AUX'!$A$2:$A$1072,"="&amp;$E3123)</f>
        <v>#N/A</v>
      </c>
      <c r="I3123" s="14">
        <v>0</v>
      </c>
      <c r="J3123" s="14" t="e">
        <f t="shared" si="196"/>
        <v>#N/A</v>
      </c>
      <c r="K3123" s="16" t="e">
        <f>IF($J3123="","",SUMIFS('Skills-Training Matrix.AUX'!$F$2:$F$1072,'Skills-Training Matrix.AUX'!$C$2:$C$1072,"="&amp;G3123,'Skills-Training Matrix.AUX'!$A$2:$A$1072,"="&amp;$E3123)*J3123)</f>
        <v>#N/A</v>
      </c>
      <c r="L3123" s="16" t="e">
        <f t="shared" si="197"/>
        <v>#N/A</v>
      </c>
      <c r="M3123" s="14" t="e">
        <f t="shared" si="198"/>
        <v>#N/A</v>
      </c>
      <c r="N3123" s="16" t="e">
        <f t="shared" si="199"/>
        <v>#N/A</v>
      </c>
    </row>
    <row r="3124" spans="1:14" x14ac:dyDescent="0.25">
      <c r="A3124" s="14">
        <v>2732</v>
      </c>
      <c r="B3124" s="14" t="s">
        <v>164</v>
      </c>
      <c r="C3124" s="17">
        <v>42736</v>
      </c>
      <c r="D3124" s="14" t="s">
        <v>115</v>
      </c>
      <c r="E3124" s="14" t="s">
        <v>83</v>
      </c>
      <c r="F3124" s="15" t="s">
        <v>8</v>
      </c>
      <c r="G3124" s="14" t="s">
        <v>43</v>
      </c>
      <c r="H3124" s="14" t="e">
        <f>SUMIFS('Skills-Training Matrix.AUX'!$D$2:$D$1072,'Skills-Training Matrix.AUX'!$C$2:$C$1072,"="&amp;$G3124,'Skills-Training Matrix.AUX'!$A$2:$A$1072,"="&amp;$E3124)</f>
        <v>#N/A</v>
      </c>
      <c r="I3124" s="14">
        <v>0</v>
      </c>
      <c r="J3124" s="14" t="e">
        <f t="shared" si="196"/>
        <v>#N/A</v>
      </c>
      <c r="K3124" s="16" t="e">
        <f>IF($J3124="","",SUMIFS('Skills-Training Matrix.AUX'!$F$2:$F$1072,'Skills-Training Matrix.AUX'!$C$2:$C$1072,"="&amp;G3124,'Skills-Training Matrix.AUX'!$A$2:$A$1072,"="&amp;$E3124)*J3124)</f>
        <v>#N/A</v>
      </c>
      <c r="L3124" s="16" t="e">
        <f t="shared" si="197"/>
        <v>#N/A</v>
      </c>
      <c r="M3124" s="14" t="e">
        <f t="shared" si="198"/>
        <v>#N/A</v>
      </c>
      <c r="N3124" s="16" t="e">
        <f t="shared" si="199"/>
        <v>#N/A</v>
      </c>
    </row>
    <row r="3125" spans="1:14" x14ac:dyDescent="0.25">
      <c r="A3125" s="14">
        <v>2732</v>
      </c>
      <c r="B3125" s="14" t="s">
        <v>164</v>
      </c>
      <c r="C3125" s="17">
        <v>42736</v>
      </c>
      <c r="D3125" s="14" t="s">
        <v>115</v>
      </c>
      <c r="E3125" s="14" t="s">
        <v>83</v>
      </c>
      <c r="F3125" s="15" t="s">
        <v>8</v>
      </c>
      <c r="G3125" s="14" t="s">
        <v>44</v>
      </c>
      <c r="H3125" s="14" t="e">
        <f>SUMIFS('Skills-Training Matrix.AUX'!$D$2:$D$1072,'Skills-Training Matrix.AUX'!$C$2:$C$1072,"="&amp;$G3125,'Skills-Training Matrix.AUX'!$A$2:$A$1072,"="&amp;$E3125)</f>
        <v>#N/A</v>
      </c>
      <c r="I3125" s="14">
        <v>0</v>
      </c>
      <c r="J3125" s="14" t="e">
        <f t="shared" si="196"/>
        <v>#N/A</v>
      </c>
      <c r="K3125" s="16" t="e">
        <f>IF($J3125="","",SUMIFS('Skills-Training Matrix.AUX'!$F$2:$F$1072,'Skills-Training Matrix.AUX'!$C$2:$C$1072,"="&amp;G3125,'Skills-Training Matrix.AUX'!$A$2:$A$1072,"="&amp;$E3125)*J3125)</f>
        <v>#N/A</v>
      </c>
      <c r="L3125" s="16" t="e">
        <f t="shared" si="197"/>
        <v>#N/A</v>
      </c>
      <c r="M3125" s="14" t="e">
        <f t="shared" si="198"/>
        <v>#N/A</v>
      </c>
      <c r="N3125" s="16" t="e">
        <f t="shared" si="199"/>
        <v>#N/A</v>
      </c>
    </row>
    <row r="3126" spans="1:14" x14ac:dyDescent="0.25">
      <c r="A3126" s="14">
        <v>2732</v>
      </c>
      <c r="B3126" s="14" t="s">
        <v>164</v>
      </c>
      <c r="C3126" s="17">
        <v>42736</v>
      </c>
      <c r="D3126" s="14" t="s">
        <v>115</v>
      </c>
      <c r="E3126" s="14" t="s">
        <v>83</v>
      </c>
      <c r="F3126" s="15" t="s">
        <v>8</v>
      </c>
      <c r="G3126" s="14" t="s">
        <v>45</v>
      </c>
      <c r="H3126" s="14" t="e">
        <f>SUMIFS('Skills-Training Matrix.AUX'!$D$2:$D$1072,'Skills-Training Matrix.AUX'!$C$2:$C$1072,"="&amp;$G3126,'Skills-Training Matrix.AUX'!$A$2:$A$1072,"="&amp;$E3126)</f>
        <v>#N/A</v>
      </c>
      <c r="I3126" s="14">
        <v>0</v>
      </c>
      <c r="J3126" s="14" t="e">
        <f t="shared" si="196"/>
        <v>#N/A</v>
      </c>
      <c r="K3126" s="16" t="e">
        <f>IF($J3126="","",SUMIFS('Skills-Training Matrix.AUX'!$F$2:$F$1072,'Skills-Training Matrix.AUX'!$C$2:$C$1072,"="&amp;G3126,'Skills-Training Matrix.AUX'!$A$2:$A$1072,"="&amp;$E3126)*J3126)</f>
        <v>#N/A</v>
      </c>
      <c r="L3126" s="16" t="e">
        <f t="shared" si="197"/>
        <v>#N/A</v>
      </c>
      <c r="M3126" s="14" t="e">
        <f t="shared" si="198"/>
        <v>#N/A</v>
      </c>
      <c r="N3126" s="16" t="e">
        <f t="shared" si="199"/>
        <v>#N/A</v>
      </c>
    </row>
    <row r="3127" spans="1:14" x14ac:dyDescent="0.25">
      <c r="A3127" s="14">
        <v>2732</v>
      </c>
      <c r="B3127" s="14" t="s">
        <v>164</v>
      </c>
      <c r="C3127" s="17">
        <v>42736</v>
      </c>
      <c r="D3127" s="14" t="s">
        <v>115</v>
      </c>
      <c r="E3127" s="14" t="s">
        <v>83</v>
      </c>
      <c r="F3127" s="15" t="s">
        <v>2</v>
      </c>
      <c r="G3127" s="14" t="s">
        <v>46</v>
      </c>
      <c r="H3127" s="14" t="e">
        <f>SUMIFS('Skills-Training Matrix.AUX'!$D$2:$D$1072,'Skills-Training Matrix.AUX'!$C$2:$C$1072,"="&amp;$G3127,'Skills-Training Matrix.AUX'!$A$2:$A$1072,"="&amp;$E3127)</f>
        <v>#N/A</v>
      </c>
      <c r="I3127" s="14">
        <v>0</v>
      </c>
      <c r="J3127" s="14" t="e">
        <f t="shared" si="196"/>
        <v>#N/A</v>
      </c>
      <c r="K3127" s="16" t="e">
        <f>IF($J3127="","",SUMIFS('Skills-Training Matrix.AUX'!$F$2:$F$1072,'Skills-Training Matrix.AUX'!$C$2:$C$1072,"="&amp;G3127,'Skills-Training Matrix.AUX'!$A$2:$A$1072,"="&amp;$E3127)*J3127)</f>
        <v>#N/A</v>
      </c>
      <c r="L3127" s="16" t="e">
        <f t="shared" si="197"/>
        <v>#N/A</v>
      </c>
      <c r="M3127" s="14" t="e">
        <f t="shared" si="198"/>
        <v>#N/A</v>
      </c>
      <c r="N3127" s="16" t="e">
        <f t="shared" si="199"/>
        <v>#N/A</v>
      </c>
    </row>
    <row r="3128" spans="1:14" x14ac:dyDescent="0.25">
      <c r="A3128" s="14">
        <v>2732</v>
      </c>
      <c r="B3128" s="14" t="s">
        <v>164</v>
      </c>
      <c r="C3128" s="17">
        <v>42736</v>
      </c>
      <c r="D3128" s="14" t="s">
        <v>115</v>
      </c>
      <c r="E3128" s="14" t="s">
        <v>83</v>
      </c>
      <c r="F3128" s="15" t="s">
        <v>2</v>
      </c>
      <c r="G3128" s="14" t="s">
        <v>47</v>
      </c>
      <c r="H3128" s="14" t="e">
        <f>SUMIFS('Skills-Training Matrix.AUX'!$D$2:$D$1072,'Skills-Training Matrix.AUX'!$C$2:$C$1072,"="&amp;$G3128,'Skills-Training Matrix.AUX'!$A$2:$A$1072,"="&amp;$E3128)</f>
        <v>#N/A</v>
      </c>
      <c r="I3128" s="14">
        <v>0</v>
      </c>
      <c r="J3128" s="14" t="e">
        <f t="shared" si="196"/>
        <v>#N/A</v>
      </c>
      <c r="K3128" s="16" t="e">
        <f>IF($J3128="","",SUMIFS('Skills-Training Matrix.AUX'!$F$2:$F$1072,'Skills-Training Matrix.AUX'!$C$2:$C$1072,"="&amp;G3128,'Skills-Training Matrix.AUX'!$A$2:$A$1072,"="&amp;$E3128)*J3128)</f>
        <v>#N/A</v>
      </c>
      <c r="L3128" s="16" t="e">
        <f t="shared" si="197"/>
        <v>#N/A</v>
      </c>
      <c r="M3128" s="14" t="e">
        <f t="shared" si="198"/>
        <v>#N/A</v>
      </c>
      <c r="N3128" s="16" t="e">
        <f t="shared" si="199"/>
        <v>#N/A</v>
      </c>
    </row>
    <row r="3129" spans="1:14" x14ac:dyDescent="0.25">
      <c r="A3129" s="14">
        <v>2732</v>
      </c>
      <c r="B3129" s="14" t="s">
        <v>164</v>
      </c>
      <c r="C3129" s="17">
        <v>42736</v>
      </c>
      <c r="D3129" s="14" t="s">
        <v>115</v>
      </c>
      <c r="E3129" s="14" t="s">
        <v>83</v>
      </c>
      <c r="F3129" s="15" t="s">
        <v>2</v>
      </c>
      <c r="G3129" s="14" t="s">
        <v>48</v>
      </c>
      <c r="H3129" s="14" t="e">
        <f>SUMIFS('Skills-Training Matrix.AUX'!$D$2:$D$1072,'Skills-Training Matrix.AUX'!$C$2:$C$1072,"="&amp;$G3129,'Skills-Training Matrix.AUX'!$A$2:$A$1072,"="&amp;$E3129)</f>
        <v>#N/A</v>
      </c>
      <c r="I3129" s="14">
        <v>0</v>
      </c>
      <c r="J3129" s="14" t="e">
        <f t="shared" si="196"/>
        <v>#N/A</v>
      </c>
      <c r="K3129" s="16" t="e">
        <f>IF($J3129="","",SUMIFS('Skills-Training Matrix.AUX'!$F$2:$F$1072,'Skills-Training Matrix.AUX'!$C$2:$C$1072,"="&amp;G3129,'Skills-Training Matrix.AUX'!$A$2:$A$1072,"="&amp;$E3129)*J3129)</f>
        <v>#N/A</v>
      </c>
      <c r="L3129" s="16" t="e">
        <f t="shared" si="197"/>
        <v>#N/A</v>
      </c>
      <c r="M3129" s="14" t="e">
        <f t="shared" si="198"/>
        <v>#N/A</v>
      </c>
      <c r="N3129" s="16" t="e">
        <f t="shared" si="199"/>
        <v>#N/A</v>
      </c>
    </row>
    <row r="3130" spans="1:14" x14ac:dyDescent="0.25">
      <c r="A3130" s="14">
        <v>2732</v>
      </c>
      <c r="B3130" s="14" t="s">
        <v>164</v>
      </c>
      <c r="C3130" s="17">
        <v>42736</v>
      </c>
      <c r="D3130" s="14" t="s">
        <v>115</v>
      </c>
      <c r="E3130" s="14" t="s">
        <v>83</v>
      </c>
      <c r="F3130" s="15" t="s">
        <v>2</v>
      </c>
      <c r="G3130" s="14" t="s">
        <v>49</v>
      </c>
      <c r="H3130" s="14" t="e">
        <f>SUMIFS('Skills-Training Matrix.AUX'!$D$2:$D$1072,'Skills-Training Matrix.AUX'!$C$2:$C$1072,"="&amp;$G3130,'Skills-Training Matrix.AUX'!$A$2:$A$1072,"="&amp;$E3130)</f>
        <v>#N/A</v>
      </c>
      <c r="I3130" s="14">
        <v>0</v>
      </c>
      <c r="J3130" s="14" t="e">
        <f t="shared" si="196"/>
        <v>#N/A</v>
      </c>
      <c r="K3130" s="16" t="e">
        <f>IF($J3130="","",SUMIFS('Skills-Training Matrix.AUX'!$F$2:$F$1072,'Skills-Training Matrix.AUX'!$C$2:$C$1072,"="&amp;G3130,'Skills-Training Matrix.AUX'!$A$2:$A$1072,"="&amp;$E3130)*J3130)</f>
        <v>#N/A</v>
      </c>
      <c r="L3130" s="16" t="e">
        <f t="shared" si="197"/>
        <v>#N/A</v>
      </c>
      <c r="M3130" s="14" t="e">
        <f t="shared" si="198"/>
        <v>#N/A</v>
      </c>
      <c r="N3130" s="16" t="e">
        <f t="shared" si="199"/>
        <v>#N/A</v>
      </c>
    </row>
    <row r="3131" spans="1:14" x14ac:dyDescent="0.25">
      <c r="A3131" s="14">
        <v>2732</v>
      </c>
      <c r="B3131" s="14" t="s">
        <v>164</v>
      </c>
      <c r="C3131" s="17">
        <v>42736</v>
      </c>
      <c r="D3131" s="14" t="s">
        <v>115</v>
      </c>
      <c r="E3131" s="14" t="s">
        <v>83</v>
      </c>
      <c r="F3131" s="15" t="s">
        <v>2</v>
      </c>
      <c r="G3131" s="14" t="s">
        <v>50</v>
      </c>
      <c r="H3131" s="14" t="e">
        <f>SUMIFS('Skills-Training Matrix.AUX'!$D$2:$D$1072,'Skills-Training Matrix.AUX'!$C$2:$C$1072,"="&amp;$G3131,'Skills-Training Matrix.AUX'!$A$2:$A$1072,"="&amp;$E3131)</f>
        <v>#N/A</v>
      </c>
      <c r="I3131" s="14">
        <v>0</v>
      </c>
      <c r="J3131" s="14" t="e">
        <f t="shared" si="196"/>
        <v>#N/A</v>
      </c>
      <c r="K3131" s="16" t="e">
        <f>IF($J3131="","",SUMIFS('Skills-Training Matrix.AUX'!$F$2:$F$1072,'Skills-Training Matrix.AUX'!$C$2:$C$1072,"="&amp;G3131,'Skills-Training Matrix.AUX'!$A$2:$A$1072,"="&amp;$E3131)*J3131)</f>
        <v>#N/A</v>
      </c>
      <c r="L3131" s="16" t="e">
        <f t="shared" si="197"/>
        <v>#N/A</v>
      </c>
      <c r="M3131" s="14" t="e">
        <f t="shared" si="198"/>
        <v>#N/A</v>
      </c>
      <c r="N3131" s="16" t="e">
        <f t="shared" si="199"/>
        <v>#N/A</v>
      </c>
    </row>
    <row r="3132" spans="1:14" x14ac:dyDescent="0.25">
      <c r="A3132" s="14">
        <v>2732</v>
      </c>
      <c r="B3132" s="14" t="s">
        <v>164</v>
      </c>
      <c r="C3132" s="17">
        <v>42736</v>
      </c>
      <c r="D3132" s="14" t="s">
        <v>115</v>
      </c>
      <c r="E3132" s="14" t="s">
        <v>83</v>
      </c>
      <c r="F3132" s="15" t="s">
        <v>2</v>
      </c>
      <c r="G3132" s="14" t="s">
        <v>51</v>
      </c>
      <c r="H3132" s="14" t="e">
        <f>SUMIFS('Skills-Training Matrix.AUX'!$D$2:$D$1072,'Skills-Training Matrix.AUX'!$C$2:$C$1072,"="&amp;$G3132,'Skills-Training Matrix.AUX'!$A$2:$A$1072,"="&amp;$E3132)</f>
        <v>#N/A</v>
      </c>
      <c r="I3132" s="14">
        <v>0</v>
      </c>
      <c r="J3132" s="14" t="e">
        <f t="shared" si="196"/>
        <v>#N/A</v>
      </c>
      <c r="K3132" s="16" t="e">
        <f>IF($J3132="","",SUMIFS('Skills-Training Matrix.AUX'!$F$2:$F$1072,'Skills-Training Matrix.AUX'!$C$2:$C$1072,"="&amp;G3132,'Skills-Training Matrix.AUX'!$A$2:$A$1072,"="&amp;$E3132)*J3132)</f>
        <v>#N/A</v>
      </c>
      <c r="L3132" s="16" t="e">
        <f t="shared" si="197"/>
        <v>#N/A</v>
      </c>
      <c r="M3132" s="14" t="e">
        <f t="shared" si="198"/>
        <v>#N/A</v>
      </c>
      <c r="N3132" s="16" t="e">
        <f t="shared" si="199"/>
        <v>#N/A</v>
      </c>
    </row>
    <row r="3133" spans="1:14" x14ac:dyDescent="0.25">
      <c r="A3133" s="14">
        <v>2732</v>
      </c>
      <c r="B3133" s="14" t="s">
        <v>164</v>
      </c>
      <c r="C3133" s="17">
        <v>42736</v>
      </c>
      <c r="D3133" s="14" t="s">
        <v>115</v>
      </c>
      <c r="E3133" s="14" t="s">
        <v>83</v>
      </c>
      <c r="F3133" s="15" t="s">
        <v>2</v>
      </c>
      <c r="G3133" s="14" t="s">
        <v>52</v>
      </c>
      <c r="H3133" s="14" t="e">
        <f>SUMIFS('Skills-Training Matrix.AUX'!$D$2:$D$1072,'Skills-Training Matrix.AUX'!$C$2:$C$1072,"="&amp;$G3133,'Skills-Training Matrix.AUX'!$A$2:$A$1072,"="&amp;$E3133)</f>
        <v>#N/A</v>
      </c>
      <c r="I3133" s="14">
        <v>0</v>
      </c>
      <c r="J3133" s="14" t="e">
        <f t="shared" si="196"/>
        <v>#N/A</v>
      </c>
      <c r="K3133" s="16" t="e">
        <f>IF($J3133="","",SUMIFS('Skills-Training Matrix.AUX'!$F$2:$F$1072,'Skills-Training Matrix.AUX'!$C$2:$C$1072,"="&amp;G3133,'Skills-Training Matrix.AUX'!$A$2:$A$1072,"="&amp;$E3133)*J3133)</f>
        <v>#N/A</v>
      </c>
      <c r="L3133" s="16" t="e">
        <f t="shared" si="197"/>
        <v>#N/A</v>
      </c>
      <c r="M3133" s="14" t="e">
        <f t="shared" si="198"/>
        <v>#N/A</v>
      </c>
      <c r="N3133" s="16" t="e">
        <f t="shared" si="199"/>
        <v>#N/A</v>
      </c>
    </row>
    <row r="3134" spans="1:14" x14ac:dyDescent="0.25">
      <c r="A3134" s="14">
        <v>2732</v>
      </c>
      <c r="B3134" s="14" t="s">
        <v>164</v>
      </c>
      <c r="C3134" s="17">
        <v>42736</v>
      </c>
      <c r="D3134" s="14" t="s">
        <v>115</v>
      </c>
      <c r="E3134" s="14" t="s">
        <v>83</v>
      </c>
      <c r="F3134" s="15" t="s">
        <v>2</v>
      </c>
      <c r="G3134" s="14" t="s">
        <v>53</v>
      </c>
      <c r="H3134" s="14" t="e">
        <f>SUMIFS('Skills-Training Matrix.AUX'!$D$2:$D$1072,'Skills-Training Matrix.AUX'!$C$2:$C$1072,"="&amp;$G3134,'Skills-Training Matrix.AUX'!$A$2:$A$1072,"="&amp;$E3134)</f>
        <v>#N/A</v>
      </c>
      <c r="I3134" s="14">
        <v>0</v>
      </c>
      <c r="J3134" s="14" t="e">
        <f t="shared" si="196"/>
        <v>#N/A</v>
      </c>
      <c r="K3134" s="16" t="e">
        <f>IF($J3134="","",SUMIFS('Skills-Training Matrix.AUX'!$F$2:$F$1072,'Skills-Training Matrix.AUX'!$C$2:$C$1072,"="&amp;G3134,'Skills-Training Matrix.AUX'!$A$2:$A$1072,"="&amp;$E3134)*J3134)</f>
        <v>#N/A</v>
      </c>
      <c r="L3134" s="16" t="e">
        <f t="shared" si="197"/>
        <v>#N/A</v>
      </c>
      <c r="M3134" s="14" t="e">
        <f t="shared" si="198"/>
        <v>#N/A</v>
      </c>
      <c r="N3134" s="16" t="e">
        <f t="shared" si="199"/>
        <v>#N/A</v>
      </c>
    </row>
    <row r="3135" spans="1:14" x14ac:dyDescent="0.25">
      <c r="A3135" s="14">
        <v>2732</v>
      </c>
      <c r="B3135" s="14" t="s">
        <v>164</v>
      </c>
      <c r="C3135" s="17">
        <v>42736</v>
      </c>
      <c r="D3135" s="14" t="s">
        <v>115</v>
      </c>
      <c r="E3135" s="14" t="s">
        <v>83</v>
      </c>
      <c r="F3135" s="15" t="s">
        <v>2</v>
      </c>
      <c r="G3135" s="14" t="s">
        <v>54</v>
      </c>
      <c r="H3135" s="14" t="e">
        <f>SUMIFS('Skills-Training Matrix.AUX'!$D$2:$D$1072,'Skills-Training Matrix.AUX'!$C$2:$C$1072,"="&amp;$G3135,'Skills-Training Matrix.AUX'!$A$2:$A$1072,"="&amp;$E3135)</f>
        <v>#N/A</v>
      </c>
      <c r="I3135" s="14">
        <v>0</v>
      </c>
      <c r="J3135" s="14" t="e">
        <f t="shared" si="196"/>
        <v>#N/A</v>
      </c>
      <c r="K3135" s="16" t="e">
        <f>IF($J3135="","",SUMIFS('Skills-Training Matrix.AUX'!$F$2:$F$1072,'Skills-Training Matrix.AUX'!$C$2:$C$1072,"="&amp;G3135,'Skills-Training Matrix.AUX'!$A$2:$A$1072,"="&amp;$E3135)*J3135)</f>
        <v>#N/A</v>
      </c>
      <c r="L3135" s="16" t="e">
        <f t="shared" si="197"/>
        <v>#N/A</v>
      </c>
      <c r="M3135" s="14" t="e">
        <f t="shared" si="198"/>
        <v>#N/A</v>
      </c>
      <c r="N3135" s="16" t="e">
        <f t="shared" si="199"/>
        <v>#N/A</v>
      </c>
    </row>
    <row r="3136" spans="1:14" x14ac:dyDescent="0.25">
      <c r="A3136" s="14">
        <v>2732</v>
      </c>
      <c r="B3136" s="14" t="s">
        <v>164</v>
      </c>
      <c r="C3136" s="17">
        <v>42736</v>
      </c>
      <c r="D3136" s="14" t="s">
        <v>115</v>
      </c>
      <c r="E3136" s="14" t="s">
        <v>83</v>
      </c>
      <c r="F3136" s="15" t="s">
        <v>2</v>
      </c>
      <c r="G3136" s="14" t="s">
        <v>55</v>
      </c>
      <c r="H3136" s="14" t="e">
        <f>SUMIFS('Skills-Training Matrix.AUX'!$D$2:$D$1072,'Skills-Training Matrix.AUX'!$C$2:$C$1072,"="&amp;$G3136,'Skills-Training Matrix.AUX'!$A$2:$A$1072,"="&amp;$E3136)</f>
        <v>#REF!</v>
      </c>
      <c r="I3136" s="14">
        <v>0</v>
      </c>
      <c r="J3136" s="14" t="e">
        <f t="shared" si="196"/>
        <v>#REF!</v>
      </c>
      <c r="K3136" s="16" t="e">
        <f>IF($J3136="","",SUMIFS('Skills-Training Matrix.AUX'!$F$2:$F$1072,'Skills-Training Matrix.AUX'!$C$2:$C$1072,"="&amp;G3136,'Skills-Training Matrix.AUX'!$A$2:$A$1072,"="&amp;$E3136)*J3136)</f>
        <v>#REF!</v>
      </c>
      <c r="L3136" s="16" t="e">
        <f t="shared" si="197"/>
        <v>#REF!</v>
      </c>
      <c r="M3136" s="14" t="e">
        <f t="shared" si="198"/>
        <v>#REF!</v>
      </c>
      <c r="N3136" s="16" t="e">
        <f t="shared" si="199"/>
        <v>#REF!</v>
      </c>
    </row>
    <row r="3137" spans="1:14" x14ac:dyDescent="0.25">
      <c r="A3137" s="14">
        <v>2732</v>
      </c>
      <c r="B3137" s="14" t="s">
        <v>164</v>
      </c>
      <c r="C3137" s="17">
        <v>42736</v>
      </c>
      <c r="D3137" s="14" t="s">
        <v>115</v>
      </c>
      <c r="E3137" s="14" t="s">
        <v>83</v>
      </c>
      <c r="F3137" s="15" t="s">
        <v>2</v>
      </c>
      <c r="G3137" s="14" t="s">
        <v>56</v>
      </c>
      <c r="H3137" s="14" t="e">
        <f>SUMIFS('Skills-Training Matrix.AUX'!$D$2:$D$1072,'Skills-Training Matrix.AUX'!$C$2:$C$1072,"="&amp;$G3137,'Skills-Training Matrix.AUX'!$A$2:$A$1072,"="&amp;$E3137)</f>
        <v>#N/A</v>
      </c>
      <c r="I3137" s="14">
        <v>0</v>
      </c>
      <c r="J3137" s="14" t="e">
        <f t="shared" si="196"/>
        <v>#N/A</v>
      </c>
      <c r="K3137" s="16" t="e">
        <f>IF($J3137="","",SUMIFS('Skills-Training Matrix.AUX'!$F$2:$F$1072,'Skills-Training Matrix.AUX'!$C$2:$C$1072,"="&amp;G3137,'Skills-Training Matrix.AUX'!$A$2:$A$1072,"="&amp;$E3137)*J3137)</f>
        <v>#N/A</v>
      </c>
      <c r="L3137" s="16" t="e">
        <f t="shared" si="197"/>
        <v>#N/A</v>
      </c>
      <c r="M3137" s="14" t="e">
        <f t="shared" si="198"/>
        <v>#N/A</v>
      </c>
      <c r="N3137" s="16" t="e">
        <f t="shared" si="199"/>
        <v>#N/A</v>
      </c>
    </row>
    <row r="3138" spans="1:14" x14ac:dyDescent="0.25">
      <c r="A3138" s="14">
        <v>2732</v>
      </c>
      <c r="B3138" s="14" t="s">
        <v>164</v>
      </c>
      <c r="C3138" s="17">
        <v>42736</v>
      </c>
      <c r="D3138" s="14" t="s">
        <v>115</v>
      </c>
      <c r="E3138" s="14" t="s">
        <v>83</v>
      </c>
      <c r="F3138" s="15" t="s">
        <v>9</v>
      </c>
      <c r="G3138" s="14" t="s">
        <v>57</v>
      </c>
      <c r="H3138" s="14" t="e">
        <f>SUMIFS('Skills-Training Matrix.AUX'!$D$2:$D$1072,'Skills-Training Matrix.AUX'!$C$2:$C$1072,"="&amp;$G3138,'Skills-Training Matrix.AUX'!$A$2:$A$1072,"="&amp;$E3138)</f>
        <v>#N/A</v>
      </c>
      <c r="I3138" s="14">
        <v>0</v>
      </c>
      <c r="J3138" s="14" t="e">
        <f t="shared" ref="J3138:J3201" si="200">IF(($H3138-$I3138)&gt;0,($H3138-$I3138),"")</f>
        <v>#N/A</v>
      </c>
      <c r="K3138" s="16" t="e">
        <f>IF($J3138="","",SUMIFS('Skills-Training Matrix.AUX'!$F$2:$F$1072,'Skills-Training Matrix.AUX'!$C$2:$C$1072,"="&amp;G3138,'Skills-Training Matrix.AUX'!$A$2:$A$1072,"="&amp;$E3138)*J3138)</f>
        <v>#N/A</v>
      </c>
      <c r="L3138" s="16" t="e">
        <f t="shared" si="197"/>
        <v>#N/A</v>
      </c>
      <c r="M3138" s="14" t="e">
        <f t="shared" si="198"/>
        <v>#N/A</v>
      </c>
      <c r="N3138" s="16" t="e">
        <f t="shared" si="199"/>
        <v>#N/A</v>
      </c>
    </row>
    <row r="3139" spans="1:14" x14ac:dyDescent="0.25">
      <c r="A3139" s="14">
        <v>2732</v>
      </c>
      <c r="B3139" s="14" t="s">
        <v>164</v>
      </c>
      <c r="C3139" s="17">
        <v>42736</v>
      </c>
      <c r="D3139" s="14" t="s">
        <v>115</v>
      </c>
      <c r="E3139" s="14" t="s">
        <v>83</v>
      </c>
      <c r="F3139" s="15" t="s">
        <v>9</v>
      </c>
      <c r="G3139" s="14" t="s">
        <v>58</v>
      </c>
      <c r="H3139" s="14" t="e">
        <f>SUMIFS('Skills-Training Matrix.AUX'!$D$2:$D$1072,'Skills-Training Matrix.AUX'!$C$2:$C$1072,"="&amp;$G3139,'Skills-Training Matrix.AUX'!$A$2:$A$1072,"="&amp;$E3139)</f>
        <v>#N/A</v>
      </c>
      <c r="I3139" s="14">
        <v>0</v>
      </c>
      <c r="J3139" s="14" t="e">
        <f t="shared" si="200"/>
        <v>#N/A</v>
      </c>
      <c r="K3139" s="16" t="e">
        <f>IF($J3139="","",SUMIFS('Skills-Training Matrix.AUX'!$F$2:$F$1072,'Skills-Training Matrix.AUX'!$C$2:$C$1072,"="&amp;G3139,'Skills-Training Matrix.AUX'!$A$2:$A$1072,"="&amp;$E3139)*J3139)</f>
        <v>#N/A</v>
      </c>
      <c r="L3139" s="16" t="e">
        <f t="shared" ref="L3139:L3202" si="201">IF(D3139="GEM",IF(B3139=B3138,IF(K3139="",L3138,K3139+L3138),IF(K3139="",0,K3139)),0)</f>
        <v>#N/A</v>
      </c>
      <c r="M3139" s="14" t="e">
        <f t="shared" ref="M3139:M3202" si="202">IF(D3139="GEM",IF(I3139&gt;H3139,I3139,IF(IF(L3139&lt;$O$1,0,L3139)=0,H3139,IF(I3139=0,IF(H3139=0,0,1),I3139))),I3139)</f>
        <v>#N/A</v>
      </c>
      <c r="N3139" s="16" t="e">
        <f t="shared" ref="N3139:N3202" si="203">IF(M3139&lt;H3139,K3139,"")</f>
        <v>#N/A</v>
      </c>
    </row>
    <row r="3140" spans="1:14" x14ac:dyDescent="0.25">
      <c r="A3140" s="14">
        <v>2732</v>
      </c>
      <c r="B3140" s="14" t="s">
        <v>164</v>
      </c>
      <c r="C3140" s="17">
        <v>42736</v>
      </c>
      <c r="D3140" s="14" t="s">
        <v>115</v>
      </c>
      <c r="E3140" s="14" t="s">
        <v>83</v>
      </c>
      <c r="F3140" s="15" t="s">
        <v>9</v>
      </c>
      <c r="G3140" s="14" t="s">
        <v>59</v>
      </c>
      <c r="H3140" s="14" t="e">
        <f>SUMIFS('Skills-Training Matrix.AUX'!$D$2:$D$1072,'Skills-Training Matrix.AUX'!$C$2:$C$1072,"="&amp;$G3140,'Skills-Training Matrix.AUX'!$A$2:$A$1072,"="&amp;$E3140)</f>
        <v>#N/A</v>
      </c>
      <c r="I3140" s="14">
        <v>0</v>
      </c>
      <c r="J3140" s="14" t="e">
        <f t="shared" si="200"/>
        <v>#N/A</v>
      </c>
      <c r="K3140" s="16" t="e">
        <f>IF($J3140="","",SUMIFS('Skills-Training Matrix.AUX'!$F$2:$F$1072,'Skills-Training Matrix.AUX'!$C$2:$C$1072,"="&amp;G3140,'Skills-Training Matrix.AUX'!$A$2:$A$1072,"="&amp;$E3140)*J3140)</f>
        <v>#N/A</v>
      </c>
      <c r="L3140" s="16" t="e">
        <f t="shared" si="201"/>
        <v>#N/A</v>
      </c>
      <c r="M3140" s="14" t="e">
        <f t="shared" si="202"/>
        <v>#N/A</v>
      </c>
      <c r="N3140" s="16" t="e">
        <f t="shared" si="203"/>
        <v>#N/A</v>
      </c>
    </row>
    <row r="3141" spans="1:14" x14ac:dyDescent="0.25">
      <c r="A3141" s="14">
        <v>2732</v>
      </c>
      <c r="B3141" s="14" t="s">
        <v>164</v>
      </c>
      <c r="C3141" s="17">
        <v>42736</v>
      </c>
      <c r="D3141" s="14" t="s">
        <v>115</v>
      </c>
      <c r="E3141" s="14" t="s">
        <v>83</v>
      </c>
      <c r="F3141" s="15" t="s">
        <v>9</v>
      </c>
      <c r="G3141" s="14" t="s">
        <v>60</v>
      </c>
      <c r="H3141" s="14" t="e">
        <f>SUMIFS('Skills-Training Matrix.AUX'!$D$2:$D$1072,'Skills-Training Matrix.AUX'!$C$2:$C$1072,"="&amp;$G3141,'Skills-Training Matrix.AUX'!$A$2:$A$1072,"="&amp;$E3141)</f>
        <v>#N/A</v>
      </c>
      <c r="I3141" s="14">
        <v>0</v>
      </c>
      <c r="J3141" s="14" t="e">
        <f t="shared" si="200"/>
        <v>#N/A</v>
      </c>
      <c r="K3141" s="16" t="e">
        <f>IF($J3141="","",SUMIFS('Skills-Training Matrix.AUX'!$F$2:$F$1072,'Skills-Training Matrix.AUX'!$C$2:$C$1072,"="&amp;G3141,'Skills-Training Matrix.AUX'!$A$2:$A$1072,"="&amp;$E3141)*J3141)</f>
        <v>#N/A</v>
      </c>
      <c r="L3141" s="16" t="e">
        <f t="shared" si="201"/>
        <v>#N/A</v>
      </c>
      <c r="M3141" s="14" t="e">
        <f t="shared" si="202"/>
        <v>#N/A</v>
      </c>
      <c r="N3141" s="16" t="e">
        <f t="shared" si="203"/>
        <v>#N/A</v>
      </c>
    </row>
    <row r="3142" spans="1:14" x14ac:dyDescent="0.25">
      <c r="A3142" s="14">
        <v>2732</v>
      </c>
      <c r="B3142" s="14" t="s">
        <v>164</v>
      </c>
      <c r="C3142" s="17">
        <v>42736</v>
      </c>
      <c r="D3142" s="14" t="s">
        <v>115</v>
      </c>
      <c r="E3142" s="14" t="s">
        <v>83</v>
      </c>
      <c r="F3142" s="15" t="s">
        <v>9</v>
      </c>
      <c r="G3142" s="14" t="s">
        <v>61</v>
      </c>
      <c r="H3142" s="14" t="e">
        <f>SUMIFS('Skills-Training Matrix.AUX'!$D$2:$D$1072,'Skills-Training Matrix.AUX'!$C$2:$C$1072,"="&amp;$G3142,'Skills-Training Matrix.AUX'!$A$2:$A$1072,"="&amp;$E3142)</f>
        <v>#N/A</v>
      </c>
      <c r="I3142" s="14">
        <v>0</v>
      </c>
      <c r="J3142" s="14" t="e">
        <f t="shared" si="200"/>
        <v>#N/A</v>
      </c>
      <c r="K3142" s="16" t="e">
        <f>IF($J3142="","",SUMIFS('Skills-Training Matrix.AUX'!$F$2:$F$1072,'Skills-Training Matrix.AUX'!$C$2:$C$1072,"="&amp;G3142,'Skills-Training Matrix.AUX'!$A$2:$A$1072,"="&amp;$E3142)*J3142)</f>
        <v>#N/A</v>
      </c>
      <c r="L3142" s="16" t="e">
        <f t="shared" si="201"/>
        <v>#N/A</v>
      </c>
      <c r="M3142" s="14" t="e">
        <f t="shared" si="202"/>
        <v>#N/A</v>
      </c>
      <c r="N3142" s="16" t="e">
        <f t="shared" si="203"/>
        <v>#N/A</v>
      </c>
    </row>
    <row r="3143" spans="1:14" x14ac:dyDescent="0.25">
      <c r="A3143" s="14">
        <v>2732</v>
      </c>
      <c r="B3143" s="14" t="s">
        <v>164</v>
      </c>
      <c r="C3143" s="17">
        <v>42736</v>
      </c>
      <c r="D3143" s="14" t="s">
        <v>115</v>
      </c>
      <c r="E3143" s="14" t="s">
        <v>83</v>
      </c>
      <c r="F3143" s="15" t="s">
        <v>0</v>
      </c>
      <c r="G3143" s="14" t="s">
        <v>62</v>
      </c>
      <c r="H3143" s="14" t="e">
        <f>SUMIFS('Skills-Training Matrix.AUX'!$D$2:$D$1072,'Skills-Training Matrix.AUX'!$C$2:$C$1072,"="&amp;$G3143,'Skills-Training Matrix.AUX'!$A$2:$A$1072,"="&amp;$E3143)</f>
        <v>#N/A</v>
      </c>
      <c r="I3143" s="14">
        <v>0</v>
      </c>
      <c r="J3143" s="14" t="e">
        <f t="shared" si="200"/>
        <v>#N/A</v>
      </c>
      <c r="K3143" s="16" t="e">
        <f>IF($J3143="","",SUMIFS('Skills-Training Matrix.AUX'!$F$2:$F$1072,'Skills-Training Matrix.AUX'!$C$2:$C$1072,"="&amp;G3143,'Skills-Training Matrix.AUX'!$A$2:$A$1072,"="&amp;$E3143)*J3143)</f>
        <v>#N/A</v>
      </c>
      <c r="L3143" s="16" t="e">
        <f t="shared" si="201"/>
        <v>#N/A</v>
      </c>
      <c r="M3143" s="14" t="e">
        <f t="shared" si="202"/>
        <v>#N/A</v>
      </c>
      <c r="N3143" s="16" t="e">
        <f t="shared" si="203"/>
        <v>#N/A</v>
      </c>
    </row>
    <row r="3144" spans="1:14" x14ac:dyDescent="0.25">
      <c r="A3144" s="14">
        <v>2732</v>
      </c>
      <c r="B3144" s="14" t="s">
        <v>164</v>
      </c>
      <c r="C3144" s="17">
        <v>42736</v>
      </c>
      <c r="D3144" s="14" t="s">
        <v>115</v>
      </c>
      <c r="E3144" s="14" t="s">
        <v>83</v>
      </c>
      <c r="F3144" s="15" t="s">
        <v>0</v>
      </c>
      <c r="G3144" s="14" t="s">
        <v>63</v>
      </c>
      <c r="H3144" s="14" t="e">
        <f>SUMIFS('Skills-Training Matrix.AUX'!$D$2:$D$1072,'Skills-Training Matrix.AUX'!$C$2:$C$1072,"="&amp;$G3144,'Skills-Training Matrix.AUX'!$A$2:$A$1072,"="&amp;$E3144)</f>
        <v>#REF!</v>
      </c>
      <c r="I3144" s="14">
        <v>0</v>
      </c>
      <c r="J3144" s="14" t="e">
        <f t="shared" si="200"/>
        <v>#REF!</v>
      </c>
      <c r="K3144" s="16" t="e">
        <f>IF($J3144="","",SUMIFS('Skills-Training Matrix.AUX'!$F$2:$F$1072,'Skills-Training Matrix.AUX'!$C$2:$C$1072,"="&amp;G3144,'Skills-Training Matrix.AUX'!$A$2:$A$1072,"="&amp;$E3144)*J3144)</f>
        <v>#REF!</v>
      </c>
      <c r="L3144" s="16" t="e">
        <f t="shared" si="201"/>
        <v>#REF!</v>
      </c>
      <c r="M3144" s="14" t="e">
        <f t="shared" si="202"/>
        <v>#REF!</v>
      </c>
      <c r="N3144" s="16" t="e">
        <f t="shared" si="203"/>
        <v>#REF!</v>
      </c>
    </row>
    <row r="3145" spans="1:14" x14ac:dyDescent="0.25">
      <c r="A3145" s="14">
        <v>2732</v>
      </c>
      <c r="B3145" s="14" t="s">
        <v>164</v>
      </c>
      <c r="C3145" s="17">
        <v>42736</v>
      </c>
      <c r="D3145" s="14" t="s">
        <v>115</v>
      </c>
      <c r="E3145" s="14" t="s">
        <v>83</v>
      </c>
      <c r="F3145" s="15" t="s">
        <v>0</v>
      </c>
      <c r="G3145" s="14" t="s">
        <v>64</v>
      </c>
      <c r="H3145" s="14" t="e">
        <f>SUMIFS('Skills-Training Matrix.AUX'!$D$2:$D$1072,'Skills-Training Matrix.AUX'!$C$2:$C$1072,"="&amp;$G3145,'Skills-Training Matrix.AUX'!$A$2:$A$1072,"="&amp;$E3145)</f>
        <v>#N/A</v>
      </c>
      <c r="I3145" s="14">
        <v>0</v>
      </c>
      <c r="J3145" s="14" t="e">
        <f t="shared" si="200"/>
        <v>#N/A</v>
      </c>
      <c r="K3145" s="16" t="e">
        <f>IF($J3145="","",SUMIFS('Skills-Training Matrix.AUX'!$F$2:$F$1072,'Skills-Training Matrix.AUX'!$C$2:$C$1072,"="&amp;G3145,'Skills-Training Matrix.AUX'!$A$2:$A$1072,"="&amp;$E3145)*J3145)</f>
        <v>#N/A</v>
      </c>
      <c r="L3145" s="16" t="e">
        <f t="shared" si="201"/>
        <v>#N/A</v>
      </c>
      <c r="M3145" s="14" t="e">
        <f t="shared" si="202"/>
        <v>#N/A</v>
      </c>
      <c r="N3145" s="16" t="e">
        <f t="shared" si="203"/>
        <v>#N/A</v>
      </c>
    </row>
    <row r="3146" spans="1:14" x14ac:dyDescent="0.25">
      <c r="A3146" s="14">
        <v>2732</v>
      </c>
      <c r="B3146" s="14" t="s">
        <v>164</v>
      </c>
      <c r="C3146" s="17">
        <v>42736</v>
      </c>
      <c r="D3146" s="14" t="s">
        <v>115</v>
      </c>
      <c r="E3146" s="14" t="s">
        <v>83</v>
      </c>
      <c r="F3146" s="15" t="s">
        <v>0</v>
      </c>
      <c r="G3146" s="14" t="s">
        <v>65</v>
      </c>
      <c r="H3146" s="14" t="e">
        <f>SUMIFS('Skills-Training Matrix.AUX'!$D$2:$D$1072,'Skills-Training Matrix.AUX'!$C$2:$C$1072,"="&amp;$G3146,'Skills-Training Matrix.AUX'!$A$2:$A$1072,"="&amp;$E3146)</f>
        <v>#REF!</v>
      </c>
      <c r="I3146" s="14">
        <v>0</v>
      </c>
      <c r="J3146" s="14" t="e">
        <f t="shared" si="200"/>
        <v>#REF!</v>
      </c>
      <c r="K3146" s="16" t="e">
        <f>IF($J3146="","",SUMIFS('Skills-Training Matrix.AUX'!$F$2:$F$1072,'Skills-Training Matrix.AUX'!$C$2:$C$1072,"="&amp;G3146,'Skills-Training Matrix.AUX'!$A$2:$A$1072,"="&amp;$E3146)*J3146)</f>
        <v>#REF!</v>
      </c>
      <c r="L3146" s="16" t="e">
        <f t="shared" si="201"/>
        <v>#REF!</v>
      </c>
      <c r="M3146" s="14" t="e">
        <f t="shared" si="202"/>
        <v>#REF!</v>
      </c>
      <c r="N3146" s="16" t="e">
        <f t="shared" si="203"/>
        <v>#REF!</v>
      </c>
    </row>
    <row r="3147" spans="1:14" x14ac:dyDescent="0.25">
      <c r="A3147" s="14">
        <v>2732</v>
      </c>
      <c r="B3147" s="14" t="s">
        <v>164</v>
      </c>
      <c r="C3147" s="17">
        <v>42736</v>
      </c>
      <c r="D3147" s="14" t="s">
        <v>115</v>
      </c>
      <c r="E3147" s="14" t="s">
        <v>83</v>
      </c>
      <c r="F3147" s="15" t="s">
        <v>0</v>
      </c>
      <c r="G3147" s="14" t="s">
        <v>66</v>
      </c>
      <c r="H3147" s="14" t="e">
        <f>SUMIFS('Skills-Training Matrix.AUX'!$D$2:$D$1072,'Skills-Training Matrix.AUX'!$C$2:$C$1072,"="&amp;$G3147,'Skills-Training Matrix.AUX'!$A$2:$A$1072,"="&amp;$E3147)</f>
        <v>#REF!</v>
      </c>
      <c r="I3147" s="14">
        <v>0</v>
      </c>
      <c r="J3147" s="14" t="e">
        <f t="shared" si="200"/>
        <v>#REF!</v>
      </c>
      <c r="K3147" s="16" t="e">
        <f>IF($J3147="","",SUMIFS('Skills-Training Matrix.AUX'!$F$2:$F$1072,'Skills-Training Matrix.AUX'!$C$2:$C$1072,"="&amp;G3147,'Skills-Training Matrix.AUX'!$A$2:$A$1072,"="&amp;$E3147)*J3147)</f>
        <v>#REF!</v>
      </c>
      <c r="L3147" s="16" t="e">
        <f t="shared" si="201"/>
        <v>#REF!</v>
      </c>
      <c r="M3147" s="14" t="e">
        <f t="shared" si="202"/>
        <v>#REF!</v>
      </c>
      <c r="N3147" s="16" t="e">
        <f t="shared" si="203"/>
        <v>#REF!</v>
      </c>
    </row>
    <row r="3148" spans="1:14" x14ac:dyDescent="0.25">
      <c r="A3148" s="14">
        <v>2732</v>
      </c>
      <c r="B3148" s="14" t="s">
        <v>164</v>
      </c>
      <c r="C3148" s="17">
        <v>42736</v>
      </c>
      <c r="D3148" s="14" t="s">
        <v>115</v>
      </c>
      <c r="E3148" s="14" t="s">
        <v>83</v>
      </c>
      <c r="F3148" s="15" t="s">
        <v>0</v>
      </c>
      <c r="G3148" s="14" t="s">
        <v>67</v>
      </c>
      <c r="H3148" s="14" t="e">
        <f>SUMIFS('Skills-Training Matrix.AUX'!$D$2:$D$1072,'Skills-Training Matrix.AUX'!$C$2:$C$1072,"="&amp;$G3148,'Skills-Training Matrix.AUX'!$A$2:$A$1072,"="&amp;$E3148)</f>
        <v>#N/A</v>
      </c>
      <c r="I3148" s="14">
        <v>0</v>
      </c>
      <c r="J3148" s="14" t="e">
        <f t="shared" si="200"/>
        <v>#N/A</v>
      </c>
      <c r="K3148" s="16" t="e">
        <f>IF($J3148="","",SUMIFS('Skills-Training Matrix.AUX'!$F$2:$F$1072,'Skills-Training Matrix.AUX'!$C$2:$C$1072,"="&amp;G3148,'Skills-Training Matrix.AUX'!$A$2:$A$1072,"="&amp;$E3148)*J3148)</f>
        <v>#N/A</v>
      </c>
      <c r="L3148" s="16" t="e">
        <f t="shared" si="201"/>
        <v>#N/A</v>
      </c>
      <c r="M3148" s="14" t="e">
        <f t="shared" si="202"/>
        <v>#N/A</v>
      </c>
      <c r="N3148" s="16" t="e">
        <f t="shared" si="203"/>
        <v>#N/A</v>
      </c>
    </row>
    <row r="3149" spans="1:14" x14ac:dyDescent="0.25">
      <c r="A3149" s="14">
        <v>2732</v>
      </c>
      <c r="B3149" s="14" t="s">
        <v>164</v>
      </c>
      <c r="C3149" s="17">
        <v>42736</v>
      </c>
      <c r="D3149" s="14" t="s">
        <v>115</v>
      </c>
      <c r="E3149" s="14" t="s">
        <v>83</v>
      </c>
      <c r="F3149" s="15" t="s">
        <v>0</v>
      </c>
      <c r="G3149" s="14" t="s">
        <v>68</v>
      </c>
      <c r="H3149" s="14" t="e">
        <f>SUMIFS('Skills-Training Matrix.AUX'!$D$2:$D$1072,'Skills-Training Matrix.AUX'!$C$2:$C$1072,"="&amp;$G3149,'Skills-Training Matrix.AUX'!$A$2:$A$1072,"="&amp;$E3149)</f>
        <v>#N/A</v>
      </c>
      <c r="I3149" s="14">
        <v>0</v>
      </c>
      <c r="J3149" s="14" t="e">
        <f t="shared" si="200"/>
        <v>#N/A</v>
      </c>
      <c r="K3149" s="16" t="e">
        <f>IF($J3149="","",SUMIFS('Skills-Training Matrix.AUX'!$F$2:$F$1072,'Skills-Training Matrix.AUX'!$C$2:$C$1072,"="&amp;G3149,'Skills-Training Matrix.AUX'!$A$2:$A$1072,"="&amp;$E3149)*J3149)</f>
        <v>#N/A</v>
      </c>
      <c r="L3149" s="16" t="e">
        <f t="shared" si="201"/>
        <v>#N/A</v>
      </c>
      <c r="M3149" s="14" t="e">
        <f t="shared" si="202"/>
        <v>#N/A</v>
      </c>
      <c r="N3149" s="16" t="e">
        <f t="shared" si="203"/>
        <v>#N/A</v>
      </c>
    </row>
    <row r="3150" spans="1:14" x14ac:dyDescent="0.25">
      <c r="A3150" s="14">
        <v>2732</v>
      </c>
      <c r="B3150" s="14" t="s">
        <v>164</v>
      </c>
      <c r="C3150" s="17">
        <v>42736</v>
      </c>
      <c r="D3150" s="14" t="s">
        <v>115</v>
      </c>
      <c r="E3150" s="14" t="s">
        <v>83</v>
      </c>
      <c r="F3150" s="15" t="s">
        <v>0</v>
      </c>
      <c r="G3150" s="14" t="s">
        <v>69</v>
      </c>
      <c r="H3150" s="14" t="e">
        <f>SUMIFS('Skills-Training Matrix.AUX'!$D$2:$D$1072,'Skills-Training Matrix.AUX'!$C$2:$C$1072,"="&amp;$G3150,'Skills-Training Matrix.AUX'!$A$2:$A$1072,"="&amp;$E3150)</f>
        <v>#N/A</v>
      </c>
      <c r="I3150" s="14">
        <v>0</v>
      </c>
      <c r="J3150" s="14" t="e">
        <f t="shared" si="200"/>
        <v>#N/A</v>
      </c>
      <c r="K3150" s="16" t="e">
        <f>IF($J3150="","",SUMIFS('Skills-Training Matrix.AUX'!$F$2:$F$1072,'Skills-Training Matrix.AUX'!$C$2:$C$1072,"="&amp;G3150,'Skills-Training Matrix.AUX'!$A$2:$A$1072,"="&amp;$E3150)*J3150)</f>
        <v>#N/A</v>
      </c>
      <c r="L3150" s="16" t="e">
        <f t="shared" si="201"/>
        <v>#N/A</v>
      </c>
      <c r="M3150" s="14" t="e">
        <f t="shared" si="202"/>
        <v>#N/A</v>
      </c>
      <c r="N3150" s="16" t="e">
        <f t="shared" si="203"/>
        <v>#N/A</v>
      </c>
    </row>
    <row r="3151" spans="1:14" x14ac:dyDescent="0.25">
      <c r="A3151" s="14">
        <v>2732</v>
      </c>
      <c r="B3151" s="14" t="s">
        <v>164</v>
      </c>
      <c r="C3151" s="17">
        <v>42736</v>
      </c>
      <c r="D3151" s="14" t="s">
        <v>115</v>
      </c>
      <c r="E3151" s="14" t="s">
        <v>83</v>
      </c>
      <c r="F3151" s="15" t="s">
        <v>0</v>
      </c>
      <c r="G3151" s="14" t="s">
        <v>70</v>
      </c>
      <c r="H3151" s="14" t="e">
        <f>SUMIFS('Skills-Training Matrix.AUX'!$D$2:$D$1072,'Skills-Training Matrix.AUX'!$C$2:$C$1072,"="&amp;$G3151,'Skills-Training Matrix.AUX'!$A$2:$A$1072,"="&amp;$E3151)</f>
        <v>#N/A</v>
      </c>
      <c r="I3151" s="14">
        <v>0</v>
      </c>
      <c r="J3151" s="14" t="e">
        <f t="shared" si="200"/>
        <v>#N/A</v>
      </c>
      <c r="K3151" s="16" t="e">
        <f>IF($J3151="","",SUMIFS('Skills-Training Matrix.AUX'!$F$2:$F$1072,'Skills-Training Matrix.AUX'!$C$2:$C$1072,"="&amp;G3151,'Skills-Training Matrix.AUX'!$A$2:$A$1072,"="&amp;$E3151)*J3151)</f>
        <v>#N/A</v>
      </c>
      <c r="L3151" s="16" t="e">
        <f t="shared" si="201"/>
        <v>#N/A</v>
      </c>
      <c r="M3151" s="14" t="e">
        <f t="shared" si="202"/>
        <v>#N/A</v>
      </c>
      <c r="N3151" s="16" t="e">
        <f t="shared" si="203"/>
        <v>#N/A</v>
      </c>
    </row>
    <row r="3152" spans="1:14" x14ac:dyDescent="0.25">
      <c r="A3152" s="14">
        <v>2733</v>
      </c>
      <c r="B3152" s="14" t="s">
        <v>165</v>
      </c>
      <c r="C3152" s="17">
        <v>42736</v>
      </c>
      <c r="D3152" s="14" t="s">
        <v>115</v>
      </c>
      <c r="E3152" s="14" t="s">
        <v>86</v>
      </c>
      <c r="F3152" s="15" t="s">
        <v>102</v>
      </c>
      <c r="G3152" s="14" t="s">
        <v>10</v>
      </c>
      <c r="H3152" s="14" t="e">
        <f>SUMIFS('Skills-Training Matrix.AUX'!$D$2:$D$1072,'Skills-Training Matrix.AUX'!$C$2:$C$1072,"="&amp;$G3152,'Skills-Training Matrix.AUX'!$A$2:$A$1072,"="&amp;$E3152)</f>
        <v>#N/A</v>
      </c>
      <c r="I3152" s="14">
        <v>0</v>
      </c>
      <c r="J3152" s="14" t="e">
        <f t="shared" si="200"/>
        <v>#N/A</v>
      </c>
      <c r="K3152" s="16" t="e">
        <f>IF($J3152="","",SUMIFS('Skills-Training Matrix.AUX'!$F$2:$F$1072,'Skills-Training Matrix.AUX'!$C$2:$C$1072,"="&amp;G3152,'Skills-Training Matrix.AUX'!$A$2:$A$1072,"="&amp;$E3152)*J3152)</f>
        <v>#N/A</v>
      </c>
      <c r="L3152" s="16" t="e">
        <f t="shared" si="201"/>
        <v>#N/A</v>
      </c>
      <c r="M3152" s="14" t="e">
        <f t="shared" si="202"/>
        <v>#N/A</v>
      </c>
      <c r="N3152" s="16" t="e">
        <f t="shared" si="203"/>
        <v>#N/A</v>
      </c>
    </row>
    <row r="3153" spans="1:14" x14ac:dyDescent="0.25">
      <c r="A3153" s="14">
        <v>2733</v>
      </c>
      <c r="B3153" s="14" t="s">
        <v>165</v>
      </c>
      <c r="C3153" s="17">
        <v>42736</v>
      </c>
      <c r="D3153" s="14" t="s">
        <v>115</v>
      </c>
      <c r="E3153" s="14" t="s">
        <v>86</v>
      </c>
      <c r="F3153" s="15" t="s">
        <v>102</v>
      </c>
      <c r="G3153" s="14" t="s">
        <v>11</v>
      </c>
      <c r="H3153" s="14" t="e">
        <f>SUMIFS('Skills-Training Matrix.AUX'!$D$2:$D$1072,'Skills-Training Matrix.AUX'!$C$2:$C$1072,"="&amp;$G3153,'Skills-Training Matrix.AUX'!$A$2:$A$1072,"="&amp;$E3153)</f>
        <v>#N/A</v>
      </c>
      <c r="I3153" s="14">
        <v>0</v>
      </c>
      <c r="J3153" s="14" t="e">
        <f t="shared" si="200"/>
        <v>#N/A</v>
      </c>
      <c r="K3153" s="16" t="e">
        <f>IF($J3153="","",SUMIFS('Skills-Training Matrix.AUX'!$F$2:$F$1072,'Skills-Training Matrix.AUX'!$C$2:$C$1072,"="&amp;G3153,'Skills-Training Matrix.AUX'!$A$2:$A$1072,"="&amp;$E3153)*J3153)</f>
        <v>#N/A</v>
      </c>
      <c r="L3153" s="16" t="e">
        <f t="shared" si="201"/>
        <v>#N/A</v>
      </c>
      <c r="M3153" s="14" t="e">
        <f t="shared" si="202"/>
        <v>#N/A</v>
      </c>
      <c r="N3153" s="16" t="e">
        <f t="shared" si="203"/>
        <v>#N/A</v>
      </c>
    </row>
    <row r="3154" spans="1:14" x14ac:dyDescent="0.25">
      <c r="A3154" s="14">
        <v>2733</v>
      </c>
      <c r="B3154" s="14" t="s">
        <v>165</v>
      </c>
      <c r="C3154" s="17">
        <v>42736</v>
      </c>
      <c r="D3154" s="14" t="s">
        <v>115</v>
      </c>
      <c r="E3154" s="14" t="s">
        <v>86</v>
      </c>
      <c r="F3154" s="15" t="s">
        <v>102</v>
      </c>
      <c r="G3154" s="14" t="s">
        <v>12</v>
      </c>
      <c r="H3154" s="14" t="e">
        <f>SUMIFS('Skills-Training Matrix.AUX'!$D$2:$D$1072,'Skills-Training Matrix.AUX'!$C$2:$C$1072,"="&amp;$G3154,'Skills-Training Matrix.AUX'!$A$2:$A$1072,"="&amp;$E3154)</f>
        <v>#N/A</v>
      </c>
      <c r="I3154" s="14">
        <v>0</v>
      </c>
      <c r="J3154" s="14" t="e">
        <f t="shared" si="200"/>
        <v>#N/A</v>
      </c>
      <c r="K3154" s="16" t="e">
        <f>IF($J3154="","",SUMIFS('Skills-Training Matrix.AUX'!$F$2:$F$1072,'Skills-Training Matrix.AUX'!$C$2:$C$1072,"="&amp;G3154,'Skills-Training Matrix.AUX'!$A$2:$A$1072,"="&amp;$E3154)*J3154)</f>
        <v>#N/A</v>
      </c>
      <c r="L3154" s="16" t="e">
        <f t="shared" si="201"/>
        <v>#N/A</v>
      </c>
      <c r="M3154" s="14" t="e">
        <f t="shared" si="202"/>
        <v>#N/A</v>
      </c>
      <c r="N3154" s="16" t="e">
        <f t="shared" si="203"/>
        <v>#N/A</v>
      </c>
    </row>
    <row r="3155" spans="1:14" x14ac:dyDescent="0.25">
      <c r="A3155" s="14">
        <v>2733</v>
      </c>
      <c r="B3155" s="14" t="s">
        <v>165</v>
      </c>
      <c r="C3155" s="17">
        <v>42736</v>
      </c>
      <c r="D3155" s="14" t="s">
        <v>115</v>
      </c>
      <c r="E3155" s="14" t="s">
        <v>86</v>
      </c>
      <c r="F3155" s="15" t="s">
        <v>102</v>
      </c>
      <c r="G3155" s="14" t="s">
        <v>13</v>
      </c>
      <c r="H3155" s="14" t="e">
        <f>SUMIFS('Skills-Training Matrix.AUX'!$D$2:$D$1072,'Skills-Training Matrix.AUX'!$C$2:$C$1072,"="&amp;$G3155,'Skills-Training Matrix.AUX'!$A$2:$A$1072,"="&amp;$E3155)</f>
        <v>#N/A</v>
      </c>
      <c r="I3155" s="14">
        <v>0</v>
      </c>
      <c r="J3155" s="14" t="e">
        <f t="shared" si="200"/>
        <v>#N/A</v>
      </c>
      <c r="K3155" s="16" t="e">
        <f>IF($J3155="","",SUMIFS('Skills-Training Matrix.AUX'!$F$2:$F$1072,'Skills-Training Matrix.AUX'!$C$2:$C$1072,"="&amp;G3155,'Skills-Training Matrix.AUX'!$A$2:$A$1072,"="&amp;$E3155)*J3155)</f>
        <v>#N/A</v>
      </c>
      <c r="L3155" s="16" t="e">
        <f t="shared" si="201"/>
        <v>#N/A</v>
      </c>
      <c r="M3155" s="14" t="e">
        <f t="shared" si="202"/>
        <v>#N/A</v>
      </c>
      <c r="N3155" s="16" t="e">
        <f t="shared" si="203"/>
        <v>#N/A</v>
      </c>
    </row>
    <row r="3156" spans="1:14" x14ac:dyDescent="0.25">
      <c r="A3156" s="14">
        <v>2733</v>
      </c>
      <c r="B3156" s="14" t="s">
        <v>165</v>
      </c>
      <c r="C3156" s="17">
        <v>42736</v>
      </c>
      <c r="D3156" s="14" t="s">
        <v>115</v>
      </c>
      <c r="E3156" s="14" t="s">
        <v>86</v>
      </c>
      <c r="F3156" s="15" t="s">
        <v>102</v>
      </c>
      <c r="G3156" s="14" t="s">
        <v>14</v>
      </c>
      <c r="H3156" s="14" t="e">
        <f>SUMIFS('Skills-Training Matrix.AUX'!$D$2:$D$1072,'Skills-Training Matrix.AUX'!$C$2:$C$1072,"="&amp;$G3156,'Skills-Training Matrix.AUX'!$A$2:$A$1072,"="&amp;$E3156)</f>
        <v>#N/A</v>
      </c>
      <c r="I3156" s="14">
        <v>0</v>
      </c>
      <c r="J3156" s="14" t="e">
        <f t="shared" si="200"/>
        <v>#N/A</v>
      </c>
      <c r="K3156" s="16" t="e">
        <f>IF($J3156="","",SUMIFS('Skills-Training Matrix.AUX'!$F$2:$F$1072,'Skills-Training Matrix.AUX'!$C$2:$C$1072,"="&amp;G3156,'Skills-Training Matrix.AUX'!$A$2:$A$1072,"="&amp;$E3156)*J3156)</f>
        <v>#N/A</v>
      </c>
      <c r="L3156" s="16" t="e">
        <f t="shared" si="201"/>
        <v>#N/A</v>
      </c>
      <c r="M3156" s="14" t="e">
        <f t="shared" si="202"/>
        <v>#N/A</v>
      </c>
      <c r="N3156" s="16" t="e">
        <f t="shared" si="203"/>
        <v>#N/A</v>
      </c>
    </row>
    <row r="3157" spans="1:14" x14ac:dyDescent="0.25">
      <c r="A3157" s="14">
        <v>2733</v>
      </c>
      <c r="B3157" s="14" t="s">
        <v>165</v>
      </c>
      <c r="C3157" s="17">
        <v>42736</v>
      </c>
      <c r="D3157" s="14" t="s">
        <v>115</v>
      </c>
      <c r="E3157" s="14" t="s">
        <v>86</v>
      </c>
      <c r="F3157" s="15" t="s">
        <v>102</v>
      </c>
      <c r="G3157" s="14" t="s">
        <v>15</v>
      </c>
      <c r="H3157" s="14" t="e">
        <f>SUMIFS('Skills-Training Matrix.AUX'!$D$2:$D$1072,'Skills-Training Matrix.AUX'!$C$2:$C$1072,"="&amp;$G3157,'Skills-Training Matrix.AUX'!$A$2:$A$1072,"="&amp;$E3157)</f>
        <v>#N/A</v>
      </c>
      <c r="I3157" s="14">
        <v>0</v>
      </c>
      <c r="J3157" s="14" t="e">
        <f t="shared" si="200"/>
        <v>#N/A</v>
      </c>
      <c r="K3157" s="16" t="e">
        <f>IF($J3157="","",SUMIFS('Skills-Training Matrix.AUX'!$F$2:$F$1072,'Skills-Training Matrix.AUX'!$C$2:$C$1072,"="&amp;G3157,'Skills-Training Matrix.AUX'!$A$2:$A$1072,"="&amp;$E3157)*J3157)</f>
        <v>#N/A</v>
      </c>
      <c r="L3157" s="16" t="e">
        <f t="shared" si="201"/>
        <v>#N/A</v>
      </c>
      <c r="M3157" s="14" t="e">
        <f t="shared" si="202"/>
        <v>#N/A</v>
      </c>
      <c r="N3157" s="16" t="e">
        <f t="shared" si="203"/>
        <v>#N/A</v>
      </c>
    </row>
    <row r="3158" spans="1:14" x14ac:dyDescent="0.25">
      <c r="A3158" s="14">
        <v>2733</v>
      </c>
      <c r="B3158" s="14" t="s">
        <v>165</v>
      </c>
      <c r="C3158" s="17">
        <v>42736</v>
      </c>
      <c r="D3158" s="14" t="s">
        <v>115</v>
      </c>
      <c r="E3158" s="14" t="s">
        <v>86</v>
      </c>
      <c r="F3158" s="15" t="s">
        <v>5</v>
      </c>
      <c r="G3158" s="14" t="s">
        <v>16</v>
      </c>
      <c r="H3158" s="14" t="e">
        <f>SUMIFS('Skills-Training Matrix.AUX'!$D$2:$D$1072,'Skills-Training Matrix.AUX'!$C$2:$C$1072,"="&amp;$G3158,'Skills-Training Matrix.AUX'!$A$2:$A$1072,"="&amp;$E3158)</f>
        <v>#N/A</v>
      </c>
      <c r="I3158" s="14">
        <v>0</v>
      </c>
      <c r="J3158" s="14" t="e">
        <f t="shared" si="200"/>
        <v>#N/A</v>
      </c>
      <c r="K3158" s="16" t="e">
        <f>IF($J3158="","",SUMIFS('Skills-Training Matrix.AUX'!$F$2:$F$1072,'Skills-Training Matrix.AUX'!$C$2:$C$1072,"="&amp;G3158,'Skills-Training Matrix.AUX'!$A$2:$A$1072,"="&amp;$E3158)*J3158)</f>
        <v>#N/A</v>
      </c>
      <c r="L3158" s="16" t="e">
        <f t="shared" si="201"/>
        <v>#N/A</v>
      </c>
      <c r="M3158" s="14" t="e">
        <f t="shared" si="202"/>
        <v>#N/A</v>
      </c>
      <c r="N3158" s="16" t="e">
        <f t="shared" si="203"/>
        <v>#N/A</v>
      </c>
    </row>
    <row r="3159" spans="1:14" x14ac:dyDescent="0.25">
      <c r="A3159" s="14">
        <v>2733</v>
      </c>
      <c r="B3159" s="14" t="s">
        <v>165</v>
      </c>
      <c r="C3159" s="17">
        <v>42736</v>
      </c>
      <c r="D3159" s="14" t="s">
        <v>115</v>
      </c>
      <c r="E3159" s="14" t="s">
        <v>86</v>
      </c>
      <c r="F3159" s="15" t="s">
        <v>5</v>
      </c>
      <c r="G3159" s="14" t="s">
        <v>17</v>
      </c>
      <c r="H3159" s="14" t="e">
        <f>SUMIFS('Skills-Training Matrix.AUX'!$D$2:$D$1072,'Skills-Training Matrix.AUX'!$C$2:$C$1072,"="&amp;$G3159,'Skills-Training Matrix.AUX'!$A$2:$A$1072,"="&amp;$E3159)</f>
        <v>#N/A</v>
      </c>
      <c r="I3159" s="14">
        <v>0</v>
      </c>
      <c r="J3159" s="14" t="e">
        <f t="shared" si="200"/>
        <v>#N/A</v>
      </c>
      <c r="K3159" s="16" t="e">
        <f>IF($J3159="","",SUMIFS('Skills-Training Matrix.AUX'!$F$2:$F$1072,'Skills-Training Matrix.AUX'!$C$2:$C$1072,"="&amp;G3159,'Skills-Training Matrix.AUX'!$A$2:$A$1072,"="&amp;$E3159)*J3159)</f>
        <v>#N/A</v>
      </c>
      <c r="L3159" s="16" t="e">
        <f t="shared" si="201"/>
        <v>#N/A</v>
      </c>
      <c r="M3159" s="14" t="e">
        <f t="shared" si="202"/>
        <v>#N/A</v>
      </c>
      <c r="N3159" s="16" t="e">
        <f t="shared" si="203"/>
        <v>#N/A</v>
      </c>
    </row>
    <row r="3160" spans="1:14" x14ac:dyDescent="0.25">
      <c r="A3160" s="14">
        <v>2733</v>
      </c>
      <c r="B3160" s="14" t="s">
        <v>165</v>
      </c>
      <c r="C3160" s="17">
        <v>42736</v>
      </c>
      <c r="D3160" s="14" t="s">
        <v>115</v>
      </c>
      <c r="E3160" s="14" t="s">
        <v>86</v>
      </c>
      <c r="F3160" s="15" t="s">
        <v>5</v>
      </c>
      <c r="G3160" s="14" t="s">
        <v>18</v>
      </c>
      <c r="H3160" s="14" t="e">
        <f>SUMIFS('Skills-Training Matrix.AUX'!$D$2:$D$1072,'Skills-Training Matrix.AUX'!$C$2:$C$1072,"="&amp;$G3160,'Skills-Training Matrix.AUX'!$A$2:$A$1072,"="&amp;$E3160)</f>
        <v>#N/A</v>
      </c>
      <c r="I3160" s="14">
        <v>0</v>
      </c>
      <c r="J3160" s="14" t="e">
        <f t="shared" si="200"/>
        <v>#N/A</v>
      </c>
      <c r="K3160" s="16" t="e">
        <f>IF($J3160="","",SUMIFS('Skills-Training Matrix.AUX'!$F$2:$F$1072,'Skills-Training Matrix.AUX'!$C$2:$C$1072,"="&amp;G3160,'Skills-Training Matrix.AUX'!$A$2:$A$1072,"="&amp;$E3160)*J3160)</f>
        <v>#N/A</v>
      </c>
      <c r="L3160" s="16" t="e">
        <f t="shared" si="201"/>
        <v>#N/A</v>
      </c>
      <c r="M3160" s="14" t="e">
        <f t="shared" si="202"/>
        <v>#N/A</v>
      </c>
      <c r="N3160" s="16" t="e">
        <f t="shared" si="203"/>
        <v>#N/A</v>
      </c>
    </row>
    <row r="3161" spans="1:14" x14ac:dyDescent="0.25">
      <c r="A3161" s="14">
        <v>2733</v>
      </c>
      <c r="B3161" s="14" t="s">
        <v>165</v>
      </c>
      <c r="C3161" s="17">
        <v>42736</v>
      </c>
      <c r="D3161" s="14" t="s">
        <v>115</v>
      </c>
      <c r="E3161" s="14" t="s">
        <v>86</v>
      </c>
      <c r="F3161" s="15" t="s">
        <v>5</v>
      </c>
      <c r="G3161" s="14" t="s">
        <v>3</v>
      </c>
      <c r="H3161" s="14" t="e">
        <f>SUMIFS('Skills-Training Matrix.AUX'!$D$2:$D$1072,'Skills-Training Matrix.AUX'!$C$2:$C$1072,"="&amp;$G3161,'Skills-Training Matrix.AUX'!$A$2:$A$1072,"="&amp;$E3161)</f>
        <v>#N/A</v>
      </c>
      <c r="I3161" s="14">
        <v>0</v>
      </c>
      <c r="J3161" s="14" t="e">
        <f t="shared" si="200"/>
        <v>#N/A</v>
      </c>
      <c r="K3161" s="16" t="e">
        <f>IF($J3161="","",SUMIFS('Skills-Training Matrix.AUX'!$F$2:$F$1072,'Skills-Training Matrix.AUX'!$C$2:$C$1072,"="&amp;G3161,'Skills-Training Matrix.AUX'!$A$2:$A$1072,"="&amp;$E3161)*J3161)</f>
        <v>#N/A</v>
      </c>
      <c r="L3161" s="16" t="e">
        <f t="shared" si="201"/>
        <v>#N/A</v>
      </c>
      <c r="M3161" s="14" t="e">
        <f t="shared" si="202"/>
        <v>#N/A</v>
      </c>
      <c r="N3161" s="16" t="e">
        <f t="shared" si="203"/>
        <v>#N/A</v>
      </c>
    </row>
    <row r="3162" spans="1:14" x14ac:dyDescent="0.25">
      <c r="A3162" s="14">
        <v>2733</v>
      </c>
      <c r="B3162" s="14" t="s">
        <v>165</v>
      </c>
      <c r="C3162" s="17">
        <v>42736</v>
      </c>
      <c r="D3162" s="14" t="s">
        <v>115</v>
      </c>
      <c r="E3162" s="14" t="s">
        <v>86</v>
      </c>
      <c r="F3162" s="15" t="s">
        <v>5</v>
      </c>
      <c r="G3162" s="14" t="s">
        <v>19</v>
      </c>
      <c r="H3162" s="14" t="e">
        <f>SUMIFS('Skills-Training Matrix.AUX'!$D$2:$D$1072,'Skills-Training Matrix.AUX'!$C$2:$C$1072,"="&amp;$G3162,'Skills-Training Matrix.AUX'!$A$2:$A$1072,"="&amp;$E3162)</f>
        <v>#N/A</v>
      </c>
      <c r="I3162" s="14">
        <v>0</v>
      </c>
      <c r="J3162" s="14" t="e">
        <f t="shared" si="200"/>
        <v>#N/A</v>
      </c>
      <c r="K3162" s="16" t="e">
        <f>IF($J3162="","",SUMIFS('Skills-Training Matrix.AUX'!$F$2:$F$1072,'Skills-Training Matrix.AUX'!$C$2:$C$1072,"="&amp;G3162,'Skills-Training Matrix.AUX'!$A$2:$A$1072,"="&amp;$E3162)*J3162)</f>
        <v>#N/A</v>
      </c>
      <c r="L3162" s="16" t="e">
        <f t="shared" si="201"/>
        <v>#N/A</v>
      </c>
      <c r="M3162" s="14" t="e">
        <f t="shared" si="202"/>
        <v>#N/A</v>
      </c>
      <c r="N3162" s="16" t="e">
        <f t="shared" si="203"/>
        <v>#N/A</v>
      </c>
    </row>
    <row r="3163" spans="1:14" x14ac:dyDescent="0.25">
      <c r="A3163" s="14">
        <v>2733</v>
      </c>
      <c r="B3163" s="14" t="s">
        <v>165</v>
      </c>
      <c r="C3163" s="17">
        <v>42736</v>
      </c>
      <c r="D3163" s="14" t="s">
        <v>115</v>
      </c>
      <c r="E3163" s="14" t="s">
        <v>86</v>
      </c>
      <c r="F3163" s="15" t="s">
        <v>5</v>
      </c>
      <c r="G3163" s="14" t="s">
        <v>20</v>
      </c>
      <c r="H3163" s="14" t="e">
        <f>SUMIFS('Skills-Training Matrix.AUX'!$D$2:$D$1072,'Skills-Training Matrix.AUX'!$C$2:$C$1072,"="&amp;$G3163,'Skills-Training Matrix.AUX'!$A$2:$A$1072,"="&amp;$E3163)</f>
        <v>#N/A</v>
      </c>
      <c r="I3163" s="14">
        <v>0</v>
      </c>
      <c r="J3163" s="14" t="e">
        <f t="shared" si="200"/>
        <v>#N/A</v>
      </c>
      <c r="K3163" s="16" t="e">
        <f>IF($J3163="","",SUMIFS('Skills-Training Matrix.AUX'!$F$2:$F$1072,'Skills-Training Matrix.AUX'!$C$2:$C$1072,"="&amp;G3163,'Skills-Training Matrix.AUX'!$A$2:$A$1072,"="&amp;$E3163)*J3163)</f>
        <v>#N/A</v>
      </c>
      <c r="L3163" s="16" t="e">
        <f t="shared" si="201"/>
        <v>#N/A</v>
      </c>
      <c r="M3163" s="14" t="e">
        <f t="shared" si="202"/>
        <v>#N/A</v>
      </c>
      <c r="N3163" s="16" t="e">
        <f t="shared" si="203"/>
        <v>#N/A</v>
      </c>
    </row>
    <row r="3164" spans="1:14" x14ac:dyDescent="0.25">
      <c r="A3164" s="14">
        <v>2733</v>
      </c>
      <c r="B3164" s="14" t="s">
        <v>165</v>
      </c>
      <c r="C3164" s="17">
        <v>42736</v>
      </c>
      <c r="D3164" s="14" t="s">
        <v>115</v>
      </c>
      <c r="E3164" s="14" t="s">
        <v>86</v>
      </c>
      <c r="F3164" s="15" t="s">
        <v>6</v>
      </c>
      <c r="G3164" s="14" t="s">
        <v>21</v>
      </c>
      <c r="H3164" s="14" t="e">
        <f>SUMIFS('Skills-Training Matrix.AUX'!$D$2:$D$1072,'Skills-Training Matrix.AUX'!$C$2:$C$1072,"="&amp;$G3164,'Skills-Training Matrix.AUX'!$A$2:$A$1072,"="&amp;$E3164)</f>
        <v>#REF!</v>
      </c>
      <c r="I3164" s="14">
        <v>0</v>
      </c>
      <c r="J3164" s="14" t="e">
        <f t="shared" si="200"/>
        <v>#REF!</v>
      </c>
      <c r="K3164" s="16" t="e">
        <f>IF($J3164="","",SUMIFS('Skills-Training Matrix.AUX'!$F$2:$F$1072,'Skills-Training Matrix.AUX'!$C$2:$C$1072,"="&amp;G3164,'Skills-Training Matrix.AUX'!$A$2:$A$1072,"="&amp;$E3164)*J3164)</f>
        <v>#REF!</v>
      </c>
      <c r="L3164" s="16" t="e">
        <f t="shared" si="201"/>
        <v>#REF!</v>
      </c>
      <c r="M3164" s="14" t="e">
        <f t="shared" si="202"/>
        <v>#REF!</v>
      </c>
      <c r="N3164" s="16" t="e">
        <f t="shared" si="203"/>
        <v>#REF!</v>
      </c>
    </row>
    <row r="3165" spans="1:14" x14ac:dyDescent="0.25">
      <c r="A3165" s="14">
        <v>2733</v>
      </c>
      <c r="B3165" s="14" t="s">
        <v>165</v>
      </c>
      <c r="C3165" s="17">
        <v>42736</v>
      </c>
      <c r="D3165" s="14" t="s">
        <v>115</v>
      </c>
      <c r="E3165" s="14" t="s">
        <v>86</v>
      </c>
      <c r="F3165" s="15" t="s">
        <v>6</v>
      </c>
      <c r="G3165" s="14" t="s">
        <v>22</v>
      </c>
      <c r="H3165" s="14" t="e">
        <f>SUMIFS('Skills-Training Matrix.AUX'!$D$2:$D$1072,'Skills-Training Matrix.AUX'!$C$2:$C$1072,"="&amp;$G3165,'Skills-Training Matrix.AUX'!$A$2:$A$1072,"="&amp;$E3165)</f>
        <v>#REF!</v>
      </c>
      <c r="I3165" s="14">
        <v>0</v>
      </c>
      <c r="J3165" s="14" t="e">
        <f t="shared" si="200"/>
        <v>#REF!</v>
      </c>
      <c r="K3165" s="16" t="e">
        <f>IF($J3165="","",SUMIFS('Skills-Training Matrix.AUX'!$F$2:$F$1072,'Skills-Training Matrix.AUX'!$C$2:$C$1072,"="&amp;G3165,'Skills-Training Matrix.AUX'!$A$2:$A$1072,"="&amp;$E3165)*J3165)</f>
        <v>#REF!</v>
      </c>
      <c r="L3165" s="16" t="e">
        <f t="shared" si="201"/>
        <v>#REF!</v>
      </c>
      <c r="M3165" s="14" t="e">
        <f t="shared" si="202"/>
        <v>#REF!</v>
      </c>
      <c r="N3165" s="16" t="e">
        <f t="shared" si="203"/>
        <v>#REF!</v>
      </c>
    </row>
    <row r="3166" spans="1:14" x14ac:dyDescent="0.25">
      <c r="A3166" s="14">
        <v>2733</v>
      </c>
      <c r="B3166" s="14" t="s">
        <v>165</v>
      </c>
      <c r="C3166" s="17">
        <v>42736</v>
      </c>
      <c r="D3166" s="14" t="s">
        <v>115</v>
      </c>
      <c r="E3166" s="14" t="s">
        <v>86</v>
      </c>
      <c r="F3166" s="15" t="s">
        <v>6</v>
      </c>
      <c r="G3166" s="14" t="s">
        <v>23</v>
      </c>
      <c r="H3166" s="14" t="e">
        <f>SUMIFS('Skills-Training Matrix.AUX'!$D$2:$D$1072,'Skills-Training Matrix.AUX'!$C$2:$C$1072,"="&amp;$G3166,'Skills-Training Matrix.AUX'!$A$2:$A$1072,"="&amp;$E3166)</f>
        <v>#REF!</v>
      </c>
      <c r="I3166" s="14">
        <v>0</v>
      </c>
      <c r="J3166" s="14" t="e">
        <f t="shared" si="200"/>
        <v>#REF!</v>
      </c>
      <c r="K3166" s="16" t="e">
        <f>IF($J3166="","",SUMIFS('Skills-Training Matrix.AUX'!$F$2:$F$1072,'Skills-Training Matrix.AUX'!$C$2:$C$1072,"="&amp;G3166,'Skills-Training Matrix.AUX'!$A$2:$A$1072,"="&amp;$E3166)*J3166)</f>
        <v>#REF!</v>
      </c>
      <c r="L3166" s="16" t="e">
        <f t="shared" si="201"/>
        <v>#REF!</v>
      </c>
      <c r="M3166" s="14" t="e">
        <f t="shared" si="202"/>
        <v>#REF!</v>
      </c>
      <c r="N3166" s="16" t="e">
        <f t="shared" si="203"/>
        <v>#REF!</v>
      </c>
    </row>
    <row r="3167" spans="1:14" x14ac:dyDescent="0.25">
      <c r="A3167" s="14">
        <v>2733</v>
      </c>
      <c r="B3167" s="14" t="s">
        <v>165</v>
      </c>
      <c r="C3167" s="17">
        <v>42736</v>
      </c>
      <c r="D3167" s="14" t="s">
        <v>115</v>
      </c>
      <c r="E3167" s="14" t="s">
        <v>86</v>
      </c>
      <c r="F3167" s="15" t="s">
        <v>6</v>
      </c>
      <c r="G3167" s="14" t="s">
        <v>24</v>
      </c>
      <c r="H3167" s="14" t="e">
        <f>SUMIFS('Skills-Training Matrix.AUX'!$D$2:$D$1072,'Skills-Training Matrix.AUX'!$C$2:$C$1072,"="&amp;$G3167,'Skills-Training Matrix.AUX'!$A$2:$A$1072,"="&amp;$E3167)</f>
        <v>#REF!</v>
      </c>
      <c r="I3167" s="14">
        <v>0</v>
      </c>
      <c r="J3167" s="14" t="e">
        <f t="shared" si="200"/>
        <v>#REF!</v>
      </c>
      <c r="K3167" s="16" t="e">
        <f>IF($J3167="","",SUMIFS('Skills-Training Matrix.AUX'!$F$2:$F$1072,'Skills-Training Matrix.AUX'!$C$2:$C$1072,"="&amp;G3167,'Skills-Training Matrix.AUX'!$A$2:$A$1072,"="&amp;$E3167)*J3167)</f>
        <v>#REF!</v>
      </c>
      <c r="L3167" s="16" t="e">
        <f t="shared" si="201"/>
        <v>#REF!</v>
      </c>
      <c r="M3167" s="14" t="e">
        <f t="shared" si="202"/>
        <v>#REF!</v>
      </c>
      <c r="N3167" s="16" t="e">
        <f t="shared" si="203"/>
        <v>#REF!</v>
      </c>
    </row>
    <row r="3168" spans="1:14" x14ac:dyDescent="0.25">
      <c r="A3168" s="14">
        <v>2733</v>
      </c>
      <c r="B3168" s="14" t="s">
        <v>165</v>
      </c>
      <c r="C3168" s="17">
        <v>42736</v>
      </c>
      <c r="D3168" s="14" t="s">
        <v>115</v>
      </c>
      <c r="E3168" s="14" t="s">
        <v>86</v>
      </c>
      <c r="F3168" s="15" t="s">
        <v>6</v>
      </c>
      <c r="G3168" s="14" t="s">
        <v>25</v>
      </c>
      <c r="H3168" s="14" t="e">
        <f>SUMIFS('Skills-Training Matrix.AUX'!$D$2:$D$1072,'Skills-Training Matrix.AUX'!$C$2:$C$1072,"="&amp;$G3168,'Skills-Training Matrix.AUX'!$A$2:$A$1072,"="&amp;$E3168)</f>
        <v>#REF!</v>
      </c>
      <c r="I3168" s="14">
        <v>0</v>
      </c>
      <c r="J3168" s="14" t="e">
        <f t="shared" si="200"/>
        <v>#REF!</v>
      </c>
      <c r="K3168" s="16" t="e">
        <f>IF($J3168="","",SUMIFS('Skills-Training Matrix.AUX'!$F$2:$F$1072,'Skills-Training Matrix.AUX'!$C$2:$C$1072,"="&amp;G3168,'Skills-Training Matrix.AUX'!$A$2:$A$1072,"="&amp;$E3168)*J3168)</f>
        <v>#REF!</v>
      </c>
      <c r="L3168" s="16" t="e">
        <f t="shared" si="201"/>
        <v>#REF!</v>
      </c>
      <c r="M3168" s="14" t="e">
        <f t="shared" si="202"/>
        <v>#REF!</v>
      </c>
      <c r="N3168" s="16" t="e">
        <f t="shared" si="203"/>
        <v>#REF!</v>
      </c>
    </row>
    <row r="3169" spans="1:14" x14ac:dyDescent="0.25">
      <c r="A3169" s="14">
        <v>2733</v>
      </c>
      <c r="B3169" s="14" t="s">
        <v>165</v>
      </c>
      <c r="C3169" s="17">
        <v>42736</v>
      </c>
      <c r="D3169" s="14" t="s">
        <v>115</v>
      </c>
      <c r="E3169" s="14" t="s">
        <v>86</v>
      </c>
      <c r="F3169" s="15" t="s">
        <v>6</v>
      </c>
      <c r="G3169" s="14" t="s">
        <v>26</v>
      </c>
      <c r="H3169" s="14" t="e">
        <f>SUMIFS('Skills-Training Matrix.AUX'!$D$2:$D$1072,'Skills-Training Matrix.AUX'!$C$2:$C$1072,"="&amp;$G3169,'Skills-Training Matrix.AUX'!$A$2:$A$1072,"="&amp;$E3169)</f>
        <v>#REF!</v>
      </c>
      <c r="I3169" s="14">
        <v>0</v>
      </c>
      <c r="J3169" s="14" t="e">
        <f t="shared" si="200"/>
        <v>#REF!</v>
      </c>
      <c r="K3169" s="16" t="e">
        <f>IF($J3169="","",SUMIFS('Skills-Training Matrix.AUX'!$F$2:$F$1072,'Skills-Training Matrix.AUX'!$C$2:$C$1072,"="&amp;G3169,'Skills-Training Matrix.AUX'!$A$2:$A$1072,"="&amp;$E3169)*J3169)</f>
        <v>#REF!</v>
      </c>
      <c r="L3169" s="16" t="e">
        <f t="shared" si="201"/>
        <v>#REF!</v>
      </c>
      <c r="M3169" s="14" t="e">
        <f t="shared" si="202"/>
        <v>#REF!</v>
      </c>
      <c r="N3169" s="16" t="e">
        <f t="shared" si="203"/>
        <v>#REF!</v>
      </c>
    </row>
    <row r="3170" spans="1:14" x14ac:dyDescent="0.25">
      <c r="A3170" s="14">
        <v>2733</v>
      </c>
      <c r="B3170" s="14" t="s">
        <v>165</v>
      </c>
      <c r="C3170" s="17">
        <v>42736</v>
      </c>
      <c r="D3170" s="14" t="s">
        <v>115</v>
      </c>
      <c r="E3170" s="14" t="s">
        <v>86</v>
      </c>
      <c r="F3170" s="15" t="s">
        <v>6</v>
      </c>
      <c r="G3170" s="14" t="s">
        <v>27</v>
      </c>
      <c r="H3170" s="14" t="e">
        <f>SUMIFS('Skills-Training Matrix.AUX'!$D$2:$D$1072,'Skills-Training Matrix.AUX'!$C$2:$C$1072,"="&amp;$G3170,'Skills-Training Matrix.AUX'!$A$2:$A$1072,"="&amp;$E3170)</f>
        <v>#REF!</v>
      </c>
      <c r="I3170" s="14">
        <v>0</v>
      </c>
      <c r="J3170" s="14" t="e">
        <f t="shared" si="200"/>
        <v>#REF!</v>
      </c>
      <c r="K3170" s="16" t="e">
        <f>IF($J3170="","",SUMIFS('Skills-Training Matrix.AUX'!$F$2:$F$1072,'Skills-Training Matrix.AUX'!$C$2:$C$1072,"="&amp;G3170,'Skills-Training Matrix.AUX'!$A$2:$A$1072,"="&amp;$E3170)*J3170)</f>
        <v>#REF!</v>
      </c>
      <c r="L3170" s="16" t="e">
        <f t="shared" si="201"/>
        <v>#REF!</v>
      </c>
      <c r="M3170" s="14" t="e">
        <f t="shared" si="202"/>
        <v>#REF!</v>
      </c>
      <c r="N3170" s="16" t="e">
        <f t="shared" si="203"/>
        <v>#REF!</v>
      </c>
    </row>
    <row r="3171" spans="1:14" x14ac:dyDescent="0.25">
      <c r="A3171" s="14">
        <v>2733</v>
      </c>
      <c r="B3171" s="14" t="s">
        <v>165</v>
      </c>
      <c r="C3171" s="17">
        <v>42736</v>
      </c>
      <c r="D3171" s="14" t="s">
        <v>115</v>
      </c>
      <c r="E3171" s="14" t="s">
        <v>86</v>
      </c>
      <c r="F3171" s="15" t="s">
        <v>6</v>
      </c>
      <c r="G3171" s="14" t="s">
        <v>28</v>
      </c>
      <c r="H3171" s="14" t="e">
        <f>SUMIFS('Skills-Training Matrix.AUX'!$D$2:$D$1072,'Skills-Training Matrix.AUX'!$C$2:$C$1072,"="&amp;$G3171,'Skills-Training Matrix.AUX'!$A$2:$A$1072,"="&amp;$E3171)</f>
        <v>#N/A</v>
      </c>
      <c r="I3171" s="14">
        <v>0</v>
      </c>
      <c r="J3171" s="14" t="e">
        <f t="shared" si="200"/>
        <v>#N/A</v>
      </c>
      <c r="K3171" s="16" t="e">
        <f>IF($J3171="","",SUMIFS('Skills-Training Matrix.AUX'!$F$2:$F$1072,'Skills-Training Matrix.AUX'!$C$2:$C$1072,"="&amp;G3171,'Skills-Training Matrix.AUX'!$A$2:$A$1072,"="&amp;$E3171)*J3171)</f>
        <v>#N/A</v>
      </c>
      <c r="L3171" s="16" t="e">
        <f t="shared" si="201"/>
        <v>#N/A</v>
      </c>
      <c r="M3171" s="14" t="e">
        <f t="shared" si="202"/>
        <v>#N/A</v>
      </c>
      <c r="N3171" s="16" t="e">
        <f t="shared" si="203"/>
        <v>#N/A</v>
      </c>
    </row>
    <row r="3172" spans="1:14" x14ac:dyDescent="0.25">
      <c r="A3172" s="14">
        <v>2733</v>
      </c>
      <c r="B3172" s="14" t="s">
        <v>165</v>
      </c>
      <c r="C3172" s="17">
        <v>42736</v>
      </c>
      <c r="D3172" s="14" t="s">
        <v>115</v>
      </c>
      <c r="E3172" s="14" t="s">
        <v>86</v>
      </c>
      <c r="F3172" s="15" t="s">
        <v>6</v>
      </c>
      <c r="G3172" s="14" t="s">
        <v>29</v>
      </c>
      <c r="H3172" s="14" t="e">
        <f>SUMIFS('Skills-Training Matrix.AUX'!$D$2:$D$1072,'Skills-Training Matrix.AUX'!$C$2:$C$1072,"="&amp;$G3172,'Skills-Training Matrix.AUX'!$A$2:$A$1072,"="&amp;$E3172)</f>
        <v>#REF!</v>
      </c>
      <c r="I3172" s="14">
        <v>0</v>
      </c>
      <c r="J3172" s="14" t="e">
        <f t="shared" si="200"/>
        <v>#REF!</v>
      </c>
      <c r="K3172" s="16" t="e">
        <f>IF($J3172="","",SUMIFS('Skills-Training Matrix.AUX'!$F$2:$F$1072,'Skills-Training Matrix.AUX'!$C$2:$C$1072,"="&amp;G3172,'Skills-Training Matrix.AUX'!$A$2:$A$1072,"="&amp;$E3172)*J3172)</f>
        <v>#REF!</v>
      </c>
      <c r="L3172" s="16" t="e">
        <f t="shared" si="201"/>
        <v>#REF!</v>
      </c>
      <c r="M3172" s="14" t="e">
        <f t="shared" si="202"/>
        <v>#REF!</v>
      </c>
      <c r="N3172" s="16" t="e">
        <f t="shared" si="203"/>
        <v>#REF!</v>
      </c>
    </row>
    <row r="3173" spans="1:14" x14ac:dyDescent="0.25">
      <c r="A3173" s="14">
        <v>2733</v>
      </c>
      <c r="B3173" s="14" t="s">
        <v>165</v>
      </c>
      <c r="C3173" s="17">
        <v>42736</v>
      </c>
      <c r="D3173" s="14" t="s">
        <v>115</v>
      </c>
      <c r="E3173" s="14" t="s">
        <v>86</v>
      </c>
      <c r="F3173" s="15" t="s">
        <v>6</v>
      </c>
      <c r="G3173" s="14" t="s">
        <v>30</v>
      </c>
      <c r="H3173" s="14" t="e">
        <f>SUMIFS('Skills-Training Matrix.AUX'!$D$2:$D$1072,'Skills-Training Matrix.AUX'!$C$2:$C$1072,"="&amp;$G3173,'Skills-Training Matrix.AUX'!$A$2:$A$1072,"="&amp;$E3173)</f>
        <v>#REF!</v>
      </c>
      <c r="I3173" s="14">
        <v>0</v>
      </c>
      <c r="J3173" s="14" t="e">
        <f t="shared" si="200"/>
        <v>#REF!</v>
      </c>
      <c r="K3173" s="16" t="e">
        <f>IF($J3173="","",SUMIFS('Skills-Training Matrix.AUX'!$F$2:$F$1072,'Skills-Training Matrix.AUX'!$C$2:$C$1072,"="&amp;G3173,'Skills-Training Matrix.AUX'!$A$2:$A$1072,"="&amp;$E3173)*J3173)</f>
        <v>#REF!</v>
      </c>
      <c r="L3173" s="16" t="e">
        <f t="shared" si="201"/>
        <v>#REF!</v>
      </c>
      <c r="M3173" s="14" t="e">
        <f t="shared" si="202"/>
        <v>#REF!</v>
      </c>
      <c r="N3173" s="16" t="e">
        <f t="shared" si="203"/>
        <v>#REF!</v>
      </c>
    </row>
    <row r="3174" spans="1:14" x14ac:dyDescent="0.25">
      <c r="A3174" s="14">
        <v>2733</v>
      </c>
      <c r="B3174" s="14" t="s">
        <v>165</v>
      </c>
      <c r="C3174" s="17">
        <v>42736</v>
      </c>
      <c r="D3174" s="14" t="s">
        <v>115</v>
      </c>
      <c r="E3174" s="14" t="s">
        <v>86</v>
      </c>
      <c r="F3174" s="15" t="s">
        <v>6</v>
      </c>
      <c r="G3174" s="14" t="s">
        <v>31</v>
      </c>
      <c r="H3174" s="14" t="e">
        <f>SUMIFS('Skills-Training Matrix.AUX'!$D$2:$D$1072,'Skills-Training Matrix.AUX'!$C$2:$C$1072,"="&amp;$G3174,'Skills-Training Matrix.AUX'!$A$2:$A$1072,"="&amp;$E3174)</f>
        <v>#REF!</v>
      </c>
      <c r="I3174" s="14">
        <v>0</v>
      </c>
      <c r="J3174" s="14" t="e">
        <f t="shared" si="200"/>
        <v>#REF!</v>
      </c>
      <c r="K3174" s="16" t="e">
        <f>IF($J3174="","",SUMIFS('Skills-Training Matrix.AUX'!$F$2:$F$1072,'Skills-Training Matrix.AUX'!$C$2:$C$1072,"="&amp;G3174,'Skills-Training Matrix.AUX'!$A$2:$A$1072,"="&amp;$E3174)*J3174)</f>
        <v>#REF!</v>
      </c>
      <c r="L3174" s="16" t="e">
        <f t="shared" si="201"/>
        <v>#REF!</v>
      </c>
      <c r="M3174" s="14" t="e">
        <f t="shared" si="202"/>
        <v>#REF!</v>
      </c>
      <c r="N3174" s="16" t="e">
        <f t="shared" si="203"/>
        <v>#REF!</v>
      </c>
    </row>
    <row r="3175" spans="1:14" x14ac:dyDescent="0.25">
      <c r="A3175" s="14">
        <v>2733</v>
      </c>
      <c r="B3175" s="14" t="s">
        <v>165</v>
      </c>
      <c r="C3175" s="17">
        <v>42736</v>
      </c>
      <c r="D3175" s="14" t="s">
        <v>115</v>
      </c>
      <c r="E3175" s="14" t="s">
        <v>86</v>
      </c>
      <c r="F3175" s="15" t="s">
        <v>6</v>
      </c>
      <c r="G3175" s="14" t="s">
        <v>1</v>
      </c>
      <c r="H3175" s="14" t="e">
        <f>SUMIFS('Skills-Training Matrix.AUX'!$D$2:$D$1072,'Skills-Training Matrix.AUX'!$C$2:$C$1072,"="&amp;$G3175,'Skills-Training Matrix.AUX'!$A$2:$A$1072,"="&amp;$E3175)</f>
        <v>#REF!</v>
      </c>
      <c r="I3175" s="14">
        <v>0</v>
      </c>
      <c r="J3175" s="14" t="e">
        <f t="shared" si="200"/>
        <v>#REF!</v>
      </c>
      <c r="K3175" s="16" t="e">
        <f>IF($J3175="","",SUMIFS('Skills-Training Matrix.AUX'!$F$2:$F$1072,'Skills-Training Matrix.AUX'!$C$2:$C$1072,"="&amp;G3175,'Skills-Training Matrix.AUX'!$A$2:$A$1072,"="&amp;$E3175)*J3175)</f>
        <v>#REF!</v>
      </c>
      <c r="L3175" s="16" t="e">
        <f t="shared" si="201"/>
        <v>#REF!</v>
      </c>
      <c r="M3175" s="14" t="e">
        <f t="shared" si="202"/>
        <v>#REF!</v>
      </c>
      <c r="N3175" s="16" t="e">
        <f t="shared" si="203"/>
        <v>#REF!</v>
      </c>
    </row>
    <row r="3176" spans="1:14" x14ac:dyDescent="0.25">
      <c r="A3176" s="14">
        <v>2733</v>
      </c>
      <c r="B3176" s="14" t="s">
        <v>165</v>
      </c>
      <c r="C3176" s="17">
        <v>42736</v>
      </c>
      <c r="D3176" s="14" t="s">
        <v>115</v>
      </c>
      <c r="E3176" s="14" t="s">
        <v>86</v>
      </c>
      <c r="F3176" s="15" t="s">
        <v>6</v>
      </c>
      <c r="G3176" s="14" t="s">
        <v>32</v>
      </c>
      <c r="H3176" s="14" t="e">
        <f>SUMIFS('Skills-Training Matrix.AUX'!$D$2:$D$1072,'Skills-Training Matrix.AUX'!$C$2:$C$1072,"="&amp;$G3176,'Skills-Training Matrix.AUX'!$A$2:$A$1072,"="&amp;$E3176)</f>
        <v>#N/A</v>
      </c>
      <c r="I3176" s="14">
        <v>0</v>
      </c>
      <c r="J3176" s="14" t="e">
        <f t="shared" si="200"/>
        <v>#N/A</v>
      </c>
      <c r="K3176" s="16" t="e">
        <f>IF($J3176="","",SUMIFS('Skills-Training Matrix.AUX'!$F$2:$F$1072,'Skills-Training Matrix.AUX'!$C$2:$C$1072,"="&amp;G3176,'Skills-Training Matrix.AUX'!$A$2:$A$1072,"="&amp;$E3176)*J3176)</f>
        <v>#N/A</v>
      </c>
      <c r="L3176" s="16" t="e">
        <f t="shared" si="201"/>
        <v>#N/A</v>
      </c>
      <c r="M3176" s="14" t="e">
        <f t="shared" si="202"/>
        <v>#N/A</v>
      </c>
      <c r="N3176" s="16" t="e">
        <f t="shared" si="203"/>
        <v>#N/A</v>
      </c>
    </row>
    <row r="3177" spans="1:14" x14ac:dyDescent="0.25">
      <c r="A3177" s="14">
        <v>2733</v>
      </c>
      <c r="B3177" s="14" t="s">
        <v>165</v>
      </c>
      <c r="C3177" s="17">
        <v>42736</v>
      </c>
      <c r="D3177" s="14" t="s">
        <v>115</v>
      </c>
      <c r="E3177" s="14" t="s">
        <v>86</v>
      </c>
      <c r="F3177" s="15" t="s">
        <v>7</v>
      </c>
      <c r="G3177" s="14" t="s">
        <v>33</v>
      </c>
      <c r="H3177" s="14" t="e">
        <f>SUMIFS('Skills-Training Matrix.AUX'!$D$2:$D$1072,'Skills-Training Matrix.AUX'!$C$2:$C$1072,"="&amp;$G3177,'Skills-Training Matrix.AUX'!$A$2:$A$1072,"="&amp;$E3177)</f>
        <v>#N/A</v>
      </c>
      <c r="I3177" s="14">
        <v>0</v>
      </c>
      <c r="J3177" s="14" t="e">
        <f t="shared" si="200"/>
        <v>#N/A</v>
      </c>
      <c r="K3177" s="16" t="e">
        <f>IF($J3177="","",SUMIFS('Skills-Training Matrix.AUX'!$F$2:$F$1072,'Skills-Training Matrix.AUX'!$C$2:$C$1072,"="&amp;G3177,'Skills-Training Matrix.AUX'!$A$2:$A$1072,"="&amp;$E3177)*J3177)</f>
        <v>#N/A</v>
      </c>
      <c r="L3177" s="16" t="e">
        <f t="shared" si="201"/>
        <v>#N/A</v>
      </c>
      <c r="M3177" s="14" t="e">
        <f t="shared" si="202"/>
        <v>#N/A</v>
      </c>
      <c r="N3177" s="16" t="e">
        <f t="shared" si="203"/>
        <v>#N/A</v>
      </c>
    </row>
    <row r="3178" spans="1:14" x14ac:dyDescent="0.25">
      <c r="A3178" s="14">
        <v>2733</v>
      </c>
      <c r="B3178" s="14" t="s">
        <v>165</v>
      </c>
      <c r="C3178" s="17">
        <v>42736</v>
      </c>
      <c r="D3178" s="14" t="s">
        <v>115</v>
      </c>
      <c r="E3178" s="14" t="s">
        <v>86</v>
      </c>
      <c r="F3178" s="15" t="s">
        <v>7</v>
      </c>
      <c r="G3178" s="14" t="s">
        <v>34</v>
      </c>
      <c r="H3178" s="14" t="e">
        <f>SUMIFS('Skills-Training Matrix.AUX'!$D$2:$D$1072,'Skills-Training Matrix.AUX'!$C$2:$C$1072,"="&amp;$G3178,'Skills-Training Matrix.AUX'!$A$2:$A$1072,"="&amp;$E3178)</f>
        <v>#REF!</v>
      </c>
      <c r="I3178" s="14">
        <v>0</v>
      </c>
      <c r="J3178" s="14" t="e">
        <f t="shared" si="200"/>
        <v>#REF!</v>
      </c>
      <c r="K3178" s="16" t="e">
        <f>IF($J3178="","",SUMIFS('Skills-Training Matrix.AUX'!$F$2:$F$1072,'Skills-Training Matrix.AUX'!$C$2:$C$1072,"="&amp;G3178,'Skills-Training Matrix.AUX'!$A$2:$A$1072,"="&amp;$E3178)*J3178)</f>
        <v>#REF!</v>
      </c>
      <c r="L3178" s="16" t="e">
        <f t="shared" si="201"/>
        <v>#REF!</v>
      </c>
      <c r="M3178" s="14" t="e">
        <f t="shared" si="202"/>
        <v>#REF!</v>
      </c>
      <c r="N3178" s="16" t="e">
        <f t="shared" si="203"/>
        <v>#REF!</v>
      </c>
    </row>
    <row r="3179" spans="1:14" x14ac:dyDescent="0.25">
      <c r="A3179" s="14">
        <v>2733</v>
      </c>
      <c r="B3179" s="14" t="s">
        <v>165</v>
      </c>
      <c r="C3179" s="17">
        <v>42736</v>
      </c>
      <c r="D3179" s="14" t="s">
        <v>115</v>
      </c>
      <c r="E3179" s="14" t="s">
        <v>86</v>
      </c>
      <c r="F3179" s="15" t="s">
        <v>7</v>
      </c>
      <c r="G3179" s="14" t="s">
        <v>35</v>
      </c>
      <c r="H3179" s="14" t="e">
        <f>SUMIFS('Skills-Training Matrix.AUX'!$D$2:$D$1072,'Skills-Training Matrix.AUX'!$C$2:$C$1072,"="&amp;$G3179,'Skills-Training Matrix.AUX'!$A$2:$A$1072,"="&amp;$E3179)</f>
        <v>#N/A</v>
      </c>
      <c r="I3179" s="14">
        <v>0</v>
      </c>
      <c r="J3179" s="14" t="e">
        <f t="shared" si="200"/>
        <v>#N/A</v>
      </c>
      <c r="K3179" s="16" t="e">
        <f>IF($J3179="","",SUMIFS('Skills-Training Matrix.AUX'!$F$2:$F$1072,'Skills-Training Matrix.AUX'!$C$2:$C$1072,"="&amp;G3179,'Skills-Training Matrix.AUX'!$A$2:$A$1072,"="&amp;$E3179)*J3179)</f>
        <v>#N/A</v>
      </c>
      <c r="L3179" s="16" t="e">
        <f t="shared" si="201"/>
        <v>#N/A</v>
      </c>
      <c r="M3179" s="14" t="e">
        <f t="shared" si="202"/>
        <v>#N/A</v>
      </c>
      <c r="N3179" s="16" t="e">
        <f t="shared" si="203"/>
        <v>#N/A</v>
      </c>
    </row>
    <row r="3180" spans="1:14" x14ac:dyDescent="0.25">
      <c r="A3180" s="14">
        <v>2733</v>
      </c>
      <c r="B3180" s="14" t="s">
        <v>165</v>
      </c>
      <c r="C3180" s="17">
        <v>42736</v>
      </c>
      <c r="D3180" s="14" t="s">
        <v>115</v>
      </c>
      <c r="E3180" s="14" t="s">
        <v>86</v>
      </c>
      <c r="F3180" s="15" t="s">
        <v>7</v>
      </c>
      <c r="G3180" s="14" t="s">
        <v>36</v>
      </c>
      <c r="H3180" s="14" t="e">
        <f>SUMIFS('Skills-Training Matrix.AUX'!$D$2:$D$1072,'Skills-Training Matrix.AUX'!$C$2:$C$1072,"="&amp;$G3180,'Skills-Training Matrix.AUX'!$A$2:$A$1072,"="&amp;$E3180)</f>
        <v>#N/A</v>
      </c>
      <c r="I3180" s="14">
        <v>0</v>
      </c>
      <c r="J3180" s="14" t="e">
        <f t="shared" si="200"/>
        <v>#N/A</v>
      </c>
      <c r="K3180" s="16" t="e">
        <f>IF($J3180="","",SUMIFS('Skills-Training Matrix.AUX'!$F$2:$F$1072,'Skills-Training Matrix.AUX'!$C$2:$C$1072,"="&amp;G3180,'Skills-Training Matrix.AUX'!$A$2:$A$1072,"="&amp;$E3180)*J3180)</f>
        <v>#N/A</v>
      </c>
      <c r="L3180" s="16" t="e">
        <f t="shared" si="201"/>
        <v>#N/A</v>
      </c>
      <c r="M3180" s="14" t="e">
        <f t="shared" si="202"/>
        <v>#N/A</v>
      </c>
      <c r="N3180" s="16" t="e">
        <f t="shared" si="203"/>
        <v>#N/A</v>
      </c>
    </row>
    <row r="3181" spans="1:14" x14ac:dyDescent="0.25">
      <c r="A3181" s="14">
        <v>2733</v>
      </c>
      <c r="B3181" s="14" t="s">
        <v>165</v>
      </c>
      <c r="C3181" s="17">
        <v>42736</v>
      </c>
      <c r="D3181" s="14" t="s">
        <v>115</v>
      </c>
      <c r="E3181" s="14" t="s">
        <v>86</v>
      </c>
      <c r="F3181" s="15" t="s">
        <v>7</v>
      </c>
      <c r="G3181" s="14" t="s">
        <v>37</v>
      </c>
      <c r="H3181" s="14" t="e">
        <f>SUMIFS('Skills-Training Matrix.AUX'!$D$2:$D$1072,'Skills-Training Matrix.AUX'!$C$2:$C$1072,"="&amp;$G3181,'Skills-Training Matrix.AUX'!$A$2:$A$1072,"="&amp;$E3181)</f>
        <v>#N/A</v>
      </c>
      <c r="I3181" s="14">
        <v>0</v>
      </c>
      <c r="J3181" s="14" t="e">
        <f t="shared" si="200"/>
        <v>#N/A</v>
      </c>
      <c r="K3181" s="16" t="e">
        <f>IF($J3181="","",SUMIFS('Skills-Training Matrix.AUX'!$F$2:$F$1072,'Skills-Training Matrix.AUX'!$C$2:$C$1072,"="&amp;G3181,'Skills-Training Matrix.AUX'!$A$2:$A$1072,"="&amp;$E3181)*J3181)</f>
        <v>#N/A</v>
      </c>
      <c r="L3181" s="16" t="e">
        <f t="shared" si="201"/>
        <v>#N/A</v>
      </c>
      <c r="M3181" s="14" t="e">
        <f t="shared" si="202"/>
        <v>#N/A</v>
      </c>
      <c r="N3181" s="16" t="e">
        <f t="shared" si="203"/>
        <v>#N/A</v>
      </c>
    </row>
    <row r="3182" spans="1:14" x14ac:dyDescent="0.25">
      <c r="A3182" s="14">
        <v>2733</v>
      </c>
      <c r="B3182" s="14" t="s">
        <v>165</v>
      </c>
      <c r="C3182" s="17">
        <v>42736</v>
      </c>
      <c r="D3182" s="14" t="s">
        <v>115</v>
      </c>
      <c r="E3182" s="14" t="s">
        <v>86</v>
      </c>
      <c r="F3182" s="15" t="s">
        <v>7</v>
      </c>
      <c r="G3182" s="14" t="s">
        <v>38</v>
      </c>
      <c r="H3182" s="14" t="e">
        <f>SUMIFS('Skills-Training Matrix.AUX'!$D$2:$D$1072,'Skills-Training Matrix.AUX'!$C$2:$C$1072,"="&amp;$G3182,'Skills-Training Matrix.AUX'!$A$2:$A$1072,"="&amp;$E3182)</f>
        <v>#N/A</v>
      </c>
      <c r="I3182" s="14">
        <v>0</v>
      </c>
      <c r="J3182" s="14" t="e">
        <f t="shared" si="200"/>
        <v>#N/A</v>
      </c>
      <c r="K3182" s="16" t="e">
        <f>IF($J3182="","",SUMIFS('Skills-Training Matrix.AUX'!$F$2:$F$1072,'Skills-Training Matrix.AUX'!$C$2:$C$1072,"="&amp;G3182,'Skills-Training Matrix.AUX'!$A$2:$A$1072,"="&amp;$E3182)*J3182)</f>
        <v>#N/A</v>
      </c>
      <c r="L3182" s="16" t="e">
        <f t="shared" si="201"/>
        <v>#N/A</v>
      </c>
      <c r="M3182" s="14" t="e">
        <f t="shared" si="202"/>
        <v>#N/A</v>
      </c>
      <c r="N3182" s="16" t="e">
        <f t="shared" si="203"/>
        <v>#N/A</v>
      </c>
    </row>
    <row r="3183" spans="1:14" x14ac:dyDescent="0.25">
      <c r="A3183" s="14">
        <v>2733</v>
      </c>
      <c r="B3183" s="14" t="s">
        <v>165</v>
      </c>
      <c r="C3183" s="17">
        <v>42736</v>
      </c>
      <c r="D3183" s="14" t="s">
        <v>115</v>
      </c>
      <c r="E3183" s="14" t="s">
        <v>86</v>
      </c>
      <c r="F3183" s="15" t="s">
        <v>7</v>
      </c>
      <c r="G3183" s="14" t="s">
        <v>39</v>
      </c>
      <c r="H3183" s="14" t="e">
        <f>SUMIFS('Skills-Training Matrix.AUX'!$D$2:$D$1072,'Skills-Training Matrix.AUX'!$C$2:$C$1072,"="&amp;$G3183,'Skills-Training Matrix.AUX'!$A$2:$A$1072,"="&amp;$E3183)</f>
        <v>#N/A</v>
      </c>
      <c r="I3183" s="14">
        <v>0</v>
      </c>
      <c r="J3183" s="14" t="e">
        <f t="shared" si="200"/>
        <v>#N/A</v>
      </c>
      <c r="K3183" s="16" t="e">
        <f>IF($J3183="","",SUMIFS('Skills-Training Matrix.AUX'!$F$2:$F$1072,'Skills-Training Matrix.AUX'!$C$2:$C$1072,"="&amp;G3183,'Skills-Training Matrix.AUX'!$A$2:$A$1072,"="&amp;$E3183)*J3183)</f>
        <v>#N/A</v>
      </c>
      <c r="L3183" s="16" t="e">
        <f t="shared" si="201"/>
        <v>#N/A</v>
      </c>
      <c r="M3183" s="14" t="e">
        <f t="shared" si="202"/>
        <v>#N/A</v>
      </c>
      <c r="N3183" s="16" t="e">
        <f t="shared" si="203"/>
        <v>#N/A</v>
      </c>
    </row>
    <row r="3184" spans="1:14" x14ac:dyDescent="0.25">
      <c r="A3184" s="14">
        <v>2733</v>
      </c>
      <c r="B3184" s="14" t="s">
        <v>165</v>
      </c>
      <c r="C3184" s="17">
        <v>42736</v>
      </c>
      <c r="D3184" s="14" t="s">
        <v>115</v>
      </c>
      <c r="E3184" s="14" t="s">
        <v>86</v>
      </c>
      <c r="F3184" s="15" t="s">
        <v>7</v>
      </c>
      <c r="G3184" s="14" t="s">
        <v>40</v>
      </c>
      <c r="H3184" s="14" t="e">
        <f>SUMIFS('Skills-Training Matrix.AUX'!$D$2:$D$1072,'Skills-Training Matrix.AUX'!$C$2:$C$1072,"="&amp;$G3184,'Skills-Training Matrix.AUX'!$A$2:$A$1072,"="&amp;$E3184)</f>
        <v>#N/A</v>
      </c>
      <c r="I3184" s="14">
        <v>0</v>
      </c>
      <c r="J3184" s="14" t="e">
        <f t="shared" si="200"/>
        <v>#N/A</v>
      </c>
      <c r="K3184" s="16" t="e">
        <f>IF($J3184="","",SUMIFS('Skills-Training Matrix.AUX'!$F$2:$F$1072,'Skills-Training Matrix.AUX'!$C$2:$C$1072,"="&amp;G3184,'Skills-Training Matrix.AUX'!$A$2:$A$1072,"="&amp;$E3184)*J3184)</f>
        <v>#N/A</v>
      </c>
      <c r="L3184" s="16" t="e">
        <f t="shared" si="201"/>
        <v>#N/A</v>
      </c>
      <c r="M3184" s="14" t="e">
        <f t="shared" si="202"/>
        <v>#N/A</v>
      </c>
      <c r="N3184" s="16" t="e">
        <f t="shared" si="203"/>
        <v>#N/A</v>
      </c>
    </row>
    <row r="3185" spans="1:14" x14ac:dyDescent="0.25">
      <c r="A3185" s="14">
        <v>2733</v>
      </c>
      <c r="B3185" s="14" t="s">
        <v>165</v>
      </c>
      <c r="C3185" s="17">
        <v>42736</v>
      </c>
      <c r="D3185" s="14" t="s">
        <v>115</v>
      </c>
      <c r="E3185" s="14" t="s">
        <v>86</v>
      </c>
      <c r="F3185" s="15" t="s">
        <v>8</v>
      </c>
      <c r="G3185" s="14" t="s">
        <v>41</v>
      </c>
      <c r="H3185" s="14" t="e">
        <f>SUMIFS('Skills-Training Matrix.AUX'!$D$2:$D$1072,'Skills-Training Matrix.AUX'!$C$2:$C$1072,"="&amp;$G3185,'Skills-Training Matrix.AUX'!$A$2:$A$1072,"="&amp;$E3185)</f>
        <v>#N/A</v>
      </c>
      <c r="I3185" s="14">
        <v>0</v>
      </c>
      <c r="J3185" s="14" t="e">
        <f t="shared" si="200"/>
        <v>#N/A</v>
      </c>
      <c r="K3185" s="16" t="e">
        <f>IF($J3185="","",SUMIFS('Skills-Training Matrix.AUX'!$F$2:$F$1072,'Skills-Training Matrix.AUX'!$C$2:$C$1072,"="&amp;G3185,'Skills-Training Matrix.AUX'!$A$2:$A$1072,"="&amp;$E3185)*J3185)</f>
        <v>#N/A</v>
      </c>
      <c r="L3185" s="16" t="e">
        <f t="shared" si="201"/>
        <v>#N/A</v>
      </c>
      <c r="M3185" s="14" t="e">
        <f t="shared" si="202"/>
        <v>#N/A</v>
      </c>
      <c r="N3185" s="16" t="e">
        <f t="shared" si="203"/>
        <v>#N/A</v>
      </c>
    </row>
    <row r="3186" spans="1:14" x14ac:dyDescent="0.25">
      <c r="A3186" s="14">
        <v>2733</v>
      </c>
      <c r="B3186" s="14" t="s">
        <v>165</v>
      </c>
      <c r="C3186" s="17">
        <v>42736</v>
      </c>
      <c r="D3186" s="14" t="s">
        <v>115</v>
      </c>
      <c r="E3186" s="14" t="s">
        <v>86</v>
      </c>
      <c r="F3186" s="15" t="s">
        <v>8</v>
      </c>
      <c r="G3186" s="14" t="s">
        <v>42</v>
      </c>
      <c r="H3186" s="14" t="e">
        <f>SUMIFS('Skills-Training Matrix.AUX'!$D$2:$D$1072,'Skills-Training Matrix.AUX'!$C$2:$C$1072,"="&amp;$G3186,'Skills-Training Matrix.AUX'!$A$2:$A$1072,"="&amp;$E3186)</f>
        <v>#N/A</v>
      </c>
      <c r="I3186" s="14">
        <v>0</v>
      </c>
      <c r="J3186" s="14" t="e">
        <f t="shared" si="200"/>
        <v>#N/A</v>
      </c>
      <c r="K3186" s="16" t="e">
        <f>IF($J3186="","",SUMIFS('Skills-Training Matrix.AUX'!$F$2:$F$1072,'Skills-Training Matrix.AUX'!$C$2:$C$1072,"="&amp;G3186,'Skills-Training Matrix.AUX'!$A$2:$A$1072,"="&amp;$E3186)*J3186)</f>
        <v>#N/A</v>
      </c>
      <c r="L3186" s="16" t="e">
        <f t="shared" si="201"/>
        <v>#N/A</v>
      </c>
      <c r="M3186" s="14" t="e">
        <f t="shared" si="202"/>
        <v>#N/A</v>
      </c>
      <c r="N3186" s="16" t="e">
        <f t="shared" si="203"/>
        <v>#N/A</v>
      </c>
    </row>
    <row r="3187" spans="1:14" x14ac:dyDescent="0.25">
      <c r="A3187" s="14">
        <v>2733</v>
      </c>
      <c r="B3187" s="14" t="s">
        <v>165</v>
      </c>
      <c r="C3187" s="17">
        <v>42736</v>
      </c>
      <c r="D3187" s="14" t="s">
        <v>115</v>
      </c>
      <c r="E3187" s="14" t="s">
        <v>86</v>
      </c>
      <c r="F3187" s="15" t="s">
        <v>8</v>
      </c>
      <c r="G3187" s="14" t="s">
        <v>43</v>
      </c>
      <c r="H3187" s="14" t="e">
        <f>SUMIFS('Skills-Training Matrix.AUX'!$D$2:$D$1072,'Skills-Training Matrix.AUX'!$C$2:$C$1072,"="&amp;$G3187,'Skills-Training Matrix.AUX'!$A$2:$A$1072,"="&amp;$E3187)</f>
        <v>#N/A</v>
      </c>
      <c r="I3187" s="14">
        <v>0</v>
      </c>
      <c r="J3187" s="14" t="e">
        <f t="shared" si="200"/>
        <v>#N/A</v>
      </c>
      <c r="K3187" s="16" t="e">
        <f>IF($J3187="","",SUMIFS('Skills-Training Matrix.AUX'!$F$2:$F$1072,'Skills-Training Matrix.AUX'!$C$2:$C$1072,"="&amp;G3187,'Skills-Training Matrix.AUX'!$A$2:$A$1072,"="&amp;$E3187)*J3187)</f>
        <v>#N/A</v>
      </c>
      <c r="L3187" s="16" t="e">
        <f t="shared" si="201"/>
        <v>#N/A</v>
      </c>
      <c r="M3187" s="14" t="e">
        <f t="shared" si="202"/>
        <v>#N/A</v>
      </c>
      <c r="N3187" s="16" t="e">
        <f t="shared" si="203"/>
        <v>#N/A</v>
      </c>
    </row>
    <row r="3188" spans="1:14" x14ac:dyDescent="0.25">
      <c r="A3188" s="14">
        <v>2733</v>
      </c>
      <c r="B3188" s="14" t="s">
        <v>165</v>
      </c>
      <c r="C3188" s="17">
        <v>42736</v>
      </c>
      <c r="D3188" s="14" t="s">
        <v>115</v>
      </c>
      <c r="E3188" s="14" t="s">
        <v>86</v>
      </c>
      <c r="F3188" s="15" t="s">
        <v>8</v>
      </c>
      <c r="G3188" s="14" t="s">
        <v>44</v>
      </c>
      <c r="H3188" s="14" t="e">
        <f>SUMIFS('Skills-Training Matrix.AUX'!$D$2:$D$1072,'Skills-Training Matrix.AUX'!$C$2:$C$1072,"="&amp;$G3188,'Skills-Training Matrix.AUX'!$A$2:$A$1072,"="&amp;$E3188)</f>
        <v>#N/A</v>
      </c>
      <c r="I3188" s="14">
        <v>0</v>
      </c>
      <c r="J3188" s="14" t="e">
        <f t="shared" si="200"/>
        <v>#N/A</v>
      </c>
      <c r="K3188" s="16" t="e">
        <f>IF($J3188="","",SUMIFS('Skills-Training Matrix.AUX'!$F$2:$F$1072,'Skills-Training Matrix.AUX'!$C$2:$C$1072,"="&amp;G3188,'Skills-Training Matrix.AUX'!$A$2:$A$1072,"="&amp;$E3188)*J3188)</f>
        <v>#N/A</v>
      </c>
      <c r="L3188" s="16" t="e">
        <f t="shared" si="201"/>
        <v>#N/A</v>
      </c>
      <c r="M3188" s="14" t="e">
        <f t="shared" si="202"/>
        <v>#N/A</v>
      </c>
      <c r="N3188" s="16" t="e">
        <f t="shared" si="203"/>
        <v>#N/A</v>
      </c>
    </row>
    <row r="3189" spans="1:14" x14ac:dyDescent="0.25">
      <c r="A3189" s="14">
        <v>2733</v>
      </c>
      <c r="B3189" s="14" t="s">
        <v>165</v>
      </c>
      <c r="C3189" s="17">
        <v>42736</v>
      </c>
      <c r="D3189" s="14" t="s">
        <v>115</v>
      </c>
      <c r="E3189" s="14" t="s">
        <v>86</v>
      </c>
      <c r="F3189" s="15" t="s">
        <v>8</v>
      </c>
      <c r="G3189" s="14" t="s">
        <v>45</v>
      </c>
      <c r="H3189" s="14" t="e">
        <f>SUMIFS('Skills-Training Matrix.AUX'!$D$2:$D$1072,'Skills-Training Matrix.AUX'!$C$2:$C$1072,"="&amp;$G3189,'Skills-Training Matrix.AUX'!$A$2:$A$1072,"="&amp;$E3189)</f>
        <v>#N/A</v>
      </c>
      <c r="I3189" s="14">
        <v>0</v>
      </c>
      <c r="J3189" s="14" t="e">
        <f t="shared" si="200"/>
        <v>#N/A</v>
      </c>
      <c r="K3189" s="16" t="e">
        <f>IF($J3189="","",SUMIFS('Skills-Training Matrix.AUX'!$F$2:$F$1072,'Skills-Training Matrix.AUX'!$C$2:$C$1072,"="&amp;G3189,'Skills-Training Matrix.AUX'!$A$2:$A$1072,"="&amp;$E3189)*J3189)</f>
        <v>#N/A</v>
      </c>
      <c r="L3189" s="16" t="e">
        <f t="shared" si="201"/>
        <v>#N/A</v>
      </c>
      <c r="M3189" s="14" t="e">
        <f t="shared" si="202"/>
        <v>#N/A</v>
      </c>
      <c r="N3189" s="16" t="e">
        <f t="shared" si="203"/>
        <v>#N/A</v>
      </c>
    </row>
    <row r="3190" spans="1:14" x14ac:dyDescent="0.25">
      <c r="A3190" s="14">
        <v>2733</v>
      </c>
      <c r="B3190" s="14" t="s">
        <v>165</v>
      </c>
      <c r="C3190" s="17">
        <v>42736</v>
      </c>
      <c r="D3190" s="14" t="s">
        <v>115</v>
      </c>
      <c r="E3190" s="14" t="s">
        <v>86</v>
      </c>
      <c r="F3190" s="15" t="s">
        <v>2</v>
      </c>
      <c r="G3190" s="14" t="s">
        <v>46</v>
      </c>
      <c r="H3190" s="14" t="e">
        <f>SUMIFS('Skills-Training Matrix.AUX'!$D$2:$D$1072,'Skills-Training Matrix.AUX'!$C$2:$C$1072,"="&amp;$G3190,'Skills-Training Matrix.AUX'!$A$2:$A$1072,"="&amp;$E3190)</f>
        <v>#N/A</v>
      </c>
      <c r="I3190" s="14">
        <v>0</v>
      </c>
      <c r="J3190" s="14" t="e">
        <f t="shared" si="200"/>
        <v>#N/A</v>
      </c>
      <c r="K3190" s="16" t="e">
        <f>IF($J3190="","",SUMIFS('Skills-Training Matrix.AUX'!$F$2:$F$1072,'Skills-Training Matrix.AUX'!$C$2:$C$1072,"="&amp;G3190,'Skills-Training Matrix.AUX'!$A$2:$A$1072,"="&amp;$E3190)*J3190)</f>
        <v>#N/A</v>
      </c>
      <c r="L3190" s="16" t="e">
        <f t="shared" si="201"/>
        <v>#N/A</v>
      </c>
      <c r="M3190" s="14" t="e">
        <f t="shared" si="202"/>
        <v>#N/A</v>
      </c>
      <c r="N3190" s="16" t="e">
        <f t="shared" si="203"/>
        <v>#N/A</v>
      </c>
    </row>
    <row r="3191" spans="1:14" x14ac:dyDescent="0.25">
      <c r="A3191" s="14">
        <v>2733</v>
      </c>
      <c r="B3191" s="14" t="s">
        <v>165</v>
      </c>
      <c r="C3191" s="17">
        <v>42736</v>
      </c>
      <c r="D3191" s="14" t="s">
        <v>115</v>
      </c>
      <c r="E3191" s="14" t="s">
        <v>86</v>
      </c>
      <c r="F3191" s="15" t="s">
        <v>2</v>
      </c>
      <c r="G3191" s="14" t="s">
        <v>47</v>
      </c>
      <c r="H3191" s="14" t="e">
        <f>SUMIFS('Skills-Training Matrix.AUX'!$D$2:$D$1072,'Skills-Training Matrix.AUX'!$C$2:$C$1072,"="&amp;$G3191,'Skills-Training Matrix.AUX'!$A$2:$A$1072,"="&amp;$E3191)</f>
        <v>#N/A</v>
      </c>
      <c r="I3191" s="14">
        <v>0</v>
      </c>
      <c r="J3191" s="14" t="e">
        <f t="shared" si="200"/>
        <v>#N/A</v>
      </c>
      <c r="K3191" s="16" t="e">
        <f>IF($J3191="","",SUMIFS('Skills-Training Matrix.AUX'!$F$2:$F$1072,'Skills-Training Matrix.AUX'!$C$2:$C$1072,"="&amp;G3191,'Skills-Training Matrix.AUX'!$A$2:$A$1072,"="&amp;$E3191)*J3191)</f>
        <v>#N/A</v>
      </c>
      <c r="L3191" s="16" t="e">
        <f t="shared" si="201"/>
        <v>#N/A</v>
      </c>
      <c r="M3191" s="14" t="e">
        <f t="shared" si="202"/>
        <v>#N/A</v>
      </c>
      <c r="N3191" s="16" t="e">
        <f t="shared" si="203"/>
        <v>#N/A</v>
      </c>
    </row>
    <row r="3192" spans="1:14" x14ac:dyDescent="0.25">
      <c r="A3192" s="14">
        <v>2733</v>
      </c>
      <c r="B3192" s="14" t="s">
        <v>165</v>
      </c>
      <c r="C3192" s="17">
        <v>42736</v>
      </c>
      <c r="D3192" s="14" t="s">
        <v>115</v>
      </c>
      <c r="E3192" s="14" t="s">
        <v>86</v>
      </c>
      <c r="F3192" s="15" t="s">
        <v>2</v>
      </c>
      <c r="G3192" s="14" t="s">
        <v>48</v>
      </c>
      <c r="H3192" s="14" t="e">
        <f>SUMIFS('Skills-Training Matrix.AUX'!$D$2:$D$1072,'Skills-Training Matrix.AUX'!$C$2:$C$1072,"="&amp;$G3192,'Skills-Training Matrix.AUX'!$A$2:$A$1072,"="&amp;$E3192)</f>
        <v>#N/A</v>
      </c>
      <c r="I3192" s="14">
        <v>0</v>
      </c>
      <c r="J3192" s="14" t="e">
        <f t="shared" si="200"/>
        <v>#N/A</v>
      </c>
      <c r="K3192" s="16" t="e">
        <f>IF($J3192="","",SUMIFS('Skills-Training Matrix.AUX'!$F$2:$F$1072,'Skills-Training Matrix.AUX'!$C$2:$C$1072,"="&amp;G3192,'Skills-Training Matrix.AUX'!$A$2:$A$1072,"="&amp;$E3192)*J3192)</f>
        <v>#N/A</v>
      </c>
      <c r="L3192" s="16" t="e">
        <f t="shared" si="201"/>
        <v>#N/A</v>
      </c>
      <c r="M3192" s="14" t="e">
        <f t="shared" si="202"/>
        <v>#N/A</v>
      </c>
      <c r="N3192" s="16" t="e">
        <f t="shared" si="203"/>
        <v>#N/A</v>
      </c>
    </row>
    <row r="3193" spans="1:14" x14ac:dyDescent="0.25">
      <c r="A3193" s="14">
        <v>2733</v>
      </c>
      <c r="B3193" s="14" t="s">
        <v>165</v>
      </c>
      <c r="C3193" s="17">
        <v>42736</v>
      </c>
      <c r="D3193" s="14" t="s">
        <v>115</v>
      </c>
      <c r="E3193" s="14" t="s">
        <v>86</v>
      </c>
      <c r="F3193" s="15" t="s">
        <v>2</v>
      </c>
      <c r="G3193" s="14" t="s">
        <v>49</v>
      </c>
      <c r="H3193" s="14" t="e">
        <f>SUMIFS('Skills-Training Matrix.AUX'!$D$2:$D$1072,'Skills-Training Matrix.AUX'!$C$2:$C$1072,"="&amp;$G3193,'Skills-Training Matrix.AUX'!$A$2:$A$1072,"="&amp;$E3193)</f>
        <v>#N/A</v>
      </c>
      <c r="I3193" s="14">
        <v>0</v>
      </c>
      <c r="J3193" s="14" t="e">
        <f t="shared" si="200"/>
        <v>#N/A</v>
      </c>
      <c r="K3193" s="16" t="e">
        <f>IF($J3193="","",SUMIFS('Skills-Training Matrix.AUX'!$F$2:$F$1072,'Skills-Training Matrix.AUX'!$C$2:$C$1072,"="&amp;G3193,'Skills-Training Matrix.AUX'!$A$2:$A$1072,"="&amp;$E3193)*J3193)</f>
        <v>#N/A</v>
      </c>
      <c r="L3193" s="16" t="e">
        <f t="shared" si="201"/>
        <v>#N/A</v>
      </c>
      <c r="M3193" s="14" t="e">
        <f t="shared" si="202"/>
        <v>#N/A</v>
      </c>
      <c r="N3193" s="16" t="e">
        <f t="shared" si="203"/>
        <v>#N/A</v>
      </c>
    </row>
    <row r="3194" spans="1:14" x14ac:dyDescent="0.25">
      <c r="A3194" s="14">
        <v>2733</v>
      </c>
      <c r="B3194" s="14" t="s">
        <v>165</v>
      </c>
      <c r="C3194" s="17">
        <v>42736</v>
      </c>
      <c r="D3194" s="14" t="s">
        <v>115</v>
      </c>
      <c r="E3194" s="14" t="s">
        <v>86</v>
      </c>
      <c r="F3194" s="15" t="s">
        <v>2</v>
      </c>
      <c r="G3194" s="14" t="s">
        <v>50</v>
      </c>
      <c r="H3194" s="14" t="e">
        <f>SUMIFS('Skills-Training Matrix.AUX'!$D$2:$D$1072,'Skills-Training Matrix.AUX'!$C$2:$C$1072,"="&amp;$G3194,'Skills-Training Matrix.AUX'!$A$2:$A$1072,"="&amp;$E3194)</f>
        <v>#N/A</v>
      </c>
      <c r="I3194" s="14">
        <v>0</v>
      </c>
      <c r="J3194" s="14" t="e">
        <f t="shared" si="200"/>
        <v>#N/A</v>
      </c>
      <c r="K3194" s="16" t="e">
        <f>IF($J3194="","",SUMIFS('Skills-Training Matrix.AUX'!$F$2:$F$1072,'Skills-Training Matrix.AUX'!$C$2:$C$1072,"="&amp;G3194,'Skills-Training Matrix.AUX'!$A$2:$A$1072,"="&amp;$E3194)*J3194)</f>
        <v>#N/A</v>
      </c>
      <c r="L3194" s="16" t="e">
        <f t="shared" si="201"/>
        <v>#N/A</v>
      </c>
      <c r="M3194" s="14" t="e">
        <f t="shared" si="202"/>
        <v>#N/A</v>
      </c>
      <c r="N3194" s="16" t="e">
        <f t="shared" si="203"/>
        <v>#N/A</v>
      </c>
    </row>
    <row r="3195" spans="1:14" x14ac:dyDescent="0.25">
      <c r="A3195" s="14">
        <v>2733</v>
      </c>
      <c r="B3195" s="14" t="s">
        <v>165</v>
      </c>
      <c r="C3195" s="17">
        <v>42736</v>
      </c>
      <c r="D3195" s="14" t="s">
        <v>115</v>
      </c>
      <c r="E3195" s="14" t="s">
        <v>86</v>
      </c>
      <c r="F3195" s="15" t="s">
        <v>2</v>
      </c>
      <c r="G3195" s="14" t="s">
        <v>51</v>
      </c>
      <c r="H3195" s="14" t="e">
        <f>SUMIFS('Skills-Training Matrix.AUX'!$D$2:$D$1072,'Skills-Training Matrix.AUX'!$C$2:$C$1072,"="&amp;$G3195,'Skills-Training Matrix.AUX'!$A$2:$A$1072,"="&amp;$E3195)</f>
        <v>#N/A</v>
      </c>
      <c r="I3195" s="14">
        <v>0</v>
      </c>
      <c r="J3195" s="14" t="e">
        <f t="shared" si="200"/>
        <v>#N/A</v>
      </c>
      <c r="K3195" s="16" t="e">
        <f>IF($J3195="","",SUMIFS('Skills-Training Matrix.AUX'!$F$2:$F$1072,'Skills-Training Matrix.AUX'!$C$2:$C$1072,"="&amp;G3195,'Skills-Training Matrix.AUX'!$A$2:$A$1072,"="&amp;$E3195)*J3195)</f>
        <v>#N/A</v>
      </c>
      <c r="L3195" s="16" t="e">
        <f t="shared" si="201"/>
        <v>#N/A</v>
      </c>
      <c r="M3195" s="14" t="e">
        <f t="shared" si="202"/>
        <v>#N/A</v>
      </c>
      <c r="N3195" s="16" t="e">
        <f t="shared" si="203"/>
        <v>#N/A</v>
      </c>
    </row>
    <row r="3196" spans="1:14" x14ac:dyDescent="0.25">
      <c r="A3196" s="14">
        <v>2733</v>
      </c>
      <c r="B3196" s="14" t="s">
        <v>165</v>
      </c>
      <c r="C3196" s="17">
        <v>42736</v>
      </c>
      <c r="D3196" s="14" t="s">
        <v>115</v>
      </c>
      <c r="E3196" s="14" t="s">
        <v>86</v>
      </c>
      <c r="F3196" s="15" t="s">
        <v>2</v>
      </c>
      <c r="G3196" s="14" t="s">
        <v>52</v>
      </c>
      <c r="H3196" s="14" t="e">
        <f>SUMIFS('Skills-Training Matrix.AUX'!$D$2:$D$1072,'Skills-Training Matrix.AUX'!$C$2:$C$1072,"="&amp;$G3196,'Skills-Training Matrix.AUX'!$A$2:$A$1072,"="&amp;$E3196)</f>
        <v>#N/A</v>
      </c>
      <c r="I3196" s="14">
        <v>0</v>
      </c>
      <c r="J3196" s="14" t="e">
        <f t="shared" si="200"/>
        <v>#N/A</v>
      </c>
      <c r="K3196" s="16" t="e">
        <f>IF($J3196="","",SUMIFS('Skills-Training Matrix.AUX'!$F$2:$F$1072,'Skills-Training Matrix.AUX'!$C$2:$C$1072,"="&amp;G3196,'Skills-Training Matrix.AUX'!$A$2:$A$1072,"="&amp;$E3196)*J3196)</f>
        <v>#N/A</v>
      </c>
      <c r="L3196" s="16" t="e">
        <f t="shared" si="201"/>
        <v>#N/A</v>
      </c>
      <c r="M3196" s="14" t="e">
        <f t="shared" si="202"/>
        <v>#N/A</v>
      </c>
      <c r="N3196" s="16" t="e">
        <f t="shared" si="203"/>
        <v>#N/A</v>
      </c>
    </row>
    <row r="3197" spans="1:14" x14ac:dyDescent="0.25">
      <c r="A3197" s="14">
        <v>2733</v>
      </c>
      <c r="B3197" s="14" t="s">
        <v>165</v>
      </c>
      <c r="C3197" s="17">
        <v>42736</v>
      </c>
      <c r="D3197" s="14" t="s">
        <v>115</v>
      </c>
      <c r="E3197" s="14" t="s">
        <v>86</v>
      </c>
      <c r="F3197" s="15" t="s">
        <v>2</v>
      </c>
      <c r="G3197" s="14" t="s">
        <v>53</v>
      </c>
      <c r="H3197" s="14" t="e">
        <f>SUMIFS('Skills-Training Matrix.AUX'!$D$2:$D$1072,'Skills-Training Matrix.AUX'!$C$2:$C$1072,"="&amp;$G3197,'Skills-Training Matrix.AUX'!$A$2:$A$1072,"="&amp;$E3197)</f>
        <v>#N/A</v>
      </c>
      <c r="I3197" s="14">
        <v>0</v>
      </c>
      <c r="J3197" s="14" t="e">
        <f t="shared" si="200"/>
        <v>#N/A</v>
      </c>
      <c r="K3197" s="16" t="e">
        <f>IF($J3197="","",SUMIFS('Skills-Training Matrix.AUX'!$F$2:$F$1072,'Skills-Training Matrix.AUX'!$C$2:$C$1072,"="&amp;G3197,'Skills-Training Matrix.AUX'!$A$2:$A$1072,"="&amp;$E3197)*J3197)</f>
        <v>#N/A</v>
      </c>
      <c r="L3197" s="16" t="e">
        <f t="shared" si="201"/>
        <v>#N/A</v>
      </c>
      <c r="M3197" s="14" t="e">
        <f t="shared" si="202"/>
        <v>#N/A</v>
      </c>
      <c r="N3197" s="16" t="e">
        <f t="shared" si="203"/>
        <v>#N/A</v>
      </c>
    </row>
    <row r="3198" spans="1:14" x14ac:dyDescent="0.25">
      <c r="A3198" s="14">
        <v>2733</v>
      </c>
      <c r="B3198" s="14" t="s">
        <v>165</v>
      </c>
      <c r="C3198" s="17">
        <v>42736</v>
      </c>
      <c r="D3198" s="14" t="s">
        <v>115</v>
      </c>
      <c r="E3198" s="14" t="s">
        <v>86</v>
      </c>
      <c r="F3198" s="15" t="s">
        <v>2</v>
      </c>
      <c r="G3198" s="14" t="s">
        <v>54</v>
      </c>
      <c r="H3198" s="14" t="e">
        <f>SUMIFS('Skills-Training Matrix.AUX'!$D$2:$D$1072,'Skills-Training Matrix.AUX'!$C$2:$C$1072,"="&amp;$G3198,'Skills-Training Matrix.AUX'!$A$2:$A$1072,"="&amp;$E3198)</f>
        <v>#N/A</v>
      </c>
      <c r="I3198" s="14">
        <v>0</v>
      </c>
      <c r="J3198" s="14" t="e">
        <f t="shared" si="200"/>
        <v>#N/A</v>
      </c>
      <c r="K3198" s="16" t="e">
        <f>IF($J3198="","",SUMIFS('Skills-Training Matrix.AUX'!$F$2:$F$1072,'Skills-Training Matrix.AUX'!$C$2:$C$1072,"="&amp;G3198,'Skills-Training Matrix.AUX'!$A$2:$A$1072,"="&amp;$E3198)*J3198)</f>
        <v>#N/A</v>
      </c>
      <c r="L3198" s="16" t="e">
        <f t="shared" si="201"/>
        <v>#N/A</v>
      </c>
      <c r="M3198" s="14" t="e">
        <f t="shared" si="202"/>
        <v>#N/A</v>
      </c>
      <c r="N3198" s="16" t="e">
        <f t="shared" si="203"/>
        <v>#N/A</v>
      </c>
    </row>
    <row r="3199" spans="1:14" x14ac:dyDescent="0.25">
      <c r="A3199" s="14">
        <v>2733</v>
      </c>
      <c r="B3199" s="14" t="s">
        <v>165</v>
      </c>
      <c r="C3199" s="17">
        <v>42736</v>
      </c>
      <c r="D3199" s="14" t="s">
        <v>115</v>
      </c>
      <c r="E3199" s="14" t="s">
        <v>86</v>
      </c>
      <c r="F3199" s="15" t="s">
        <v>2</v>
      </c>
      <c r="G3199" s="14" t="s">
        <v>55</v>
      </c>
      <c r="H3199" s="14" t="e">
        <f>SUMIFS('Skills-Training Matrix.AUX'!$D$2:$D$1072,'Skills-Training Matrix.AUX'!$C$2:$C$1072,"="&amp;$G3199,'Skills-Training Matrix.AUX'!$A$2:$A$1072,"="&amp;$E3199)</f>
        <v>#REF!</v>
      </c>
      <c r="I3199" s="14">
        <v>0</v>
      </c>
      <c r="J3199" s="14" t="e">
        <f t="shared" si="200"/>
        <v>#REF!</v>
      </c>
      <c r="K3199" s="16" t="e">
        <f>IF($J3199="","",SUMIFS('Skills-Training Matrix.AUX'!$F$2:$F$1072,'Skills-Training Matrix.AUX'!$C$2:$C$1072,"="&amp;G3199,'Skills-Training Matrix.AUX'!$A$2:$A$1072,"="&amp;$E3199)*J3199)</f>
        <v>#REF!</v>
      </c>
      <c r="L3199" s="16" t="e">
        <f t="shared" si="201"/>
        <v>#REF!</v>
      </c>
      <c r="M3199" s="14" t="e">
        <f t="shared" si="202"/>
        <v>#REF!</v>
      </c>
      <c r="N3199" s="16" t="e">
        <f t="shared" si="203"/>
        <v>#REF!</v>
      </c>
    </row>
    <row r="3200" spans="1:14" x14ac:dyDescent="0.25">
      <c r="A3200" s="14">
        <v>2733</v>
      </c>
      <c r="B3200" s="14" t="s">
        <v>165</v>
      </c>
      <c r="C3200" s="17">
        <v>42736</v>
      </c>
      <c r="D3200" s="14" t="s">
        <v>115</v>
      </c>
      <c r="E3200" s="14" t="s">
        <v>86</v>
      </c>
      <c r="F3200" s="15" t="s">
        <v>2</v>
      </c>
      <c r="G3200" s="14" t="s">
        <v>56</v>
      </c>
      <c r="H3200" s="14" t="e">
        <f>SUMIFS('Skills-Training Matrix.AUX'!$D$2:$D$1072,'Skills-Training Matrix.AUX'!$C$2:$C$1072,"="&amp;$G3200,'Skills-Training Matrix.AUX'!$A$2:$A$1072,"="&amp;$E3200)</f>
        <v>#N/A</v>
      </c>
      <c r="I3200" s="14">
        <v>0</v>
      </c>
      <c r="J3200" s="14" t="e">
        <f t="shared" si="200"/>
        <v>#N/A</v>
      </c>
      <c r="K3200" s="16" t="e">
        <f>IF($J3200="","",SUMIFS('Skills-Training Matrix.AUX'!$F$2:$F$1072,'Skills-Training Matrix.AUX'!$C$2:$C$1072,"="&amp;G3200,'Skills-Training Matrix.AUX'!$A$2:$A$1072,"="&amp;$E3200)*J3200)</f>
        <v>#N/A</v>
      </c>
      <c r="L3200" s="16" t="e">
        <f t="shared" si="201"/>
        <v>#N/A</v>
      </c>
      <c r="M3200" s="14" t="e">
        <f t="shared" si="202"/>
        <v>#N/A</v>
      </c>
      <c r="N3200" s="16" t="e">
        <f t="shared" si="203"/>
        <v>#N/A</v>
      </c>
    </row>
    <row r="3201" spans="1:14" x14ac:dyDescent="0.25">
      <c r="A3201" s="14">
        <v>2733</v>
      </c>
      <c r="B3201" s="14" t="s">
        <v>165</v>
      </c>
      <c r="C3201" s="17">
        <v>42736</v>
      </c>
      <c r="D3201" s="14" t="s">
        <v>115</v>
      </c>
      <c r="E3201" s="14" t="s">
        <v>86</v>
      </c>
      <c r="F3201" s="15" t="s">
        <v>9</v>
      </c>
      <c r="G3201" s="14" t="s">
        <v>57</v>
      </c>
      <c r="H3201" s="14" t="e">
        <f>SUMIFS('Skills-Training Matrix.AUX'!$D$2:$D$1072,'Skills-Training Matrix.AUX'!$C$2:$C$1072,"="&amp;$G3201,'Skills-Training Matrix.AUX'!$A$2:$A$1072,"="&amp;$E3201)</f>
        <v>#N/A</v>
      </c>
      <c r="I3201" s="14">
        <v>0</v>
      </c>
      <c r="J3201" s="14" t="e">
        <f t="shared" si="200"/>
        <v>#N/A</v>
      </c>
      <c r="K3201" s="16" t="e">
        <f>IF($J3201="","",SUMIFS('Skills-Training Matrix.AUX'!$F$2:$F$1072,'Skills-Training Matrix.AUX'!$C$2:$C$1072,"="&amp;G3201,'Skills-Training Matrix.AUX'!$A$2:$A$1072,"="&amp;$E3201)*J3201)</f>
        <v>#N/A</v>
      </c>
      <c r="L3201" s="16" t="e">
        <f t="shared" si="201"/>
        <v>#N/A</v>
      </c>
      <c r="M3201" s="14" t="e">
        <f t="shared" si="202"/>
        <v>#N/A</v>
      </c>
      <c r="N3201" s="16" t="e">
        <f t="shared" si="203"/>
        <v>#N/A</v>
      </c>
    </row>
    <row r="3202" spans="1:14" x14ac:dyDescent="0.25">
      <c r="A3202" s="14">
        <v>2733</v>
      </c>
      <c r="B3202" s="14" t="s">
        <v>165</v>
      </c>
      <c r="C3202" s="17">
        <v>42736</v>
      </c>
      <c r="D3202" s="14" t="s">
        <v>115</v>
      </c>
      <c r="E3202" s="14" t="s">
        <v>86</v>
      </c>
      <c r="F3202" s="15" t="s">
        <v>9</v>
      </c>
      <c r="G3202" s="14" t="s">
        <v>58</v>
      </c>
      <c r="H3202" s="14" t="e">
        <f>SUMIFS('Skills-Training Matrix.AUX'!$D$2:$D$1072,'Skills-Training Matrix.AUX'!$C$2:$C$1072,"="&amp;$G3202,'Skills-Training Matrix.AUX'!$A$2:$A$1072,"="&amp;$E3202)</f>
        <v>#N/A</v>
      </c>
      <c r="I3202" s="14">
        <v>0</v>
      </c>
      <c r="J3202" s="14" t="e">
        <f t="shared" ref="J3202:J3265" si="204">IF(($H3202-$I3202)&gt;0,($H3202-$I3202),"")</f>
        <v>#N/A</v>
      </c>
      <c r="K3202" s="16" t="e">
        <f>IF($J3202="","",SUMIFS('Skills-Training Matrix.AUX'!$F$2:$F$1072,'Skills-Training Matrix.AUX'!$C$2:$C$1072,"="&amp;G3202,'Skills-Training Matrix.AUX'!$A$2:$A$1072,"="&amp;$E3202)*J3202)</f>
        <v>#N/A</v>
      </c>
      <c r="L3202" s="16" t="e">
        <f t="shared" si="201"/>
        <v>#N/A</v>
      </c>
      <c r="M3202" s="14" t="e">
        <f t="shared" si="202"/>
        <v>#N/A</v>
      </c>
      <c r="N3202" s="16" t="e">
        <f t="shared" si="203"/>
        <v>#N/A</v>
      </c>
    </row>
    <row r="3203" spans="1:14" x14ac:dyDescent="0.25">
      <c r="A3203" s="14">
        <v>2733</v>
      </c>
      <c r="B3203" s="14" t="s">
        <v>165</v>
      </c>
      <c r="C3203" s="17">
        <v>42736</v>
      </c>
      <c r="D3203" s="14" t="s">
        <v>115</v>
      </c>
      <c r="E3203" s="14" t="s">
        <v>86</v>
      </c>
      <c r="F3203" s="15" t="s">
        <v>9</v>
      </c>
      <c r="G3203" s="14" t="s">
        <v>59</v>
      </c>
      <c r="H3203" s="14" t="e">
        <f>SUMIFS('Skills-Training Matrix.AUX'!$D$2:$D$1072,'Skills-Training Matrix.AUX'!$C$2:$C$1072,"="&amp;$G3203,'Skills-Training Matrix.AUX'!$A$2:$A$1072,"="&amp;$E3203)</f>
        <v>#N/A</v>
      </c>
      <c r="I3203" s="14">
        <v>0</v>
      </c>
      <c r="J3203" s="14" t="e">
        <f t="shared" si="204"/>
        <v>#N/A</v>
      </c>
      <c r="K3203" s="16" t="e">
        <f>IF($J3203="","",SUMIFS('Skills-Training Matrix.AUX'!$F$2:$F$1072,'Skills-Training Matrix.AUX'!$C$2:$C$1072,"="&amp;G3203,'Skills-Training Matrix.AUX'!$A$2:$A$1072,"="&amp;$E3203)*J3203)</f>
        <v>#N/A</v>
      </c>
      <c r="L3203" s="16" t="e">
        <f t="shared" ref="L3203:L3266" si="205">IF(D3203="GEM",IF(B3203=B3202,IF(K3203="",L3202,K3203+L3202),IF(K3203="",0,K3203)),0)</f>
        <v>#N/A</v>
      </c>
      <c r="M3203" s="14" t="e">
        <f t="shared" ref="M3203:M3266" si="206">IF(D3203="GEM",IF(I3203&gt;H3203,I3203,IF(IF(L3203&lt;$O$1,0,L3203)=0,H3203,IF(I3203=0,IF(H3203=0,0,1),I3203))),I3203)</f>
        <v>#N/A</v>
      </c>
      <c r="N3203" s="16" t="e">
        <f t="shared" ref="N3203:N3266" si="207">IF(M3203&lt;H3203,K3203,"")</f>
        <v>#N/A</v>
      </c>
    </row>
    <row r="3204" spans="1:14" x14ac:dyDescent="0.25">
      <c r="A3204" s="14">
        <v>2733</v>
      </c>
      <c r="B3204" s="14" t="s">
        <v>165</v>
      </c>
      <c r="C3204" s="17">
        <v>42736</v>
      </c>
      <c r="D3204" s="14" t="s">
        <v>115</v>
      </c>
      <c r="E3204" s="14" t="s">
        <v>86</v>
      </c>
      <c r="F3204" s="15" t="s">
        <v>9</v>
      </c>
      <c r="G3204" s="14" t="s">
        <v>60</v>
      </c>
      <c r="H3204" s="14" t="e">
        <f>SUMIFS('Skills-Training Matrix.AUX'!$D$2:$D$1072,'Skills-Training Matrix.AUX'!$C$2:$C$1072,"="&amp;$G3204,'Skills-Training Matrix.AUX'!$A$2:$A$1072,"="&amp;$E3204)</f>
        <v>#N/A</v>
      </c>
      <c r="I3204" s="14">
        <v>0</v>
      </c>
      <c r="J3204" s="14" t="e">
        <f t="shared" si="204"/>
        <v>#N/A</v>
      </c>
      <c r="K3204" s="16" t="e">
        <f>IF($J3204="","",SUMIFS('Skills-Training Matrix.AUX'!$F$2:$F$1072,'Skills-Training Matrix.AUX'!$C$2:$C$1072,"="&amp;G3204,'Skills-Training Matrix.AUX'!$A$2:$A$1072,"="&amp;$E3204)*J3204)</f>
        <v>#N/A</v>
      </c>
      <c r="L3204" s="16" t="e">
        <f t="shared" si="205"/>
        <v>#N/A</v>
      </c>
      <c r="M3204" s="14" t="e">
        <f t="shared" si="206"/>
        <v>#N/A</v>
      </c>
      <c r="N3204" s="16" t="e">
        <f t="shared" si="207"/>
        <v>#N/A</v>
      </c>
    </row>
    <row r="3205" spans="1:14" x14ac:dyDescent="0.25">
      <c r="A3205" s="14">
        <v>2733</v>
      </c>
      <c r="B3205" s="14" t="s">
        <v>165</v>
      </c>
      <c r="C3205" s="17">
        <v>42736</v>
      </c>
      <c r="D3205" s="14" t="s">
        <v>115</v>
      </c>
      <c r="E3205" s="14" t="s">
        <v>86</v>
      </c>
      <c r="F3205" s="15" t="s">
        <v>9</v>
      </c>
      <c r="G3205" s="14" t="s">
        <v>61</v>
      </c>
      <c r="H3205" s="14" t="e">
        <f>SUMIFS('Skills-Training Matrix.AUX'!$D$2:$D$1072,'Skills-Training Matrix.AUX'!$C$2:$C$1072,"="&amp;$G3205,'Skills-Training Matrix.AUX'!$A$2:$A$1072,"="&amp;$E3205)</f>
        <v>#N/A</v>
      </c>
      <c r="I3205" s="14">
        <v>0</v>
      </c>
      <c r="J3205" s="14" t="e">
        <f t="shared" si="204"/>
        <v>#N/A</v>
      </c>
      <c r="K3205" s="16" t="e">
        <f>IF($J3205="","",SUMIFS('Skills-Training Matrix.AUX'!$F$2:$F$1072,'Skills-Training Matrix.AUX'!$C$2:$C$1072,"="&amp;G3205,'Skills-Training Matrix.AUX'!$A$2:$A$1072,"="&amp;$E3205)*J3205)</f>
        <v>#N/A</v>
      </c>
      <c r="L3205" s="16" t="e">
        <f t="shared" si="205"/>
        <v>#N/A</v>
      </c>
      <c r="M3205" s="14" t="e">
        <f t="shared" si="206"/>
        <v>#N/A</v>
      </c>
      <c r="N3205" s="16" t="e">
        <f t="shared" si="207"/>
        <v>#N/A</v>
      </c>
    </row>
    <row r="3206" spans="1:14" x14ac:dyDescent="0.25">
      <c r="A3206" s="14">
        <v>2733</v>
      </c>
      <c r="B3206" s="14" t="s">
        <v>165</v>
      </c>
      <c r="C3206" s="17">
        <v>42736</v>
      </c>
      <c r="D3206" s="14" t="s">
        <v>115</v>
      </c>
      <c r="E3206" s="14" t="s">
        <v>86</v>
      </c>
      <c r="F3206" s="15" t="s">
        <v>0</v>
      </c>
      <c r="G3206" s="14" t="s">
        <v>62</v>
      </c>
      <c r="H3206" s="14" t="e">
        <f>SUMIFS('Skills-Training Matrix.AUX'!$D$2:$D$1072,'Skills-Training Matrix.AUX'!$C$2:$C$1072,"="&amp;$G3206,'Skills-Training Matrix.AUX'!$A$2:$A$1072,"="&amp;$E3206)</f>
        <v>#N/A</v>
      </c>
      <c r="I3206" s="14">
        <v>0</v>
      </c>
      <c r="J3206" s="14" t="e">
        <f t="shared" si="204"/>
        <v>#N/A</v>
      </c>
      <c r="K3206" s="16" t="e">
        <f>IF($J3206="","",SUMIFS('Skills-Training Matrix.AUX'!$F$2:$F$1072,'Skills-Training Matrix.AUX'!$C$2:$C$1072,"="&amp;G3206,'Skills-Training Matrix.AUX'!$A$2:$A$1072,"="&amp;$E3206)*J3206)</f>
        <v>#N/A</v>
      </c>
      <c r="L3206" s="16" t="e">
        <f t="shared" si="205"/>
        <v>#N/A</v>
      </c>
      <c r="M3206" s="14" t="e">
        <f t="shared" si="206"/>
        <v>#N/A</v>
      </c>
      <c r="N3206" s="16" t="e">
        <f t="shared" si="207"/>
        <v>#N/A</v>
      </c>
    </row>
    <row r="3207" spans="1:14" x14ac:dyDescent="0.25">
      <c r="A3207" s="14">
        <v>2733</v>
      </c>
      <c r="B3207" s="14" t="s">
        <v>165</v>
      </c>
      <c r="C3207" s="17">
        <v>42736</v>
      </c>
      <c r="D3207" s="14" t="s">
        <v>115</v>
      </c>
      <c r="E3207" s="14" t="s">
        <v>86</v>
      </c>
      <c r="F3207" s="15" t="s">
        <v>0</v>
      </c>
      <c r="G3207" s="14" t="s">
        <v>63</v>
      </c>
      <c r="H3207" s="14" t="e">
        <f>SUMIFS('Skills-Training Matrix.AUX'!$D$2:$D$1072,'Skills-Training Matrix.AUX'!$C$2:$C$1072,"="&amp;$G3207,'Skills-Training Matrix.AUX'!$A$2:$A$1072,"="&amp;$E3207)</f>
        <v>#REF!</v>
      </c>
      <c r="I3207" s="14">
        <v>0</v>
      </c>
      <c r="J3207" s="14" t="e">
        <f t="shared" si="204"/>
        <v>#REF!</v>
      </c>
      <c r="K3207" s="16" t="e">
        <f>IF($J3207="","",SUMIFS('Skills-Training Matrix.AUX'!$F$2:$F$1072,'Skills-Training Matrix.AUX'!$C$2:$C$1072,"="&amp;G3207,'Skills-Training Matrix.AUX'!$A$2:$A$1072,"="&amp;$E3207)*J3207)</f>
        <v>#REF!</v>
      </c>
      <c r="L3207" s="16" t="e">
        <f t="shared" si="205"/>
        <v>#REF!</v>
      </c>
      <c r="M3207" s="14" t="e">
        <f t="shared" si="206"/>
        <v>#REF!</v>
      </c>
      <c r="N3207" s="16" t="e">
        <f t="shared" si="207"/>
        <v>#REF!</v>
      </c>
    </row>
    <row r="3208" spans="1:14" x14ac:dyDescent="0.25">
      <c r="A3208" s="14">
        <v>2733</v>
      </c>
      <c r="B3208" s="14" t="s">
        <v>165</v>
      </c>
      <c r="C3208" s="17">
        <v>42736</v>
      </c>
      <c r="D3208" s="14" t="s">
        <v>115</v>
      </c>
      <c r="E3208" s="14" t="s">
        <v>86</v>
      </c>
      <c r="F3208" s="15" t="s">
        <v>0</v>
      </c>
      <c r="G3208" s="14" t="s">
        <v>64</v>
      </c>
      <c r="H3208" s="14" t="e">
        <f>SUMIFS('Skills-Training Matrix.AUX'!$D$2:$D$1072,'Skills-Training Matrix.AUX'!$C$2:$C$1072,"="&amp;$G3208,'Skills-Training Matrix.AUX'!$A$2:$A$1072,"="&amp;$E3208)</f>
        <v>#N/A</v>
      </c>
      <c r="I3208" s="14">
        <v>0</v>
      </c>
      <c r="J3208" s="14" t="e">
        <f t="shared" si="204"/>
        <v>#N/A</v>
      </c>
      <c r="K3208" s="16" t="e">
        <f>IF($J3208="","",SUMIFS('Skills-Training Matrix.AUX'!$F$2:$F$1072,'Skills-Training Matrix.AUX'!$C$2:$C$1072,"="&amp;G3208,'Skills-Training Matrix.AUX'!$A$2:$A$1072,"="&amp;$E3208)*J3208)</f>
        <v>#N/A</v>
      </c>
      <c r="L3208" s="16" t="e">
        <f t="shared" si="205"/>
        <v>#N/A</v>
      </c>
      <c r="M3208" s="14" t="e">
        <f t="shared" si="206"/>
        <v>#N/A</v>
      </c>
      <c r="N3208" s="16" t="e">
        <f t="shared" si="207"/>
        <v>#N/A</v>
      </c>
    </row>
    <row r="3209" spans="1:14" x14ac:dyDescent="0.25">
      <c r="A3209" s="14">
        <v>2733</v>
      </c>
      <c r="B3209" s="14" t="s">
        <v>165</v>
      </c>
      <c r="C3209" s="17">
        <v>42736</v>
      </c>
      <c r="D3209" s="14" t="s">
        <v>115</v>
      </c>
      <c r="E3209" s="14" t="s">
        <v>86</v>
      </c>
      <c r="F3209" s="15" t="s">
        <v>0</v>
      </c>
      <c r="G3209" s="14" t="s">
        <v>65</v>
      </c>
      <c r="H3209" s="14" t="e">
        <f>SUMIFS('Skills-Training Matrix.AUX'!$D$2:$D$1072,'Skills-Training Matrix.AUX'!$C$2:$C$1072,"="&amp;$G3209,'Skills-Training Matrix.AUX'!$A$2:$A$1072,"="&amp;$E3209)</f>
        <v>#REF!</v>
      </c>
      <c r="I3209" s="14">
        <v>0</v>
      </c>
      <c r="J3209" s="14" t="e">
        <f t="shared" si="204"/>
        <v>#REF!</v>
      </c>
      <c r="K3209" s="16" t="e">
        <f>IF($J3209="","",SUMIFS('Skills-Training Matrix.AUX'!$F$2:$F$1072,'Skills-Training Matrix.AUX'!$C$2:$C$1072,"="&amp;G3209,'Skills-Training Matrix.AUX'!$A$2:$A$1072,"="&amp;$E3209)*J3209)</f>
        <v>#REF!</v>
      </c>
      <c r="L3209" s="16" t="e">
        <f t="shared" si="205"/>
        <v>#REF!</v>
      </c>
      <c r="M3209" s="14" t="e">
        <f t="shared" si="206"/>
        <v>#REF!</v>
      </c>
      <c r="N3209" s="16" t="e">
        <f t="shared" si="207"/>
        <v>#REF!</v>
      </c>
    </row>
    <row r="3210" spans="1:14" x14ac:dyDescent="0.25">
      <c r="A3210" s="14">
        <v>2733</v>
      </c>
      <c r="B3210" s="14" t="s">
        <v>165</v>
      </c>
      <c r="C3210" s="17">
        <v>42736</v>
      </c>
      <c r="D3210" s="14" t="s">
        <v>115</v>
      </c>
      <c r="E3210" s="14" t="s">
        <v>86</v>
      </c>
      <c r="F3210" s="15" t="s">
        <v>0</v>
      </c>
      <c r="G3210" s="14" t="s">
        <v>66</v>
      </c>
      <c r="H3210" s="14" t="e">
        <f>SUMIFS('Skills-Training Matrix.AUX'!$D$2:$D$1072,'Skills-Training Matrix.AUX'!$C$2:$C$1072,"="&amp;$G3210,'Skills-Training Matrix.AUX'!$A$2:$A$1072,"="&amp;$E3210)</f>
        <v>#REF!</v>
      </c>
      <c r="I3210" s="14">
        <v>0</v>
      </c>
      <c r="J3210" s="14" t="e">
        <f t="shared" si="204"/>
        <v>#REF!</v>
      </c>
      <c r="K3210" s="16" t="e">
        <f>IF($J3210="","",SUMIFS('Skills-Training Matrix.AUX'!$F$2:$F$1072,'Skills-Training Matrix.AUX'!$C$2:$C$1072,"="&amp;G3210,'Skills-Training Matrix.AUX'!$A$2:$A$1072,"="&amp;$E3210)*J3210)</f>
        <v>#REF!</v>
      </c>
      <c r="L3210" s="16" t="e">
        <f t="shared" si="205"/>
        <v>#REF!</v>
      </c>
      <c r="M3210" s="14" t="e">
        <f t="shared" si="206"/>
        <v>#REF!</v>
      </c>
      <c r="N3210" s="16" t="e">
        <f t="shared" si="207"/>
        <v>#REF!</v>
      </c>
    </row>
    <row r="3211" spans="1:14" x14ac:dyDescent="0.25">
      <c r="A3211" s="14">
        <v>2733</v>
      </c>
      <c r="B3211" s="14" t="s">
        <v>165</v>
      </c>
      <c r="C3211" s="17">
        <v>42736</v>
      </c>
      <c r="D3211" s="14" t="s">
        <v>115</v>
      </c>
      <c r="E3211" s="14" t="s">
        <v>86</v>
      </c>
      <c r="F3211" s="15" t="s">
        <v>0</v>
      </c>
      <c r="G3211" s="14" t="s">
        <v>67</v>
      </c>
      <c r="H3211" s="14" t="e">
        <f>SUMIFS('Skills-Training Matrix.AUX'!$D$2:$D$1072,'Skills-Training Matrix.AUX'!$C$2:$C$1072,"="&amp;$G3211,'Skills-Training Matrix.AUX'!$A$2:$A$1072,"="&amp;$E3211)</f>
        <v>#N/A</v>
      </c>
      <c r="I3211" s="14">
        <v>0</v>
      </c>
      <c r="J3211" s="14" t="e">
        <f t="shared" si="204"/>
        <v>#N/A</v>
      </c>
      <c r="K3211" s="16" t="e">
        <f>IF($J3211="","",SUMIFS('Skills-Training Matrix.AUX'!$F$2:$F$1072,'Skills-Training Matrix.AUX'!$C$2:$C$1072,"="&amp;G3211,'Skills-Training Matrix.AUX'!$A$2:$A$1072,"="&amp;$E3211)*J3211)</f>
        <v>#N/A</v>
      </c>
      <c r="L3211" s="16" t="e">
        <f t="shared" si="205"/>
        <v>#N/A</v>
      </c>
      <c r="M3211" s="14" t="e">
        <f t="shared" si="206"/>
        <v>#N/A</v>
      </c>
      <c r="N3211" s="16" t="e">
        <f t="shared" si="207"/>
        <v>#N/A</v>
      </c>
    </row>
    <row r="3212" spans="1:14" x14ac:dyDescent="0.25">
      <c r="A3212" s="14">
        <v>2733</v>
      </c>
      <c r="B3212" s="14" t="s">
        <v>165</v>
      </c>
      <c r="C3212" s="17">
        <v>42736</v>
      </c>
      <c r="D3212" s="14" t="s">
        <v>115</v>
      </c>
      <c r="E3212" s="14" t="s">
        <v>86</v>
      </c>
      <c r="F3212" s="15" t="s">
        <v>0</v>
      </c>
      <c r="G3212" s="14" t="s">
        <v>68</v>
      </c>
      <c r="H3212" s="14" t="e">
        <f>SUMIFS('Skills-Training Matrix.AUX'!$D$2:$D$1072,'Skills-Training Matrix.AUX'!$C$2:$C$1072,"="&amp;$G3212,'Skills-Training Matrix.AUX'!$A$2:$A$1072,"="&amp;$E3212)</f>
        <v>#N/A</v>
      </c>
      <c r="I3212" s="14">
        <v>0</v>
      </c>
      <c r="J3212" s="14" t="e">
        <f t="shared" si="204"/>
        <v>#N/A</v>
      </c>
      <c r="K3212" s="16" t="e">
        <f>IF($J3212="","",SUMIFS('Skills-Training Matrix.AUX'!$F$2:$F$1072,'Skills-Training Matrix.AUX'!$C$2:$C$1072,"="&amp;G3212,'Skills-Training Matrix.AUX'!$A$2:$A$1072,"="&amp;$E3212)*J3212)</f>
        <v>#N/A</v>
      </c>
      <c r="L3212" s="16" t="e">
        <f t="shared" si="205"/>
        <v>#N/A</v>
      </c>
      <c r="M3212" s="14" t="e">
        <f t="shared" si="206"/>
        <v>#N/A</v>
      </c>
      <c r="N3212" s="16" t="e">
        <f t="shared" si="207"/>
        <v>#N/A</v>
      </c>
    </row>
    <row r="3213" spans="1:14" x14ac:dyDescent="0.25">
      <c r="A3213" s="14">
        <v>2733</v>
      </c>
      <c r="B3213" s="14" t="s">
        <v>165</v>
      </c>
      <c r="C3213" s="17">
        <v>42736</v>
      </c>
      <c r="D3213" s="14" t="s">
        <v>115</v>
      </c>
      <c r="E3213" s="14" t="s">
        <v>86</v>
      </c>
      <c r="F3213" s="15" t="s">
        <v>0</v>
      </c>
      <c r="G3213" s="14" t="s">
        <v>69</v>
      </c>
      <c r="H3213" s="14" t="e">
        <f>SUMIFS('Skills-Training Matrix.AUX'!$D$2:$D$1072,'Skills-Training Matrix.AUX'!$C$2:$C$1072,"="&amp;$G3213,'Skills-Training Matrix.AUX'!$A$2:$A$1072,"="&amp;$E3213)</f>
        <v>#N/A</v>
      </c>
      <c r="I3213" s="14">
        <v>0</v>
      </c>
      <c r="J3213" s="14" t="e">
        <f t="shared" si="204"/>
        <v>#N/A</v>
      </c>
      <c r="K3213" s="16" t="e">
        <f>IF($J3213="","",SUMIFS('Skills-Training Matrix.AUX'!$F$2:$F$1072,'Skills-Training Matrix.AUX'!$C$2:$C$1072,"="&amp;G3213,'Skills-Training Matrix.AUX'!$A$2:$A$1072,"="&amp;$E3213)*J3213)</f>
        <v>#N/A</v>
      </c>
      <c r="L3213" s="16" t="e">
        <f t="shared" si="205"/>
        <v>#N/A</v>
      </c>
      <c r="M3213" s="14" t="e">
        <f t="shared" si="206"/>
        <v>#N/A</v>
      </c>
      <c r="N3213" s="16" t="e">
        <f t="shared" si="207"/>
        <v>#N/A</v>
      </c>
    </row>
    <row r="3214" spans="1:14" x14ac:dyDescent="0.25">
      <c r="A3214" s="14">
        <v>2733</v>
      </c>
      <c r="B3214" s="14" t="s">
        <v>165</v>
      </c>
      <c r="C3214" s="17">
        <v>42736</v>
      </c>
      <c r="D3214" s="14" t="s">
        <v>115</v>
      </c>
      <c r="E3214" s="14" t="s">
        <v>86</v>
      </c>
      <c r="F3214" s="15" t="s">
        <v>0</v>
      </c>
      <c r="G3214" s="14" t="s">
        <v>70</v>
      </c>
      <c r="H3214" s="14" t="e">
        <f>SUMIFS('Skills-Training Matrix.AUX'!$D$2:$D$1072,'Skills-Training Matrix.AUX'!$C$2:$C$1072,"="&amp;$G3214,'Skills-Training Matrix.AUX'!$A$2:$A$1072,"="&amp;$E3214)</f>
        <v>#N/A</v>
      </c>
      <c r="I3214" s="14">
        <v>0</v>
      </c>
      <c r="J3214" s="14" t="e">
        <f t="shared" si="204"/>
        <v>#N/A</v>
      </c>
      <c r="K3214" s="16" t="e">
        <f>IF($J3214="","",SUMIFS('Skills-Training Matrix.AUX'!$F$2:$F$1072,'Skills-Training Matrix.AUX'!$C$2:$C$1072,"="&amp;G3214,'Skills-Training Matrix.AUX'!$A$2:$A$1072,"="&amp;$E3214)*J3214)</f>
        <v>#N/A</v>
      </c>
      <c r="L3214" s="16" t="e">
        <f t="shared" si="205"/>
        <v>#N/A</v>
      </c>
      <c r="M3214" s="14" t="e">
        <f t="shared" si="206"/>
        <v>#N/A</v>
      </c>
      <c r="N3214" s="16" t="e">
        <f t="shared" si="207"/>
        <v>#N/A</v>
      </c>
    </row>
    <row r="3215" spans="1:14" x14ac:dyDescent="0.25">
      <c r="A3215" s="14">
        <v>2734</v>
      </c>
      <c r="B3215" s="14" t="s">
        <v>166</v>
      </c>
      <c r="C3215" s="17">
        <v>42736</v>
      </c>
      <c r="D3215" s="14" t="s">
        <v>115</v>
      </c>
      <c r="E3215" s="14" t="s">
        <v>90</v>
      </c>
      <c r="F3215" s="15" t="s">
        <v>102</v>
      </c>
      <c r="G3215" s="14" t="s">
        <v>10</v>
      </c>
      <c r="H3215" s="14" t="e">
        <f>SUMIFS('Skills-Training Matrix.AUX'!$D$2:$D$1072,'Skills-Training Matrix.AUX'!$C$2:$C$1072,"="&amp;$G3215,'Skills-Training Matrix.AUX'!$A$2:$A$1072,"="&amp;$E3215)</f>
        <v>#N/A</v>
      </c>
      <c r="I3215" s="14">
        <v>0</v>
      </c>
      <c r="J3215" s="14" t="e">
        <f t="shared" si="204"/>
        <v>#N/A</v>
      </c>
      <c r="K3215" s="16" t="e">
        <f>IF($J3215="","",SUMIFS('Skills-Training Matrix.AUX'!$F$2:$F$1072,'Skills-Training Matrix.AUX'!$C$2:$C$1072,"="&amp;G3215,'Skills-Training Matrix.AUX'!$A$2:$A$1072,"="&amp;$E3215)*J3215)</f>
        <v>#N/A</v>
      </c>
      <c r="L3215" s="16" t="e">
        <f t="shared" si="205"/>
        <v>#N/A</v>
      </c>
      <c r="M3215" s="14" t="e">
        <f t="shared" si="206"/>
        <v>#N/A</v>
      </c>
      <c r="N3215" s="16" t="e">
        <f t="shared" si="207"/>
        <v>#N/A</v>
      </c>
    </row>
    <row r="3216" spans="1:14" x14ac:dyDescent="0.25">
      <c r="A3216" s="14">
        <v>2734</v>
      </c>
      <c r="B3216" s="14" t="s">
        <v>166</v>
      </c>
      <c r="C3216" s="17">
        <v>42736</v>
      </c>
      <c r="D3216" s="14" t="s">
        <v>115</v>
      </c>
      <c r="E3216" s="14" t="s">
        <v>90</v>
      </c>
      <c r="F3216" s="15" t="s">
        <v>102</v>
      </c>
      <c r="G3216" s="14" t="s">
        <v>11</v>
      </c>
      <c r="H3216" s="14" t="e">
        <f>SUMIFS('Skills-Training Matrix.AUX'!$D$2:$D$1072,'Skills-Training Matrix.AUX'!$C$2:$C$1072,"="&amp;$G3216,'Skills-Training Matrix.AUX'!$A$2:$A$1072,"="&amp;$E3216)</f>
        <v>#N/A</v>
      </c>
      <c r="I3216" s="14">
        <v>0</v>
      </c>
      <c r="J3216" s="14" t="e">
        <f t="shared" si="204"/>
        <v>#N/A</v>
      </c>
      <c r="K3216" s="16" t="e">
        <f>IF($J3216="","",SUMIFS('Skills-Training Matrix.AUX'!$F$2:$F$1072,'Skills-Training Matrix.AUX'!$C$2:$C$1072,"="&amp;G3216,'Skills-Training Matrix.AUX'!$A$2:$A$1072,"="&amp;$E3216)*J3216)</f>
        <v>#N/A</v>
      </c>
      <c r="L3216" s="16" t="e">
        <f t="shared" si="205"/>
        <v>#N/A</v>
      </c>
      <c r="M3216" s="14" t="e">
        <f t="shared" si="206"/>
        <v>#N/A</v>
      </c>
      <c r="N3216" s="16" t="e">
        <f t="shared" si="207"/>
        <v>#N/A</v>
      </c>
    </row>
    <row r="3217" spans="1:14" x14ac:dyDescent="0.25">
      <c r="A3217" s="14">
        <v>2734</v>
      </c>
      <c r="B3217" s="14" t="s">
        <v>166</v>
      </c>
      <c r="C3217" s="17">
        <v>42736</v>
      </c>
      <c r="D3217" s="14" t="s">
        <v>115</v>
      </c>
      <c r="E3217" s="14" t="s">
        <v>90</v>
      </c>
      <c r="F3217" s="15" t="s">
        <v>102</v>
      </c>
      <c r="G3217" s="14" t="s">
        <v>12</v>
      </c>
      <c r="H3217" s="14" t="e">
        <f>SUMIFS('Skills-Training Matrix.AUX'!$D$2:$D$1072,'Skills-Training Matrix.AUX'!$C$2:$C$1072,"="&amp;$G3217,'Skills-Training Matrix.AUX'!$A$2:$A$1072,"="&amp;$E3217)</f>
        <v>#N/A</v>
      </c>
      <c r="I3217" s="14">
        <v>0</v>
      </c>
      <c r="J3217" s="14" t="e">
        <f t="shared" si="204"/>
        <v>#N/A</v>
      </c>
      <c r="K3217" s="16" t="e">
        <f>IF($J3217="","",SUMIFS('Skills-Training Matrix.AUX'!$F$2:$F$1072,'Skills-Training Matrix.AUX'!$C$2:$C$1072,"="&amp;G3217,'Skills-Training Matrix.AUX'!$A$2:$A$1072,"="&amp;$E3217)*J3217)</f>
        <v>#N/A</v>
      </c>
      <c r="L3217" s="16" t="e">
        <f t="shared" si="205"/>
        <v>#N/A</v>
      </c>
      <c r="M3217" s="14" t="e">
        <f t="shared" si="206"/>
        <v>#N/A</v>
      </c>
      <c r="N3217" s="16" t="e">
        <f t="shared" si="207"/>
        <v>#N/A</v>
      </c>
    </row>
    <row r="3218" spans="1:14" x14ac:dyDescent="0.25">
      <c r="A3218" s="14">
        <v>2734</v>
      </c>
      <c r="B3218" s="14" t="s">
        <v>166</v>
      </c>
      <c r="C3218" s="17">
        <v>42736</v>
      </c>
      <c r="D3218" s="14" t="s">
        <v>115</v>
      </c>
      <c r="E3218" s="14" t="s">
        <v>90</v>
      </c>
      <c r="F3218" s="15" t="s">
        <v>102</v>
      </c>
      <c r="G3218" s="14" t="s">
        <v>13</v>
      </c>
      <c r="H3218" s="14" t="e">
        <f>SUMIFS('Skills-Training Matrix.AUX'!$D$2:$D$1072,'Skills-Training Matrix.AUX'!$C$2:$C$1072,"="&amp;$G3218,'Skills-Training Matrix.AUX'!$A$2:$A$1072,"="&amp;$E3218)</f>
        <v>#N/A</v>
      </c>
      <c r="I3218" s="14">
        <v>0</v>
      </c>
      <c r="J3218" s="14" t="e">
        <f t="shared" si="204"/>
        <v>#N/A</v>
      </c>
      <c r="K3218" s="16" t="e">
        <f>IF($J3218="","",SUMIFS('Skills-Training Matrix.AUX'!$F$2:$F$1072,'Skills-Training Matrix.AUX'!$C$2:$C$1072,"="&amp;G3218,'Skills-Training Matrix.AUX'!$A$2:$A$1072,"="&amp;$E3218)*J3218)</f>
        <v>#N/A</v>
      </c>
      <c r="L3218" s="16" t="e">
        <f t="shared" si="205"/>
        <v>#N/A</v>
      </c>
      <c r="M3218" s="14" t="e">
        <f t="shared" si="206"/>
        <v>#N/A</v>
      </c>
      <c r="N3218" s="16" t="e">
        <f t="shared" si="207"/>
        <v>#N/A</v>
      </c>
    </row>
    <row r="3219" spans="1:14" x14ac:dyDescent="0.25">
      <c r="A3219" s="14">
        <v>2734</v>
      </c>
      <c r="B3219" s="14" t="s">
        <v>166</v>
      </c>
      <c r="C3219" s="17">
        <v>42736</v>
      </c>
      <c r="D3219" s="14" t="s">
        <v>115</v>
      </c>
      <c r="E3219" s="14" t="s">
        <v>90</v>
      </c>
      <c r="F3219" s="15" t="s">
        <v>102</v>
      </c>
      <c r="G3219" s="14" t="s">
        <v>14</v>
      </c>
      <c r="H3219" s="14" t="e">
        <f>SUMIFS('Skills-Training Matrix.AUX'!$D$2:$D$1072,'Skills-Training Matrix.AUX'!$C$2:$C$1072,"="&amp;$G3219,'Skills-Training Matrix.AUX'!$A$2:$A$1072,"="&amp;$E3219)</f>
        <v>#N/A</v>
      </c>
      <c r="I3219" s="14">
        <v>0</v>
      </c>
      <c r="J3219" s="14" t="e">
        <f t="shared" si="204"/>
        <v>#N/A</v>
      </c>
      <c r="K3219" s="16" t="e">
        <f>IF($J3219="","",SUMIFS('Skills-Training Matrix.AUX'!$F$2:$F$1072,'Skills-Training Matrix.AUX'!$C$2:$C$1072,"="&amp;G3219,'Skills-Training Matrix.AUX'!$A$2:$A$1072,"="&amp;$E3219)*J3219)</f>
        <v>#N/A</v>
      </c>
      <c r="L3219" s="16" t="e">
        <f t="shared" si="205"/>
        <v>#N/A</v>
      </c>
      <c r="M3219" s="14" t="e">
        <f t="shared" si="206"/>
        <v>#N/A</v>
      </c>
      <c r="N3219" s="16" t="e">
        <f t="shared" si="207"/>
        <v>#N/A</v>
      </c>
    </row>
    <row r="3220" spans="1:14" x14ac:dyDescent="0.25">
      <c r="A3220" s="14">
        <v>2734</v>
      </c>
      <c r="B3220" s="14" t="s">
        <v>166</v>
      </c>
      <c r="C3220" s="17">
        <v>42736</v>
      </c>
      <c r="D3220" s="14" t="s">
        <v>115</v>
      </c>
      <c r="E3220" s="14" t="s">
        <v>90</v>
      </c>
      <c r="F3220" s="15" t="s">
        <v>102</v>
      </c>
      <c r="G3220" s="14" t="s">
        <v>15</v>
      </c>
      <c r="H3220" s="14" t="e">
        <f>SUMIFS('Skills-Training Matrix.AUX'!$D$2:$D$1072,'Skills-Training Matrix.AUX'!$C$2:$C$1072,"="&amp;$G3220,'Skills-Training Matrix.AUX'!$A$2:$A$1072,"="&amp;$E3220)</f>
        <v>#N/A</v>
      </c>
      <c r="I3220" s="14">
        <v>0</v>
      </c>
      <c r="J3220" s="14" t="e">
        <f t="shared" si="204"/>
        <v>#N/A</v>
      </c>
      <c r="K3220" s="16" t="e">
        <f>IF($J3220="","",SUMIFS('Skills-Training Matrix.AUX'!$F$2:$F$1072,'Skills-Training Matrix.AUX'!$C$2:$C$1072,"="&amp;G3220,'Skills-Training Matrix.AUX'!$A$2:$A$1072,"="&amp;$E3220)*J3220)</f>
        <v>#N/A</v>
      </c>
      <c r="L3220" s="16" t="e">
        <f t="shared" si="205"/>
        <v>#N/A</v>
      </c>
      <c r="M3220" s="14" t="e">
        <f t="shared" si="206"/>
        <v>#N/A</v>
      </c>
      <c r="N3220" s="16" t="e">
        <f t="shared" si="207"/>
        <v>#N/A</v>
      </c>
    </row>
    <row r="3221" spans="1:14" x14ac:dyDescent="0.25">
      <c r="A3221" s="14">
        <v>2734</v>
      </c>
      <c r="B3221" s="14" t="s">
        <v>166</v>
      </c>
      <c r="C3221" s="17">
        <v>42736</v>
      </c>
      <c r="D3221" s="14" t="s">
        <v>115</v>
      </c>
      <c r="E3221" s="14" t="s">
        <v>90</v>
      </c>
      <c r="F3221" s="15" t="s">
        <v>5</v>
      </c>
      <c r="G3221" s="14" t="s">
        <v>16</v>
      </c>
      <c r="H3221" s="14" t="e">
        <f>SUMIFS('Skills-Training Matrix.AUX'!$D$2:$D$1072,'Skills-Training Matrix.AUX'!$C$2:$C$1072,"="&amp;$G3221,'Skills-Training Matrix.AUX'!$A$2:$A$1072,"="&amp;$E3221)</f>
        <v>#N/A</v>
      </c>
      <c r="I3221" s="14">
        <v>0</v>
      </c>
      <c r="J3221" s="14" t="e">
        <f t="shared" si="204"/>
        <v>#N/A</v>
      </c>
      <c r="K3221" s="16" t="e">
        <f>IF($J3221="","",SUMIFS('Skills-Training Matrix.AUX'!$F$2:$F$1072,'Skills-Training Matrix.AUX'!$C$2:$C$1072,"="&amp;G3221,'Skills-Training Matrix.AUX'!$A$2:$A$1072,"="&amp;$E3221)*J3221)</f>
        <v>#N/A</v>
      </c>
      <c r="L3221" s="16" t="e">
        <f t="shared" si="205"/>
        <v>#N/A</v>
      </c>
      <c r="M3221" s="14" t="e">
        <f t="shared" si="206"/>
        <v>#N/A</v>
      </c>
      <c r="N3221" s="16" t="e">
        <f t="shared" si="207"/>
        <v>#N/A</v>
      </c>
    </row>
    <row r="3222" spans="1:14" x14ac:dyDescent="0.25">
      <c r="A3222" s="14">
        <v>2734</v>
      </c>
      <c r="B3222" s="14" t="s">
        <v>166</v>
      </c>
      <c r="C3222" s="17">
        <v>42736</v>
      </c>
      <c r="D3222" s="14" t="s">
        <v>115</v>
      </c>
      <c r="E3222" s="14" t="s">
        <v>90</v>
      </c>
      <c r="F3222" s="15" t="s">
        <v>5</v>
      </c>
      <c r="G3222" s="14" t="s">
        <v>17</v>
      </c>
      <c r="H3222" s="14" t="e">
        <f>SUMIFS('Skills-Training Matrix.AUX'!$D$2:$D$1072,'Skills-Training Matrix.AUX'!$C$2:$C$1072,"="&amp;$G3222,'Skills-Training Matrix.AUX'!$A$2:$A$1072,"="&amp;$E3222)</f>
        <v>#N/A</v>
      </c>
      <c r="I3222" s="14">
        <v>0</v>
      </c>
      <c r="J3222" s="14" t="e">
        <f t="shared" si="204"/>
        <v>#N/A</v>
      </c>
      <c r="K3222" s="16" t="e">
        <f>IF($J3222="","",SUMIFS('Skills-Training Matrix.AUX'!$F$2:$F$1072,'Skills-Training Matrix.AUX'!$C$2:$C$1072,"="&amp;G3222,'Skills-Training Matrix.AUX'!$A$2:$A$1072,"="&amp;$E3222)*J3222)</f>
        <v>#N/A</v>
      </c>
      <c r="L3222" s="16" t="e">
        <f t="shared" si="205"/>
        <v>#N/A</v>
      </c>
      <c r="M3222" s="14" t="e">
        <f t="shared" si="206"/>
        <v>#N/A</v>
      </c>
      <c r="N3222" s="16" t="e">
        <f t="shared" si="207"/>
        <v>#N/A</v>
      </c>
    </row>
    <row r="3223" spans="1:14" x14ac:dyDescent="0.25">
      <c r="A3223" s="14">
        <v>2734</v>
      </c>
      <c r="B3223" s="14" t="s">
        <v>166</v>
      </c>
      <c r="C3223" s="17">
        <v>42736</v>
      </c>
      <c r="D3223" s="14" t="s">
        <v>115</v>
      </c>
      <c r="E3223" s="14" t="s">
        <v>90</v>
      </c>
      <c r="F3223" s="15" t="s">
        <v>5</v>
      </c>
      <c r="G3223" s="14" t="s">
        <v>18</v>
      </c>
      <c r="H3223" s="14" t="e">
        <f>SUMIFS('Skills-Training Matrix.AUX'!$D$2:$D$1072,'Skills-Training Matrix.AUX'!$C$2:$C$1072,"="&amp;$G3223,'Skills-Training Matrix.AUX'!$A$2:$A$1072,"="&amp;$E3223)</f>
        <v>#N/A</v>
      </c>
      <c r="I3223" s="14">
        <v>0</v>
      </c>
      <c r="J3223" s="14" t="e">
        <f t="shared" si="204"/>
        <v>#N/A</v>
      </c>
      <c r="K3223" s="16" t="e">
        <f>IF($J3223="","",SUMIFS('Skills-Training Matrix.AUX'!$F$2:$F$1072,'Skills-Training Matrix.AUX'!$C$2:$C$1072,"="&amp;G3223,'Skills-Training Matrix.AUX'!$A$2:$A$1072,"="&amp;$E3223)*J3223)</f>
        <v>#N/A</v>
      </c>
      <c r="L3223" s="16" t="e">
        <f t="shared" si="205"/>
        <v>#N/A</v>
      </c>
      <c r="M3223" s="14" t="e">
        <f t="shared" si="206"/>
        <v>#N/A</v>
      </c>
      <c r="N3223" s="16" t="e">
        <f t="shared" si="207"/>
        <v>#N/A</v>
      </c>
    </row>
    <row r="3224" spans="1:14" x14ac:dyDescent="0.25">
      <c r="A3224" s="14">
        <v>2734</v>
      </c>
      <c r="B3224" s="14" t="s">
        <v>166</v>
      </c>
      <c r="C3224" s="17">
        <v>42736</v>
      </c>
      <c r="D3224" s="14" t="s">
        <v>115</v>
      </c>
      <c r="E3224" s="14" t="s">
        <v>90</v>
      </c>
      <c r="F3224" s="15" t="s">
        <v>5</v>
      </c>
      <c r="G3224" s="14" t="s">
        <v>3</v>
      </c>
      <c r="H3224" s="14" t="e">
        <f>SUMIFS('Skills-Training Matrix.AUX'!$D$2:$D$1072,'Skills-Training Matrix.AUX'!$C$2:$C$1072,"="&amp;$G3224,'Skills-Training Matrix.AUX'!$A$2:$A$1072,"="&amp;$E3224)</f>
        <v>#N/A</v>
      </c>
      <c r="I3224" s="14">
        <v>0</v>
      </c>
      <c r="J3224" s="14" t="e">
        <f t="shared" si="204"/>
        <v>#N/A</v>
      </c>
      <c r="K3224" s="16" t="e">
        <f>IF($J3224="","",SUMIFS('Skills-Training Matrix.AUX'!$F$2:$F$1072,'Skills-Training Matrix.AUX'!$C$2:$C$1072,"="&amp;G3224,'Skills-Training Matrix.AUX'!$A$2:$A$1072,"="&amp;$E3224)*J3224)</f>
        <v>#N/A</v>
      </c>
      <c r="L3224" s="16" t="e">
        <f t="shared" si="205"/>
        <v>#N/A</v>
      </c>
      <c r="M3224" s="14" t="e">
        <f t="shared" si="206"/>
        <v>#N/A</v>
      </c>
      <c r="N3224" s="16" t="e">
        <f t="shared" si="207"/>
        <v>#N/A</v>
      </c>
    </row>
    <row r="3225" spans="1:14" x14ac:dyDescent="0.25">
      <c r="A3225" s="14">
        <v>2734</v>
      </c>
      <c r="B3225" s="14" t="s">
        <v>166</v>
      </c>
      <c r="C3225" s="17">
        <v>42736</v>
      </c>
      <c r="D3225" s="14" t="s">
        <v>115</v>
      </c>
      <c r="E3225" s="14" t="s">
        <v>90</v>
      </c>
      <c r="F3225" s="15" t="s">
        <v>5</v>
      </c>
      <c r="G3225" s="14" t="s">
        <v>19</v>
      </c>
      <c r="H3225" s="14" t="e">
        <f>SUMIFS('Skills-Training Matrix.AUX'!$D$2:$D$1072,'Skills-Training Matrix.AUX'!$C$2:$C$1072,"="&amp;$G3225,'Skills-Training Matrix.AUX'!$A$2:$A$1072,"="&amp;$E3225)</f>
        <v>#N/A</v>
      </c>
      <c r="I3225" s="14">
        <v>0</v>
      </c>
      <c r="J3225" s="14" t="e">
        <f t="shared" si="204"/>
        <v>#N/A</v>
      </c>
      <c r="K3225" s="16" t="e">
        <f>IF($J3225="","",SUMIFS('Skills-Training Matrix.AUX'!$F$2:$F$1072,'Skills-Training Matrix.AUX'!$C$2:$C$1072,"="&amp;G3225,'Skills-Training Matrix.AUX'!$A$2:$A$1072,"="&amp;$E3225)*J3225)</f>
        <v>#N/A</v>
      </c>
      <c r="L3225" s="16" t="e">
        <f t="shared" si="205"/>
        <v>#N/A</v>
      </c>
      <c r="M3225" s="14" t="e">
        <f t="shared" si="206"/>
        <v>#N/A</v>
      </c>
      <c r="N3225" s="16" t="e">
        <f t="shared" si="207"/>
        <v>#N/A</v>
      </c>
    </row>
    <row r="3226" spans="1:14" x14ac:dyDescent="0.25">
      <c r="A3226" s="14">
        <v>2734</v>
      </c>
      <c r="B3226" s="14" t="s">
        <v>166</v>
      </c>
      <c r="C3226" s="17">
        <v>42736</v>
      </c>
      <c r="D3226" s="14" t="s">
        <v>115</v>
      </c>
      <c r="E3226" s="14" t="s">
        <v>90</v>
      </c>
      <c r="F3226" s="15" t="s">
        <v>5</v>
      </c>
      <c r="G3226" s="14" t="s">
        <v>20</v>
      </c>
      <c r="H3226" s="14" t="e">
        <f>SUMIFS('Skills-Training Matrix.AUX'!$D$2:$D$1072,'Skills-Training Matrix.AUX'!$C$2:$C$1072,"="&amp;$G3226,'Skills-Training Matrix.AUX'!$A$2:$A$1072,"="&amp;$E3226)</f>
        <v>#N/A</v>
      </c>
      <c r="I3226" s="14">
        <v>0</v>
      </c>
      <c r="J3226" s="14" t="e">
        <f t="shared" si="204"/>
        <v>#N/A</v>
      </c>
      <c r="K3226" s="16" t="e">
        <f>IF($J3226="","",SUMIFS('Skills-Training Matrix.AUX'!$F$2:$F$1072,'Skills-Training Matrix.AUX'!$C$2:$C$1072,"="&amp;G3226,'Skills-Training Matrix.AUX'!$A$2:$A$1072,"="&amp;$E3226)*J3226)</f>
        <v>#N/A</v>
      </c>
      <c r="L3226" s="16" t="e">
        <f t="shared" si="205"/>
        <v>#N/A</v>
      </c>
      <c r="M3226" s="14" t="e">
        <f t="shared" si="206"/>
        <v>#N/A</v>
      </c>
      <c r="N3226" s="16" t="e">
        <f t="shared" si="207"/>
        <v>#N/A</v>
      </c>
    </row>
    <row r="3227" spans="1:14" x14ac:dyDescent="0.25">
      <c r="A3227" s="14">
        <v>2734</v>
      </c>
      <c r="B3227" s="14" t="s">
        <v>166</v>
      </c>
      <c r="C3227" s="17">
        <v>42736</v>
      </c>
      <c r="D3227" s="14" t="s">
        <v>115</v>
      </c>
      <c r="E3227" s="14" t="s">
        <v>90</v>
      </c>
      <c r="F3227" s="15" t="s">
        <v>6</v>
      </c>
      <c r="G3227" s="14" t="s">
        <v>21</v>
      </c>
      <c r="H3227" s="14" t="e">
        <f>SUMIFS('Skills-Training Matrix.AUX'!$D$2:$D$1072,'Skills-Training Matrix.AUX'!$C$2:$C$1072,"="&amp;$G3227,'Skills-Training Matrix.AUX'!$A$2:$A$1072,"="&amp;$E3227)</f>
        <v>#REF!</v>
      </c>
      <c r="I3227" s="14">
        <v>0</v>
      </c>
      <c r="J3227" s="14" t="e">
        <f t="shared" si="204"/>
        <v>#REF!</v>
      </c>
      <c r="K3227" s="16" t="e">
        <f>IF($J3227="","",SUMIFS('Skills-Training Matrix.AUX'!$F$2:$F$1072,'Skills-Training Matrix.AUX'!$C$2:$C$1072,"="&amp;G3227,'Skills-Training Matrix.AUX'!$A$2:$A$1072,"="&amp;$E3227)*J3227)</f>
        <v>#REF!</v>
      </c>
      <c r="L3227" s="16" t="e">
        <f t="shared" si="205"/>
        <v>#REF!</v>
      </c>
      <c r="M3227" s="14" t="e">
        <f t="shared" si="206"/>
        <v>#REF!</v>
      </c>
      <c r="N3227" s="16" t="e">
        <f t="shared" si="207"/>
        <v>#REF!</v>
      </c>
    </row>
    <row r="3228" spans="1:14" x14ac:dyDescent="0.25">
      <c r="A3228" s="14">
        <v>2734</v>
      </c>
      <c r="B3228" s="14" t="s">
        <v>166</v>
      </c>
      <c r="C3228" s="17">
        <v>42736</v>
      </c>
      <c r="D3228" s="14" t="s">
        <v>115</v>
      </c>
      <c r="E3228" s="14" t="s">
        <v>90</v>
      </c>
      <c r="F3228" s="15" t="s">
        <v>6</v>
      </c>
      <c r="G3228" s="14" t="s">
        <v>22</v>
      </c>
      <c r="H3228" s="14" t="e">
        <f>SUMIFS('Skills-Training Matrix.AUX'!$D$2:$D$1072,'Skills-Training Matrix.AUX'!$C$2:$C$1072,"="&amp;$G3228,'Skills-Training Matrix.AUX'!$A$2:$A$1072,"="&amp;$E3228)</f>
        <v>#REF!</v>
      </c>
      <c r="I3228" s="14">
        <v>0</v>
      </c>
      <c r="J3228" s="14" t="e">
        <f t="shared" si="204"/>
        <v>#REF!</v>
      </c>
      <c r="K3228" s="16" t="e">
        <f>IF($J3228="","",SUMIFS('Skills-Training Matrix.AUX'!$F$2:$F$1072,'Skills-Training Matrix.AUX'!$C$2:$C$1072,"="&amp;G3228,'Skills-Training Matrix.AUX'!$A$2:$A$1072,"="&amp;$E3228)*J3228)</f>
        <v>#REF!</v>
      </c>
      <c r="L3228" s="16" t="e">
        <f t="shared" si="205"/>
        <v>#REF!</v>
      </c>
      <c r="M3228" s="14" t="e">
        <f t="shared" si="206"/>
        <v>#REF!</v>
      </c>
      <c r="N3228" s="16" t="e">
        <f t="shared" si="207"/>
        <v>#REF!</v>
      </c>
    </row>
    <row r="3229" spans="1:14" x14ac:dyDescent="0.25">
      <c r="A3229" s="14">
        <v>2734</v>
      </c>
      <c r="B3229" s="14" t="s">
        <v>166</v>
      </c>
      <c r="C3229" s="17">
        <v>42736</v>
      </c>
      <c r="D3229" s="14" t="s">
        <v>115</v>
      </c>
      <c r="E3229" s="14" t="s">
        <v>90</v>
      </c>
      <c r="F3229" s="15" t="s">
        <v>6</v>
      </c>
      <c r="G3229" s="14" t="s">
        <v>23</v>
      </c>
      <c r="H3229" s="14" t="e">
        <f>SUMIFS('Skills-Training Matrix.AUX'!$D$2:$D$1072,'Skills-Training Matrix.AUX'!$C$2:$C$1072,"="&amp;$G3229,'Skills-Training Matrix.AUX'!$A$2:$A$1072,"="&amp;$E3229)</f>
        <v>#REF!</v>
      </c>
      <c r="I3229" s="14">
        <v>0</v>
      </c>
      <c r="J3229" s="14" t="e">
        <f t="shared" si="204"/>
        <v>#REF!</v>
      </c>
      <c r="K3229" s="16" t="e">
        <f>IF($J3229="","",SUMIFS('Skills-Training Matrix.AUX'!$F$2:$F$1072,'Skills-Training Matrix.AUX'!$C$2:$C$1072,"="&amp;G3229,'Skills-Training Matrix.AUX'!$A$2:$A$1072,"="&amp;$E3229)*J3229)</f>
        <v>#REF!</v>
      </c>
      <c r="L3229" s="16" t="e">
        <f t="shared" si="205"/>
        <v>#REF!</v>
      </c>
      <c r="M3229" s="14" t="e">
        <f t="shared" si="206"/>
        <v>#REF!</v>
      </c>
      <c r="N3229" s="16" t="e">
        <f t="shared" si="207"/>
        <v>#REF!</v>
      </c>
    </row>
    <row r="3230" spans="1:14" x14ac:dyDescent="0.25">
      <c r="A3230" s="14">
        <v>2734</v>
      </c>
      <c r="B3230" s="14" t="s">
        <v>166</v>
      </c>
      <c r="C3230" s="17">
        <v>42736</v>
      </c>
      <c r="D3230" s="14" t="s">
        <v>115</v>
      </c>
      <c r="E3230" s="14" t="s">
        <v>90</v>
      </c>
      <c r="F3230" s="15" t="s">
        <v>6</v>
      </c>
      <c r="G3230" s="14" t="s">
        <v>24</v>
      </c>
      <c r="H3230" s="14" t="e">
        <f>SUMIFS('Skills-Training Matrix.AUX'!$D$2:$D$1072,'Skills-Training Matrix.AUX'!$C$2:$C$1072,"="&amp;$G3230,'Skills-Training Matrix.AUX'!$A$2:$A$1072,"="&amp;$E3230)</f>
        <v>#REF!</v>
      </c>
      <c r="I3230" s="14">
        <v>0</v>
      </c>
      <c r="J3230" s="14" t="e">
        <f t="shared" si="204"/>
        <v>#REF!</v>
      </c>
      <c r="K3230" s="16" t="e">
        <f>IF($J3230="","",SUMIFS('Skills-Training Matrix.AUX'!$F$2:$F$1072,'Skills-Training Matrix.AUX'!$C$2:$C$1072,"="&amp;G3230,'Skills-Training Matrix.AUX'!$A$2:$A$1072,"="&amp;$E3230)*J3230)</f>
        <v>#REF!</v>
      </c>
      <c r="L3230" s="16" t="e">
        <f t="shared" si="205"/>
        <v>#REF!</v>
      </c>
      <c r="M3230" s="14" t="e">
        <f t="shared" si="206"/>
        <v>#REF!</v>
      </c>
      <c r="N3230" s="16" t="e">
        <f t="shared" si="207"/>
        <v>#REF!</v>
      </c>
    </row>
    <row r="3231" spans="1:14" x14ac:dyDescent="0.25">
      <c r="A3231" s="14">
        <v>2734</v>
      </c>
      <c r="B3231" s="14" t="s">
        <v>166</v>
      </c>
      <c r="C3231" s="17">
        <v>42736</v>
      </c>
      <c r="D3231" s="14" t="s">
        <v>115</v>
      </c>
      <c r="E3231" s="14" t="s">
        <v>90</v>
      </c>
      <c r="F3231" s="15" t="s">
        <v>6</v>
      </c>
      <c r="G3231" s="14" t="s">
        <v>25</v>
      </c>
      <c r="H3231" s="14" t="e">
        <f>SUMIFS('Skills-Training Matrix.AUX'!$D$2:$D$1072,'Skills-Training Matrix.AUX'!$C$2:$C$1072,"="&amp;$G3231,'Skills-Training Matrix.AUX'!$A$2:$A$1072,"="&amp;$E3231)</f>
        <v>#REF!</v>
      </c>
      <c r="I3231" s="14">
        <v>0</v>
      </c>
      <c r="J3231" s="14" t="e">
        <f t="shared" si="204"/>
        <v>#REF!</v>
      </c>
      <c r="K3231" s="16" t="e">
        <f>IF($J3231="","",SUMIFS('Skills-Training Matrix.AUX'!$F$2:$F$1072,'Skills-Training Matrix.AUX'!$C$2:$C$1072,"="&amp;G3231,'Skills-Training Matrix.AUX'!$A$2:$A$1072,"="&amp;$E3231)*J3231)</f>
        <v>#REF!</v>
      </c>
      <c r="L3231" s="16" t="e">
        <f t="shared" si="205"/>
        <v>#REF!</v>
      </c>
      <c r="M3231" s="14" t="e">
        <f t="shared" si="206"/>
        <v>#REF!</v>
      </c>
      <c r="N3231" s="16" t="e">
        <f t="shared" si="207"/>
        <v>#REF!</v>
      </c>
    </row>
    <row r="3232" spans="1:14" x14ac:dyDescent="0.25">
      <c r="A3232" s="14">
        <v>2734</v>
      </c>
      <c r="B3232" s="14" t="s">
        <v>166</v>
      </c>
      <c r="C3232" s="17">
        <v>42736</v>
      </c>
      <c r="D3232" s="14" t="s">
        <v>115</v>
      </c>
      <c r="E3232" s="14" t="s">
        <v>90</v>
      </c>
      <c r="F3232" s="15" t="s">
        <v>6</v>
      </c>
      <c r="G3232" s="14" t="s">
        <v>26</v>
      </c>
      <c r="H3232" s="14" t="e">
        <f>SUMIFS('Skills-Training Matrix.AUX'!$D$2:$D$1072,'Skills-Training Matrix.AUX'!$C$2:$C$1072,"="&amp;$G3232,'Skills-Training Matrix.AUX'!$A$2:$A$1072,"="&amp;$E3232)</f>
        <v>#REF!</v>
      </c>
      <c r="I3232" s="14">
        <v>0</v>
      </c>
      <c r="J3232" s="14" t="e">
        <f t="shared" si="204"/>
        <v>#REF!</v>
      </c>
      <c r="K3232" s="16" t="e">
        <f>IF($J3232="","",SUMIFS('Skills-Training Matrix.AUX'!$F$2:$F$1072,'Skills-Training Matrix.AUX'!$C$2:$C$1072,"="&amp;G3232,'Skills-Training Matrix.AUX'!$A$2:$A$1072,"="&amp;$E3232)*J3232)</f>
        <v>#REF!</v>
      </c>
      <c r="L3232" s="16" t="e">
        <f t="shared" si="205"/>
        <v>#REF!</v>
      </c>
      <c r="M3232" s="14" t="e">
        <f t="shared" si="206"/>
        <v>#REF!</v>
      </c>
      <c r="N3232" s="16" t="e">
        <f t="shared" si="207"/>
        <v>#REF!</v>
      </c>
    </row>
    <row r="3233" spans="1:14" x14ac:dyDescent="0.25">
      <c r="A3233" s="14">
        <v>2734</v>
      </c>
      <c r="B3233" s="14" t="s">
        <v>166</v>
      </c>
      <c r="C3233" s="17">
        <v>42736</v>
      </c>
      <c r="D3233" s="14" t="s">
        <v>115</v>
      </c>
      <c r="E3233" s="14" t="s">
        <v>90</v>
      </c>
      <c r="F3233" s="15" t="s">
        <v>6</v>
      </c>
      <c r="G3233" s="14" t="s">
        <v>27</v>
      </c>
      <c r="H3233" s="14" t="e">
        <f>SUMIFS('Skills-Training Matrix.AUX'!$D$2:$D$1072,'Skills-Training Matrix.AUX'!$C$2:$C$1072,"="&amp;$G3233,'Skills-Training Matrix.AUX'!$A$2:$A$1072,"="&amp;$E3233)</f>
        <v>#REF!</v>
      </c>
      <c r="I3233" s="14">
        <v>0</v>
      </c>
      <c r="J3233" s="14" t="e">
        <f t="shared" si="204"/>
        <v>#REF!</v>
      </c>
      <c r="K3233" s="16" t="e">
        <f>IF($J3233="","",SUMIFS('Skills-Training Matrix.AUX'!$F$2:$F$1072,'Skills-Training Matrix.AUX'!$C$2:$C$1072,"="&amp;G3233,'Skills-Training Matrix.AUX'!$A$2:$A$1072,"="&amp;$E3233)*J3233)</f>
        <v>#REF!</v>
      </c>
      <c r="L3233" s="16" t="e">
        <f t="shared" si="205"/>
        <v>#REF!</v>
      </c>
      <c r="M3233" s="14" t="e">
        <f t="shared" si="206"/>
        <v>#REF!</v>
      </c>
      <c r="N3233" s="16" t="e">
        <f t="shared" si="207"/>
        <v>#REF!</v>
      </c>
    </row>
    <row r="3234" spans="1:14" x14ac:dyDescent="0.25">
      <c r="A3234" s="14">
        <v>2734</v>
      </c>
      <c r="B3234" s="14" t="s">
        <v>166</v>
      </c>
      <c r="C3234" s="17">
        <v>42736</v>
      </c>
      <c r="D3234" s="14" t="s">
        <v>115</v>
      </c>
      <c r="E3234" s="14" t="s">
        <v>90</v>
      </c>
      <c r="F3234" s="15" t="s">
        <v>6</v>
      </c>
      <c r="G3234" s="14" t="s">
        <v>28</v>
      </c>
      <c r="H3234" s="14" t="e">
        <f>SUMIFS('Skills-Training Matrix.AUX'!$D$2:$D$1072,'Skills-Training Matrix.AUX'!$C$2:$C$1072,"="&amp;$G3234,'Skills-Training Matrix.AUX'!$A$2:$A$1072,"="&amp;$E3234)</f>
        <v>#N/A</v>
      </c>
      <c r="I3234" s="14">
        <v>0</v>
      </c>
      <c r="J3234" s="14" t="e">
        <f t="shared" si="204"/>
        <v>#N/A</v>
      </c>
      <c r="K3234" s="16" t="e">
        <f>IF($J3234="","",SUMIFS('Skills-Training Matrix.AUX'!$F$2:$F$1072,'Skills-Training Matrix.AUX'!$C$2:$C$1072,"="&amp;G3234,'Skills-Training Matrix.AUX'!$A$2:$A$1072,"="&amp;$E3234)*J3234)</f>
        <v>#N/A</v>
      </c>
      <c r="L3234" s="16" t="e">
        <f t="shared" si="205"/>
        <v>#N/A</v>
      </c>
      <c r="M3234" s="14" t="e">
        <f t="shared" si="206"/>
        <v>#N/A</v>
      </c>
      <c r="N3234" s="16" t="e">
        <f t="shared" si="207"/>
        <v>#N/A</v>
      </c>
    </row>
    <row r="3235" spans="1:14" x14ac:dyDescent="0.25">
      <c r="A3235" s="14">
        <v>2734</v>
      </c>
      <c r="B3235" s="14" t="s">
        <v>166</v>
      </c>
      <c r="C3235" s="17">
        <v>42736</v>
      </c>
      <c r="D3235" s="14" t="s">
        <v>115</v>
      </c>
      <c r="E3235" s="14" t="s">
        <v>90</v>
      </c>
      <c r="F3235" s="15" t="s">
        <v>6</v>
      </c>
      <c r="G3235" s="14" t="s">
        <v>29</v>
      </c>
      <c r="H3235" s="14" t="e">
        <f>SUMIFS('Skills-Training Matrix.AUX'!$D$2:$D$1072,'Skills-Training Matrix.AUX'!$C$2:$C$1072,"="&amp;$G3235,'Skills-Training Matrix.AUX'!$A$2:$A$1072,"="&amp;$E3235)</f>
        <v>#REF!</v>
      </c>
      <c r="I3235" s="14">
        <v>0</v>
      </c>
      <c r="J3235" s="14" t="e">
        <f t="shared" si="204"/>
        <v>#REF!</v>
      </c>
      <c r="K3235" s="16" t="e">
        <f>IF($J3235="","",SUMIFS('Skills-Training Matrix.AUX'!$F$2:$F$1072,'Skills-Training Matrix.AUX'!$C$2:$C$1072,"="&amp;G3235,'Skills-Training Matrix.AUX'!$A$2:$A$1072,"="&amp;$E3235)*J3235)</f>
        <v>#REF!</v>
      </c>
      <c r="L3235" s="16" t="e">
        <f t="shared" si="205"/>
        <v>#REF!</v>
      </c>
      <c r="M3235" s="14" t="e">
        <f t="shared" si="206"/>
        <v>#REF!</v>
      </c>
      <c r="N3235" s="16" t="e">
        <f t="shared" si="207"/>
        <v>#REF!</v>
      </c>
    </row>
    <row r="3236" spans="1:14" x14ac:dyDescent="0.25">
      <c r="A3236" s="14">
        <v>2734</v>
      </c>
      <c r="B3236" s="14" t="s">
        <v>166</v>
      </c>
      <c r="C3236" s="17">
        <v>42736</v>
      </c>
      <c r="D3236" s="14" t="s">
        <v>115</v>
      </c>
      <c r="E3236" s="14" t="s">
        <v>90</v>
      </c>
      <c r="F3236" s="15" t="s">
        <v>6</v>
      </c>
      <c r="G3236" s="14" t="s">
        <v>30</v>
      </c>
      <c r="H3236" s="14" t="e">
        <f>SUMIFS('Skills-Training Matrix.AUX'!$D$2:$D$1072,'Skills-Training Matrix.AUX'!$C$2:$C$1072,"="&amp;$G3236,'Skills-Training Matrix.AUX'!$A$2:$A$1072,"="&amp;$E3236)</f>
        <v>#REF!</v>
      </c>
      <c r="I3236" s="14">
        <v>0</v>
      </c>
      <c r="J3236" s="14" t="e">
        <f t="shared" si="204"/>
        <v>#REF!</v>
      </c>
      <c r="K3236" s="16" t="e">
        <f>IF($J3236="","",SUMIFS('Skills-Training Matrix.AUX'!$F$2:$F$1072,'Skills-Training Matrix.AUX'!$C$2:$C$1072,"="&amp;G3236,'Skills-Training Matrix.AUX'!$A$2:$A$1072,"="&amp;$E3236)*J3236)</f>
        <v>#REF!</v>
      </c>
      <c r="L3236" s="16" t="e">
        <f t="shared" si="205"/>
        <v>#REF!</v>
      </c>
      <c r="M3236" s="14" t="e">
        <f t="shared" si="206"/>
        <v>#REF!</v>
      </c>
      <c r="N3236" s="16" t="e">
        <f t="shared" si="207"/>
        <v>#REF!</v>
      </c>
    </row>
    <row r="3237" spans="1:14" x14ac:dyDescent="0.25">
      <c r="A3237" s="14">
        <v>2734</v>
      </c>
      <c r="B3237" s="14" t="s">
        <v>166</v>
      </c>
      <c r="C3237" s="17">
        <v>42736</v>
      </c>
      <c r="D3237" s="14" t="s">
        <v>115</v>
      </c>
      <c r="E3237" s="14" t="s">
        <v>90</v>
      </c>
      <c r="F3237" s="15" t="s">
        <v>6</v>
      </c>
      <c r="G3237" s="14" t="s">
        <v>31</v>
      </c>
      <c r="H3237" s="14" t="e">
        <f>SUMIFS('Skills-Training Matrix.AUX'!$D$2:$D$1072,'Skills-Training Matrix.AUX'!$C$2:$C$1072,"="&amp;$G3237,'Skills-Training Matrix.AUX'!$A$2:$A$1072,"="&amp;$E3237)</f>
        <v>#REF!</v>
      </c>
      <c r="I3237" s="14">
        <v>0</v>
      </c>
      <c r="J3237" s="14" t="e">
        <f t="shared" si="204"/>
        <v>#REF!</v>
      </c>
      <c r="K3237" s="16" t="e">
        <f>IF($J3237="","",SUMIFS('Skills-Training Matrix.AUX'!$F$2:$F$1072,'Skills-Training Matrix.AUX'!$C$2:$C$1072,"="&amp;G3237,'Skills-Training Matrix.AUX'!$A$2:$A$1072,"="&amp;$E3237)*J3237)</f>
        <v>#REF!</v>
      </c>
      <c r="L3237" s="16" t="e">
        <f t="shared" si="205"/>
        <v>#REF!</v>
      </c>
      <c r="M3237" s="14" t="e">
        <f t="shared" si="206"/>
        <v>#REF!</v>
      </c>
      <c r="N3237" s="16" t="e">
        <f t="shared" si="207"/>
        <v>#REF!</v>
      </c>
    </row>
    <row r="3238" spans="1:14" x14ac:dyDescent="0.25">
      <c r="A3238" s="14">
        <v>2734</v>
      </c>
      <c r="B3238" s="14" t="s">
        <v>166</v>
      </c>
      <c r="C3238" s="17">
        <v>42736</v>
      </c>
      <c r="D3238" s="14" t="s">
        <v>115</v>
      </c>
      <c r="E3238" s="14" t="s">
        <v>90</v>
      </c>
      <c r="F3238" s="15" t="s">
        <v>6</v>
      </c>
      <c r="G3238" s="14" t="s">
        <v>1</v>
      </c>
      <c r="H3238" s="14" t="e">
        <f>SUMIFS('Skills-Training Matrix.AUX'!$D$2:$D$1072,'Skills-Training Matrix.AUX'!$C$2:$C$1072,"="&amp;$G3238,'Skills-Training Matrix.AUX'!$A$2:$A$1072,"="&amp;$E3238)</f>
        <v>#REF!</v>
      </c>
      <c r="I3238" s="14">
        <v>0</v>
      </c>
      <c r="J3238" s="14" t="e">
        <f t="shared" si="204"/>
        <v>#REF!</v>
      </c>
      <c r="K3238" s="16" t="e">
        <f>IF($J3238="","",SUMIFS('Skills-Training Matrix.AUX'!$F$2:$F$1072,'Skills-Training Matrix.AUX'!$C$2:$C$1072,"="&amp;G3238,'Skills-Training Matrix.AUX'!$A$2:$A$1072,"="&amp;$E3238)*J3238)</f>
        <v>#REF!</v>
      </c>
      <c r="L3238" s="16" t="e">
        <f t="shared" si="205"/>
        <v>#REF!</v>
      </c>
      <c r="M3238" s="14" t="e">
        <f t="shared" si="206"/>
        <v>#REF!</v>
      </c>
      <c r="N3238" s="16" t="e">
        <f t="shared" si="207"/>
        <v>#REF!</v>
      </c>
    </row>
    <row r="3239" spans="1:14" x14ac:dyDescent="0.25">
      <c r="A3239" s="14">
        <v>2734</v>
      </c>
      <c r="B3239" s="14" t="s">
        <v>166</v>
      </c>
      <c r="C3239" s="17">
        <v>42736</v>
      </c>
      <c r="D3239" s="14" t="s">
        <v>115</v>
      </c>
      <c r="E3239" s="14" t="s">
        <v>90</v>
      </c>
      <c r="F3239" s="15" t="s">
        <v>6</v>
      </c>
      <c r="G3239" s="14" t="s">
        <v>32</v>
      </c>
      <c r="H3239" s="14" t="e">
        <f>SUMIFS('Skills-Training Matrix.AUX'!$D$2:$D$1072,'Skills-Training Matrix.AUX'!$C$2:$C$1072,"="&amp;$G3239,'Skills-Training Matrix.AUX'!$A$2:$A$1072,"="&amp;$E3239)</f>
        <v>#N/A</v>
      </c>
      <c r="I3239" s="14">
        <v>0</v>
      </c>
      <c r="J3239" s="14" t="e">
        <f t="shared" si="204"/>
        <v>#N/A</v>
      </c>
      <c r="K3239" s="16" t="e">
        <f>IF($J3239="","",SUMIFS('Skills-Training Matrix.AUX'!$F$2:$F$1072,'Skills-Training Matrix.AUX'!$C$2:$C$1072,"="&amp;G3239,'Skills-Training Matrix.AUX'!$A$2:$A$1072,"="&amp;$E3239)*J3239)</f>
        <v>#N/A</v>
      </c>
      <c r="L3239" s="16" t="e">
        <f t="shared" si="205"/>
        <v>#N/A</v>
      </c>
      <c r="M3239" s="14" t="e">
        <f t="shared" si="206"/>
        <v>#N/A</v>
      </c>
      <c r="N3239" s="16" t="e">
        <f t="shared" si="207"/>
        <v>#N/A</v>
      </c>
    </row>
    <row r="3240" spans="1:14" x14ac:dyDescent="0.25">
      <c r="A3240" s="14">
        <v>2734</v>
      </c>
      <c r="B3240" s="14" t="s">
        <v>166</v>
      </c>
      <c r="C3240" s="17">
        <v>42736</v>
      </c>
      <c r="D3240" s="14" t="s">
        <v>115</v>
      </c>
      <c r="E3240" s="14" t="s">
        <v>90</v>
      </c>
      <c r="F3240" s="15" t="s">
        <v>7</v>
      </c>
      <c r="G3240" s="14" t="s">
        <v>33</v>
      </c>
      <c r="H3240" s="14" t="e">
        <f>SUMIFS('Skills-Training Matrix.AUX'!$D$2:$D$1072,'Skills-Training Matrix.AUX'!$C$2:$C$1072,"="&amp;$G3240,'Skills-Training Matrix.AUX'!$A$2:$A$1072,"="&amp;$E3240)</f>
        <v>#N/A</v>
      </c>
      <c r="I3240" s="14">
        <v>0</v>
      </c>
      <c r="J3240" s="14" t="e">
        <f t="shared" si="204"/>
        <v>#N/A</v>
      </c>
      <c r="K3240" s="16" t="e">
        <f>IF($J3240="","",SUMIFS('Skills-Training Matrix.AUX'!$F$2:$F$1072,'Skills-Training Matrix.AUX'!$C$2:$C$1072,"="&amp;G3240,'Skills-Training Matrix.AUX'!$A$2:$A$1072,"="&amp;$E3240)*J3240)</f>
        <v>#N/A</v>
      </c>
      <c r="L3240" s="16" t="e">
        <f t="shared" si="205"/>
        <v>#N/A</v>
      </c>
      <c r="M3240" s="14" t="e">
        <f t="shared" si="206"/>
        <v>#N/A</v>
      </c>
      <c r="N3240" s="16" t="e">
        <f t="shared" si="207"/>
        <v>#N/A</v>
      </c>
    </row>
    <row r="3241" spans="1:14" x14ac:dyDescent="0.25">
      <c r="A3241" s="14">
        <v>2734</v>
      </c>
      <c r="B3241" s="14" t="s">
        <v>166</v>
      </c>
      <c r="C3241" s="17">
        <v>42736</v>
      </c>
      <c r="D3241" s="14" t="s">
        <v>115</v>
      </c>
      <c r="E3241" s="14" t="s">
        <v>90</v>
      </c>
      <c r="F3241" s="15" t="s">
        <v>7</v>
      </c>
      <c r="G3241" s="14" t="s">
        <v>34</v>
      </c>
      <c r="H3241" s="14" t="e">
        <f>SUMIFS('Skills-Training Matrix.AUX'!$D$2:$D$1072,'Skills-Training Matrix.AUX'!$C$2:$C$1072,"="&amp;$G3241,'Skills-Training Matrix.AUX'!$A$2:$A$1072,"="&amp;$E3241)</f>
        <v>#REF!</v>
      </c>
      <c r="I3241" s="14">
        <v>0</v>
      </c>
      <c r="J3241" s="14" t="e">
        <f t="shared" si="204"/>
        <v>#REF!</v>
      </c>
      <c r="K3241" s="16" t="e">
        <f>IF($J3241="","",SUMIFS('Skills-Training Matrix.AUX'!$F$2:$F$1072,'Skills-Training Matrix.AUX'!$C$2:$C$1072,"="&amp;G3241,'Skills-Training Matrix.AUX'!$A$2:$A$1072,"="&amp;$E3241)*J3241)</f>
        <v>#REF!</v>
      </c>
      <c r="L3241" s="16" t="e">
        <f t="shared" si="205"/>
        <v>#REF!</v>
      </c>
      <c r="M3241" s="14" t="e">
        <f t="shared" si="206"/>
        <v>#REF!</v>
      </c>
      <c r="N3241" s="16" t="e">
        <f t="shared" si="207"/>
        <v>#REF!</v>
      </c>
    </row>
    <row r="3242" spans="1:14" x14ac:dyDescent="0.25">
      <c r="A3242" s="14">
        <v>2734</v>
      </c>
      <c r="B3242" s="14" t="s">
        <v>166</v>
      </c>
      <c r="C3242" s="17">
        <v>42736</v>
      </c>
      <c r="D3242" s="14" t="s">
        <v>115</v>
      </c>
      <c r="E3242" s="14" t="s">
        <v>90</v>
      </c>
      <c r="F3242" s="15" t="s">
        <v>7</v>
      </c>
      <c r="G3242" s="14" t="s">
        <v>35</v>
      </c>
      <c r="H3242" s="14" t="e">
        <f>SUMIFS('Skills-Training Matrix.AUX'!$D$2:$D$1072,'Skills-Training Matrix.AUX'!$C$2:$C$1072,"="&amp;$G3242,'Skills-Training Matrix.AUX'!$A$2:$A$1072,"="&amp;$E3242)</f>
        <v>#N/A</v>
      </c>
      <c r="I3242" s="14">
        <v>0</v>
      </c>
      <c r="J3242" s="14" t="e">
        <f t="shared" si="204"/>
        <v>#N/A</v>
      </c>
      <c r="K3242" s="16" t="e">
        <f>IF($J3242="","",SUMIFS('Skills-Training Matrix.AUX'!$F$2:$F$1072,'Skills-Training Matrix.AUX'!$C$2:$C$1072,"="&amp;G3242,'Skills-Training Matrix.AUX'!$A$2:$A$1072,"="&amp;$E3242)*J3242)</f>
        <v>#N/A</v>
      </c>
      <c r="L3242" s="16" t="e">
        <f t="shared" si="205"/>
        <v>#N/A</v>
      </c>
      <c r="M3242" s="14" t="e">
        <f t="shared" si="206"/>
        <v>#N/A</v>
      </c>
      <c r="N3242" s="16" t="e">
        <f t="shared" si="207"/>
        <v>#N/A</v>
      </c>
    </row>
    <row r="3243" spans="1:14" x14ac:dyDescent="0.25">
      <c r="A3243" s="14">
        <v>2734</v>
      </c>
      <c r="B3243" s="14" t="s">
        <v>166</v>
      </c>
      <c r="C3243" s="17">
        <v>42736</v>
      </c>
      <c r="D3243" s="14" t="s">
        <v>115</v>
      </c>
      <c r="E3243" s="14" t="s">
        <v>90</v>
      </c>
      <c r="F3243" s="15" t="s">
        <v>7</v>
      </c>
      <c r="G3243" s="14" t="s">
        <v>36</v>
      </c>
      <c r="H3243" s="14" t="e">
        <f>SUMIFS('Skills-Training Matrix.AUX'!$D$2:$D$1072,'Skills-Training Matrix.AUX'!$C$2:$C$1072,"="&amp;$G3243,'Skills-Training Matrix.AUX'!$A$2:$A$1072,"="&amp;$E3243)</f>
        <v>#N/A</v>
      </c>
      <c r="I3243" s="14">
        <v>0</v>
      </c>
      <c r="J3243" s="14" t="e">
        <f t="shared" si="204"/>
        <v>#N/A</v>
      </c>
      <c r="K3243" s="16" t="e">
        <f>IF($J3243="","",SUMIFS('Skills-Training Matrix.AUX'!$F$2:$F$1072,'Skills-Training Matrix.AUX'!$C$2:$C$1072,"="&amp;G3243,'Skills-Training Matrix.AUX'!$A$2:$A$1072,"="&amp;$E3243)*J3243)</f>
        <v>#N/A</v>
      </c>
      <c r="L3243" s="16" t="e">
        <f t="shared" si="205"/>
        <v>#N/A</v>
      </c>
      <c r="M3243" s="14" t="e">
        <f t="shared" si="206"/>
        <v>#N/A</v>
      </c>
      <c r="N3243" s="16" t="e">
        <f t="shared" si="207"/>
        <v>#N/A</v>
      </c>
    </row>
    <row r="3244" spans="1:14" x14ac:dyDescent="0.25">
      <c r="A3244" s="14">
        <v>2734</v>
      </c>
      <c r="B3244" s="14" t="s">
        <v>166</v>
      </c>
      <c r="C3244" s="17">
        <v>42736</v>
      </c>
      <c r="D3244" s="14" t="s">
        <v>115</v>
      </c>
      <c r="E3244" s="14" t="s">
        <v>90</v>
      </c>
      <c r="F3244" s="15" t="s">
        <v>7</v>
      </c>
      <c r="G3244" s="14" t="s">
        <v>37</v>
      </c>
      <c r="H3244" s="14" t="e">
        <f>SUMIFS('Skills-Training Matrix.AUX'!$D$2:$D$1072,'Skills-Training Matrix.AUX'!$C$2:$C$1072,"="&amp;$G3244,'Skills-Training Matrix.AUX'!$A$2:$A$1072,"="&amp;$E3244)</f>
        <v>#N/A</v>
      </c>
      <c r="I3244" s="14">
        <v>0</v>
      </c>
      <c r="J3244" s="14" t="e">
        <f t="shared" si="204"/>
        <v>#N/A</v>
      </c>
      <c r="K3244" s="16" t="e">
        <f>IF($J3244="","",SUMIFS('Skills-Training Matrix.AUX'!$F$2:$F$1072,'Skills-Training Matrix.AUX'!$C$2:$C$1072,"="&amp;G3244,'Skills-Training Matrix.AUX'!$A$2:$A$1072,"="&amp;$E3244)*J3244)</f>
        <v>#N/A</v>
      </c>
      <c r="L3244" s="16" t="e">
        <f t="shared" si="205"/>
        <v>#N/A</v>
      </c>
      <c r="M3244" s="14" t="e">
        <f t="shared" si="206"/>
        <v>#N/A</v>
      </c>
      <c r="N3244" s="16" t="e">
        <f t="shared" si="207"/>
        <v>#N/A</v>
      </c>
    </row>
    <row r="3245" spans="1:14" x14ac:dyDescent="0.25">
      <c r="A3245" s="14">
        <v>2734</v>
      </c>
      <c r="B3245" s="14" t="s">
        <v>166</v>
      </c>
      <c r="C3245" s="17">
        <v>42736</v>
      </c>
      <c r="D3245" s="14" t="s">
        <v>115</v>
      </c>
      <c r="E3245" s="14" t="s">
        <v>90</v>
      </c>
      <c r="F3245" s="15" t="s">
        <v>7</v>
      </c>
      <c r="G3245" s="14" t="s">
        <v>38</v>
      </c>
      <c r="H3245" s="14" t="e">
        <f>SUMIFS('Skills-Training Matrix.AUX'!$D$2:$D$1072,'Skills-Training Matrix.AUX'!$C$2:$C$1072,"="&amp;$G3245,'Skills-Training Matrix.AUX'!$A$2:$A$1072,"="&amp;$E3245)</f>
        <v>#N/A</v>
      </c>
      <c r="I3245" s="14">
        <v>0</v>
      </c>
      <c r="J3245" s="14" t="e">
        <f t="shared" si="204"/>
        <v>#N/A</v>
      </c>
      <c r="K3245" s="16" t="e">
        <f>IF($J3245="","",SUMIFS('Skills-Training Matrix.AUX'!$F$2:$F$1072,'Skills-Training Matrix.AUX'!$C$2:$C$1072,"="&amp;G3245,'Skills-Training Matrix.AUX'!$A$2:$A$1072,"="&amp;$E3245)*J3245)</f>
        <v>#N/A</v>
      </c>
      <c r="L3245" s="16" t="e">
        <f t="shared" si="205"/>
        <v>#N/A</v>
      </c>
      <c r="M3245" s="14" t="e">
        <f t="shared" si="206"/>
        <v>#N/A</v>
      </c>
      <c r="N3245" s="16" t="e">
        <f t="shared" si="207"/>
        <v>#N/A</v>
      </c>
    </row>
    <row r="3246" spans="1:14" x14ac:dyDescent="0.25">
      <c r="A3246" s="14">
        <v>2734</v>
      </c>
      <c r="B3246" s="14" t="s">
        <v>166</v>
      </c>
      <c r="C3246" s="17">
        <v>42736</v>
      </c>
      <c r="D3246" s="14" t="s">
        <v>115</v>
      </c>
      <c r="E3246" s="14" t="s">
        <v>90</v>
      </c>
      <c r="F3246" s="15" t="s">
        <v>7</v>
      </c>
      <c r="G3246" s="14" t="s">
        <v>39</v>
      </c>
      <c r="H3246" s="14" t="e">
        <f>SUMIFS('Skills-Training Matrix.AUX'!$D$2:$D$1072,'Skills-Training Matrix.AUX'!$C$2:$C$1072,"="&amp;$G3246,'Skills-Training Matrix.AUX'!$A$2:$A$1072,"="&amp;$E3246)</f>
        <v>#N/A</v>
      </c>
      <c r="I3246" s="14">
        <v>0</v>
      </c>
      <c r="J3246" s="14" t="e">
        <f t="shared" si="204"/>
        <v>#N/A</v>
      </c>
      <c r="K3246" s="16" t="e">
        <f>IF($J3246="","",SUMIFS('Skills-Training Matrix.AUX'!$F$2:$F$1072,'Skills-Training Matrix.AUX'!$C$2:$C$1072,"="&amp;G3246,'Skills-Training Matrix.AUX'!$A$2:$A$1072,"="&amp;$E3246)*J3246)</f>
        <v>#N/A</v>
      </c>
      <c r="L3246" s="16" t="e">
        <f t="shared" si="205"/>
        <v>#N/A</v>
      </c>
      <c r="M3246" s="14" t="e">
        <f t="shared" si="206"/>
        <v>#N/A</v>
      </c>
      <c r="N3246" s="16" t="e">
        <f t="shared" si="207"/>
        <v>#N/A</v>
      </c>
    </row>
    <row r="3247" spans="1:14" x14ac:dyDescent="0.25">
      <c r="A3247" s="14">
        <v>2734</v>
      </c>
      <c r="B3247" s="14" t="s">
        <v>166</v>
      </c>
      <c r="C3247" s="17">
        <v>42736</v>
      </c>
      <c r="D3247" s="14" t="s">
        <v>115</v>
      </c>
      <c r="E3247" s="14" t="s">
        <v>90</v>
      </c>
      <c r="F3247" s="15" t="s">
        <v>7</v>
      </c>
      <c r="G3247" s="14" t="s">
        <v>40</v>
      </c>
      <c r="H3247" s="14" t="e">
        <f>SUMIFS('Skills-Training Matrix.AUX'!$D$2:$D$1072,'Skills-Training Matrix.AUX'!$C$2:$C$1072,"="&amp;$G3247,'Skills-Training Matrix.AUX'!$A$2:$A$1072,"="&amp;$E3247)</f>
        <v>#N/A</v>
      </c>
      <c r="I3247" s="14">
        <v>0</v>
      </c>
      <c r="J3247" s="14" t="e">
        <f t="shared" si="204"/>
        <v>#N/A</v>
      </c>
      <c r="K3247" s="16" t="e">
        <f>IF($J3247="","",SUMIFS('Skills-Training Matrix.AUX'!$F$2:$F$1072,'Skills-Training Matrix.AUX'!$C$2:$C$1072,"="&amp;G3247,'Skills-Training Matrix.AUX'!$A$2:$A$1072,"="&amp;$E3247)*J3247)</f>
        <v>#N/A</v>
      </c>
      <c r="L3247" s="16" t="e">
        <f t="shared" si="205"/>
        <v>#N/A</v>
      </c>
      <c r="M3247" s="14" t="e">
        <f t="shared" si="206"/>
        <v>#N/A</v>
      </c>
      <c r="N3247" s="16" t="e">
        <f t="shared" si="207"/>
        <v>#N/A</v>
      </c>
    </row>
    <row r="3248" spans="1:14" x14ac:dyDescent="0.25">
      <c r="A3248" s="14">
        <v>2734</v>
      </c>
      <c r="B3248" s="14" t="s">
        <v>166</v>
      </c>
      <c r="C3248" s="17">
        <v>42736</v>
      </c>
      <c r="D3248" s="14" t="s">
        <v>115</v>
      </c>
      <c r="E3248" s="14" t="s">
        <v>90</v>
      </c>
      <c r="F3248" s="15" t="s">
        <v>8</v>
      </c>
      <c r="G3248" s="14" t="s">
        <v>41</v>
      </c>
      <c r="H3248" s="14" t="e">
        <f>SUMIFS('Skills-Training Matrix.AUX'!$D$2:$D$1072,'Skills-Training Matrix.AUX'!$C$2:$C$1072,"="&amp;$G3248,'Skills-Training Matrix.AUX'!$A$2:$A$1072,"="&amp;$E3248)</f>
        <v>#N/A</v>
      </c>
      <c r="I3248" s="14">
        <v>0</v>
      </c>
      <c r="J3248" s="14" t="e">
        <f t="shared" si="204"/>
        <v>#N/A</v>
      </c>
      <c r="K3248" s="16" t="e">
        <f>IF($J3248="","",SUMIFS('Skills-Training Matrix.AUX'!$F$2:$F$1072,'Skills-Training Matrix.AUX'!$C$2:$C$1072,"="&amp;G3248,'Skills-Training Matrix.AUX'!$A$2:$A$1072,"="&amp;$E3248)*J3248)</f>
        <v>#N/A</v>
      </c>
      <c r="L3248" s="16" t="e">
        <f t="shared" si="205"/>
        <v>#N/A</v>
      </c>
      <c r="M3248" s="14" t="e">
        <f t="shared" si="206"/>
        <v>#N/A</v>
      </c>
      <c r="N3248" s="16" t="e">
        <f t="shared" si="207"/>
        <v>#N/A</v>
      </c>
    </row>
    <row r="3249" spans="1:14" x14ac:dyDescent="0.25">
      <c r="A3249" s="14">
        <v>2734</v>
      </c>
      <c r="B3249" s="14" t="s">
        <v>166</v>
      </c>
      <c r="C3249" s="17">
        <v>42736</v>
      </c>
      <c r="D3249" s="14" t="s">
        <v>115</v>
      </c>
      <c r="E3249" s="14" t="s">
        <v>90</v>
      </c>
      <c r="F3249" s="15" t="s">
        <v>8</v>
      </c>
      <c r="G3249" s="14" t="s">
        <v>42</v>
      </c>
      <c r="H3249" s="14" t="e">
        <f>SUMIFS('Skills-Training Matrix.AUX'!$D$2:$D$1072,'Skills-Training Matrix.AUX'!$C$2:$C$1072,"="&amp;$G3249,'Skills-Training Matrix.AUX'!$A$2:$A$1072,"="&amp;$E3249)</f>
        <v>#N/A</v>
      </c>
      <c r="I3249" s="14">
        <v>0</v>
      </c>
      <c r="J3249" s="14" t="e">
        <f t="shared" si="204"/>
        <v>#N/A</v>
      </c>
      <c r="K3249" s="16" t="e">
        <f>IF($J3249="","",SUMIFS('Skills-Training Matrix.AUX'!$F$2:$F$1072,'Skills-Training Matrix.AUX'!$C$2:$C$1072,"="&amp;G3249,'Skills-Training Matrix.AUX'!$A$2:$A$1072,"="&amp;$E3249)*J3249)</f>
        <v>#N/A</v>
      </c>
      <c r="L3249" s="16" t="e">
        <f t="shared" si="205"/>
        <v>#N/A</v>
      </c>
      <c r="M3249" s="14" t="e">
        <f t="shared" si="206"/>
        <v>#N/A</v>
      </c>
      <c r="N3249" s="16" t="e">
        <f t="shared" si="207"/>
        <v>#N/A</v>
      </c>
    </row>
    <row r="3250" spans="1:14" x14ac:dyDescent="0.25">
      <c r="A3250" s="14">
        <v>2734</v>
      </c>
      <c r="B3250" s="14" t="s">
        <v>166</v>
      </c>
      <c r="C3250" s="17">
        <v>42736</v>
      </c>
      <c r="D3250" s="14" t="s">
        <v>115</v>
      </c>
      <c r="E3250" s="14" t="s">
        <v>90</v>
      </c>
      <c r="F3250" s="15" t="s">
        <v>8</v>
      </c>
      <c r="G3250" s="14" t="s">
        <v>43</v>
      </c>
      <c r="H3250" s="14" t="e">
        <f>SUMIFS('Skills-Training Matrix.AUX'!$D$2:$D$1072,'Skills-Training Matrix.AUX'!$C$2:$C$1072,"="&amp;$G3250,'Skills-Training Matrix.AUX'!$A$2:$A$1072,"="&amp;$E3250)</f>
        <v>#N/A</v>
      </c>
      <c r="I3250" s="14">
        <v>0</v>
      </c>
      <c r="J3250" s="14" t="e">
        <f t="shared" si="204"/>
        <v>#N/A</v>
      </c>
      <c r="K3250" s="16" t="e">
        <f>IF($J3250="","",SUMIFS('Skills-Training Matrix.AUX'!$F$2:$F$1072,'Skills-Training Matrix.AUX'!$C$2:$C$1072,"="&amp;G3250,'Skills-Training Matrix.AUX'!$A$2:$A$1072,"="&amp;$E3250)*J3250)</f>
        <v>#N/A</v>
      </c>
      <c r="L3250" s="16" t="e">
        <f t="shared" si="205"/>
        <v>#N/A</v>
      </c>
      <c r="M3250" s="14" t="e">
        <f t="shared" si="206"/>
        <v>#N/A</v>
      </c>
      <c r="N3250" s="16" t="e">
        <f t="shared" si="207"/>
        <v>#N/A</v>
      </c>
    </row>
    <row r="3251" spans="1:14" x14ac:dyDescent="0.25">
      <c r="A3251" s="14">
        <v>2734</v>
      </c>
      <c r="B3251" s="14" t="s">
        <v>166</v>
      </c>
      <c r="C3251" s="17">
        <v>42736</v>
      </c>
      <c r="D3251" s="14" t="s">
        <v>115</v>
      </c>
      <c r="E3251" s="14" t="s">
        <v>90</v>
      </c>
      <c r="F3251" s="15" t="s">
        <v>8</v>
      </c>
      <c r="G3251" s="14" t="s">
        <v>44</v>
      </c>
      <c r="H3251" s="14" t="e">
        <f>SUMIFS('Skills-Training Matrix.AUX'!$D$2:$D$1072,'Skills-Training Matrix.AUX'!$C$2:$C$1072,"="&amp;$G3251,'Skills-Training Matrix.AUX'!$A$2:$A$1072,"="&amp;$E3251)</f>
        <v>#N/A</v>
      </c>
      <c r="I3251" s="14">
        <v>0</v>
      </c>
      <c r="J3251" s="14" t="e">
        <f t="shared" si="204"/>
        <v>#N/A</v>
      </c>
      <c r="K3251" s="16" t="e">
        <f>IF($J3251="","",SUMIFS('Skills-Training Matrix.AUX'!$F$2:$F$1072,'Skills-Training Matrix.AUX'!$C$2:$C$1072,"="&amp;G3251,'Skills-Training Matrix.AUX'!$A$2:$A$1072,"="&amp;$E3251)*J3251)</f>
        <v>#N/A</v>
      </c>
      <c r="L3251" s="16" t="e">
        <f t="shared" si="205"/>
        <v>#N/A</v>
      </c>
      <c r="M3251" s="14" t="e">
        <f t="shared" si="206"/>
        <v>#N/A</v>
      </c>
      <c r="N3251" s="16" t="e">
        <f t="shared" si="207"/>
        <v>#N/A</v>
      </c>
    </row>
    <row r="3252" spans="1:14" x14ac:dyDescent="0.25">
      <c r="A3252" s="14">
        <v>2734</v>
      </c>
      <c r="B3252" s="14" t="s">
        <v>166</v>
      </c>
      <c r="C3252" s="17">
        <v>42736</v>
      </c>
      <c r="D3252" s="14" t="s">
        <v>115</v>
      </c>
      <c r="E3252" s="14" t="s">
        <v>90</v>
      </c>
      <c r="F3252" s="15" t="s">
        <v>8</v>
      </c>
      <c r="G3252" s="14" t="s">
        <v>45</v>
      </c>
      <c r="H3252" s="14" t="e">
        <f>SUMIFS('Skills-Training Matrix.AUX'!$D$2:$D$1072,'Skills-Training Matrix.AUX'!$C$2:$C$1072,"="&amp;$G3252,'Skills-Training Matrix.AUX'!$A$2:$A$1072,"="&amp;$E3252)</f>
        <v>#N/A</v>
      </c>
      <c r="I3252" s="14">
        <v>0</v>
      </c>
      <c r="J3252" s="14" t="e">
        <f t="shared" si="204"/>
        <v>#N/A</v>
      </c>
      <c r="K3252" s="16" t="e">
        <f>IF($J3252="","",SUMIFS('Skills-Training Matrix.AUX'!$F$2:$F$1072,'Skills-Training Matrix.AUX'!$C$2:$C$1072,"="&amp;G3252,'Skills-Training Matrix.AUX'!$A$2:$A$1072,"="&amp;$E3252)*J3252)</f>
        <v>#N/A</v>
      </c>
      <c r="L3252" s="16" t="e">
        <f t="shared" si="205"/>
        <v>#N/A</v>
      </c>
      <c r="M3252" s="14" t="e">
        <f t="shared" si="206"/>
        <v>#N/A</v>
      </c>
      <c r="N3252" s="16" t="e">
        <f t="shared" si="207"/>
        <v>#N/A</v>
      </c>
    </row>
    <row r="3253" spans="1:14" x14ac:dyDescent="0.25">
      <c r="A3253" s="14">
        <v>2734</v>
      </c>
      <c r="B3253" s="14" t="s">
        <v>166</v>
      </c>
      <c r="C3253" s="17">
        <v>42736</v>
      </c>
      <c r="D3253" s="14" t="s">
        <v>115</v>
      </c>
      <c r="E3253" s="14" t="s">
        <v>90</v>
      </c>
      <c r="F3253" s="15" t="s">
        <v>2</v>
      </c>
      <c r="G3253" s="14" t="s">
        <v>46</v>
      </c>
      <c r="H3253" s="14" t="e">
        <f>SUMIFS('Skills-Training Matrix.AUX'!$D$2:$D$1072,'Skills-Training Matrix.AUX'!$C$2:$C$1072,"="&amp;$G3253,'Skills-Training Matrix.AUX'!$A$2:$A$1072,"="&amp;$E3253)</f>
        <v>#N/A</v>
      </c>
      <c r="I3253" s="14">
        <v>0</v>
      </c>
      <c r="J3253" s="14" t="e">
        <f t="shared" si="204"/>
        <v>#N/A</v>
      </c>
      <c r="K3253" s="16" t="e">
        <f>IF($J3253="","",SUMIFS('Skills-Training Matrix.AUX'!$F$2:$F$1072,'Skills-Training Matrix.AUX'!$C$2:$C$1072,"="&amp;G3253,'Skills-Training Matrix.AUX'!$A$2:$A$1072,"="&amp;$E3253)*J3253)</f>
        <v>#N/A</v>
      </c>
      <c r="L3253" s="16" t="e">
        <f t="shared" si="205"/>
        <v>#N/A</v>
      </c>
      <c r="M3253" s="14" t="e">
        <f t="shared" si="206"/>
        <v>#N/A</v>
      </c>
      <c r="N3253" s="16" t="e">
        <f t="shared" si="207"/>
        <v>#N/A</v>
      </c>
    </row>
    <row r="3254" spans="1:14" x14ac:dyDescent="0.25">
      <c r="A3254" s="14">
        <v>2734</v>
      </c>
      <c r="B3254" s="14" t="s">
        <v>166</v>
      </c>
      <c r="C3254" s="17">
        <v>42736</v>
      </c>
      <c r="D3254" s="14" t="s">
        <v>115</v>
      </c>
      <c r="E3254" s="14" t="s">
        <v>90</v>
      </c>
      <c r="F3254" s="15" t="s">
        <v>2</v>
      </c>
      <c r="G3254" s="14" t="s">
        <v>47</v>
      </c>
      <c r="H3254" s="14" t="e">
        <f>SUMIFS('Skills-Training Matrix.AUX'!$D$2:$D$1072,'Skills-Training Matrix.AUX'!$C$2:$C$1072,"="&amp;$G3254,'Skills-Training Matrix.AUX'!$A$2:$A$1072,"="&amp;$E3254)</f>
        <v>#N/A</v>
      </c>
      <c r="I3254" s="14">
        <v>0</v>
      </c>
      <c r="J3254" s="14" t="e">
        <f t="shared" si="204"/>
        <v>#N/A</v>
      </c>
      <c r="K3254" s="16" t="e">
        <f>IF($J3254="","",SUMIFS('Skills-Training Matrix.AUX'!$F$2:$F$1072,'Skills-Training Matrix.AUX'!$C$2:$C$1072,"="&amp;G3254,'Skills-Training Matrix.AUX'!$A$2:$A$1072,"="&amp;$E3254)*J3254)</f>
        <v>#N/A</v>
      </c>
      <c r="L3254" s="16" t="e">
        <f t="shared" si="205"/>
        <v>#N/A</v>
      </c>
      <c r="M3254" s="14" t="e">
        <f t="shared" si="206"/>
        <v>#N/A</v>
      </c>
      <c r="N3254" s="16" t="e">
        <f t="shared" si="207"/>
        <v>#N/A</v>
      </c>
    </row>
    <row r="3255" spans="1:14" x14ac:dyDescent="0.25">
      <c r="A3255" s="14">
        <v>2734</v>
      </c>
      <c r="B3255" s="14" t="s">
        <v>166</v>
      </c>
      <c r="C3255" s="17">
        <v>42736</v>
      </c>
      <c r="D3255" s="14" t="s">
        <v>115</v>
      </c>
      <c r="E3255" s="14" t="s">
        <v>90</v>
      </c>
      <c r="F3255" s="15" t="s">
        <v>2</v>
      </c>
      <c r="G3255" s="14" t="s">
        <v>48</v>
      </c>
      <c r="H3255" s="14" t="e">
        <f>SUMIFS('Skills-Training Matrix.AUX'!$D$2:$D$1072,'Skills-Training Matrix.AUX'!$C$2:$C$1072,"="&amp;$G3255,'Skills-Training Matrix.AUX'!$A$2:$A$1072,"="&amp;$E3255)</f>
        <v>#N/A</v>
      </c>
      <c r="I3255" s="14">
        <v>0</v>
      </c>
      <c r="J3255" s="14" t="e">
        <f t="shared" si="204"/>
        <v>#N/A</v>
      </c>
      <c r="K3255" s="16" t="e">
        <f>IF($J3255="","",SUMIFS('Skills-Training Matrix.AUX'!$F$2:$F$1072,'Skills-Training Matrix.AUX'!$C$2:$C$1072,"="&amp;G3255,'Skills-Training Matrix.AUX'!$A$2:$A$1072,"="&amp;$E3255)*J3255)</f>
        <v>#N/A</v>
      </c>
      <c r="L3255" s="16" t="e">
        <f t="shared" si="205"/>
        <v>#N/A</v>
      </c>
      <c r="M3255" s="14" t="e">
        <f t="shared" si="206"/>
        <v>#N/A</v>
      </c>
      <c r="N3255" s="16" t="e">
        <f t="shared" si="207"/>
        <v>#N/A</v>
      </c>
    </row>
    <row r="3256" spans="1:14" x14ac:dyDescent="0.25">
      <c r="A3256" s="14">
        <v>2734</v>
      </c>
      <c r="B3256" s="14" t="s">
        <v>166</v>
      </c>
      <c r="C3256" s="17">
        <v>42736</v>
      </c>
      <c r="D3256" s="14" t="s">
        <v>115</v>
      </c>
      <c r="E3256" s="14" t="s">
        <v>90</v>
      </c>
      <c r="F3256" s="15" t="s">
        <v>2</v>
      </c>
      <c r="G3256" s="14" t="s">
        <v>49</v>
      </c>
      <c r="H3256" s="14" t="e">
        <f>SUMIFS('Skills-Training Matrix.AUX'!$D$2:$D$1072,'Skills-Training Matrix.AUX'!$C$2:$C$1072,"="&amp;$G3256,'Skills-Training Matrix.AUX'!$A$2:$A$1072,"="&amp;$E3256)</f>
        <v>#N/A</v>
      </c>
      <c r="I3256" s="14">
        <v>0</v>
      </c>
      <c r="J3256" s="14" t="e">
        <f t="shared" si="204"/>
        <v>#N/A</v>
      </c>
      <c r="K3256" s="16" t="e">
        <f>IF($J3256="","",SUMIFS('Skills-Training Matrix.AUX'!$F$2:$F$1072,'Skills-Training Matrix.AUX'!$C$2:$C$1072,"="&amp;G3256,'Skills-Training Matrix.AUX'!$A$2:$A$1072,"="&amp;$E3256)*J3256)</f>
        <v>#N/A</v>
      </c>
      <c r="L3256" s="16" t="e">
        <f t="shared" si="205"/>
        <v>#N/A</v>
      </c>
      <c r="M3256" s="14" t="e">
        <f t="shared" si="206"/>
        <v>#N/A</v>
      </c>
      <c r="N3256" s="16" t="e">
        <f t="shared" si="207"/>
        <v>#N/A</v>
      </c>
    </row>
    <row r="3257" spans="1:14" x14ac:dyDescent="0.25">
      <c r="A3257" s="14">
        <v>2734</v>
      </c>
      <c r="B3257" s="14" t="s">
        <v>166</v>
      </c>
      <c r="C3257" s="17">
        <v>42736</v>
      </c>
      <c r="D3257" s="14" t="s">
        <v>115</v>
      </c>
      <c r="E3257" s="14" t="s">
        <v>90</v>
      </c>
      <c r="F3257" s="15" t="s">
        <v>2</v>
      </c>
      <c r="G3257" s="14" t="s">
        <v>50</v>
      </c>
      <c r="H3257" s="14" t="e">
        <f>SUMIFS('Skills-Training Matrix.AUX'!$D$2:$D$1072,'Skills-Training Matrix.AUX'!$C$2:$C$1072,"="&amp;$G3257,'Skills-Training Matrix.AUX'!$A$2:$A$1072,"="&amp;$E3257)</f>
        <v>#N/A</v>
      </c>
      <c r="I3257" s="14">
        <v>0</v>
      </c>
      <c r="J3257" s="14" t="e">
        <f t="shared" si="204"/>
        <v>#N/A</v>
      </c>
      <c r="K3257" s="16" t="e">
        <f>IF($J3257="","",SUMIFS('Skills-Training Matrix.AUX'!$F$2:$F$1072,'Skills-Training Matrix.AUX'!$C$2:$C$1072,"="&amp;G3257,'Skills-Training Matrix.AUX'!$A$2:$A$1072,"="&amp;$E3257)*J3257)</f>
        <v>#N/A</v>
      </c>
      <c r="L3257" s="16" t="e">
        <f t="shared" si="205"/>
        <v>#N/A</v>
      </c>
      <c r="M3257" s="14" t="e">
        <f t="shared" si="206"/>
        <v>#N/A</v>
      </c>
      <c r="N3257" s="16" t="e">
        <f t="shared" si="207"/>
        <v>#N/A</v>
      </c>
    </row>
    <row r="3258" spans="1:14" x14ac:dyDescent="0.25">
      <c r="A3258" s="14">
        <v>2734</v>
      </c>
      <c r="B3258" s="14" t="s">
        <v>166</v>
      </c>
      <c r="C3258" s="17">
        <v>42736</v>
      </c>
      <c r="D3258" s="14" t="s">
        <v>115</v>
      </c>
      <c r="E3258" s="14" t="s">
        <v>90</v>
      </c>
      <c r="F3258" s="15" t="s">
        <v>2</v>
      </c>
      <c r="G3258" s="14" t="s">
        <v>51</v>
      </c>
      <c r="H3258" s="14" t="e">
        <f>SUMIFS('Skills-Training Matrix.AUX'!$D$2:$D$1072,'Skills-Training Matrix.AUX'!$C$2:$C$1072,"="&amp;$G3258,'Skills-Training Matrix.AUX'!$A$2:$A$1072,"="&amp;$E3258)</f>
        <v>#N/A</v>
      </c>
      <c r="I3258" s="14">
        <v>0</v>
      </c>
      <c r="J3258" s="14" t="e">
        <f t="shared" si="204"/>
        <v>#N/A</v>
      </c>
      <c r="K3258" s="16" t="e">
        <f>IF($J3258="","",SUMIFS('Skills-Training Matrix.AUX'!$F$2:$F$1072,'Skills-Training Matrix.AUX'!$C$2:$C$1072,"="&amp;G3258,'Skills-Training Matrix.AUX'!$A$2:$A$1072,"="&amp;$E3258)*J3258)</f>
        <v>#N/A</v>
      </c>
      <c r="L3258" s="16" t="e">
        <f t="shared" si="205"/>
        <v>#N/A</v>
      </c>
      <c r="M3258" s="14" t="e">
        <f t="shared" si="206"/>
        <v>#N/A</v>
      </c>
      <c r="N3258" s="16" t="e">
        <f t="shared" si="207"/>
        <v>#N/A</v>
      </c>
    </row>
    <row r="3259" spans="1:14" x14ac:dyDescent="0.25">
      <c r="A3259" s="14">
        <v>2734</v>
      </c>
      <c r="B3259" s="14" t="s">
        <v>166</v>
      </c>
      <c r="C3259" s="17">
        <v>42736</v>
      </c>
      <c r="D3259" s="14" t="s">
        <v>115</v>
      </c>
      <c r="E3259" s="14" t="s">
        <v>90</v>
      </c>
      <c r="F3259" s="15" t="s">
        <v>2</v>
      </c>
      <c r="G3259" s="14" t="s">
        <v>52</v>
      </c>
      <c r="H3259" s="14" t="e">
        <f>SUMIFS('Skills-Training Matrix.AUX'!$D$2:$D$1072,'Skills-Training Matrix.AUX'!$C$2:$C$1072,"="&amp;$G3259,'Skills-Training Matrix.AUX'!$A$2:$A$1072,"="&amp;$E3259)</f>
        <v>#N/A</v>
      </c>
      <c r="I3259" s="14">
        <v>0</v>
      </c>
      <c r="J3259" s="14" t="e">
        <f t="shared" si="204"/>
        <v>#N/A</v>
      </c>
      <c r="K3259" s="16" t="e">
        <f>IF($J3259="","",SUMIFS('Skills-Training Matrix.AUX'!$F$2:$F$1072,'Skills-Training Matrix.AUX'!$C$2:$C$1072,"="&amp;G3259,'Skills-Training Matrix.AUX'!$A$2:$A$1072,"="&amp;$E3259)*J3259)</f>
        <v>#N/A</v>
      </c>
      <c r="L3259" s="16" t="e">
        <f t="shared" si="205"/>
        <v>#N/A</v>
      </c>
      <c r="M3259" s="14" t="e">
        <f t="shared" si="206"/>
        <v>#N/A</v>
      </c>
      <c r="N3259" s="16" t="e">
        <f t="shared" si="207"/>
        <v>#N/A</v>
      </c>
    </row>
    <row r="3260" spans="1:14" x14ac:dyDescent="0.25">
      <c r="A3260" s="14">
        <v>2734</v>
      </c>
      <c r="B3260" s="14" t="s">
        <v>166</v>
      </c>
      <c r="C3260" s="17">
        <v>42736</v>
      </c>
      <c r="D3260" s="14" t="s">
        <v>115</v>
      </c>
      <c r="E3260" s="14" t="s">
        <v>90</v>
      </c>
      <c r="F3260" s="15" t="s">
        <v>2</v>
      </c>
      <c r="G3260" s="14" t="s">
        <v>53</v>
      </c>
      <c r="H3260" s="14" t="e">
        <f>SUMIFS('Skills-Training Matrix.AUX'!$D$2:$D$1072,'Skills-Training Matrix.AUX'!$C$2:$C$1072,"="&amp;$G3260,'Skills-Training Matrix.AUX'!$A$2:$A$1072,"="&amp;$E3260)</f>
        <v>#N/A</v>
      </c>
      <c r="I3260" s="14">
        <v>0</v>
      </c>
      <c r="J3260" s="14" t="e">
        <f t="shared" si="204"/>
        <v>#N/A</v>
      </c>
      <c r="K3260" s="16" t="e">
        <f>IF($J3260="","",SUMIFS('Skills-Training Matrix.AUX'!$F$2:$F$1072,'Skills-Training Matrix.AUX'!$C$2:$C$1072,"="&amp;G3260,'Skills-Training Matrix.AUX'!$A$2:$A$1072,"="&amp;$E3260)*J3260)</f>
        <v>#N/A</v>
      </c>
      <c r="L3260" s="16" t="e">
        <f t="shared" si="205"/>
        <v>#N/A</v>
      </c>
      <c r="M3260" s="14" t="e">
        <f t="shared" si="206"/>
        <v>#N/A</v>
      </c>
      <c r="N3260" s="16" t="e">
        <f t="shared" si="207"/>
        <v>#N/A</v>
      </c>
    </row>
    <row r="3261" spans="1:14" x14ac:dyDescent="0.25">
      <c r="A3261" s="14">
        <v>2734</v>
      </c>
      <c r="B3261" s="14" t="s">
        <v>166</v>
      </c>
      <c r="C3261" s="17">
        <v>42736</v>
      </c>
      <c r="D3261" s="14" t="s">
        <v>115</v>
      </c>
      <c r="E3261" s="14" t="s">
        <v>90</v>
      </c>
      <c r="F3261" s="15" t="s">
        <v>2</v>
      </c>
      <c r="G3261" s="14" t="s">
        <v>54</v>
      </c>
      <c r="H3261" s="14" t="e">
        <f>SUMIFS('Skills-Training Matrix.AUX'!$D$2:$D$1072,'Skills-Training Matrix.AUX'!$C$2:$C$1072,"="&amp;$G3261,'Skills-Training Matrix.AUX'!$A$2:$A$1072,"="&amp;$E3261)</f>
        <v>#N/A</v>
      </c>
      <c r="I3261" s="14">
        <v>0</v>
      </c>
      <c r="J3261" s="14" t="e">
        <f t="shared" si="204"/>
        <v>#N/A</v>
      </c>
      <c r="K3261" s="16" t="e">
        <f>IF($J3261="","",SUMIFS('Skills-Training Matrix.AUX'!$F$2:$F$1072,'Skills-Training Matrix.AUX'!$C$2:$C$1072,"="&amp;G3261,'Skills-Training Matrix.AUX'!$A$2:$A$1072,"="&amp;$E3261)*J3261)</f>
        <v>#N/A</v>
      </c>
      <c r="L3261" s="16" t="e">
        <f t="shared" si="205"/>
        <v>#N/A</v>
      </c>
      <c r="M3261" s="14" t="e">
        <f t="shared" si="206"/>
        <v>#N/A</v>
      </c>
      <c r="N3261" s="16" t="e">
        <f t="shared" si="207"/>
        <v>#N/A</v>
      </c>
    </row>
    <row r="3262" spans="1:14" x14ac:dyDescent="0.25">
      <c r="A3262" s="14">
        <v>2734</v>
      </c>
      <c r="B3262" s="14" t="s">
        <v>166</v>
      </c>
      <c r="C3262" s="17">
        <v>42736</v>
      </c>
      <c r="D3262" s="14" t="s">
        <v>115</v>
      </c>
      <c r="E3262" s="14" t="s">
        <v>90</v>
      </c>
      <c r="F3262" s="15" t="s">
        <v>2</v>
      </c>
      <c r="G3262" s="14" t="s">
        <v>55</v>
      </c>
      <c r="H3262" s="14" t="e">
        <f>SUMIFS('Skills-Training Matrix.AUX'!$D$2:$D$1072,'Skills-Training Matrix.AUX'!$C$2:$C$1072,"="&amp;$G3262,'Skills-Training Matrix.AUX'!$A$2:$A$1072,"="&amp;$E3262)</f>
        <v>#REF!</v>
      </c>
      <c r="I3262" s="14">
        <v>0</v>
      </c>
      <c r="J3262" s="14" t="e">
        <f t="shared" si="204"/>
        <v>#REF!</v>
      </c>
      <c r="K3262" s="16" t="e">
        <f>IF($J3262="","",SUMIFS('Skills-Training Matrix.AUX'!$F$2:$F$1072,'Skills-Training Matrix.AUX'!$C$2:$C$1072,"="&amp;G3262,'Skills-Training Matrix.AUX'!$A$2:$A$1072,"="&amp;$E3262)*J3262)</f>
        <v>#REF!</v>
      </c>
      <c r="L3262" s="16" t="e">
        <f t="shared" si="205"/>
        <v>#REF!</v>
      </c>
      <c r="M3262" s="14" t="e">
        <f t="shared" si="206"/>
        <v>#REF!</v>
      </c>
      <c r="N3262" s="16" t="e">
        <f t="shared" si="207"/>
        <v>#REF!</v>
      </c>
    </row>
    <row r="3263" spans="1:14" x14ac:dyDescent="0.25">
      <c r="A3263" s="14">
        <v>2734</v>
      </c>
      <c r="B3263" s="14" t="s">
        <v>166</v>
      </c>
      <c r="C3263" s="17">
        <v>42736</v>
      </c>
      <c r="D3263" s="14" t="s">
        <v>115</v>
      </c>
      <c r="E3263" s="14" t="s">
        <v>90</v>
      </c>
      <c r="F3263" s="15" t="s">
        <v>2</v>
      </c>
      <c r="G3263" s="14" t="s">
        <v>56</v>
      </c>
      <c r="H3263" s="14" t="e">
        <f>SUMIFS('Skills-Training Matrix.AUX'!$D$2:$D$1072,'Skills-Training Matrix.AUX'!$C$2:$C$1072,"="&amp;$G3263,'Skills-Training Matrix.AUX'!$A$2:$A$1072,"="&amp;$E3263)</f>
        <v>#N/A</v>
      </c>
      <c r="I3263" s="14">
        <v>0</v>
      </c>
      <c r="J3263" s="14" t="e">
        <f t="shared" si="204"/>
        <v>#N/A</v>
      </c>
      <c r="K3263" s="16" t="e">
        <f>IF($J3263="","",SUMIFS('Skills-Training Matrix.AUX'!$F$2:$F$1072,'Skills-Training Matrix.AUX'!$C$2:$C$1072,"="&amp;G3263,'Skills-Training Matrix.AUX'!$A$2:$A$1072,"="&amp;$E3263)*J3263)</f>
        <v>#N/A</v>
      </c>
      <c r="L3263" s="16" t="e">
        <f t="shared" si="205"/>
        <v>#N/A</v>
      </c>
      <c r="M3263" s="14" t="e">
        <f t="shared" si="206"/>
        <v>#N/A</v>
      </c>
      <c r="N3263" s="16" t="e">
        <f t="shared" si="207"/>
        <v>#N/A</v>
      </c>
    </row>
    <row r="3264" spans="1:14" x14ac:dyDescent="0.25">
      <c r="A3264" s="14">
        <v>2734</v>
      </c>
      <c r="B3264" s="14" t="s">
        <v>166</v>
      </c>
      <c r="C3264" s="17">
        <v>42736</v>
      </c>
      <c r="D3264" s="14" t="s">
        <v>115</v>
      </c>
      <c r="E3264" s="14" t="s">
        <v>90</v>
      </c>
      <c r="F3264" s="15" t="s">
        <v>9</v>
      </c>
      <c r="G3264" s="14" t="s">
        <v>57</v>
      </c>
      <c r="H3264" s="14" t="e">
        <f>SUMIFS('Skills-Training Matrix.AUX'!$D$2:$D$1072,'Skills-Training Matrix.AUX'!$C$2:$C$1072,"="&amp;$G3264,'Skills-Training Matrix.AUX'!$A$2:$A$1072,"="&amp;$E3264)</f>
        <v>#N/A</v>
      </c>
      <c r="I3264" s="14">
        <v>0</v>
      </c>
      <c r="J3264" s="14" t="e">
        <f t="shared" si="204"/>
        <v>#N/A</v>
      </c>
      <c r="K3264" s="16" t="e">
        <f>IF($J3264="","",SUMIFS('Skills-Training Matrix.AUX'!$F$2:$F$1072,'Skills-Training Matrix.AUX'!$C$2:$C$1072,"="&amp;G3264,'Skills-Training Matrix.AUX'!$A$2:$A$1072,"="&amp;$E3264)*J3264)</f>
        <v>#N/A</v>
      </c>
      <c r="L3264" s="16" t="e">
        <f t="shared" si="205"/>
        <v>#N/A</v>
      </c>
      <c r="M3264" s="14" t="e">
        <f t="shared" si="206"/>
        <v>#N/A</v>
      </c>
      <c r="N3264" s="16" t="e">
        <f t="shared" si="207"/>
        <v>#N/A</v>
      </c>
    </row>
    <row r="3265" spans="1:14" x14ac:dyDescent="0.25">
      <c r="A3265" s="14">
        <v>2734</v>
      </c>
      <c r="B3265" s="14" t="s">
        <v>166</v>
      </c>
      <c r="C3265" s="17">
        <v>42736</v>
      </c>
      <c r="D3265" s="14" t="s">
        <v>115</v>
      </c>
      <c r="E3265" s="14" t="s">
        <v>90</v>
      </c>
      <c r="F3265" s="15" t="s">
        <v>9</v>
      </c>
      <c r="G3265" s="14" t="s">
        <v>58</v>
      </c>
      <c r="H3265" s="14" t="e">
        <f>SUMIFS('Skills-Training Matrix.AUX'!$D$2:$D$1072,'Skills-Training Matrix.AUX'!$C$2:$C$1072,"="&amp;$G3265,'Skills-Training Matrix.AUX'!$A$2:$A$1072,"="&amp;$E3265)</f>
        <v>#N/A</v>
      </c>
      <c r="I3265" s="14">
        <v>0</v>
      </c>
      <c r="J3265" s="14" t="e">
        <f t="shared" si="204"/>
        <v>#N/A</v>
      </c>
      <c r="K3265" s="16" t="e">
        <f>IF($J3265="","",SUMIFS('Skills-Training Matrix.AUX'!$F$2:$F$1072,'Skills-Training Matrix.AUX'!$C$2:$C$1072,"="&amp;G3265,'Skills-Training Matrix.AUX'!$A$2:$A$1072,"="&amp;$E3265)*J3265)</f>
        <v>#N/A</v>
      </c>
      <c r="L3265" s="16" t="e">
        <f t="shared" si="205"/>
        <v>#N/A</v>
      </c>
      <c r="M3265" s="14" t="e">
        <f t="shared" si="206"/>
        <v>#N/A</v>
      </c>
      <c r="N3265" s="16" t="e">
        <f t="shared" si="207"/>
        <v>#N/A</v>
      </c>
    </row>
    <row r="3266" spans="1:14" x14ac:dyDescent="0.25">
      <c r="A3266" s="14">
        <v>2734</v>
      </c>
      <c r="B3266" s="14" t="s">
        <v>166</v>
      </c>
      <c r="C3266" s="17">
        <v>42736</v>
      </c>
      <c r="D3266" s="14" t="s">
        <v>115</v>
      </c>
      <c r="E3266" s="14" t="s">
        <v>90</v>
      </c>
      <c r="F3266" s="15" t="s">
        <v>9</v>
      </c>
      <c r="G3266" s="14" t="s">
        <v>59</v>
      </c>
      <c r="H3266" s="14" t="e">
        <f>SUMIFS('Skills-Training Matrix.AUX'!$D$2:$D$1072,'Skills-Training Matrix.AUX'!$C$2:$C$1072,"="&amp;$G3266,'Skills-Training Matrix.AUX'!$A$2:$A$1072,"="&amp;$E3266)</f>
        <v>#N/A</v>
      </c>
      <c r="I3266" s="14">
        <v>0</v>
      </c>
      <c r="J3266" s="14" t="e">
        <f t="shared" ref="J3266:J3329" si="208">IF(($H3266-$I3266)&gt;0,($H3266-$I3266),"")</f>
        <v>#N/A</v>
      </c>
      <c r="K3266" s="16" t="e">
        <f>IF($J3266="","",SUMIFS('Skills-Training Matrix.AUX'!$F$2:$F$1072,'Skills-Training Matrix.AUX'!$C$2:$C$1072,"="&amp;G3266,'Skills-Training Matrix.AUX'!$A$2:$A$1072,"="&amp;$E3266)*J3266)</f>
        <v>#N/A</v>
      </c>
      <c r="L3266" s="16" t="e">
        <f t="shared" si="205"/>
        <v>#N/A</v>
      </c>
      <c r="M3266" s="14" t="e">
        <f t="shared" si="206"/>
        <v>#N/A</v>
      </c>
      <c r="N3266" s="16" t="e">
        <f t="shared" si="207"/>
        <v>#N/A</v>
      </c>
    </row>
    <row r="3267" spans="1:14" x14ac:dyDescent="0.25">
      <c r="A3267" s="14">
        <v>2734</v>
      </c>
      <c r="B3267" s="14" t="s">
        <v>166</v>
      </c>
      <c r="C3267" s="17">
        <v>42736</v>
      </c>
      <c r="D3267" s="14" t="s">
        <v>115</v>
      </c>
      <c r="E3267" s="14" t="s">
        <v>90</v>
      </c>
      <c r="F3267" s="15" t="s">
        <v>9</v>
      </c>
      <c r="G3267" s="14" t="s">
        <v>60</v>
      </c>
      <c r="H3267" s="14" t="e">
        <f>SUMIFS('Skills-Training Matrix.AUX'!$D$2:$D$1072,'Skills-Training Matrix.AUX'!$C$2:$C$1072,"="&amp;$G3267,'Skills-Training Matrix.AUX'!$A$2:$A$1072,"="&amp;$E3267)</f>
        <v>#N/A</v>
      </c>
      <c r="I3267" s="14">
        <v>0</v>
      </c>
      <c r="J3267" s="14" t="e">
        <f t="shared" si="208"/>
        <v>#N/A</v>
      </c>
      <c r="K3267" s="16" t="e">
        <f>IF($J3267="","",SUMIFS('Skills-Training Matrix.AUX'!$F$2:$F$1072,'Skills-Training Matrix.AUX'!$C$2:$C$1072,"="&amp;G3267,'Skills-Training Matrix.AUX'!$A$2:$A$1072,"="&amp;$E3267)*J3267)</f>
        <v>#N/A</v>
      </c>
      <c r="L3267" s="16" t="e">
        <f t="shared" ref="L3267:L3330" si="209">IF(D3267="GEM",IF(B3267=B3266,IF(K3267="",L3266,K3267+L3266),IF(K3267="",0,K3267)),0)</f>
        <v>#N/A</v>
      </c>
      <c r="M3267" s="14" t="e">
        <f t="shared" ref="M3267:M3330" si="210">IF(D3267="GEM",IF(I3267&gt;H3267,I3267,IF(IF(L3267&lt;$O$1,0,L3267)=0,H3267,IF(I3267=0,IF(H3267=0,0,1),I3267))),I3267)</f>
        <v>#N/A</v>
      </c>
      <c r="N3267" s="16" t="e">
        <f t="shared" ref="N3267:N3330" si="211">IF(M3267&lt;H3267,K3267,"")</f>
        <v>#N/A</v>
      </c>
    </row>
    <row r="3268" spans="1:14" x14ac:dyDescent="0.25">
      <c r="A3268" s="14">
        <v>2734</v>
      </c>
      <c r="B3268" s="14" t="s">
        <v>166</v>
      </c>
      <c r="C3268" s="17">
        <v>42736</v>
      </c>
      <c r="D3268" s="14" t="s">
        <v>115</v>
      </c>
      <c r="E3268" s="14" t="s">
        <v>90</v>
      </c>
      <c r="F3268" s="15" t="s">
        <v>9</v>
      </c>
      <c r="G3268" s="14" t="s">
        <v>61</v>
      </c>
      <c r="H3268" s="14" t="e">
        <f>SUMIFS('Skills-Training Matrix.AUX'!$D$2:$D$1072,'Skills-Training Matrix.AUX'!$C$2:$C$1072,"="&amp;$G3268,'Skills-Training Matrix.AUX'!$A$2:$A$1072,"="&amp;$E3268)</f>
        <v>#N/A</v>
      </c>
      <c r="I3268" s="14">
        <v>0</v>
      </c>
      <c r="J3268" s="14" t="e">
        <f t="shared" si="208"/>
        <v>#N/A</v>
      </c>
      <c r="K3268" s="16" t="e">
        <f>IF($J3268="","",SUMIFS('Skills-Training Matrix.AUX'!$F$2:$F$1072,'Skills-Training Matrix.AUX'!$C$2:$C$1072,"="&amp;G3268,'Skills-Training Matrix.AUX'!$A$2:$A$1072,"="&amp;$E3268)*J3268)</f>
        <v>#N/A</v>
      </c>
      <c r="L3268" s="16" t="e">
        <f t="shared" si="209"/>
        <v>#N/A</v>
      </c>
      <c r="M3268" s="14" t="e">
        <f t="shared" si="210"/>
        <v>#N/A</v>
      </c>
      <c r="N3268" s="16" t="e">
        <f t="shared" si="211"/>
        <v>#N/A</v>
      </c>
    </row>
    <row r="3269" spans="1:14" x14ac:dyDescent="0.25">
      <c r="A3269" s="14">
        <v>2734</v>
      </c>
      <c r="B3269" s="14" t="s">
        <v>166</v>
      </c>
      <c r="C3269" s="17">
        <v>42736</v>
      </c>
      <c r="D3269" s="14" t="s">
        <v>115</v>
      </c>
      <c r="E3269" s="14" t="s">
        <v>90</v>
      </c>
      <c r="F3269" s="15" t="s">
        <v>0</v>
      </c>
      <c r="G3269" s="14" t="s">
        <v>62</v>
      </c>
      <c r="H3269" s="14" t="e">
        <f>SUMIFS('Skills-Training Matrix.AUX'!$D$2:$D$1072,'Skills-Training Matrix.AUX'!$C$2:$C$1072,"="&amp;$G3269,'Skills-Training Matrix.AUX'!$A$2:$A$1072,"="&amp;$E3269)</f>
        <v>#N/A</v>
      </c>
      <c r="I3269" s="14">
        <v>0</v>
      </c>
      <c r="J3269" s="14" t="e">
        <f t="shared" si="208"/>
        <v>#N/A</v>
      </c>
      <c r="K3269" s="16" t="e">
        <f>IF($J3269="","",SUMIFS('Skills-Training Matrix.AUX'!$F$2:$F$1072,'Skills-Training Matrix.AUX'!$C$2:$C$1072,"="&amp;G3269,'Skills-Training Matrix.AUX'!$A$2:$A$1072,"="&amp;$E3269)*J3269)</f>
        <v>#N/A</v>
      </c>
      <c r="L3269" s="16" t="e">
        <f t="shared" si="209"/>
        <v>#N/A</v>
      </c>
      <c r="M3269" s="14" t="e">
        <f t="shared" si="210"/>
        <v>#N/A</v>
      </c>
      <c r="N3269" s="16" t="e">
        <f t="shared" si="211"/>
        <v>#N/A</v>
      </c>
    </row>
    <row r="3270" spans="1:14" x14ac:dyDescent="0.25">
      <c r="A3270" s="14">
        <v>2734</v>
      </c>
      <c r="B3270" s="14" t="s">
        <v>166</v>
      </c>
      <c r="C3270" s="17">
        <v>42736</v>
      </c>
      <c r="D3270" s="14" t="s">
        <v>115</v>
      </c>
      <c r="E3270" s="14" t="s">
        <v>90</v>
      </c>
      <c r="F3270" s="15" t="s">
        <v>0</v>
      </c>
      <c r="G3270" s="14" t="s">
        <v>63</v>
      </c>
      <c r="H3270" s="14" t="e">
        <f>SUMIFS('Skills-Training Matrix.AUX'!$D$2:$D$1072,'Skills-Training Matrix.AUX'!$C$2:$C$1072,"="&amp;$G3270,'Skills-Training Matrix.AUX'!$A$2:$A$1072,"="&amp;$E3270)</f>
        <v>#REF!</v>
      </c>
      <c r="I3270" s="14">
        <v>0</v>
      </c>
      <c r="J3270" s="14" t="e">
        <f t="shared" si="208"/>
        <v>#REF!</v>
      </c>
      <c r="K3270" s="16" t="e">
        <f>IF($J3270="","",SUMIFS('Skills-Training Matrix.AUX'!$F$2:$F$1072,'Skills-Training Matrix.AUX'!$C$2:$C$1072,"="&amp;G3270,'Skills-Training Matrix.AUX'!$A$2:$A$1072,"="&amp;$E3270)*J3270)</f>
        <v>#REF!</v>
      </c>
      <c r="L3270" s="16" t="e">
        <f t="shared" si="209"/>
        <v>#REF!</v>
      </c>
      <c r="M3270" s="14" t="e">
        <f t="shared" si="210"/>
        <v>#REF!</v>
      </c>
      <c r="N3270" s="16" t="e">
        <f t="shared" si="211"/>
        <v>#REF!</v>
      </c>
    </row>
    <row r="3271" spans="1:14" x14ac:dyDescent="0.25">
      <c r="A3271" s="14">
        <v>2734</v>
      </c>
      <c r="B3271" s="14" t="s">
        <v>166</v>
      </c>
      <c r="C3271" s="17">
        <v>42736</v>
      </c>
      <c r="D3271" s="14" t="s">
        <v>115</v>
      </c>
      <c r="E3271" s="14" t="s">
        <v>90</v>
      </c>
      <c r="F3271" s="15" t="s">
        <v>0</v>
      </c>
      <c r="G3271" s="14" t="s">
        <v>64</v>
      </c>
      <c r="H3271" s="14" t="e">
        <f>SUMIFS('Skills-Training Matrix.AUX'!$D$2:$D$1072,'Skills-Training Matrix.AUX'!$C$2:$C$1072,"="&amp;$G3271,'Skills-Training Matrix.AUX'!$A$2:$A$1072,"="&amp;$E3271)</f>
        <v>#N/A</v>
      </c>
      <c r="I3271" s="14">
        <v>0</v>
      </c>
      <c r="J3271" s="14" t="e">
        <f t="shared" si="208"/>
        <v>#N/A</v>
      </c>
      <c r="K3271" s="16" t="e">
        <f>IF($J3271="","",SUMIFS('Skills-Training Matrix.AUX'!$F$2:$F$1072,'Skills-Training Matrix.AUX'!$C$2:$C$1072,"="&amp;G3271,'Skills-Training Matrix.AUX'!$A$2:$A$1072,"="&amp;$E3271)*J3271)</f>
        <v>#N/A</v>
      </c>
      <c r="L3271" s="16" t="e">
        <f t="shared" si="209"/>
        <v>#N/A</v>
      </c>
      <c r="M3271" s="14" t="e">
        <f t="shared" si="210"/>
        <v>#N/A</v>
      </c>
      <c r="N3271" s="16" t="e">
        <f t="shared" si="211"/>
        <v>#N/A</v>
      </c>
    </row>
    <row r="3272" spans="1:14" x14ac:dyDescent="0.25">
      <c r="A3272" s="14">
        <v>2734</v>
      </c>
      <c r="B3272" s="14" t="s">
        <v>166</v>
      </c>
      <c r="C3272" s="17">
        <v>42736</v>
      </c>
      <c r="D3272" s="14" t="s">
        <v>115</v>
      </c>
      <c r="E3272" s="14" t="s">
        <v>90</v>
      </c>
      <c r="F3272" s="15" t="s">
        <v>0</v>
      </c>
      <c r="G3272" s="14" t="s">
        <v>65</v>
      </c>
      <c r="H3272" s="14" t="e">
        <f>SUMIFS('Skills-Training Matrix.AUX'!$D$2:$D$1072,'Skills-Training Matrix.AUX'!$C$2:$C$1072,"="&amp;$G3272,'Skills-Training Matrix.AUX'!$A$2:$A$1072,"="&amp;$E3272)</f>
        <v>#REF!</v>
      </c>
      <c r="I3272" s="14">
        <v>0</v>
      </c>
      <c r="J3272" s="14" t="e">
        <f t="shared" si="208"/>
        <v>#REF!</v>
      </c>
      <c r="K3272" s="16" t="e">
        <f>IF($J3272="","",SUMIFS('Skills-Training Matrix.AUX'!$F$2:$F$1072,'Skills-Training Matrix.AUX'!$C$2:$C$1072,"="&amp;G3272,'Skills-Training Matrix.AUX'!$A$2:$A$1072,"="&amp;$E3272)*J3272)</f>
        <v>#REF!</v>
      </c>
      <c r="L3272" s="16" t="e">
        <f t="shared" si="209"/>
        <v>#REF!</v>
      </c>
      <c r="M3272" s="14" t="e">
        <f t="shared" si="210"/>
        <v>#REF!</v>
      </c>
      <c r="N3272" s="16" t="e">
        <f t="shared" si="211"/>
        <v>#REF!</v>
      </c>
    </row>
    <row r="3273" spans="1:14" x14ac:dyDescent="0.25">
      <c r="A3273" s="14">
        <v>2734</v>
      </c>
      <c r="B3273" s="14" t="s">
        <v>166</v>
      </c>
      <c r="C3273" s="17">
        <v>42736</v>
      </c>
      <c r="D3273" s="14" t="s">
        <v>115</v>
      </c>
      <c r="E3273" s="14" t="s">
        <v>90</v>
      </c>
      <c r="F3273" s="15" t="s">
        <v>0</v>
      </c>
      <c r="G3273" s="14" t="s">
        <v>66</v>
      </c>
      <c r="H3273" s="14" t="e">
        <f>SUMIFS('Skills-Training Matrix.AUX'!$D$2:$D$1072,'Skills-Training Matrix.AUX'!$C$2:$C$1072,"="&amp;$G3273,'Skills-Training Matrix.AUX'!$A$2:$A$1072,"="&amp;$E3273)</f>
        <v>#REF!</v>
      </c>
      <c r="I3273" s="14">
        <v>0</v>
      </c>
      <c r="J3273" s="14" t="e">
        <f t="shared" si="208"/>
        <v>#REF!</v>
      </c>
      <c r="K3273" s="16" t="e">
        <f>IF($J3273="","",SUMIFS('Skills-Training Matrix.AUX'!$F$2:$F$1072,'Skills-Training Matrix.AUX'!$C$2:$C$1072,"="&amp;G3273,'Skills-Training Matrix.AUX'!$A$2:$A$1072,"="&amp;$E3273)*J3273)</f>
        <v>#REF!</v>
      </c>
      <c r="L3273" s="16" t="e">
        <f t="shared" si="209"/>
        <v>#REF!</v>
      </c>
      <c r="M3273" s="14" t="e">
        <f t="shared" si="210"/>
        <v>#REF!</v>
      </c>
      <c r="N3273" s="16" t="e">
        <f t="shared" si="211"/>
        <v>#REF!</v>
      </c>
    </row>
    <row r="3274" spans="1:14" x14ac:dyDescent="0.25">
      <c r="A3274" s="14">
        <v>2734</v>
      </c>
      <c r="B3274" s="14" t="s">
        <v>166</v>
      </c>
      <c r="C3274" s="17">
        <v>42736</v>
      </c>
      <c r="D3274" s="14" t="s">
        <v>115</v>
      </c>
      <c r="E3274" s="14" t="s">
        <v>90</v>
      </c>
      <c r="F3274" s="15" t="s">
        <v>0</v>
      </c>
      <c r="G3274" s="14" t="s">
        <v>67</v>
      </c>
      <c r="H3274" s="14" t="e">
        <f>SUMIFS('Skills-Training Matrix.AUX'!$D$2:$D$1072,'Skills-Training Matrix.AUX'!$C$2:$C$1072,"="&amp;$G3274,'Skills-Training Matrix.AUX'!$A$2:$A$1072,"="&amp;$E3274)</f>
        <v>#N/A</v>
      </c>
      <c r="I3274" s="14">
        <v>0</v>
      </c>
      <c r="J3274" s="14" t="e">
        <f t="shared" si="208"/>
        <v>#N/A</v>
      </c>
      <c r="K3274" s="16" t="e">
        <f>IF($J3274="","",SUMIFS('Skills-Training Matrix.AUX'!$F$2:$F$1072,'Skills-Training Matrix.AUX'!$C$2:$C$1072,"="&amp;G3274,'Skills-Training Matrix.AUX'!$A$2:$A$1072,"="&amp;$E3274)*J3274)</f>
        <v>#N/A</v>
      </c>
      <c r="L3274" s="16" t="e">
        <f t="shared" si="209"/>
        <v>#N/A</v>
      </c>
      <c r="M3274" s="14" t="e">
        <f t="shared" si="210"/>
        <v>#N/A</v>
      </c>
      <c r="N3274" s="16" t="e">
        <f t="shared" si="211"/>
        <v>#N/A</v>
      </c>
    </row>
    <row r="3275" spans="1:14" x14ac:dyDescent="0.25">
      <c r="A3275" s="14">
        <v>2734</v>
      </c>
      <c r="B3275" s="14" t="s">
        <v>166</v>
      </c>
      <c r="C3275" s="17">
        <v>42736</v>
      </c>
      <c r="D3275" s="14" t="s">
        <v>115</v>
      </c>
      <c r="E3275" s="14" t="s">
        <v>90</v>
      </c>
      <c r="F3275" s="15" t="s">
        <v>0</v>
      </c>
      <c r="G3275" s="14" t="s">
        <v>68</v>
      </c>
      <c r="H3275" s="14" t="e">
        <f>SUMIFS('Skills-Training Matrix.AUX'!$D$2:$D$1072,'Skills-Training Matrix.AUX'!$C$2:$C$1072,"="&amp;$G3275,'Skills-Training Matrix.AUX'!$A$2:$A$1072,"="&amp;$E3275)</f>
        <v>#N/A</v>
      </c>
      <c r="I3275" s="14">
        <v>0</v>
      </c>
      <c r="J3275" s="14" t="e">
        <f t="shared" si="208"/>
        <v>#N/A</v>
      </c>
      <c r="K3275" s="16" t="e">
        <f>IF($J3275="","",SUMIFS('Skills-Training Matrix.AUX'!$F$2:$F$1072,'Skills-Training Matrix.AUX'!$C$2:$C$1072,"="&amp;G3275,'Skills-Training Matrix.AUX'!$A$2:$A$1072,"="&amp;$E3275)*J3275)</f>
        <v>#N/A</v>
      </c>
      <c r="L3275" s="16" t="e">
        <f t="shared" si="209"/>
        <v>#N/A</v>
      </c>
      <c r="M3275" s="14" t="e">
        <f t="shared" si="210"/>
        <v>#N/A</v>
      </c>
      <c r="N3275" s="16" t="e">
        <f t="shared" si="211"/>
        <v>#N/A</v>
      </c>
    </row>
    <row r="3276" spans="1:14" x14ac:dyDescent="0.25">
      <c r="A3276" s="14">
        <v>2734</v>
      </c>
      <c r="B3276" s="14" t="s">
        <v>166</v>
      </c>
      <c r="C3276" s="17">
        <v>42736</v>
      </c>
      <c r="D3276" s="14" t="s">
        <v>115</v>
      </c>
      <c r="E3276" s="14" t="s">
        <v>90</v>
      </c>
      <c r="F3276" s="15" t="s">
        <v>0</v>
      </c>
      <c r="G3276" s="14" t="s">
        <v>69</v>
      </c>
      <c r="H3276" s="14" t="e">
        <f>SUMIFS('Skills-Training Matrix.AUX'!$D$2:$D$1072,'Skills-Training Matrix.AUX'!$C$2:$C$1072,"="&amp;$G3276,'Skills-Training Matrix.AUX'!$A$2:$A$1072,"="&amp;$E3276)</f>
        <v>#N/A</v>
      </c>
      <c r="I3276" s="14">
        <v>0</v>
      </c>
      <c r="J3276" s="14" t="e">
        <f t="shared" si="208"/>
        <v>#N/A</v>
      </c>
      <c r="K3276" s="16" t="e">
        <f>IF($J3276="","",SUMIFS('Skills-Training Matrix.AUX'!$F$2:$F$1072,'Skills-Training Matrix.AUX'!$C$2:$C$1072,"="&amp;G3276,'Skills-Training Matrix.AUX'!$A$2:$A$1072,"="&amp;$E3276)*J3276)</f>
        <v>#N/A</v>
      </c>
      <c r="L3276" s="16" t="e">
        <f t="shared" si="209"/>
        <v>#N/A</v>
      </c>
      <c r="M3276" s="14" t="e">
        <f t="shared" si="210"/>
        <v>#N/A</v>
      </c>
      <c r="N3276" s="16" t="e">
        <f t="shared" si="211"/>
        <v>#N/A</v>
      </c>
    </row>
    <row r="3277" spans="1:14" x14ac:dyDescent="0.25">
      <c r="A3277" s="14">
        <v>2734</v>
      </c>
      <c r="B3277" s="14" t="s">
        <v>166</v>
      </c>
      <c r="C3277" s="17">
        <v>42736</v>
      </c>
      <c r="D3277" s="14" t="s">
        <v>115</v>
      </c>
      <c r="E3277" s="14" t="s">
        <v>90</v>
      </c>
      <c r="F3277" s="15" t="s">
        <v>0</v>
      </c>
      <c r="G3277" s="14" t="s">
        <v>70</v>
      </c>
      <c r="H3277" s="14" t="e">
        <f>SUMIFS('Skills-Training Matrix.AUX'!$D$2:$D$1072,'Skills-Training Matrix.AUX'!$C$2:$C$1072,"="&amp;$G3277,'Skills-Training Matrix.AUX'!$A$2:$A$1072,"="&amp;$E3277)</f>
        <v>#N/A</v>
      </c>
      <c r="I3277" s="14">
        <v>0</v>
      </c>
      <c r="J3277" s="14" t="e">
        <f t="shared" si="208"/>
        <v>#N/A</v>
      </c>
      <c r="K3277" s="16" t="e">
        <f>IF($J3277="","",SUMIFS('Skills-Training Matrix.AUX'!$F$2:$F$1072,'Skills-Training Matrix.AUX'!$C$2:$C$1072,"="&amp;G3277,'Skills-Training Matrix.AUX'!$A$2:$A$1072,"="&amp;$E3277)*J3277)</f>
        <v>#N/A</v>
      </c>
      <c r="L3277" s="16" t="e">
        <f t="shared" si="209"/>
        <v>#N/A</v>
      </c>
      <c r="M3277" s="14" t="e">
        <f t="shared" si="210"/>
        <v>#N/A</v>
      </c>
      <c r="N3277" s="16" t="e">
        <f t="shared" si="211"/>
        <v>#N/A</v>
      </c>
    </row>
    <row r="3278" spans="1:14" x14ac:dyDescent="0.25">
      <c r="A3278" s="14">
        <v>2735</v>
      </c>
      <c r="B3278" s="14" t="s">
        <v>167</v>
      </c>
      <c r="C3278" s="17">
        <v>42736</v>
      </c>
      <c r="D3278" s="14" t="s">
        <v>115</v>
      </c>
      <c r="E3278" s="14" t="s">
        <v>90</v>
      </c>
      <c r="F3278" s="15" t="s">
        <v>102</v>
      </c>
      <c r="G3278" s="14" t="s">
        <v>10</v>
      </c>
      <c r="H3278" s="14" t="e">
        <f>SUMIFS('Skills-Training Matrix.AUX'!$D$2:$D$1072,'Skills-Training Matrix.AUX'!$C$2:$C$1072,"="&amp;$G3278,'Skills-Training Matrix.AUX'!$A$2:$A$1072,"="&amp;$E3278)</f>
        <v>#N/A</v>
      </c>
      <c r="I3278" s="14">
        <v>0</v>
      </c>
      <c r="J3278" s="14" t="e">
        <f t="shared" si="208"/>
        <v>#N/A</v>
      </c>
      <c r="K3278" s="16" t="e">
        <f>IF($J3278="","",SUMIFS('Skills-Training Matrix.AUX'!$F$2:$F$1072,'Skills-Training Matrix.AUX'!$C$2:$C$1072,"="&amp;G3278,'Skills-Training Matrix.AUX'!$A$2:$A$1072,"="&amp;$E3278)*J3278)</f>
        <v>#N/A</v>
      </c>
      <c r="L3278" s="16" t="e">
        <f t="shared" si="209"/>
        <v>#N/A</v>
      </c>
      <c r="M3278" s="14" t="e">
        <f t="shared" si="210"/>
        <v>#N/A</v>
      </c>
      <c r="N3278" s="16" t="e">
        <f t="shared" si="211"/>
        <v>#N/A</v>
      </c>
    </row>
    <row r="3279" spans="1:14" x14ac:dyDescent="0.25">
      <c r="A3279" s="14">
        <v>2735</v>
      </c>
      <c r="B3279" s="14" t="s">
        <v>167</v>
      </c>
      <c r="C3279" s="17">
        <v>42736</v>
      </c>
      <c r="D3279" s="14" t="s">
        <v>115</v>
      </c>
      <c r="E3279" s="14" t="s">
        <v>90</v>
      </c>
      <c r="F3279" s="15" t="s">
        <v>102</v>
      </c>
      <c r="G3279" s="14" t="s">
        <v>11</v>
      </c>
      <c r="H3279" s="14" t="e">
        <f>SUMIFS('Skills-Training Matrix.AUX'!$D$2:$D$1072,'Skills-Training Matrix.AUX'!$C$2:$C$1072,"="&amp;$G3279,'Skills-Training Matrix.AUX'!$A$2:$A$1072,"="&amp;$E3279)</f>
        <v>#N/A</v>
      </c>
      <c r="I3279" s="14">
        <v>0</v>
      </c>
      <c r="J3279" s="14" t="e">
        <f t="shared" si="208"/>
        <v>#N/A</v>
      </c>
      <c r="K3279" s="16" t="e">
        <f>IF($J3279="","",SUMIFS('Skills-Training Matrix.AUX'!$F$2:$F$1072,'Skills-Training Matrix.AUX'!$C$2:$C$1072,"="&amp;G3279,'Skills-Training Matrix.AUX'!$A$2:$A$1072,"="&amp;$E3279)*J3279)</f>
        <v>#N/A</v>
      </c>
      <c r="L3279" s="16" t="e">
        <f t="shared" si="209"/>
        <v>#N/A</v>
      </c>
      <c r="M3279" s="14" t="e">
        <f t="shared" si="210"/>
        <v>#N/A</v>
      </c>
      <c r="N3279" s="16" t="e">
        <f t="shared" si="211"/>
        <v>#N/A</v>
      </c>
    </row>
    <row r="3280" spans="1:14" x14ac:dyDescent="0.25">
      <c r="A3280" s="14">
        <v>2735</v>
      </c>
      <c r="B3280" s="14" t="s">
        <v>167</v>
      </c>
      <c r="C3280" s="17">
        <v>42736</v>
      </c>
      <c r="D3280" s="14" t="s">
        <v>115</v>
      </c>
      <c r="E3280" s="14" t="s">
        <v>90</v>
      </c>
      <c r="F3280" s="15" t="s">
        <v>102</v>
      </c>
      <c r="G3280" s="14" t="s">
        <v>12</v>
      </c>
      <c r="H3280" s="14" t="e">
        <f>SUMIFS('Skills-Training Matrix.AUX'!$D$2:$D$1072,'Skills-Training Matrix.AUX'!$C$2:$C$1072,"="&amp;$G3280,'Skills-Training Matrix.AUX'!$A$2:$A$1072,"="&amp;$E3280)</f>
        <v>#N/A</v>
      </c>
      <c r="I3280" s="14">
        <v>0</v>
      </c>
      <c r="J3280" s="14" t="e">
        <f t="shared" si="208"/>
        <v>#N/A</v>
      </c>
      <c r="K3280" s="16" t="e">
        <f>IF($J3280="","",SUMIFS('Skills-Training Matrix.AUX'!$F$2:$F$1072,'Skills-Training Matrix.AUX'!$C$2:$C$1072,"="&amp;G3280,'Skills-Training Matrix.AUX'!$A$2:$A$1072,"="&amp;$E3280)*J3280)</f>
        <v>#N/A</v>
      </c>
      <c r="L3280" s="16" t="e">
        <f t="shared" si="209"/>
        <v>#N/A</v>
      </c>
      <c r="M3280" s="14" t="e">
        <f t="shared" si="210"/>
        <v>#N/A</v>
      </c>
      <c r="N3280" s="16" t="e">
        <f t="shared" si="211"/>
        <v>#N/A</v>
      </c>
    </row>
    <row r="3281" spans="1:14" x14ac:dyDescent="0.25">
      <c r="A3281" s="14">
        <v>2735</v>
      </c>
      <c r="B3281" s="14" t="s">
        <v>167</v>
      </c>
      <c r="C3281" s="17">
        <v>42736</v>
      </c>
      <c r="D3281" s="14" t="s">
        <v>115</v>
      </c>
      <c r="E3281" s="14" t="s">
        <v>90</v>
      </c>
      <c r="F3281" s="15" t="s">
        <v>102</v>
      </c>
      <c r="G3281" s="14" t="s">
        <v>13</v>
      </c>
      <c r="H3281" s="14" t="e">
        <f>SUMIFS('Skills-Training Matrix.AUX'!$D$2:$D$1072,'Skills-Training Matrix.AUX'!$C$2:$C$1072,"="&amp;$G3281,'Skills-Training Matrix.AUX'!$A$2:$A$1072,"="&amp;$E3281)</f>
        <v>#N/A</v>
      </c>
      <c r="I3281" s="14">
        <v>0</v>
      </c>
      <c r="J3281" s="14" t="e">
        <f t="shared" si="208"/>
        <v>#N/A</v>
      </c>
      <c r="K3281" s="16" t="e">
        <f>IF($J3281="","",SUMIFS('Skills-Training Matrix.AUX'!$F$2:$F$1072,'Skills-Training Matrix.AUX'!$C$2:$C$1072,"="&amp;G3281,'Skills-Training Matrix.AUX'!$A$2:$A$1072,"="&amp;$E3281)*J3281)</f>
        <v>#N/A</v>
      </c>
      <c r="L3281" s="16" t="e">
        <f t="shared" si="209"/>
        <v>#N/A</v>
      </c>
      <c r="M3281" s="14" t="e">
        <f t="shared" si="210"/>
        <v>#N/A</v>
      </c>
      <c r="N3281" s="16" t="e">
        <f t="shared" si="211"/>
        <v>#N/A</v>
      </c>
    </row>
    <row r="3282" spans="1:14" x14ac:dyDescent="0.25">
      <c r="A3282" s="14">
        <v>2735</v>
      </c>
      <c r="B3282" s="14" t="s">
        <v>167</v>
      </c>
      <c r="C3282" s="17">
        <v>42736</v>
      </c>
      <c r="D3282" s="14" t="s">
        <v>115</v>
      </c>
      <c r="E3282" s="14" t="s">
        <v>90</v>
      </c>
      <c r="F3282" s="15" t="s">
        <v>102</v>
      </c>
      <c r="G3282" s="14" t="s">
        <v>14</v>
      </c>
      <c r="H3282" s="14" t="e">
        <f>SUMIFS('Skills-Training Matrix.AUX'!$D$2:$D$1072,'Skills-Training Matrix.AUX'!$C$2:$C$1072,"="&amp;$G3282,'Skills-Training Matrix.AUX'!$A$2:$A$1072,"="&amp;$E3282)</f>
        <v>#N/A</v>
      </c>
      <c r="I3282" s="14">
        <v>0</v>
      </c>
      <c r="J3282" s="14" t="e">
        <f t="shared" si="208"/>
        <v>#N/A</v>
      </c>
      <c r="K3282" s="16" t="e">
        <f>IF($J3282="","",SUMIFS('Skills-Training Matrix.AUX'!$F$2:$F$1072,'Skills-Training Matrix.AUX'!$C$2:$C$1072,"="&amp;G3282,'Skills-Training Matrix.AUX'!$A$2:$A$1072,"="&amp;$E3282)*J3282)</f>
        <v>#N/A</v>
      </c>
      <c r="L3282" s="16" t="e">
        <f t="shared" si="209"/>
        <v>#N/A</v>
      </c>
      <c r="M3282" s="14" t="e">
        <f t="shared" si="210"/>
        <v>#N/A</v>
      </c>
      <c r="N3282" s="16" t="e">
        <f t="shared" si="211"/>
        <v>#N/A</v>
      </c>
    </row>
    <row r="3283" spans="1:14" x14ac:dyDescent="0.25">
      <c r="A3283" s="14">
        <v>2735</v>
      </c>
      <c r="B3283" s="14" t="s">
        <v>167</v>
      </c>
      <c r="C3283" s="17">
        <v>42736</v>
      </c>
      <c r="D3283" s="14" t="s">
        <v>115</v>
      </c>
      <c r="E3283" s="14" t="s">
        <v>90</v>
      </c>
      <c r="F3283" s="15" t="s">
        <v>102</v>
      </c>
      <c r="G3283" s="14" t="s">
        <v>15</v>
      </c>
      <c r="H3283" s="14" t="e">
        <f>SUMIFS('Skills-Training Matrix.AUX'!$D$2:$D$1072,'Skills-Training Matrix.AUX'!$C$2:$C$1072,"="&amp;$G3283,'Skills-Training Matrix.AUX'!$A$2:$A$1072,"="&amp;$E3283)</f>
        <v>#N/A</v>
      </c>
      <c r="I3283" s="14">
        <v>0</v>
      </c>
      <c r="J3283" s="14" t="e">
        <f t="shared" si="208"/>
        <v>#N/A</v>
      </c>
      <c r="K3283" s="16" t="e">
        <f>IF($J3283="","",SUMIFS('Skills-Training Matrix.AUX'!$F$2:$F$1072,'Skills-Training Matrix.AUX'!$C$2:$C$1072,"="&amp;G3283,'Skills-Training Matrix.AUX'!$A$2:$A$1072,"="&amp;$E3283)*J3283)</f>
        <v>#N/A</v>
      </c>
      <c r="L3283" s="16" t="e">
        <f t="shared" si="209"/>
        <v>#N/A</v>
      </c>
      <c r="M3283" s="14" t="e">
        <f t="shared" si="210"/>
        <v>#N/A</v>
      </c>
      <c r="N3283" s="16" t="e">
        <f t="shared" si="211"/>
        <v>#N/A</v>
      </c>
    </row>
    <row r="3284" spans="1:14" x14ac:dyDescent="0.25">
      <c r="A3284" s="14">
        <v>2735</v>
      </c>
      <c r="B3284" s="14" t="s">
        <v>167</v>
      </c>
      <c r="C3284" s="17">
        <v>42736</v>
      </c>
      <c r="D3284" s="14" t="s">
        <v>115</v>
      </c>
      <c r="E3284" s="14" t="s">
        <v>90</v>
      </c>
      <c r="F3284" s="15" t="s">
        <v>5</v>
      </c>
      <c r="G3284" s="14" t="s">
        <v>16</v>
      </c>
      <c r="H3284" s="14" t="e">
        <f>SUMIFS('Skills-Training Matrix.AUX'!$D$2:$D$1072,'Skills-Training Matrix.AUX'!$C$2:$C$1072,"="&amp;$G3284,'Skills-Training Matrix.AUX'!$A$2:$A$1072,"="&amp;$E3284)</f>
        <v>#N/A</v>
      </c>
      <c r="I3284" s="14">
        <v>0</v>
      </c>
      <c r="J3284" s="14" t="e">
        <f t="shared" si="208"/>
        <v>#N/A</v>
      </c>
      <c r="K3284" s="16" t="e">
        <f>IF($J3284="","",SUMIFS('Skills-Training Matrix.AUX'!$F$2:$F$1072,'Skills-Training Matrix.AUX'!$C$2:$C$1072,"="&amp;G3284,'Skills-Training Matrix.AUX'!$A$2:$A$1072,"="&amp;$E3284)*J3284)</f>
        <v>#N/A</v>
      </c>
      <c r="L3284" s="16" t="e">
        <f t="shared" si="209"/>
        <v>#N/A</v>
      </c>
      <c r="M3284" s="14" t="e">
        <f t="shared" si="210"/>
        <v>#N/A</v>
      </c>
      <c r="N3284" s="16" t="e">
        <f t="shared" si="211"/>
        <v>#N/A</v>
      </c>
    </row>
    <row r="3285" spans="1:14" x14ac:dyDescent="0.25">
      <c r="A3285" s="14">
        <v>2735</v>
      </c>
      <c r="B3285" s="14" t="s">
        <v>167</v>
      </c>
      <c r="C3285" s="17">
        <v>42736</v>
      </c>
      <c r="D3285" s="14" t="s">
        <v>115</v>
      </c>
      <c r="E3285" s="14" t="s">
        <v>90</v>
      </c>
      <c r="F3285" s="15" t="s">
        <v>5</v>
      </c>
      <c r="G3285" s="14" t="s">
        <v>17</v>
      </c>
      <c r="H3285" s="14" t="e">
        <f>SUMIFS('Skills-Training Matrix.AUX'!$D$2:$D$1072,'Skills-Training Matrix.AUX'!$C$2:$C$1072,"="&amp;$G3285,'Skills-Training Matrix.AUX'!$A$2:$A$1072,"="&amp;$E3285)</f>
        <v>#N/A</v>
      </c>
      <c r="I3285" s="14">
        <v>0</v>
      </c>
      <c r="J3285" s="14" t="e">
        <f t="shared" si="208"/>
        <v>#N/A</v>
      </c>
      <c r="K3285" s="16" t="e">
        <f>IF($J3285="","",SUMIFS('Skills-Training Matrix.AUX'!$F$2:$F$1072,'Skills-Training Matrix.AUX'!$C$2:$C$1072,"="&amp;G3285,'Skills-Training Matrix.AUX'!$A$2:$A$1072,"="&amp;$E3285)*J3285)</f>
        <v>#N/A</v>
      </c>
      <c r="L3285" s="16" t="e">
        <f t="shared" si="209"/>
        <v>#N/A</v>
      </c>
      <c r="M3285" s="14" t="e">
        <f t="shared" si="210"/>
        <v>#N/A</v>
      </c>
      <c r="N3285" s="16" t="e">
        <f t="shared" si="211"/>
        <v>#N/A</v>
      </c>
    </row>
    <row r="3286" spans="1:14" x14ac:dyDescent="0.25">
      <c r="A3286" s="14">
        <v>2735</v>
      </c>
      <c r="B3286" s="14" t="s">
        <v>167</v>
      </c>
      <c r="C3286" s="17">
        <v>42736</v>
      </c>
      <c r="D3286" s="14" t="s">
        <v>115</v>
      </c>
      <c r="E3286" s="14" t="s">
        <v>90</v>
      </c>
      <c r="F3286" s="15" t="s">
        <v>5</v>
      </c>
      <c r="G3286" s="14" t="s">
        <v>18</v>
      </c>
      <c r="H3286" s="14" t="e">
        <f>SUMIFS('Skills-Training Matrix.AUX'!$D$2:$D$1072,'Skills-Training Matrix.AUX'!$C$2:$C$1072,"="&amp;$G3286,'Skills-Training Matrix.AUX'!$A$2:$A$1072,"="&amp;$E3286)</f>
        <v>#N/A</v>
      </c>
      <c r="I3286" s="14">
        <v>0</v>
      </c>
      <c r="J3286" s="14" t="e">
        <f t="shared" si="208"/>
        <v>#N/A</v>
      </c>
      <c r="K3286" s="16" t="e">
        <f>IF($J3286="","",SUMIFS('Skills-Training Matrix.AUX'!$F$2:$F$1072,'Skills-Training Matrix.AUX'!$C$2:$C$1072,"="&amp;G3286,'Skills-Training Matrix.AUX'!$A$2:$A$1072,"="&amp;$E3286)*J3286)</f>
        <v>#N/A</v>
      </c>
      <c r="L3286" s="16" t="e">
        <f t="shared" si="209"/>
        <v>#N/A</v>
      </c>
      <c r="M3286" s="14" t="e">
        <f t="shared" si="210"/>
        <v>#N/A</v>
      </c>
      <c r="N3286" s="16" t="e">
        <f t="shared" si="211"/>
        <v>#N/A</v>
      </c>
    </row>
    <row r="3287" spans="1:14" x14ac:dyDescent="0.25">
      <c r="A3287" s="14">
        <v>2735</v>
      </c>
      <c r="B3287" s="14" t="s">
        <v>167</v>
      </c>
      <c r="C3287" s="17">
        <v>42736</v>
      </c>
      <c r="D3287" s="14" t="s">
        <v>115</v>
      </c>
      <c r="E3287" s="14" t="s">
        <v>90</v>
      </c>
      <c r="F3287" s="15" t="s">
        <v>5</v>
      </c>
      <c r="G3287" s="14" t="s">
        <v>3</v>
      </c>
      <c r="H3287" s="14" t="e">
        <f>SUMIFS('Skills-Training Matrix.AUX'!$D$2:$D$1072,'Skills-Training Matrix.AUX'!$C$2:$C$1072,"="&amp;$G3287,'Skills-Training Matrix.AUX'!$A$2:$A$1072,"="&amp;$E3287)</f>
        <v>#N/A</v>
      </c>
      <c r="I3287" s="14">
        <v>0</v>
      </c>
      <c r="J3287" s="14" t="e">
        <f t="shared" si="208"/>
        <v>#N/A</v>
      </c>
      <c r="K3287" s="16" t="e">
        <f>IF($J3287="","",SUMIFS('Skills-Training Matrix.AUX'!$F$2:$F$1072,'Skills-Training Matrix.AUX'!$C$2:$C$1072,"="&amp;G3287,'Skills-Training Matrix.AUX'!$A$2:$A$1072,"="&amp;$E3287)*J3287)</f>
        <v>#N/A</v>
      </c>
      <c r="L3287" s="16" t="e">
        <f t="shared" si="209"/>
        <v>#N/A</v>
      </c>
      <c r="M3287" s="14" t="e">
        <f t="shared" si="210"/>
        <v>#N/A</v>
      </c>
      <c r="N3287" s="16" t="e">
        <f t="shared" si="211"/>
        <v>#N/A</v>
      </c>
    </row>
    <row r="3288" spans="1:14" x14ac:dyDescent="0.25">
      <c r="A3288" s="14">
        <v>2735</v>
      </c>
      <c r="B3288" s="14" t="s">
        <v>167</v>
      </c>
      <c r="C3288" s="17">
        <v>42736</v>
      </c>
      <c r="D3288" s="14" t="s">
        <v>115</v>
      </c>
      <c r="E3288" s="14" t="s">
        <v>90</v>
      </c>
      <c r="F3288" s="15" t="s">
        <v>5</v>
      </c>
      <c r="G3288" s="14" t="s">
        <v>19</v>
      </c>
      <c r="H3288" s="14" t="e">
        <f>SUMIFS('Skills-Training Matrix.AUX'!$D$2:$D$1072,'Skills-Training Matrix.AUX'!$C$2:$C$1072,"="&amp;$G3288,'Skills-Training Matrix.AUX'!$A$2:$A$1072,"="&amp;$E3288)</f>
        <v>#N/A</v>
      </c>
      <c r="I3288" s="14">
        <v>0</v>
      </c>
      <c r="J3288" s="14" t="e">
        <f t="shared" si="208"/>
        <v>#N/A</v>
      </c>
      <c r="K3288" s="16" t="e">
        <f>IF($J3288="","",SUMIFS('Skills-Training Matrix.AUX'!$F$2:$F$1072,'Skills-Training Matrix.AUX'!$C$2:$C$1072,"="&amp;G3288,'Skills-Training Matrix.AUX'!$A$2:$A$1072,"="&amp;$E3288)*J3288)</f>
        <v>#N/A</v>
      </c>
      <c r="L3288" s="16" t="e">
        <f t="shared" si="209"/>
        <v>#N/A</v>
      </c>
      <c r="M3288" s="14" t="e">
        <f t="shared" si="210"/>
        <v>#N/A</v>
      </c>
      <c r="N3288" s="16" t="e">
        <f t="shared" si="211"/>
        <v>#N/A</v>
      </c>
    </row>
    <row r="3289" spans="1:14" x14ac:dyDescent="0.25">
      <c r="A3289" s="14">
        <v>2735</v>
      </c>
      <c r="B3289" s="14" t="s">
        <v>167</v>
      </c>
      <c r="C3289" s="17">
        <v>42736</v>
      </c>
      <c r="D3289" s="14" t="s">
        <v>115</v>
      </c>
      <c r="E3289" s="14" t="s">
        <v>90</v>
      </c>
      <c r="F3289" s="15" t="s">
        <v>5</v>
      </c>
      <c r="G3289" s="14" t="s">
        <v>20</v>
      </c>
      <c r="H3289" s="14" t="e">
        <f>SUMIFS('Skills-Training Matrix.AUX'!$D$2:$D$1072,'Skills-Training Matrix.AUX'!$C$2:$C$1072,"="&amp;$G3289,'Skills-Training Matrix.AUX'!$A$2:$A$1072,"="&amp;$E3289)</f>
        <v>#N/A</v>
      </c>
      <c r="I3289" s="14">
        <v>0</v>
      </c>
      <c r="J3289" s="14" t="e">
        <f t="shared" si="208"/>
        <v>#N/A</v>
      </c>
      <c r="K3289" s="16" t="e">
        <f>IF($J3289="","",SUMIFS('Skills-Training Matrix.AUX'!$F$2:$F$1072,'Skills-Training Matrix.AUX'!$C$2:$C$1072,"="&amp;G3289,'Skills-Training Matrix.AUX'!$A$2:$A$1072,"="&amp;$E3289)*J3289)</f>
        <v>#N/A</v>
      </c>
      <c r="L3289" s="16" t="e">
        <f t="shared" si="209"/>
        <v>#N/A</v>
      </c>
      <c r="M3289" s="14" t="e">
        <f t="shared" si="210"/>
        <v>#N/A</v>
      </c>
      <c r="N3289" s="16" t="e">
        <f t="shared" si="211"/>
        <v>#N/A</v>
      </c>
    </row>
    <row r="3290" spans="1:14" x14ac:dyDescent="0.25">
      <c r="A3290" s="14">
        <v>2735</v>
      </c>
      <c r="B3290" s="14" t="s">
        <v>167</v>
      </c>
      <c r="C3290" s="17">
        <v>42736</v>
      </c>
      <c r="D3290" s="14" t="s">
        <v>115</v>
      </c>
      <c r="E3290" s="14" t="s">
        <v>90</v>
      </c>
      <c r="F3290" s="15" t="s">
        <v>6</v>
      </c>
      <c r="G3290" s="14" t="s">
        <v>21</v>
      </c>
      <c r="H3290" s="14" t="e">
        <f>SUMIFS('Skills-Training Matrix.AUX'!$D$2:$D$1072,'Skills-Training Matrix.AUX'!$C$2:$C$1072,"="&amp;$G3290,'Skills-Training Matrix.AUX'!$A$2:$A$1072,"="&amp;$E3290)</f>
        <v>#REF!</v>
      </c>
      <c r="I3290" s="14">
        <v>0</v>
      </c>
      <c r="J3290" s="14" t="e">
        <f t="shared" si="208"/>
        <v>#REF!</v>
      </c>
      <c r="K3290" s="16" t="e">
        <f>IF($J3290="","",SUMIFS('Skills-Training Matrix.AUX'!$F$2:$F$1072,'Skills-Training Matrix.AUX'!$C$2:$C$1072,"="&amp;G3290,'Skills-Training Matrix.AUX'!$A$2:$A$1072,"="&amp;$E3290)*J3290)</f>
        <v>#REF!</v>
      </c>
      <c r="L3290" s="16" t="e">
        <f t="shared" si="209"/>
        <v>#REF!</v>
      </c>
      <c r="M3290" s="14" t="e">
        <f t="shared" si="210"/>
        <v>#REF!</v>
      </c>
      <c r="N3290" s="16" t="e">
        <f t="shared" si="211"/>
        <v>#REF!</v>
      </c>
    </row>
    <row r="3291" spans="1:14" x14ac:dyDescent="0.25">
      <c r="A3291" s="14">
        <v>2735</v>
      </c>
      <c r="B3291" s="14" t="s">
        <v>167</v>
      </c>
      <c r="C3291" s="17">
        <v>42736</v>
      </c>
      <c r="D3291" s="14" t="s">
        <v>115</v>
      </c>
      <c r="E3291" s="14" t="s">
        <v>90</v>
      </c>
      <c r="F3291" s="15" t="s">
        <v>6</v>
      </c>
      <c r="G3291" s="14" t="s">
        <v>22</v>
      </c>
      <c r="H3291" s="14" t="e">
        <f>SUMIFS('Skills-Training Matrix.AUX'!$D$2:$D$1072,'Skills-Training Matrix.AUX'!$C$2:$C$1072,"="&amp;$G3291,'Skills-Training Matrix.AUX'!$A$2:$A$1072,"="&amp;$E3291)</f>
        <v>#REF!</v>
      </c>
      <c r="I3291" s="14">
        <v>0</v>
      </c>
      <c r="J3291" s="14" t="e">
        <f t="shared" si="208"/>
        <v>#REF!</v>
      </c>
      <c r="K3291" s="16" t="e">
        <f>IF($J3291="","",SUMIFS('Skills-Training Matrix.AUX'!$F$2:$F$1072,'Skills-Training Matrix.AUX'!$C$2:$C$1072,"="&amp;G3291,'Skills-Training Matrix.AUX'!$A$2:$A$1072,"="&amp;$E3291)*J3291)</f>
        <v>#REF!</v>
      </c>
      <c r="L3291" s="16" t="e">
        <f t="shared" si="209"/>
        <v>#REF!</v>
      </c>
      <c r="M3291" s="14" t="e">
        <f t="shared" si="210"/>
        <v>#REF!</v>
      </c>
      <c r="N3291" s="16" t="e">
        <f t="shared" si="211"/>
        <v>#REF!</v>
      </c>
    </row>
    <row r="3292" spans="1:14" x14ac:dyDescent="0.25">
      <c r="A3292" s="14">
        <v>2735</v>
      </c>
      <c r="B3292" s="14" t="s">
        <v>167</v>
      </c>
      <c r="C3292" s="17">
        <v>42736</v>
      </c>
      <c r="D3292" s="14" t="s">
        <v>115</v>
      </c>
      <c r="E3292" s="14" t="s">
        <v>90</v>
      </c>
      <c r="F3292" s="15" t="s">
        <v>6</v>
      </c>
      <c r="G3292" s="14" t="s">
        <v>23</v>
      </c>
      <c r="H3292" s="14" t="e">
        <f>SUMIFS('Skills-Training Matrix.AUX'!$D$2:$D$1072,'Skills-Training Matrix.AUX'!$C$2:$C$1072,"="&amp;$G3292,'Skills-Training Matrix.AUX'!$A$2:$A$1072,"="&amp;$E3292)</f>
        <v>#REF!</v>
      </c>
      <c r="I3292" s="14">
        <v>0</v>
      </c>
      <c r="J3292" s="14" t="e">
        <f t="shared" si="208"/>
        <v>#REF!</v>
      </c>
      <c r="K3292" s="16" t="e">
        <f>IF($J3292="","",SUMIFS('Skills-Training Matrix.AUX'!$F$2:$F$1072,'Skills-Training Matrix.AUX'!$C$2:$C$1072,"="&amp;G3292,'Skills-Training Matrix.AUX'!$A$2:$A$1072,"="&amp;$E3292)*J3292)</f>
        <v>#REF!</v>
      </c>
      <c r="L3292" s="16" t="e">
        <f t="shared" si="209"/>
        <v>#REF!</v>
      </c>
      <c r="M3292" s="14" t="e">
        <f t="shared" si="210"/>
        <v>#REF!</v>
      </c>
      <c r="N3292" s="16" t="e">
        <f t="shared" si="211"/>
        <v>#REF!</v>
      </c>
    </row>
    <row r="3293" spans="1:14" x14ac:dyDescent="0.25">
      <c r="A3293" s="14">
        <v>2735</v>
      </c>
      <c r="B3293" s="14" t="s">
        <v>167</v>
      </c>
      <c r="C3293" s="17">
        <v>42736</v>
      </c>
      <c r="D3293" s="14" t="s">
        <v>115</v>
      </c>
      <c r="E3293" s="14" t="s">
        <v>90</v>
      </c>
      <c r="F3293" s="15" t="s">
        <v>6</v>
      </c>
      <c r="G3293" s="14" t="s">
        <v>24</v>
      </c>
      <c r="H3293" s="14" t="e">
        <f>SUMIFS('Skills-Training Matrix.AUX'!$D$2:$D$1072,'Skills-Training Matrix.AUX'!$C$2:$C$1072,"="&amp;$G3293,'Skills-Training Matrix.AUX'!$A$2:$A$1072,"="&amp;$E3293)</f>
        <v>#REF!</v>
      </c>
      <c r="I3293" s="14">
        <v>0</v>
      </c>
      <c r="J3293" s="14" t="e">
        <f t="shared" si="208"/>
        <v>#REF!</v>
      </c>
      <c r="K3293" s="16" t="e">
        <f>IF($J3293="","",SUMIFS('Skills-Training Matrix.AUX'!$F$2:$F$1072,'Skills-Training Matrix.AUX'!$C$2:$C$1072,"="&amp;G3293,'Skills-Training Matrix.AUX'!$A$2:$A$1072,"="&amp;$E3293)*J3293)</f>
        <v>#REF!</v>
      </c>
      <c r="L3293" s="16" t="e">
        <f t="shared" si="209"/>
        <v>#REF!</v>
      </c>
      <c r="M3293" s="14" t="e">
        <f t="shared" si="210"/>
        <v>#REF!</v>
      </c>
      <c r="N3293" s="16" t="e">
        <f t="shared" si="211"/>
        <v>#REF!</v>
      </c>
    </row>
    <row r="3294" spans="1:14" x14ac:dyDescent="0.25">
      <c r="A3294" s="14">
        <v>2735</v>
      </c>
      <c r="B3294" s="14" t="s">
        <v>167</v>
      </c>
      <c r="C3294" s="17">
        <v>42736</v>
      </c>
      <c r="D3294" s="14" t="s">
        <v>115</v>
      </c>
      <c r="E3294" s="14" t="s">
        <v>90</v>
      </c>
      <c r="F3294" s="15" t="s">
        <v>6</v>
      </c>
      <c r="G3294" s="14" t="s">
        <v>25</v>
      </c>
      <c r="H3294" s="14" t="e">
        <f>SUMIFS('Skills-Training Matrix.AUX'!$D$2:$D$1072,'Skills-Training Matrix.AUX'!$C$2:$C$1072,"="&amp;$G3294,'Skills-Training Matrix.AUX'!$A$2:$A$1072,"="&amp;$E3294)</f>
        <v>#REF!</v>
      </c>
      <c r="I3294" s="14">
        <v>0</v>
      </c>
      <c r="J3294" s="14" t="e">
        <f t="shared" si="208"/>
        <v>#REF!</v>
      </c>
      <c r="K3294" s="16" t="e">
        <f>IF($J3294="","",SUMIFS('Skills-Training Matrix.AUX'!$F$2:$F$1072,'Skills-Training Matrix.AUX'!$C$2:$C$1072,"="&amp;G3294,'Skills-Training Matrix.AUX'!$A$2:$A$1072,"="&amp;$E3294)*J3294)</f>
        <v>#REF!</v>
      </c>
      <c r="L3294" s="16" t="e">
        <f t="shared" si="209"/>
        <v>#REF!</v>
      </c>
      <c r="M3294" s="14" t="e">
        <f t="shared" si="210"/>
        <v>#REF!</v>
      </c>
      <c r="N3294" s="16" t="e">
        <f t="shared" si="211"/>
        <v>#REF!</v>
      </c>
    </row>
    <row r="3295" spans="1:14" x14ac:dyDescent="0.25">
      <c r="A3295" s="14">
        <v>2735</v>
      </c>
      <c r="B3295" s="14" t="s">
        <v>167</v>
      </c>
      <c r="C3295" s="17">
        <v>42736</v>
      </c>
      <c r="D3295" s="14" t="s">
        <v>115</v>
      </c>
      <c r="E3295" s="14" t="s">
        <v>90</v>
      </c>
      <c r="F3295" s="15" t="s">
        <v>6</v>
      </c>
      <c r="G3295" s="14" t="s">
        <v>26</v>
      </c>
      <c r="H3295" s="14" t="e">
        <f>SUMIFS('Skills-Training Matrix.AUX'!$D$2:$D$1072,'Skills-Training Matrix.AUX'!$C$2:$C$1072,"="&amp;$G3295,'Skills-Training Matrix.AUX'!$A$2:$A$1072,"="&amp;$E3295)</f>
        <v>#REF!</v>
      </c>
      <c r="I3295" s="14">
        <v>0</v>
      </c>
      <c r="J3295" s="14" t="e">
        <f t="shared" si="208"/>
        <v>#REF!</v>
      </c>
      <c r="K3295" s="16" t="e">
        <f>IF($J3295="","",SUMIFS('Skills-Training Matrix.AUX'!$F$2:$F$1072,'Skills-Training Matrix.AUX'!$C$2:$C$1072,"="&amp;G3295,'Skills-Training Matrix.AUX'!$A$2:$A$1072,"="&amp;$E3295)*J3295)</f>
        <v>#REF!</v>
      </c>
      <c r="L3295" s="16" t="e">
        <f t="shared" si="209"/>
        <v>#REF!</v>
      </c>
      <c r="M3295" s="14" t="e">
        <f t="shared" si="210"/>
        <v>#REF!</v>
      </c>
      <c r="N3295" s="16" t="e">
        <f t="shared" si="211"/>
        <v>#REF!</v>
      </c>
    </row>
    <row r="3296" spans="1:14" x14ac:dyDescent="0.25">
      <c r="A3296" s="14">
        <v>2735</v>
      </c>
      <c r="B3296" s="14" t="s">
        <v>167</v>
      </c>
      <c r="C3296" s="17">
        <v>42736</v>
      </c>
      <c r="D3296" s="14" t="s">
        <v>115</v>
      </c>
      <c r="E3296" s="14" t="s">
        <v>90</v>
      </c>
      <c r="F3296" s="15" t="s">
        <v>6</v>
      </c>
      <c r="G3296" s="14" t="s">
        <v>27</v>
      </c>
      <c r="H3296" s="14" t="e">
        <f>SUMIFS('Skills-Training Matrix.AUX'!$D$2:$D$1072,'Skills-Training Matrix.AUX'!$C$2:$C$1072,"="&amp;$G3296,'Skills-Training Matrix.AUX'!$A$2:$A$1072,"="&amp;$E3296)</f>
        <v>#REF!</v>
      </c>
      <c r="I3296" s="14">
        <v>0</v>
      </c>
      <c r="J3296" s="14" t="e">
        <f t="shared" si="208"/>
        <v>#REF!</v>
      </c>
      <c r="K3296" s="16" t="e">
        <f>IF($J3296="","",SUMIFS('Skills-Training Matrix.AUX'!$F$2:$F$1072,'Skills-Training Matrix.AUX'!$C$2:$C$1072,"="&amp;G3296,'Skills-Training Matrix.AUX'!$A$2:$A$1072,"="&amp;$E3296)*J3296)</f>
        <v>#REF!</v>
      </c>
      <c r="L3296" s="16" t="e">
        <f t="shared" si="209"/>
        <v>#REF!</v>
      </c>
      <c r="M3296" s="14" t="e">
        <f t="shared" si="210"/>
        <v>#REF!</v>
      </c>
      <c r="N3296" s="16" t="e">
        <f t="shared" si="211"/>
        <v>#REF!</v>
      </c>
    </row>
    <row r="3297" spans="1:14" x14ac:dyDescent="0.25">
      <c r="A3297" s="14">
        <v>2735</v>
      </c>
      <c r="B3297" s="14" t="s">
        <v>167</v>
      </c>
      <c r="C3297" s="17">
        <v>42736</v>
      </c>
      <c r="D3297" s="14" t="s">
        <v>115</v>
      </c>
      <c r="E3297" s="14" t="s">
        <v>90</v>
      </c>
      <c r="F3297" s="15" t="s">
        <v>6</v>
      </c>
      <c r="G3297" s="14" t="s">
        <v>28</v>
      </c>
      <c r="H3297" s="14" t="e">
        <f>SUMIFS('Skills-Training Matrix.AUX'!$D$2:$D$1072,'Skills-Training Matrix.AUX'!$C$2:$C$1072,"="&amp;$G3297,'Skills-Training Matrix.AUX'!$A$2:$A$1072,"="&amp;$E3297)</f>
        <v>#N/A</v>
      </c>
      <c r="I3297" s="14">
        <v>0</v>
      </c>
      <c r="J3297" s="14" t="e">
        <f t="shared" si="208"/>
        <v>#N/A</v>
      </c>
      <c r="K3297" s="16" t="e">
        <f>IF($J3297="","",SUMIFS('Skills-Training Matrix.AUX'!$F$2:$F$1072,'Skills-Training Matrix.AUX'!$C$2:$C$1072,"="&amp;G3297,'Skills-Training Matrix.AUX'!$A$2:$A$1072,"="&amp;$E3297)*J3297)</f>
        <v>#N/A</v>
      </c>
      <c r="L3297" s="16" t="e">
        <f t="shared" si="209"/>
        <v>#N/A</v>
      </c>
      <c r="M3297" s="14" t="e">
        <f t="shared" si="210"/>
        <v>#N/A</v>
      </c>
      <c r="N3297" s="16" t="e">
        <f t="shared" si="211"/>
        <v>#N/A</v>
      </c>
    </row>
    <row r="3298" spans="1:14" x14ac:dyDescent="0.25">
      <c r="A3298" s="14">
        <v>2735</v>
      </c>
      <c r="B3298" s="14" t="s">
        <v>167</v>
      </c>
      <c r="C3298" s="17">
        <v>42736</v>
      </c>
      <c r="D3298" s="14" t="s">
        <v>115</v>
      </c>
      <c r="E3298" s="14" t="s">
        <v>90</v>
      </c>
      <c r="F3298" s="15" t="s">
        <v>6</v>
      </c>
      <c r="G3298" s="14" t="s">
        <v>29</v>
      </c>
      <c r="H3298" s="14" t="e">
        <f>SUMIFS('Skills-Training Matrix.AUX'!$D$2:$D$1072,'Skills-Training Matrix.AUX'!$C$2:$C$1072,"="&amp;$G3298,'Skills-Training Matrix.AUX'!$A$2:$A$1072,"="&amp;$E3298)</f>
        <v>#REF!</v>
      </c>
      <c r="I3298" s="14">
        <v>0</v>
      </c>
      <c r="J3298" s="14" t="e">
        <f t="shared" si="208"/>
        <v>#REF!</v>
      </c>
      <c r="K3298" s="16" t="e">
        <f>IF($J3298="","",SUMIFS('Skills-Training Matrix.AUX'!$F$2:$F$1072,'Skills-Training Matrix.AUX'!$C$2:$C$1072,"="&amp;G3298,'Skills-Training Matrix.AUX'!$A$2:$A$1072,"="&amp;$E3298)*J3298)</f>
        <v>#REF!</v>
      </c>
      <c r="L3298" s="16" t="e">
        <f t="shared" si="209"/>
        <v>#REF!</v>
      </c>
      <c r="M3298" s="14" t="e">
        <f t="shared" si="210"/>
        <v>#REF!</v>
      </c>
      <c r="N3298" s="16" t="e">
        <f t="shared" si="211"/>
        <v>#REF!</v>
      </c>
    </row>
    <row r="3299" spans="1:14" x14ac:dyDescent="0.25">
      <c r="A3299" s="14">
        <v>2735</v>
      </c>
      <c r="B3299" s="14" t="s">
        <v>167</v>
      </c>
      <c r="C3299" s="17">
        <v>42736</v>
      </c>
      <c r="D3299" s="14" t="s">
        <v>115</v>
      </c>
      <c r="E3299" s="14" t="s">
        <v>90</v>
      </c>
      <c r="F3299" s="15" t="s">
        <v>6</v>
      </c>
      <c r="G3299" s="14" t="s">
        <v>30</v>
      </c>
      <c r="H3299" s="14" t="e">
        <f>SUMIFS('Skills-Training Matrix.AUX'!$D$2:$D$1072,'Skills-Training Matrix.AUX'!$C$2:$C$1072,"="&amp;$G3299,'Skills-Training Matrix.AUX'!$A$2:$A$1072,"="&amp;$E3299)</f>
        <v>#REF!</v>
      </c>
      <c r="I3299" s="14">
        <v>0</v>
      </c>
      <c r="J3299" s="14" t="e">
        <f t="shared" si="208"/>
        <v>#REF!</v>
      </c>
      <c r="K3299" s="16" t="e">
        <f>IF($J3299="","",SUMIFS('Skills-Training Matrix.AUX'!$F$2:$F$1072,'Skills-Training Matrix.AUX'!$C$2:$C$1072,"="&amp;G3299,'Skills-Training Matrix.AUX'!$A$2:$A$1072,"="&amp;$E3299)*J3299)</f>
        <v>#REF!</v>
      </c>
      <c r="L3299" s="16" t="e">
        <f t="shared" si="209"/>
        <v>#REF!</v>
      </c>
      <c r="M3299" s="14" t="e">
        <f t="shared" si="210"/>
        <v>#REF!</v>
      </c>
      <c r="N3299" s="16" t="e">
        <f t="shared" si="211"/>
        <v>#REF!</v>
      </c>
    </row>
    <row r="3300" spans="1:14" x14ac:dyDescent="0.25">
      <c r="A3300" s="14">
        <v>2735</v>
      </c>
      <c r="B3300" s="14" t="s">
        <v>167</v>
      </c>
      <c r="C3300" s="17">
        <v>42736</v>
      </c>
      <c r="D3300" s="14" t="s">
        <v>115</v>
      </c>
      <c r="E3300" s="14" t="s">
        <v>90</v>
      </c>
      <c r="F3300" s="15" t="s">
        <v>6</v>
      </c>
      <c r="G3300" s="14" t="s">
        <v>31</v>
      </c>
      <c r="H3300" s="14" t="e">
        <f>SUMIFS('Skills-Training Matrix.AUX'!$D$2:$D$1072,'Skills-Training Matrix.AUX'!$C$2:$C$1072,"="&amp;$G3300,'Skills-Training Matrix.AUX'!$A$2:$A$1072,"="&amp;$E3300)</f>
        <v>#REF!</v>
      </c>
      <c r="I3300" s="14">
        <v>0</v>
      </c>
      <c r="J3300" s="14" t="e">
        <f t="shared" si="208"/>
        <v>#REF!</v>
      </c>
      <c r="K3300" s="16" t="e">
        <f>IF($J3300="","",SUMIFS('Skills-Training Matrix.AUX'!$F$2:$F$1072,'Skills-Training Matrix.AUX'!$C$2:$C$1072,"="&amp;G3300,'Skills-Training Matrix.AUX'!$A$2:$A$1072,"="&amp;$E3300)*J3300)</f>
        <v>#REF!</v>
      </c>
      <c r="L3300" s="16" t="e">
        <f t="shared" si="209"/>
        <v>#REF!</v>
      </c>
      <c r="M3300" s="14" t="e">
        <f t="shared" si="210"/>
        <v>#REF!</v>
      </c>
      <c r="N3300" s="16" t="e">
        <f t="shared" si="211"/>
        <v>#REF!</v>
      </c>
    </row>
    <row r="3301" spans="1:14" x14ac:dyDescent="0.25">
      <c r="A3301" s="14">
        <v>2735</v>
      </c>
      <c r="B3301" s="14" t="s">
        <v>167</v>
      </c>
      <c r="C3301" s="17">
        <v>42736</v>
      </c>
      <c r="D3301" s="14" t="s">
        <v>115</v>
      </c>
      <c r="E3301" s="14" t="s">
        <v>90</v>
      </c>
      <c r="F3301" s="15" t="s">
        <v>6</v>
      </c>
      <c r="G3301" s="14" t="s">
        <v>1</v>
      </c>
      <c r="H3301" s="14" t="e">
        <f>SUMIFS('Skills-Training Matrix.AUX'!$D$2:$D$1072,'Skills-Training Matrix.AUX'!$C$2:$C$1072,"="&amp;$G3301,'Skills-Training Matrix.AUX'!$A$2:$A$1072,"="&amp;$E3301)</f>
        <v>#REF!</v>
      </c>
      <c r="I3301" s="14">
        <v>0</v>
      </c>
      <c r="J3301" s="14" t="e">
        <f t="shared" si="208"/>
        <v>#REF!</v>
      </c>
      <c r="K3301" s="16" t="e">
        <f>IF($J3301="","",SUMIFS('Skills-Training Matrix.AUX'!$F$2:$F$1072,'Skills-Training Matrix.AUX'!$C$2:$C$1072,"="&amp;G3301,'Skills-Training Matrix.AUX'!$A$2:$A$1072,"="&amp;$E3301)*J3301)</f>
        <v>#REF!</v>
      </c>
      <c r="L3301" s="16" t="e">
        <f t="shared" si="209"/>
        <v>#REF!</v>
      </c>
      <c r="M3301" s="14" t="e">
        <f t="shared" si="210"/>
        <v>#REF!</v>
      </c>
      <c r="N3301" s="16" t="e">
        <f t="shared" si="211"/>
        <v>#REF!</v>
      </c>
    </row>
    <row r="3302" spans="1:14" x14ac:dyDescent="0.25">
      <c r="A3302" s="14">
        <v>2735</v>
      </c>
      <c r="B3302" s="14" t="s">
        <v>167</v>
      </c>
      <c r="C3302" s="17">
        <v>42736</v>
      </c>
      <c r="D3302" s="14" t="s">
        <v>115</v>
      </c>
      <c r="E3302" s="14" t="s">
        <v>90</v>
      </c>
      <c r="F3302" s="15" t="s">
        <v>6</v>
      </c>
      <c r="G3302" s="14" t="s">
        <v>32</v>
      </c>
      <c r="H3302" s="14" t="e">
        <f>SUMIFS('Skills-Training Matrix.AUX'!$D$2:$D$1072,'Skills-Training Matrix.AUX'!$C$2:$C$1072,"="&amp;$G3302,'Skills-Training Matrix.AUX'!$A$2:$A$1072,"="&amp;$E3302)</f>
        <v>#N/A</v>
      </c>
      <c r="I3302" s="14">
        <v>0</v>
      </c>
      <c r="J3302" s="14" t="e">
        <f t="shared" si="208"/>
        <v>#N/A</v>
      </c>
      <c r="K3302" s="16" t="e">
        <f>IF($J3302="","",SUMIFS('Skills-Training Matrix.AUX'!$F$2:$F$1072,'Skills-Training Matrix.AUX'!$C$2:$C$1072,"="&amp;G3302,'Skills-Training Matrix.AUX'!$A$2:$A$1072,"="&amp;$E3302)*J3302)</f>
        <v>#N/A</v>
      </c>
      <c r="L3302" s="16" t="e">
        <f t="shared" si="209"/>
        <v>#N/A</v>
      </c>
      <c r="M3302" s="14" t="e">
        <f t="shared" si="210"/>
        <v>#N/A</v>
      </c>
      <c r="N3302" s="16" t="e">
        <f t="shared" si="211"/>
        <v>#N/A</v>
      </c>
    </row>
    <row r="3303" spans="1:14" x14ac:dyDescent="0.25">
      <c r="A3303" s="14">
        <v>2735</v>
      </c>
      <c r="B3303" s="14" t="s">
        <v>167</v>
      </c>
      <c r="C3303" s="17">
        <v>42736</v>
      </c>
      <c r="D3303" s="14" t="s">
        <v>115</v>
      </c>
      <c r="E3303" s="14" t="s">
        <v>90</v>
      </c>
      <c r="F3303" s="15" t="s">
        <v>7</v>
      </c>
      <c r="G3303" s="14" t="s">
        <v>33</v>
      </c>
      <c r="H3303" s="14" t="e">
        <f>SUMIFS('Skills-Training Matrix.AUX'!$D$2:$D$1072,'Skills-Training Matrix.AUX'!$C$2:$C$1072,"="&amp;$G3303,'Skills-Training Matrix.AUX'!$A$2:$A$1072,"="&amp;$E3303)</f>
        <v>#N/A</v>
      </c>
      <c r="I3303" s="14">
        <v>0</v>
      </c>
      <c r="J3303" s="14" t="e">
        <f t="shared" si="208"/>
        <v>#N/A</v>
      </c>
      <c r="K3303" s="16" t="e">
        <f>IF($J3303="","",SUMIFS('Skills-Training Matrix.AUX'!$F$2:$F$1072,'Skills-Training Matrix.AUX'!$C$2:$C$1072,"="&amp;G3303,'Skills-Training Matrix.AUX'!$A$2:$A$1072,"="&amp;$E3303)*J3303)</f>
        <v>#N/A</v>
      </c>
      <c r="L3303" s="16" t="e">
        <f t="shared" si="209"/>
        <v>#N/A</v>
      </c>
      <c r="M3303" s="14" t="e">
        <f t="shared" si="210"/>
        <v>#N/A</v>
      </c>
      <c r="N3303" s="16" t="e">
        <f t="shared" si="211"/>
        <v>#N/A</v>
      </c>
    </row>
    <row r="3304" spans="1:14" x14ac:dyDescent="0.25">
      <c r="A3304" s="14">
        <v>2735</v>
      </c>
      <c r="B3304" s="14" t="s">
        <v>167</v>
      </c>
      <c r="C3304" s="17">
        <v>42736</v>
      </c>
      <c r="D3304" s="14" t="s">
        <v>115</v>
      </c>
      <c r="E3304" s="14" t="s">
        <v>90</v>
      </c>
      <c r="F3304" s="15" t="s">
        <v>7</v>
      </c>
      <c r="G3304" s="14" t="s">
        <v>34</v>
      </c>
      <c r="H3304" s="14" t="e">
        <f>SUMIFS('Skills-Training Matrix.AUX'!$D$2:$D$1072,'Skills-Training Matrix.AUX'!$C$2:$C$1072,"="&amp;$G3304,'Skills-Training Matrix.AUX'!$A$2:$A$1072,"="&amp;$E3304)</f>
        <v>#REF!</v>
      </c>
      <c r="I3304" s="14">
        <v>0</v>
      </c>
      <c r="J3304" s="14" t="e">
        <f t="shared" si="208"/>
        <v>#REF!</v>
      </c>
      <c r="K3304" s="16" t="e">
        <f>IF($J3304="","",SUMIFS('Skills-Training Matrix.AUX'!$F$2:$F$1072,'Skills-Training Matrix.AUX'!$C$2:$C$1072,"="&amp;G3304,'Skills-Training Matrix.AUX'!$A$2:$A$1072,"="&amp;$E3304)*J3304)</f>
        <v>#REF!</v>
      </c>
      <c r="L3304" s="16" t="e">
        <f t="shared" si="209"/>
        <v>#REF!</v>
      </c>
      <c r="M3304" s="14" t="e">
        <f t="shared" si="210"/>
        <v>#REF!</v>
      </c>
      <c r="N3304" s="16" t="e">
        <f t="shared" si="211"/>
        <v>#REF!</v>
      </c>
    </row>
    <row r="3305" spans="1:14" x14ac:dyDescent="0.25">
      <c r="A3305" s="14">
        <v>2735</v>
      </c>
      <c r="B3305" s="14" t="s">
        <v>167</v>
      </c>
      <c r="C3305" s="17">
        <v>42736</v>
      </c>
      <c r="D3305" s="14" t="s">
        <v>115</v>
      </c>
      <c r="E3305" s="14" t="s">
        <v>90</v>
      </c>
      <c r="F3305" s="15" t="s">
        <v>7</v>
      </c>
      <c r="G3305" s="14" t="s">
        <v>35</v>
      </c>
      <c r="H3305" s="14" t="e">
        <f>SUMIFS('Skills-Training Matrix.AUX'!$D$2:$D$1072,'Skills-Training Matrix.AUX'!$C$2:$C$1072,"="&amp;$G3305,'Skills-Training Matrix.AUX'!$A$2:$A$1072,"="&amp;$E3305)</f>
        <v>#N/A</v>
      </c>
      <c r="I3305" s="14">
        <v>0</v>
      </c>
      <c r="J3305" s="14" t="e">
        <f t="shared" si="208"/>
        <v>#N/A</v>
      </c>
      <c r="K3305" s="16" t="e">
        <f>IF($J3305="","",SUMIFS('Skills-Training Matrix.AUX'!$F$2:$F$1072,'Skills-Training Matrix.AUX'!$C$2:$C$1072,"="&amp;G3305,'Skills-Training Matrix.AUX'!$A$2:$A$1072,"="&amp;$E3305)*J3305)</f>
        <v>#N/A</v>
      </c>
      <c r="L3305" s="16" t="e">
        <f t="shared" si="209"/>
        <v>#N/A</v>
      </c>
      <c r="M3305" s="14" t="e">
        <f t="shared" si="210"/>
        <v>#N/A</v>
      </c>
      <c r="N3305" s="16" t="e">
        <f t="shared" si="211"/>
        <v>#N/A</v>
      </c>
    </row>
    <row r="3306" spans="1:14" x14ac:dyDescent="0.25">
      <c r="A3306" s="14">
        <v>2735</v>
      </c>
      <c r="B3306" s="14" t="s">
        <v>167</v>
      </c>
      <c r="C3306" s="17">
        <v>42736</v>
      </c>
      <c r="D3306" s="14" t="s">
        <v>115</v>
      </c>
      <c r="E3306" s="14" t="s">
        <v>90</v>
      </c>
      <c r="F3306" s="15" t="s">
        <v>7</v>
      </c>
      <c r="G3306" s="14" t="s">
        <v>36</v>
      </c>
      <c r="H3306" s="14" t="e">
        <f>SUMIFS('Skills-Training Matrix.AUX'!$D$2:$D$1072,'Skills-Training Matrix.AUX'!$C$2:$C$1072,"="&amp;$G3306,'Skills-Training Matrix.AUX'!$A$2:$A$1072,"="&amp;$E3306)</f>
        <v>#N/A</v>
      </c>
      <c r="I3306" s="14">
        <v>0</v>
      </c>
      <c r="J3306" s="14" t="e">
        <f t="shared" si="208"/>
        <v>#N/A</v>
      </c>
      <c r="K3306" s="16" t="e">
        <f>IF($J3306="","",SUMIFS('Skills-Training Matrix.AUX'!$F$2:$F$1072,'Skills-Training Matrix.AUX'!$C$2:$C$1072,"="&amp;G3306,'Skills-Training Matrix.AUX'!$A$2:$A$1072,"="&amp;$E3306)*J3306)</f>
        <v>#N/A</v>
      </c>
      <c r="L3306" s="16" t="e">
        <f t="shared" si="209"/>
        <v>#N/A</v>
      </c>
      <c r="M3306" s="14" t="e">
        <f t="shared" si="210"/>
        <v>#N/A</v>
      </c>
      <c r="N3306" s="16" t="e">
        <f t="shared" si="211"/>
        <v>#N/A</v>
      </c>
    </row>
    <row r="3307" spans="1:14" x14ac:dyDescent="0.25">
      <c r="A3307" s="14">
        <v>2735</v>
      </c>
      <c r="B3307" s="14" t="s">
        <v>167</v>
      </c>
      <c r="C3307" s="17">
        <v>42736</v>
      </c>
      <c r="D3307" s="14" t="s">
        <v>115</v>
      </c>
      <c r="E3307" s="14" t="s">
        <v>90</v>
      </c>
      <c r="F3307" s="15" t="s">
        <v>7</v>
      </c>
      <c r="G3307" s="14" t="s">
        <v>37</v>
      </c>
      <c r="H3307" s="14" t="e">
        <f>SUMIFS('Skills-Training Matrix.AUX'!$D$2:$D$1072,'Skills-Training Matrix.AUX'!$C$2:$C$1072,"="&amp;$G3307,'Skills-Training Matrix.AUX'!$A$2:$A$1072,"="&amp;$E3307)</f>
        <v>#N/A</v>
      </c>
      <c r="I3307" s="14">
        <v>0</v>
      </c>
      <c r="J3307" s="14" t="e">
        <f t="shared" si="208"/>
        <v>#N/A</v>
      </c>
      <c r="K3307" s="16" t="e">
        <f>IF($J3307="","",SUMIFS('Skills-Training Matrix.AUX'!$F$2:$F$1072,'Skills-Training Matrix.AUX'!$C$2:$C$1072,"="&amp;G3307,'Skills-Training Matrix.AUX'!$A$2:$A$1072,"="&amp;$E3307)*J3307)</f>
        <v>#N/A</v>
      </c>
      <c r="L3307" s="16" t="e">
        <f t="shared" si="209"/>
        <v>#N/A</v>
      </c>
      <c r="M3307" s="14" t="e">
        <f t="shared" si="210"/>
        <v>#N/A</v>
      </c>
      <c r="N3307" s="16" t="e">
        <f t="shared" si="211"/>
        <v>#N/A</v>
      </c>
    </row>
    <row r="3308" spans="1:14" x14ac:dyDescent="0.25">
      <c r="A3308" s="14">
        <v>2735</v>
      </c>
      <c r="B3308" s="14" t="s">
        <v>167</v>
      </c>
      <c r="C3308" s="17">
        <v>42736</v>
      </c>
      <c r="D3308" s="14" t="s">
        <v>115</v>
      </c>
      <c r="E3308" s="14" t="s">
        <v>90</v>
      </c>
      <c r="F3308" s="15" t="s">
        <v>7</v>
      </c>
      <c r="G3308" s="14" t="s">
        <v>38</v>
      </c>
      <c r="H3308" s="14" t="e">
        <f>SUMIFS('Skills-Training Matrix.AUX'!$D$2:$D$1072,'Skills-Training Matrix.AUX'!$C$2:$C$1072,"="&amp;$G3308,'Skills-Training Matrix.AUX'!$A$2:$A$1072,"="&amp;$E3308)</f>
        <v>#N/A</v>
      </c>
      <c r="I3308" s="14">
        <v>0</v>
      </c>
      <c r="J3308" s="14" t="e">
        <f t="shared" si="208"/>
        <v>#N/A</v>
      </c>
      <c r="K3308" s="16" t="e">
        <f>IF($J3308="","",SUMIFS('Skills-Training Matrix.AUX'!$F$2:$F$1072,'Skills-Training Matrix.AUX'!$C$2:$C$1072,"="&amp;G3308,'Skills-Training Matrix.AUX'!$A$2:$A$1072,"="&amp;$E3308)*J3308)</f>
        <v>#N/A</v>
      </c>
      <c r="L3308" s="16" t="e">
        <f t="shared" si="209"/>
        <v>#N/A</v>
      </c>
      <c r="M3308" s="14" t="e">
        <f t="shared" si="210"/>
        <v>#N/A</v>
      </c>
      <c r="N3308" s="16" t="e">
        <f t="shared" si="211"/>
        <v>#N/A</v>
      </c>
    </row>
    <row r="3309" spans="1:14" x14ac:dyDescent="0.25">
      <c r="A3309" s="14">
        <v>2735</v>
      </c>
      <c r="B3309" s="14" t="s">
        <v>167</v>
      </c>
      <c r="C3309" s="17">
        <v>42736</v>
      </c>
      <c r="D3309" s="14" t="s">
        <v>115</v>
      </c>
      <c r="E3309" s="14" t="s">
        <v>90</v>
      </c>
      <c r="F3309" s="15" t="s">
        <v>7</v>
      </c>
      <c r="G3309" s="14" t="s">
        <v>39</v>
      </c>
      <c r="H3309" s="14" t="e">
        <f>SUMIFS('Skills-Training Matrix.AUX'!$D$2:$D$1072,'Skills-Training Matrix.AUX'!$C$2:$C$1072,"="&amp;$G3309,'Skills-Training Matrix.AUX'!$A$2:$A$1072,"="&amp;$E3309)</f>
        <v>#N/A</v>
      </c>
      <c r="I3309" s="14">
        <v>0</v>
      </c>
      <c r="J3309" s="14" t="e">
        <f t="shared" si="208"/>
        <v>#N/A</v>
      </c>
      <c r="K3309" s="16" t="e">
        <f>IF($J3309="","",SUMIFS('Skills-Training Matrix.AUX'!$F$2:$F$1072,'Skills-Training Matrix.AUX'!$C$2:$C$1072,"="&amp;G3309,'Skills-Training Matrix.AUX'!$A$2:$A$1072,"="&amp;$E3309)*J3309)</f>
        <v>#N/A</v>
      </c>
      <c r="L3309" s="16" t="e">
        <f t="shared" si="209"/>
        <v>#N/A</v>
      </c>
      <c r="M3309" s="14" t="e">
        <f t="shared" si="210"/>
        <v>#N/A</v>
      </c>
      <c r="N3309" s="16" t="e">
        <f t="shared" si="211"/>
        <v>#N/A</v>
      </c>
    </row>
    <row r="3310" spans="1:14" x14ac:dyDescent="0.25">
      <c r="A3310" s="14">
        <v>2735</v>
      </c>
      <c r="B3310" s="14" t="s">
        <v>167</v>
      </c>
      <c r="C3310" s="17">
        <v>42736</v>
      </c>
      <c r="D3310" s="14" t="s">
        <v>115</v>
      </c>
      <c r="E3310" s="14" t="s">
        <v>90</v>
      </c>
      <c r="F3310" s="15" t="s">
        <v>7</v>
      </c>
      <c r="G3310" s="14" t="s">
        <v>40</v>
      </c>
      <c r="H3310" s="14" t="e">
        <f>SUMIFS('Skills-Training Matrix.AUX'!$D$2:$D$1072,'Skills-Training Matrix.AUX'!$C$2:$C$1072,"="&amp;$G3310,'Skills-Training Matrix.AUX'!$A$2:$A$1072,"="&amp;$E3310)</f>
        <v>#N/A</v>
      </c>
      <c r="I3310" s="14">
        <v>0</v>
      </c>
      <c r="J3310" s="14" t="e">
        <f t="shared" si="208"/>
        <v>#N/A</v>
      </c>
      <c r="K3310" s="16" t="e">
        <f>IF($J3310="","",SUMIFS('Skills-Training Matrix.AUX'!$F$2:$F$1072,'Skills-Training Matrix.AUX'!$C$2:$C$1072,"="&amp;G3310,'Skills-Training Matrix.AUX'!$A$2:$A$1072,"="&amp;$E3310)*J3310)</f>
        <v>#N/A</v>
      </c>
      <c r="L3310" s="16" t="e">
        <f t="shared" si="209"/>
        <v>#N/A</v>
      </c>
      <c r="M3310" s="14" t="e">
        <f t="shared" si="210"/>
        <v>#N/A</v>
      </c>
      <c r="N3310" s="16" t="e">
        <f t="shared" si="211"/>
        <v>#N/A</v>
      </c>
    </row>
    <row r="3311" spans="1:14" x14ac:dyDescent="0.25">
      <c r="A3311" s="14">
        <v>2735</v>
      </c>
      <c r="B3311" s="14" t="s">
        <v>167</v>
      </c>
      <c r="C3311" s="17">
        <v>42736</v>
      </c>
      <c r="D3311" s="14" t="s">
        <v>115</v>
      </c>
      <c r="E3311" s="14" t="s">
        <v>90</v>
      </c>
      <c r="F3311" s="15" t="s">
        <v>8</v>
      </c>
      <c r="G3311" s="14" t="s">
        <v>41</v>
      </c>
      <c r="H3311" s="14" t="e">
        <f>SUMIFS('Skills-Training Matrix.AUX'!$D$2:$D$1072,'Skills-Training Matrix.AUX'!$C$2:$C$1072,"="&amp;$G3311,'Skills-Training Matrix.AUX'!$A$2:$A$1072,"="&amp;$E3311)</f>
        <v>#N/A</v>
      </c>
      <c r="I3311" s="14">
        <v>0</v>
      </c>
      <c r="J3311" s="14" t="e">
        <f t="shared" si="208"/>
        <v>#N/A</v>
      </c>
      <c r="K3311" s="16" t="e">
        <f>IF($J3311="","",SUMIFS('Skills-Training Matrix.AUX'!$F$2:$F$1072,'Skills-Training Matrix.AUX'!$C$2:$C$1072,"="&amp;G3311,'Skills-Training Matrix.AUX'!$A$2:$A$1072,"="&amp;$E3311)*J3311)</f>
        <v>#N/A</v>
      </c>
      <c r="L3311" s="16" t="e">
        <f t="shared" si="209"/>
        <v>#N/A</v>
      </c>
      <c r="M3311" s="14" t="e">
        <f t="shared" si="210"/>
        <v>#N/A</v>
      </c>
      <c r="N3311" s="16" t="e">
        <f t="shared" si="211"/>
        <v>#N/A</v>
      </c>
    </row>
    <row r="3312" spans="1:14" x14ac:dyDescent="0.25">
      <c r="A3312" s="14">
        <v>2735</v>
      </c>
      <c r="B3312" s="14" t="s">
        <v>167</v>
      </c>
      <c r="C3312" s="17">
        <v>42736</v>
      </c>
      <c r="D3312" s="14" t="s">
        <v>115</v>
      </c>
      <c r="E3312" s="14" t="s">
        <v>90</v>
      </c>
      <c r="F3312" s="15" t="s">
        <v>8</v>
      </c>
      <c r="G3312" s="14" t="s">
        <v>42</v>
      </c>
      <c r="H3312" s="14" t="e">
        <f>SUMIFS('Skills-Training Matrix.AUX'!$D$2:$D$1072,'Skills-Training Matrix.AUX'!$C$2:$C$1072,"="&amp;$G3312,'Skills-Training Matrix.AUX'!$A$2:$A$1072,"="&amp;$E3312)</f>
        <v>#N/A</v>
      </c>
      <c r="I3312" s="14">
        <v>0</v>
      </c>
      <c r="J3312" s="14" t="e">
        <f t="shared" si="208"/>
        <v>#N/A</v>
      </c>
      <c r="K3312" s="16" t="e">
        <f>IF($J3312="","",SUMIFS('Skills-Training Matrix.AUX'!$F$2:$F$1072,'Skills-Training Matrix.AUX'!$C$2:$C$1072,"="&amp;G3312,'Skills-Training Matrix.AUX'!$A$2:$A$1072,"="&amp;$E3312)*J3312)</f>
        <v>#N/A</v>
      </c>
      <c r="L3312" s="16" t="e">
        <f t="shared" si="209"/>
        <v>#N/A</v>
      </c>
      <c r="M3312" s="14" t="e">
        <f t="shared" si="210"/>
        <v>#N/A</v>
      </c>
      <c r="N3312" s="16" t="e">
        <f t="shared" si="211"/>
        <v>#N/A</v>
      </c>
    </row>
    <row r="3313" spans="1:14" x14ac:dyDescent="0.25">
      <c r="A3313" s="14">
        <v>2735</v>
      </c>
      <c r="B3313" s="14" t="s">
        <v>167</v>
      </c>
      <c r="C3313" s="17">
        <v>42736</v>
      </c>
      <c r="D3313" s="14" t="s">
        <v>115</v>
      </c>
      <c r="E3313" s="14" t="s">
        <v>90</v>
      </c>
      <c r="F3313" s="15" t="s">
        <v>8</v>
      </c>
      <c r="G3313" s="14" t="s">
        <v>43</v>
      </c>
      <c r="H3313" s="14" t="e">
        <f>SUMIFS('Skills-Training Matrix.AUX'!$D$2:$D$1072,'Skills-Training Matrix.AUX'!$C$2:$C$1072,"="&amp;$G3313,'Skills-Training Matrix.AUX'!$A$2:$A$1072,"="&amp;$E3313)</f>
        <v>#N/A</v>
      </c>
      <c r="I3313" s="14">
        <v>0</v>
      </c>
      <c r="J3313" s="14" t="e">
        <f t="shared" si="208"/>
        <v>#N/A</v>
      </c>
      <c r="K3313" s="16" t="e">
        <f>IF($J3313="","",SUMIFS('Skills-Training Matrix.AUX'!$F$2:$F$1072,'Skills-Training Matrix.AUX'!$C$2:$C$1072,"="&amp;G3313,'Skills-Training Matrix.AUX'!$A$2:$A$1072,"="&amp;$E3313)*J3313)</f>
        <v>#N/A</v>
      </c>
      <c r="L3313" s="16" t="e">
        <f t="shared" si="209"/>
        <v>#N/A</v>
      </c>
      <c r="M3313" s="14" t="e">
        <f t="shared" si="210"/>
        <v>#N/A</v>
      </c>
      <c r="N3313" s="16" t="e">
        <f t="shared" si="211"/>
        <v>#N/A</v>
      </c>
    </row>
    <row r="3314" spans="1:14" x14ac:dyDescent="0.25">
      <c r="A3314" s="14">
        <v>2735</v>
      </c>
      <c r="B3314" s="14" t="s">
        <v>167</v>
      </c>
      <c r="C3314" s="17">
        <v>42736</v>
      </c>
      <c r="D3314" s="14" t="s">
        <v>115</v>
      </c>
      <c r="E3314" s="14" t="s">
        <v>90</v>
      </c>
      <c r="F3314" s="15" t="s">
        <v>8</v>
      </c>
      <c r="G3314" s="14" t="s">
        <v>44</v>
      </c>
      <c r="H3314" s="14" t="e">
        <f>SUMIFS('Skills-Training Matrix.AUX'!$D$2:$D$1072,'Skills-Training Matrix.AUX'!$C$2:$C$1072,"="&amp;$G3314,'Skills-Training Matrix.AUX'!$A$2:$A$1072,"="&amp;$E3314)</f>
        <v>#N/A</v>
      </c>
      <c r="I3314" s="14">
        <v>0</v>
      </c>
      <c r="J3314" s="14" t="e">
        <f t="shared" si="208"/>
        <v>#N/A</v>
      </c>
      <c r="K3314" s="16" t="e">
        <f>IF($J3314="","",SUMIFS('Skills-Training Matrix.AUX'!$F$2:$F$1072,'Skills-Training Matrix.AUX'!$C$2:$C$1072,"="&amp;G3314,'Skills-Training Matrix.AUX'!$A$2:$A$1072,"="&amp;$E3314)*J3314)</f>
        <v>#N/A</v>
      </c>
      <c r="L3314" s="16" t="e">
        <f t="shared" si="209"/>
        <v>#N/A</v>
      </c>
      <c r="M3314" s="14" t="e">
        <f t="shared" si="210"/>
        <v>#N/A</v>
      </c>
      <c r="N3314" s="16" t="e">
        <f t="shared" si="211"/>
        <v>#N/A</v>
      </c>
    </row>
    <row r="3315" spans="1:14" x14ac:dyDescent="0.25">
      <c r="A3315" s="14">
        <v>2735</v>
      </c>
      <c r="B3315" s="14" t="s">
        <v>167</v>
      </c>
      <c r="C3315" s="17">
        <v>42736</v>
      </c>
      <c r="D3315" s="14" t="s">
        <v>115</v>
      </c>
      <c r="E3315" s="14" t="s">
        <v>90</v>
      </c>
      <c r="F3315" s="15" t="s">
        <v>8</v>
      </c>
      <c r="G3315" s="14" t="s">
        <v>45</v>
      </c>
      <c r="H3315" s="14" t="e">
        <f>SUMIFS('Skills-Training Matrix.AUX'!$D$2:$D$1072,'Skills-Training Matrix.AUX'!$C$2:$C$1072,"="&amp;$G3315,'Skills-Training Matrix.AUX'!$A$2:$A$1072,"="&amp;$E3315)</f>
        <v>#N/A</v>
      </c>
      <c r="I3315" s="14">
        <v>0</v>
      </c>
      <c r="J3315" s="14" t="e">
        <f t="shared" si="208"/>
        <v>#N/A</v>
      </c>
      <c r="K3315" s="16" t="e">
        <f>IF($J3315="","",SUMIFS('Skills-Training Matrix.AUX'!$F$2:$F$1072,'Skills-Training Matrix.AUX'!$C$2:$C$1072,"="&amp;G3315,'Skills-Training Matrix.AUX'!$A$2:$A$1072,"="&amp;$E3315)*J3315)</f>
        <v>#N/A</v>
      </c>
      <c r="L3315" s="16" t="e">
        <f t="shared" si="209"/>
        <v>#N/A</v>
      </c>
      <c r="M3315" s="14" t="e">
        <f t="shared" si="210"/>
        <v>#N/A</v>
      </c>
      <c r="N3315" s="16" t="e">
        <f t="shared" si="211"/>
        <v>#N/A</v>
      </c>
    </row>
    <row r="3316" spans="1:14" x14ac:dyDescent="0.25">
      <c r="A3316" s="14">
        <v>2735</v>
      </c>
      <c r="B3316" s="14" t="s">
        <v>167</v>
      </c>
      <c r="C3316" s="17">
        <v>42736</v>
      </c>
      <c r="D3316" s="14" t="s">
        <v>115</v>
      </c>
      <c r="E3316" s="14" t="s">
        <v>90</v>
      </c>
      <c r="F3316" s="15" t="s">
        <v>2</v>
      </c>
      <c r="G3316" s="14" t="s">
        <v>46</v>
      </c>
      <c r="H3316" s="14" t="e">
        <f>SUMIFS('Skills-Training Matrix.AUX'!$D$2:$D$1072,'Skills-Training Matrix.AUX'!$C$2:$C$1072,"="&amp;$G3316,'Skills-Training Matrix.AUX'!$A$2:$A$1072,"="&amp;$E3316)</f>
        <v>#N/A</v>
      </c>
      <c r="I3316" s="14">
        <v>0</v>
      </c>
      <c r="J3316" s="14" t="e">
        <f t="shared" si="208"/>
        <v>#N/A</v>
      </c>
      <c r="K3316" s="16" t="e">
        <f>IF($J3316="","",SUMIFS('Skills-Training Matrix.AUX'!$F$2:$F$1072,'Skills-Training Matrix.AUX'!$C$2:$C$1072,"="&amp;G3316,'Skills-Training Matrix.AUX'!$A$2:$A$1072,"="&amp;$E3316)*J3316)</f>
        <v>#N/A</v>
      </c>
      <c r="L3316" s="16" t="e">
        <f t="shared" si="209"/>
        <v>#N/A</v>
      </c>
      <c r="M3316" s="14" t="e">
        <f t="shared" si="210"/>
        <v>#N/A</v>
      </c>
      <c r="N3316" s="16" t="e">
        <f t="shared" si="211"/>
        <v>#N/A</v>
      </c>
    </row>
    <row r="3317" spans="1:14" x14ac:dyDescent="0.25">
      <c r="A3317" s="14">
        <v>2735</v>
      </c>
      <c r="B3317" s="14" t="s">
        <v>167</v>
      </c>
      <c r="C3317" s="17">
        <v>42736</v>
      </c>
      <c r="D3317" s="14" t="s">
        <v>115</v>
      </c>
      <c r="E3317" s="14" t="s">
        <v>90</v>
      </c>
      <c r="F3317" s="15" t="s">
        <v>2</v>
      </c>
      <c r="G3317" s="14" t="s">
        <v>47</v>
      </c>
      <c r="H3317" s="14" t="e">
        <f>SUMIFS('Skills-Training Matrix.AUX'!$D$2:$D$1072,'Skills-Training Matrix.AUX'!$C$2:$C$1072,"="&amp;$G3317,'Skills-Training Matrix.AUX'!$A$2:$A$1072,"="&amp;$E3317)</f>
        <v>#N/A</v>
      </c>
      <c r="I3317" s="14">
        <v>0</v>
      </c>
      <c r="J3317" s="14" t="e">
        <f t="shared" si="208"/>
        <v>#N/A</v>
      </c>
      <c r="K3317" s="16" t="e">
        <f>IF($J3317="","",SUMIFS('Skills-Training Matrix.AUX'!$F$2:$F$1072,'Skills-Training Matrix.AUX'!$C$2:$C$1072,"="&amp;G3317,'Skills-Training Matrix.AUX'!$A$2:$A$1072,"="&amp;$E3317)*J3317)</f>
        <v>#N/A</v>
      </c>
      <c r="L3317" s="16" t="e">
        <f t="shared" si="209"/>
        <v>#N/A</v>
      </c>
      <c r="M3317" s="14" t="e">
        <f t="shared" si="210"/>
        <v>#N/A</v>
      </c>
      <c r="N3317" s="16" t="e">
        <f t="shared" si="211"/>
        <v>#N/A</v>
      </c>
    </row>
    <row r="3318" spans="1:14" x14ac:dyDescent="0.25">
      <c r="A3318" s="14">
        <v>2735</v>
      </c>
      <c r="B3318" s="14" t="s">
        <v>167</v>
      </c>
      <c r="C3318" s="17">
        <v>42736</v>
      </c>
      <c r="D3318" s="14" t="s">
        <v>115</v>
      </c>
      <c r="E3318" s="14" t="s">
        <v>90</v>
      </c>
      <c r="F3318" s="15" t="s">
        <v>2</v>
      </c>
      <c r="G3318" s="14" t="s">
        <v>48</v>
      </c>
      <c r="H3318" s="14" t="e">
        <f>SUMIFS('Skills-Training Matrix.AUX'!$D$2:$D$1072,'Skills-Training Matrix.AUX'!$C$2:$C$1072,"="&amp;$G3318,'Skills-Training Matrix.AUX'!$A$2:$A$1072,"="&amp;$E3318)</f>
        <v>#N/A</v>
      </c>
      <c r="I3318" s="14">
        <v>0</v>
      </c>
      <c r="J3318" s="14" t="e">
        <f t="shared" si="208"/>
        <v>#N/A</v>
      </c>
      <c r="K3318" s="16" t="e">
        <f>IF($J3318="","",SUMIFS('Skills-Training Matrix.AUX'!$F$2:$F$1072,'Skills-Training Matrix.AUX'!$C$2:$C$1072,"="&amp;G3318,'Skills-Training Matrix.AUX'!$A$2:$A$1072,"="&amp;$E3318)*J3318)</f>
        <v>#N/A</v>
      </c>
      <c r="L3318" s="16" t="e">
        <f t="shared" si="209"/>
        <v>#N/A</v>
      </c>
      <c r="M3318" s="14" t="e">
        <f t="shared" si="210"/>
        <v>#N/A</v>
      </c>
      <c r="N3318" s="16" t="e">
        <f t="shared" si="211"/>
        <v>#N/A</v>
      </c>
    </row>
    <row r="3319" spans="1:14" x14ac:dyDescent="0.25">
      <c r="A3319" s="14">
        <v>2735</v>
      </c>
      <c r="B3319" s="14" t="s">
        <v>167</v>
      </c>
      <c r="C3319" s="17">
        <v>42736</v>
      </c>
      <c r="D3319" s="14" t="s">
        <v>115</v>
      </c>
      <c r="E3319" s="14" t="s">
        <v>90</v>
      </c>
      <c r="F3319" s="15" t="s">
        <v>2</v>
      </c>
      <c r="G3319" s="14" t="s">
        <v>49</v>
      </c>
      <c r="H3319" s="14" t="e">
        <f>SUMIFS('Skills-Training Matrix.AUX'!$D$2:$D$1072,'Skills-Training Matrix.AUX'!$C$2:$C$1072,"="&amp;$G3319,'Skills-Training Matrix.AUX'!$A$2:$A$1072,"="&amp;$E3319)</f>
        <v>#N/A</v>
      </c>
      <c r="I3319" s="14">
        <v>0</v>
      </c>
      <c r="J3319" s="14" t="e">
        <f t="shared" si="208"/>
        <v>#N/A</v>
      </c>
      <c r="K3319" s="16" t="e">
        <f>IF($J3319="","",SUMIFS('Skills-Training Matrix.AUX'!$F$2:$F$1072,'Skills-Training Matrix.AUX'!$C$2:$C$1072,"="&amp;G3319,'Skills-Training Matrix.AUX'!$A$2:$A$1072,"="&amp;$E3319)*J3319)</f>
        <v>#N/A</v>
      </c>
      <c r="L3319" s="16" t="e">
        <f t="shared" si="209"/>
        <v>#N/A</v>
      </c>
      <c r="M3319" s="14" t="e">
        <f t="shared" si="210"/>
        <v>#N/A</v>
      </c>
      <c r="N3319" s="16" t="e">
        <f t="shared" si="211"/>
        <v>#N/A</v>
      </c>
    </row>
    <row r="3320" spans="1:14" x14ac:dyDescent="0.25">
      <c r="A3320" s="14">
        <v>2735</v>
      </c>
      <c r="B3320" s="14" t="s">
        <v>167</v>
      </c>
      <c r="C3320" s="17">
        <v>42736</v>
      </c>
      <c r="D3320" s="14" t="s">
        <v>115</v>
      </c>
      <c r="E3320" s="14" t="s">
        <v>90</v>
      </c>
      <c r="F3320" s="15" t="s">
        <v>2</v>
      </c>
      <c r="G3320" s="14" t="s">
        <v>50</v>
      </c>
      <c r="H3320" s="14" t="e">
        <f>SUMIFS('Skills-Training Matrix.AUX'!$D$2:$D$1072,'Skills-Training Matrix.AUX'!$C$2:$C$1072,"="&amp;$G3320,'Skills-Training Matrix.AUX'!$A$2:$A$1072,"="&amp;$E3320)</f>
        <v>#N/A</v>
      </c>
      <c r="I3320" s="14">
        <v>0</v>
      </c>
      <c r="J3320" s="14" t="e">
        <f t="shared" si="208"/>
        <v>#N/A</v>
      </c>
      <c r="K3320" s="16" t="e">
        <f>IF($J3320="","",SUMIFS('Skills-Training Matrix.AUX'!$F$2:$F$1072,'Skills-Training Matrix.AUX'!$C$2:$C$1072,"="&amp;G3320,'Skills-Training Matrix.AUX'!$A$2:$A$1072,"="&amp;$E3320)*J3320)</f>
        <v>#N/A</v>
      </c>
      <c r="L3320" s="16" t="e">
        <f t="shared" si="209"/>
        <v>#N/A</v>
      </c>
      <c r="M3320" s="14" t="e">
        <f t="shared" si="210"/>
        <v>#N/A</v>
      </c>
      <c r="N3320" s="16" t="e">
        <f t="shared" si="211"/>
        <v>#N/A</v>
      </c>
    </row>
    <row r="3321" spans="1:14" x14ac:dyDescent="0.25">
      <c r="A3321" s="14">
        <v>2735</v>
      </c>
      <c r="B3321" s="14" t="s">
        <v>167</v>
      </c>
      <c r="C3321" s="17">
        <v>42736</v>
      </c>
      <c r="D3321" s="14" t="s">
        <v>115</v>
      </c>
      <c r="E3321" s="14" t="s">
        <v>90</v>
      </c>
      <c r="F3321" s="15" t="s">
        <v>2</v>
      </c>
      <c r="G3321" s="14" t="s">
        <v>51</v>
      </c>
      <c r="H3321" s="14" t="e">
        <f>SUMIFS('Skills-Training Matrix.AUX'!$D$2:$D$1072,'Skills-Training Matrix.AUX'!$C$2:$C$1072,"="&amp;$G3321,'Skills-Training Matrix.AUX'!$A$2:$A$1072,"="&amp;$E3321)</f>
        <v>#N/A</v>
      </c>
      <c r="I3321" s="14">
        <v>0</v>
      </c>
      <c r="J3321" s="14" t="e">
        <f t="shared" si="208"/>
        <v>#N/A</v>
      </c>
      <c r="K3321" s="16" t="e">
        <f>IF($J3321="","",SUMIFS('Skills-Training Matrix.AUX'!$F$2:$F$1072,'Skills-Training Matrix.AUX'!$C$2:$C$1072,"="&amp;G3321,'Skills-Training Matrix.AUX'!$A$2:$A$1072,"="&amp;$E3321)*J3321)</f>
        <v>#N/A</v>
      </c>
      <c r="L3321" s="16" t="e">
        <f t="shared" si="209"/>
        <v>#N/A</v>
      </c>
      <c r="M3321" s="14" t="e">
        <f t="shared" si="210"/>
        <v>#N/A</v>
      </c>
      <c r="N3321" s="16" t="e">
        <f t="shared" si="211"/>
        <v>#N/A</v>
      </c>
    </row>
    <row r="3322" spans="1:14" x14ac:dyDescent="0.25">
      <c r="A3322" s="14">
        <v>2735</v>
      </c>
      <c r="B3322" s="14" t="s">
        <v>167</v>
      </c>
      <c r="C3322" s="17">
        <v>42736</v>
      </c>
      <c r="D3322" s="14" t="s">
        <v>115</v>
      </c>
      <c r="E3322" s="14" t="s">
        <v>90</v>
      </c>
      <c r="F3322" s="15" t="s">
        <v>2</v>
      </c>
      <c r="G3322" s="14" t="s">
        <v>52</v>
      </c>
      <c r="H3322" s="14" t="e">
        <f>SUMIFS('Skills-Training Matrix.AUX'!$D$2:$D$1072,'Skills-Training Matrix.AUX'!$C$2:$C$1072,"="&amp;$G3322,'Skills-Training Matrix.AUX'!$A$2:$A$1072,"="&amp;$E3322)</f>
        <v>#N/A</v>
      </c>
      <c r="I3322" s="14">
        <v>0</v>
      </c>
      <c r="J3322" s="14" t="e">
        <f t="shared" si="208"/>
        <v>#N/A</v>
      </c>
      <c r="K3322" s="16" t="e">
        <f>IF($J3322="","",SUMIFS('Skills-Training Matrix.AUX'!$F$2:$F$1072,'Skills-Training Matrix.AUX'!$C$2:$C$1072,"="&amp;G3322,'Skills-Training Matrix.AUX'!$A$2:$A$1072,"="&amp;$E3322)*J3322)</f>
        <v>#N/A</v>
      </c>
      <c r="L3322" s="16" t="e">
        <f t="shared" si="209"/>
        <v>#N/A</v>
      </c>
      <c r="M3322" s="14" t="e">
        <f t="shared" si="210"/>
        <v>#N/A</v>
      </c>
      <c r="N3322" s="16" t="e">
        <f t="shared" si="211"/>
        <v>#N/A</v>
      </c>
    </row>
    <row r="3323" spans="1:14" x14ac:dyDescent="0.25">
      <c r="A3323" s="14">
        <v>2735</v>
      </c>
      <c r="B3323" s="14" t="s">
        <v>167</v>
      </c>
      <c r="C3323" s="17">
        <v>42736</v>
      </c>
      <c r="D3323" s="14" t="s">
        <v>115</v>
      </c>
      <c r="E3323" s="14" t="s">
        <v>90</v>
      </c>
      <c r="F3323" s="15" t="s">
        <v>2</v>
      </c>
      <c r="G3323" s="14" t="s">
        <v>53</v>
      </c>
      <c r="H3323" s="14" t="e">
        <f>SUMIFS('Skills-Training Matrix.AUX'!$D$2:$D$1072,'Skills-Training Matrix.AUX'!$C$2:$C$1072,"="&amp;$G3323,'Skills-Training Matrix.AUX'!$A$2:$A$1072,"="&amp;$E3323)</f>
        <v>#N/A</v>
      </c>
      <c r="I3323" s="14">
        <v>0</v>
      </c>
      <c r="J3323" s="14" t="e">
        <f t="shared" si="208"/>
        <v>#N/A</v>
      </c>
      <c r="K3323" s="16" t="e">
        <f>IF($J3323="","",SUMIFS('Skills-Training Matrix.AUX'!$F$2:$F$1072,'Skills-Training Matrix.AUX'!$C$2:$C$1072,"="&amp;G3323,'Skills-Training Matrix.AUX'!$A$2:$A$1072,"="&amp;$E3323)*J3323)</f>
        <v>#N/A</v>
      </c>
      <c r="L3323" s="16" t="e">
        <f t="shared" si="209"/>
        <v>#N/A</v>
      </c>
      <c r="M3323" s="14" t="e">
        <f t="shared" si="210"/>
        <v>#N/A</v>
      </c>
      <c r="N3323" s="16" t="e">
        <f t="shared" si="211"/>
        <v>#N/A</v>
      </c>
    </row>
    <row r="3324" spans="1:14" x14ac:dyDescent="0.25">
      <c r="A3324" s="14">
        <v>2735</v>
      </c>
      <c r="B3324" s="14" t="s">
        <v>167</v>
      </c>
      <c r="C3324" s="17">
        <v>42736</v>
      </c>
      <c r="D3324" s="14" t="s">
        <v>115</v>
      </c>
      <c r="E3324" s="14" t="s">
        <v>90</v>
      </c>
      <c r="F3324" s="15" t="s">
        <v>2</v>
      </c>
      <c r="G3324" s="14" t="s">
        <v>54</v>
      </c>
      <c r="H3324" s="14" t="e">
        <f>SUMIFS('Skills-Training Matrix.AUX'!$D$2:$D$1072,'Skills-Training Matrix.AUX'!$C$2:$C$1072,"="&amp;$G3324,'Skills-Training Matrix.AUX'!$A$2:$A$1072,"="&amp;$E3324)</f>
        <v>#N/A</v>
      </c>
      <c r="I3324" s="14">
        <v>0</v>
      </c>
      <c r="J3324" s="14" t="e">
        <f t="shared" si="208"/>
        <v>#N/A</v>
      </c>
      <c r="K3324" s="16" t="e">
        <f>IF($J3324="","",SUMIFS('Skills-Training Matrix.AUX'!$F$2:$F$1072,'Skills-Training Matrix.AUX'!$C$2:$C$1072,"="&amp;G3324,'Skills-Training Matrix.AUX'!$A$2:$A$1072,"="&amp;$E3324)*J3324)</f>
        <v>#N/A</v>
      </c>
      <c r="L3324" s="16" t="e">
        <f t="shared" si="209"/>
        <v>#N/A</v>
      </c>
      <c r="M3324" s="14" t="e">
        <f t="shared" si="210"/>
        <v>#N/A</v>
      </c>
      <c r="N3324" s="16" t="e">
        <f t="shared" si="211"/>
        <v>#N/A</v>
      </c>
    </row>
    <row r="3325" spans="1:14" x14ac:dyDescent="0.25">
      <c r="A3325" s="14">
        <v>2735</v>
      </c>
      <c r="B3325" s="14" t="s">
        <v>167</v>
      </c>
      <c r="C3325" s="17">
        <v>42736</v>
      </c>
      <c r="D3325" s="14" t="s">
        <v>115</v>
      </c>
      <c r="E3325" s="14" t="s">
        <v>90</v>
      </c>
      <c r="F3325" s="15" t="s">
        <v>2</v>
      </c>
      <c r="G3325" s="14" t="s">
        <v>55</v>
      </c>
      <c r="H3325" s="14" t="e">
        <f>SUMIFS('Skills-Training Matrix.AUX'!$D$2:$D$1072,'Skills-Training Matrix.AUX'!$C$2:$C$1072,"="&amp;$G3325,'Skills-Training Matrix.AUX'!$A$2:$A$1072,"="&amp;$E3325)</f>
        <v>#REF!</v>
      </c>
      <c r="I3325" s="14">
        <v>0</v>
      </c>
      <c r="J3325" s="14" t="e">
        <f t="shared" si="208"/>
        <v>#REF!</v>
      </c>
      <c r="K3325" s="16" t="e">
        <f>IF($J3325="","",SUMIFS('Skills-Training Matrix.AUX'!$F$2:$F$1072,'Skills-Training Matrix.AUX'!$C$2:$C$1072,"="&amp;G3325,'Skills-Training Matrix.AUX'!$A$2:$A$1072,"="&amp;$E3325)*J3325)</f>
        <v>#REF!</v>
      </c>
      <c r="L3325" s="16" t="e">
        <f t="shared" si="209"/>
        <v>#REF!</v>
      </c>
      <c r="M3325" s="14" t="e">
        <f t="shared" si="210"/>
        <v>#REF!</v>
      </c>
      <c r="N3325" s="16" t="e">
        <f t="shared" si="211"/>
        <v>#REF!</v>
      </c>
    </row>
    <row r="3326" spans="1:14" x14ac:dyDescent="0.25">
      <c r="A3326" s="14">
        <v>2735</v>
      </c>
      <c r="B3326" s="14" t="s">
        <v>167</v>
      </c>
      <c r="C3326" s="17">
        <v>42736</v>
      </c>
      <c r="D3326" s="14" t="s">
        <v>115</v>
      </c>
      <c r="E3326" s="14" t="s">
        <v>90</v>
      </c>
      <c r="F3326" s="15" t="s">
        <v>2</v>
      </c>
      <c r="G3326" s="14" t="s">
        <v>56</v>
      </c>
      <c r="H3326" s="14" t="e">
        <f>SUMIFS('Skills-Training Matrix.AUX'!$D$2:$D$1072,'Skills-Training Matrix.AUX'!$C$2:$C$1072,"="&amp;$G3326,'Skills-Training Matrix.AUX'!$A$2:$A$1072,"="&amp;$E3326)</f>
        <v>#N/A</v>
      </c>
      <c r="I3326" s="14">
        <v>0</v>
      </c>
      <c r="J3326" s="14" t="e">
        <f t="shared" si="208"/>
        <v>#N/A</v>
      </c>
      <c r="K3326" s="16" t="e">
        <f>IF($J3326="","",SUMIFS('Skills-Training Matrix.AUX'!$F$2:$F$1072,'Skills-Training Matrix.AUX'!$C$2:$C$1072,"="&amp;G3326,'Skills-Training Matrix.AUX'!$A$2:$A$1072,"="&amp;$E3326)*J3326)</f>
        <v>#N/A</v>
      </c>
      <c r="L3326" s="16" t="e">
        <f t="shared" si="209"/>
        <v>#N/A</v>
      </c>
      <c r="M3326" s="14" t="e">
        <f t="shared" si="210"/>
        <v>#N/A</v>
      </c>
      <c r="N3326" s="16" t="e">
        <f t="shared" si="211"/>
        <v>#N/A</v>
      </c>
    </row>
    <row r="3327" spans="1:14" x14ac:dyDescent="0.25">
      <c r="A3327" s="14">
        <v>2735</v>
      </c>
      <c r="B3327" s="14" t="s">
        <v>167</v>
      </c>
      <c r="C3327" s="17">
        <v>42736</v>
      </c>
      <c r="D3327" s="14" t="s">
        <v>115</v>
      </c>
      <c r="E3327" s="14" t="s">
        <v>90</v>
      </c>
      <c r="F3327" s="15" t="s">
        <v>9</v>
      </c>
      <c r="G3327" s="14" t="s">
        <v>57</v>
      </c>
      <c r="H3327" s="14" t="e">
        <f>SUMIFS('Skills-Training Matrix.AUX'!$D$2:$D$1072,'Skills-Training Matrix.AUX'!$C$2:$C$1072,"="&amp;$G3327,'Skills-Training Matrix.AUX'!$A$2:$A$1072,"="&amp;$E3327)</f>
        <v>#N/A</v>
      </c>
      <c r="I3327" s="14">
        <v>0</v>
      </c>
      <c r="J3327" s="14" t="e">
        <f t="shared" si="208"/>
        <v>#N/A</v>
      </c>
      <c r="K3327" s="16" t="e">
        <f>IF($J3327="","",SUMIFS('Skills-Training Matrix.AUX'!$F$2:$F$1072,'Skills-Training Matrix.AUX'!$C$2:$C$1072,"="&amp;G3327,'Skills-Training Matrix.AUX'!$A$2:$A$1072,"="&amp;$E3327)*J3327)</f>
        <v>#N/A</v>
      </c>
      <c r="L3327" s="16" t="e">
        <f t="shared" si="209"/>
        <v>#N/A</v>
      </c>
      <c r="M3327" s="14" t="e">
        <f t="shared" si="210"/>
        <v>#N/A</v>
      </c>
      <c r="N3327" s="16" t="e">
        <f t="shared" si="211"/>
        <v>#N/A</v>
      </c>
    </row>
    <row r="3328" spans="1:14" x14ac:dyDescent="0.25">
      <c r="A3328" s="14">
        <v>2735</v>
      </c>
      <c r="B3328" s="14" t="s">
        <v>167</v>
      </c>
      <c r="C3328" s="17">
        <v>42736</v>
      </c>
      <c r="D3328" s="14" t="s">
        <v>115</v>
      </c>
      <c r="E3328" s="14" t="s">
        <v>90</v>
      </c>
      <c r="F3328" s="15" t="s">
        <v>9</v>
      </c>
      <c r="G3328" s="14" t="s">
        <v>58</v>
      </c>
      <c r="H3328" s="14" t="e">
        <f>SUMIFS('Skills-Training Matrix.AUX'!$D$2:$D$1072,'Skills-Training Matrix.AUX'!$C$2:$C$1072,"="&amp;$G3328,'Skills-Training Matrix.AUX'!$A$2:$A$1072,"="&amp;$E3328)</f>
        <v>#N/A</v>
      </c>
      <c r="I3328" s="14">
        <v>0</v>
      </c>
      <c r="J3328" s="14" t="e">
        <f t="shared" si="208"/>
        <v>#N/A</v>
      </c>
      <c r="K3328" s="16" t="e">
        <f>IF($J3328="","",SUMIFS('Skills-Training Matrix.AUX'!$F$2:$F$1072,'Skills-Training Matrix.AUX'!$C$2:$C$1072,"="&amp;G3328,'Skills-Training Matrix.AUX'!$A$2:$A$1072,"="&amp;$E3328)*J3328)</f>
        <v>#N/A</v>
      </c>
      <c r="L3328" s="16" t="e">
        <f t="shared" si="209"/>
        <v>#N/A</v>
      </c>
      <c r="M3328" s="14" t="e">
        <f t="shared" si="210"/>
        <v>#N/A</v>
      </c>
      <c r="N3328" s="16" t="e">
        <f t="shared" si="211"/>
        <v>#N/A</v>
      </c>
    </row>
    <row r="3329" spans="1:14" x14ac:dyDescent="0.25">
      <c r="A3329" s="14">
        <v>2735</v>
      </c>
      <c r="B3329" s="14" t="s">
        <v>167</v>
      </c>
      <c r="C3329" s="17">
        <v>42736</v>
      </c>
      <c r="D3329" s="14" t="s">
        <v>115</v>
      </c>
      <c r="E3329" s="14" t="s">
        <v>90</v>
      </c>
      <c r="F3329" s="15" t="s">
        <v>9</v>
      </c>
      <c r="G3329" s="14" t="s">
        <v>59</v>
      </c>
      <c r="H3329" s="14" t="e">
        <f>SUMIFS('Skills-Training Matrix.AUX'!$D$2:$D$1072,'Skills-Training Matrix.AUX'!$C$2:$C$1072,"="&amp;$G3329,'Skills-Training Matrix.AUX'!$A$2:$A$1072,"="&amp;$E3329)</f>
        <v>#N/A</v>
      </c>
      <c r="I3329" s="14">
        <v>0</v>
      </c>
      <c r="J3329" s="14" t="e">
        <f t="shared" si="208"/>
        <v>#N/A</v>
      </c>
      <c r="K3329" s="16" t="e">
        <f>IF($J3329="","",SUMIFS('Skills-Training Matrix.AUX'!$F$2:$F$1072,'Skills-Training Matrix.AUX'!$C$2:$C$1072,"="&amp;G3329,'Skills-Training Matrix.AUX'!$A$2:$A$1072,"="&amp;$E3329)*J3329)</f>
        <v>#N/A</v>
      </c>
      <c r="L3329" s="16" t="e">
        <f t="shared" si="209"/>
        <v>#N/A</v>
      </c>
      <c r="M3329" s="14" t="e">
        <f t="shared" si="210"/>
        <v>#N/A</v>
      </c>
      <c r="N3329" s="16" t="e">
        <f t="shared" si="211"/>
        <v>#N/A</v>
      </c>
    </row>
    <row r="3330" spans="1:14" x14ac:dyDescent="0.25">
      <c r="A3330" s="14">
        <v>2735</v>
      </c>
      <c r="B3330" s="14" t="s">
        <v>167</v>
      </c>
      <c r="C3330" s="17">
        <v>42736</v>
      </c>
      <c r="D3330" s="14" t="s">
        <v>115</v>
      </c>
      <c r="E3330" s="14" t="s">
        <v>90</v>
      </c>
      <c r="F3330" s="15" t="s">
        <v>9</v>
      </c>
      <c r="G3330" s="14" t="s">
        <v>60</v>
      </c>
      <c r="H3330" s="14" t="e">
        <f>SUMIFS('Skills-Training Matrix.AUX'!$D$2:$D$1072,'Skills-Training Matrix.AUX'!$C$2:$C$1072,"="&amp;$G3330,'Skills-Training Matrix.AUX'!$A$2:$A$1072,"="&amp;$E3330)</f>
        <v>#N/A</v>
      </c>
      <c r="I3330" s="14">
        <v>0</v>
      </c>
      <c r="J3330" s="14" t="e">
        <f t="shared" ref="J3330:J3393" si="212">IF(($H3330-$I3330)&gt;0,($H3330-$I3330),"")</f>
        <v>#N/A</v>
      </c>
      <c r="K3330" s="16" t="e">
        <f>IF($J3330="","",SUMIFS('Skills-Training Matrix.AUX'!$F$2:$F$1072,'Skills-Training Matrix.AUX'!$C$2:$C$1072,"="&amp;G3330,'Skills-Training Matrix.AUX'!$A$2:$A$1072,"="&amp;$E3330)*J3330)</f>
        <v>#N/A</v>
      </c>
      <c r="L3330" s="16" t="e">
        <f t="shared" si="209"/>
        <v>#N/A</v>
      </c>
      <c r="M3330" s="14" t="e">
        <f t="shared" si="210"/>
        <v>#N/A</v>
      </c>
      <c r="N3330" s="16" t="e">
        <f t="shared" si="211"/>
        <v>#N/A</v>
      </c>
    </row>
    <row r="3331" spans="1:14" x14ac:dyDescent="0.25">
      <c r="A3331" s="14">
        <v>2735</v>
      </c>
      <c r="B3331" s="14" t="s">
        <v>167</v>
      </c>
      <c r="C3331" s="17">
        <v>42736</v>
      </c>
      <c r="D3331" s="14" t="s">
        <v>115</v>
      </c>
      <c r="E3331" s="14" t="s">
        <v>90</v>
      </c>
      <c r="F3331" s="15" t="s">
        <v>9</v>
      </c>
      <c r="G3331" s="14" t="s">
        <v>61</v>
      </c>
      <c r="H3331" s="14" t="e">
        <f>SUMIFS('Skills-Training Matrix.AUX'!$D$2:$D$1072,'Skills-Training Matrix.AUX'!$C$2:$C$1072,"="&amp;$G3331,'Skills-Training Matrix.AUX'!$A$2:$A$1072,"="&amp;$E3331)</f>
        <v>#N/A</v>
      </c>
      <c r="I3331" s="14">
        <v>0</v>
      </c>
      <c r="J3331" s="14" t="e">
        <f t="shared" si="212"/>
        <v>#N/A</v>
      </c>
      <c r="K3331" s="16" t="e">
        <f>IF($J3331="","",SUMIFS('Skills-Training Matrix.AUX'!$F$2:$F$1072,'Skills-Training Matrix.AUX'!$C$2:$C$1072,"="&amp;G3331,'Skills-Training Matrix.AUX'!$A$2:$A$1072,"="&amp;$E3331)*J3331)</f>
        <v>#N/A</v>
      </c>
      <c r="L3331" s="16" t="e">
        <f t="shared" ref="L3331:L3394" si="213">IF(D3331="GEM",IF(B3331=B3330,IF(K3331="",L3330,K3331+L3330),IF(K3331="",0,K3331)),0)</f>
        <v>#N/A</v>
      </c>
      <c r="M3331" s="14" t="e">
        <f t="shared" ref="M3331:M3394" si="214">IF(D3331="GEM",IF(I3331&gt;H3331,I3331,IF(IF(L3331&lt;$O$1,0,L3331)=0,H3331,IF(I3331=0,IF(H3331=0,0,1),I3331))),I3331)</f>
        <v>#N/A</v>
      </c>
      <c r="N3331" s="16" t="e">
        <f t="shared" ref="N3331:N3394" si="215">IF(M3331&lt;H3331,K3331,"")</f>
        <v>#N/A</v>
      </c>
    </row>
    <row r="3332" spans="1:14" x14ac:dyDescent="0.25">
      <c r="A3332" s="14">
        <v>2735</v>
      </c>
      <c r="B3332" s="14" t="s">
        <v>167</v>
      </c>
      <c r="C3332" s="17">
        <v>42736</v>
      </c>
      <c r="D3332" s="14" t="s">
        <v>115</v>
      </c>
      <c r="E3332" s="14" t="s">
        <v>90</v>
      </c>
      <c r="F3332" s="15" t="s">
        <v>0</v>
      </c>
      <c r="G3332" s="14" t="s">
        <v>62</v>
      </c>
      <c r="H3332" s="14" t="e">
        <f>SUMIFS('Skills-Training Matrix.AUX'!$D$2:$D$1072,'Skills-Training Matrix.AUX'!$C$2:$C$1072,"="&amp;$G3332,'Skills-Training Matrix.AUX'!$A$2:$A$1072,"="&amp;$E3332)</f>
        <v>#N/A</v>
      </c>
      <c r="I3332" s="14">
        <v>0</v>
      </c>
      <c r="J3332" s="14" t="e">
        <f t="shared" si="212"/>
        <v>#N/A</v>
      </c>
      <c r="K3332" s="16" t="e">
        <f>IF($J3332="","",SUMIFS('Skills-Training Matrix.AUX'!$F$2:$F$1072,'Skills-Training Matrix.AUX'!$C$2:$C$1072,"="&amp;G3332,'Skills-Training Matrix.AUX'!$A$2:$A$1072,"="&amp;$E3332)*J3332)</f>
        <v>#N/A</v>
      </c>
      <c r="L3332" s="16" t="e">
        <f t="shared" si="213"/>
        <v>#N/A</v>
      </c>
      <c r="M3332" s="14" t="e">
        <f t="shared" si="214"/>
        <v>#N/A</v>
      </c>
      <c r="N3332" s="16" t="e">
        <f t="shared" si="215"/>
        <v>#N/A</v>
      </c>
    </row>
    <row r="3333" spans="1:14" x14ac:dyDescent="0.25">
      <c r="A3333" s="14">
        <v>2735</v>
      </c>
      <c r="B3333" s="14" t="s">
        <v>167</v>
      </c>
      <c r="C3333" s="17">
        <v>42736</v>
      </c>
      <c r="D3333" s="14" t="s">
        <v>115</v>
      </c>
      <c r="E3333" s="14" t="s">
        <v>90</v>
      </c>
      <c r="F3333" s="15" t="s">
        <v>0</v>
      </c>
      <c r="G3333" s="14" t="s">
        <v>63</v>
      </c>
      <c r="H3333" s="14" t="e">
        <f>SUMIFS('Skills-Training Matrix.AUX'!$D$2:$D$1072,'Skills-Training Matrix.AUX'!$C$2:$C$1072,"="&amp;$G3333,'Skills-Training Matrix.AUX'!$A$2:$A$1072,"="&amp;$E3333)</f>
        <v>#REF!</v>
      </c>
      <c r="I3333" s="14">
        <v>0</v>
      </c>
      <c r="J3333" s="14" t="e">
        <f t="shared" si="212"/>
        <v>#REF!</v>
      </c>
      <c r="K3333" s="16" t="e">
        <f>IF($J3333="","",SUMIFS('Skills-Training Matrix.AUX'!$F$2:$F$1072,'Skills-Training Matrix.AUX'!$C$2:$C$1072,"="&amp;G3333,'Skills-Training Matrix.AUX'!$A$2:$A$1072,"="&amp;$E3333)*J3333)</f>
        <v>#REF!</v>
      </c>
      <c r="L3333" s="16" t="e">
        <f t="shared" si="213"/>
        <v>#REF!</v>
      </c>
      <c r="M3333" s="14" t="e">
        <f t="shared" si="214"/>
        <v>#REF!</v>
      </c>
      <c r="N3333" s="16" t="e">
        <f t="shared" si="215"/>
        <v>#REF!</v>
      </c>
    </row>
    <row r="3334" spans="1:14" x14ac:dyDescent="0.25">
      <c r="A3334" s="14">
        <v>2735</v>
      </c>
      <c r="B3334" s="14" t="s">
        <v>167</v>
      </c>
      <c r="C3334" s="17">
        <v>42736</v>
      </c>
      <c r="D3334" s="14" t="s">
        <v>115</v>
      </c>
      <c r="E3334" s="14" t="s">
        <v>90</v>
      </c>
      <c r="F3334" s="15" t="s">
        <v>0</v>
      </c>
      <c r="G3334" s="14" t="s">
        <v>64</v>
      </c>
      <c r="H3334" s="14" t="e">
        <f>SUMIFS('Skills-Training Matrix.AUX'!$D$2:$D$1072,'Skills-Training Matrix.AUX'!$C$2:$C$1072,"="&amp;$G3334,'Skills-Training Matrix.AUX'!$A$2:$A$1072,"="&amp;$E3334)</f>
        <v>#N/A</v>
      </c>
      <c r="I3334" s="14">
        <v>0</v>
      </c>
      <c r="J3334" s="14" t="e">
        <f t="shared" si="212"/>
        <v>#N/A</v>
      </c>
      <c r="K3334" s="16" t="e">
        <f>IF($J3334="","",SUMIFS('Skills-Training Matrix.AUX'!$F$2:$F$1072,'Skills-Training Matrix.AUX'!$C$2:$C$1072,"="&amp;G3334,'Skills-Training Matrix.AUX'!$A$2:$A$1072,"="&amp;$E3334)*J3334)</f>
        <v>#N/A</v>
      </c>
      <c r="L3334" s="16" t="e">
        <f t="shared" si="213"/>
        <v>#N/A</v>
      </c>
      <c r="M3334" s="14" t="e">
        <f t="shared" si="214"/>
        <v>#N/A</v>
      </c>
      <c r="N3334" s="16" t="e">
        <f t="shared" si="215"/>
        <v>#N/A</v>
      </c>
    </row>
    <row r="3335" spans="1:14" x14ac:dyDescent="0.25">
      <c r="A3335" s="14">
        <v>2735</v>
      </c>
      <c r="B3335" s="14" t="s">
        <v>167</v>
      </c>
      <c r="C3335" s="17">
        <v>42736</v>
      </c>
      <c r="D3335" s="14" t="s">
        <v>115</v>
      </c>
      <c r="E3335" s="14" t="s">
        <v>90</v>
      </c>
      <c r="F3335" s="15" t="s">
        <v>0</v>
      </c>
      <c r="G3335" s="14" t="s">
        <v>65</v>
      </c>
      <c r="H3335" s="14" t="e">
        <f>SUMIFS('Skills-Training Matrix.AUX'!$D$2:$D$1072,'Skills-Training Matrix.AUX'!$C$2:$C$1072,"="&amp;$G3335,'Skills-Training Matrix.AUX'!$A$2:$A$1072,"="&amp;$E3335)</f>
        <v>#REF!</v>
      </c>
      <c r="I3335" s="14">
        <v>0</v>
      </c>
      <c r="J3335" s="14" t="e">
        <f t="shared" si="212"/>
        <v>#REF!</v>
      </c>
      <c r="K3335" s="16" t="e">
        <f>IF($J3335="","",SUMIFS('Skills-Training Matrix.AUX'!$F$2:$F$1072,'Skills-Training Matrix.AUX'!$C$2:$C$1072,"="&amp;G3335,'Skills-Training Matrix.AUX'!$A$2:$A$1072,"="&amp;$E3335)*J3335)</f>
        <v>#REF!</v>
      </c>
      <c r="L3335" s="16" t="e">
        <f t="shared" si="213"/>
        <v>#REF!</v>
      </c>
      <c r="M3335" s="14" t="e">
        <f t="shared" si="214"/>
        <v>#REF!</v>
      </c>
      <c r="N3335" s="16" t="e">
        <f t="shared" si="215"/>
        <v>#REF!</v>
      </c>
    </row>
    <row r="3336" spans="1:14" x14ac:dyDescent="0.25">
      <c r="A3336" s="14">
        <v>2735</v>
      </c>
      <c r="B3336" s="14" t="s">
        <v>167</v>
      </c>
      <c r="C3336" s="17">
        <v>42736</v>
      </c>
      <c r="D3336" s="14" t="s">
        <v>115</v>
      </c>
      <c r="E3336" s="14" t="s">
        <v>90</v>
      </c>
      <c r="F3336" s="15" t="s">
        <v>0</v>
      </c>
      <c r="G3336" s="14" t="s">
        <v>66</v>
      </c>
      <c r="H3336" s="14" t="e">
        <f>SUMIFS('Skills-Training Matrix.AUX'!$D$2:$D$1072,'Skills-Training Matrix.AUX'!$C$2:$C$1072,"="&amp;$G3336,'Skills-Training Matrix.AUX'!$A$2:$A$1072,"="&amp;$E3336)</f>
        <v>#REF!</v>
      </c>
      <c r="I3336" s="14">
        <v>0</v>
      </c>
      <c r="J3336" s="14" t="e">
        <f t="shared" si="212"/>
        <v>#REF!</v>
      </c>
      <c r="K3336" s="16" t="e">
        <f>IF($J3336="","",SUMIFS('Skills-Training Matrix.AUX'!$F$2:$F$1072,'Skills-Training Matrix.AUX'!$C$2:$C$1072,"="&amp;G3336,'Skills-Training Matrix.AUX'!$A$2:$A$1072,"="&amp;$E3336)*J3336)</f>
        <v>#REF!</v>
      </c>
      <c r="L3336" s="16" t="e">
        <f t="shared" si="213"/>
        <v>#REF!</v>
      </c>
      <c r="M3336" s="14" t="e">
        <f t="shared" si="214"/>
        <v>#REF!</v>
      </c>
      <c r="N3336" s="16" t="e">
        <f t="shared" si="215"/>
        <v>#REF!</v>
      </c>
    </row>
    <row r="3337" spans="1:14" x14ac:dyDescent="0.25">
      <c r="A3337" s="14">
        <v>2735</v>
      </c>
      <c r="B3337" s="14" t="s">
        <v>167</v>
      </c>
      <c r="C3337" s="17">
        <v>42736</v>
      </c>
      <c r="D3337" s="14" t="s">
        <v>115</v>
      </c>
      <c r="E3337" s="14" t="s">
        <v>90</v>
      </c>
      <c r="F3337" s="15" t="s">
        <v>0</v>
      </c>
      <c r="G3337" s="14" t="s">
        <v>67</v>
      </c>
      <c r="H3337" s="14" t="e">
        <f>SUMIFS('Skills-Training Matrix.AUX'!$D$2:$D$1072,'Skills-Training Matrix.AUX'!$C$2:$C$1072,"="&amp;$G3337,'Skills-Training Matrix.AUX'!$A$2:$A$1072,"="&amp;$E3337)</f>
        <v>#N/A</v>
      </c>
      <c r="I3337" s="14">
        <v>0</v>
      </c>
      <c r="J3337" s="14" t="e">
        <f t="shared" si="212"/>
        <v>#N/A</v>
      </c>
      <c r="K3337" s="16" t="e">
        <f>IF($J3337="","",SUMIFS('Skills-Training Matrix.AUX'!$F$2:$F$1072,'Skills-Training Matrix.AUX'!$C$2:$C$1072,"="&amp;G3337,'Skills-Training Matrix.AUX'!$A$2:$A$1072,"="&amp;$E3337)*J3337)</f>
        <v>#N/A</v>
      </c>
      <c r="L3337" s="16" t="e">
        <f t="shared" si="213"/>
        <v>#N/A</v>
      </c>
      <c r="M3337" s="14" t="e">
        <f t="shared" si="214"/>
        <v>#N/A</v>
      </c>
      <c r="N3337" s="16" t="e">
        <f t="shared" si="215"/>
        <v>#N/A</v>
      </c>
    </row>
    <row r="3338" spans="1:14" x14ac:dyDescent="0.25">
      <c r="A3338" s="14">
        <v>2735</v>
      </c>
      <c r="B3338" s="14" t="s">
        <v>167</v>
      </c>
      <c r="C3338" s="17">
        <v>42736</v>
      </c>
      <c r="D3338" s="14" t="s">
        <v>115</v>
      </c>
      <c r="E3338" s="14" t="s">
        <v>90</v>
      </c>
      <c r="F3338" s="15" t="s">
        <v>0</v>
      </c>
      <c r="G3338" s="14" t="s">
        <v>68</v>
      </c>
      <c r="H3338" s="14" t="e">
        <f>SUMIFS('Skills-Training Matrix.AUX'!$D$2:$D$1072,'Skills-Training Matrix.AUX'!$C$2:$C$1072,"="&amp;$G3338,'Skills-Training Matrix.AUX'!$A$2:$A$1072,"="&amp;$E3338)</f>
        <v>#N/A</v>
      </c>
      <c r="I3338" s="14">
        <v>0</v>
      </c>
      <c r="J3338" s="14" t="e">
        <f t="shared" si="212"/>
        <v>#N/A</v>
      </c>
      <c r="K3338" s="16" t="e">
        <f>IF($J3338="","",SUMIFS('Skills-Training Matrix.AUX'!$F$2:$F$1072,'Skills-Training Matrix.AUX'!$C$2:$C$1072,"="&amp;G3338,'Skills-Training Matrix.AUX'!$A$2:$A$1072,"="&amp;$E3338)*J3338)</f>
        <v>#N/A</v>
      </c>
      <c r="L3338" s="16" t="e">
        <f t="shared" si="213"/>
        <v>#N/A</v>
      </c>
      <c r="M3338" s="14" t="e">
        <f t="shared" si="214"/>
        <v>#N/A</v>
      </c>
      <c r="N3338" s="16" t="e">
        <f t="shared" si="215"/>
        <v>#N/A</v>
      </c>
    </row>
    <row r="3339" spans="1:14" x14ac:dyDescent="0.25">
      <c r="A3339" s="14">
        <v>2735</v>
      </c>
      <c r="B3339" s="14" t="s">
        <v>167</v>
      </c>
      <c r="C3339" s="17">
        <v>42736</v>
      </c>
      <c r="D3339" s="14" t="s">
        <v>115</v>
      </c>
      <c r="E3339" s="14" t="s">
        <v>90</v>
      </c>
      <c r="F3339" s="15" t="s">
        <v>0</v>
      </c>
      <c r="G3339" s="14" t="s">
        <v>69</v>
      </c>
      <c r="H3339" s="14" t="e">
        <f>SUMIFS('Skills-Training Matrix.AUX'!$D$2:$D$1072,'Skills-Training Matrix.AUX'!$C$2:$C$1072,"="&amp;$G3339,'Skills-Training Matrix.AUX'!$A$2:$A$1072,"="&amp;$E3339)</f>
        <v>#N/A</v>
      </c>
      <c r="I3339" s="14">
        <v>0</v>
      </c>
      <c r="J3339" s="14" t="e">
        <f t="shared" si="212"/>
        <v>#N/A</v>
      </c>
      <c r="K3339" s="16" t="e">
        <f>IF($J3339="","",SUMIFS('Skills-Training Matrix.AUX'!$F$2:$F$1072,'Skills-Training Matrix.AUX'!$C$2:$C$1072,"="&amp;G3339,'Skills-Training Matrix.AUX'!$A$2:$A$1072,"="&amp;$E3339)*J3339)</f>
        <v>#N/A</v>
      </c>
      <c r="L3339" s="16" t="e">
        <f t="shared" si="213"/>
        <v>#N/A</v>
      </c>
      <c r="M3339" s="14" t="e">
        <f t="shared" si="214"/>
        <v>#N/A</v>
      </c>
      <c r="N3339" s="16" t="e">
        <f t="shared" si="215"/>
        <v>#N/A</v>
      </c>
    </row>
    <row r="3340" spans="1:14" x14ac:dyDescent="0.25">
      <c r="A3340" s="14">
        <v>2735</v>
      </c>
      <c r="B3340" s="14" t="s">
        <v>167</v>
      </c>
      <c r="C3340" s="17">
        <v>42736</v>
      </c>
      <c r="D3340" s="14" t="s">
        <v>115</v>
      </c>
      <c r="E3340" s="14" t="s">
        <v>90</v>
      </c>
      <c r="F3340" s="15" t="s">
        <v>0</v>
      </c>
      <c r="G3340" s="14" t="s">
        <v>70</v>
      </c>
      <c r="H3340" s="14" t="e">
        <f>SUMIFS('Skills-Training Matrix.AUX'!$D$2:$D$1072,'Skills-Training Matrix.AUX'!$C$2:$C$1072,"="&amp;$G3340,'Skills-Training Matrix.AUX'!$A$2:$A$1072,"="&amp;$E3340)</f>
        <v>#N/A</v>
      </c>
      <c r="I3340" s="14">
        <v>0</v>
      </c>
      <c r="J3340" s="14" t="e">
        <f t="shared" si="212"/>
        <v>#N/A</v>
      </c>
      <c r="K3340" s="16" t="e">
        <f>IF($J3340="","",SUMIFS('Skills-Training Matrix.AUX'!$F$2:$F$1072,'Skills-Training Matrix.AUX'!$C$2:$C$1072,"="&amp;G3340,'Skills-Training Matrix.AUX'!$A$2:$A$1072,"="&amp;$E3340)*J3340)</f>
        <v>#N/A</v>
      </c>
      <c r="L3340" s="16" t="e">
        <f t="shared" si="213"/>
        <v>#N/A</v>
      </c>
      <c r="M3340" s="14" t="e">
        <f t="shared" si="214"/>
        <v>#N/A</v>
      </c>
      <c r="N3340" s="16" t="e">
        <f t="shared" si="215"/>
        <v>#N/A</v>
      </c>
    </row>
    <row r="3341" spans="1:14" x14ac:dyDescent="0.25">
      <c r="A3341" s="14">
        <v>2736</v>
      </c>
      <c r="B3341" s="14" t="s">
        <v>168</v>
      </c>
      <c r="C3341" s="17">
        <v>42736</v>
      </c>
      <c r="D3341" s="14" t="s">
        <v>115</v>
      </c>
      <c r="E3341" s="14" t="s">
        <v>90</v>
      </c>
      <c r="F3341" s="15" t="s">
        <v>102</v>
      </c>
      <c r="G3341" s="14" t="s">
        <v>10</v>
      </c>
      <c r="H3341" s="14" t="e">
        <f>SUMIFS('Skills-Training Matrix.AUX'!$D$2:$D$1072,'Skills-Training Matrix.AUX'!$C$2:$C$1072,"="&amp;$G3341,'Skills-Training Matrix.AUX'!$A$2:$A$1072,"="&amp;$E3341)</f>
        <v>#N/A</v>
      </c>
      <c r="I3341" s="14">
        <v>0</v>
      </c>
      <c r="J3341" s="14" t="e">
        <f t="shared" si="212"/>
        <v>#N/A</v>
      </c>
      <c r="K3341" s="16" t="e">
        <f>IF($J3341="","",SUMIFS('Skills-Training Matrix.AUX'!$F$2:$F$1072,'Skills-Training Matrix.AUX'!$C$2:$C$1072,"="&amp;G3341,'Skills-Training Matrix.AUX'!$A$2:$A$1072,"="&amp;$E3341)*J3341)</f>
        <v>#N/A</v>
      </c>
      <c r="L3341" s="16" t="e">
        <f t="shared" si="213"/>
        <v>#N/A</v>
      </c>
      <c r="M3341" s="14" t="e">
        <f t="shared" si="214"/>
        <v>#N/A</v>
      </c>
      <c r="N3341" s="16" t="e">
        <f t="shared" si="215"/>
        <v>#N/A</v>
      </c>
    </row>
    <row r="3342" spans="1:14" x14ac:dyDescent="0.25">
      <c r="A3342" s="14">
        <v>2736</v>
      </c>
      <c r="B3342" s="14" t="s">
        <v>168</v>
      </c>
      <c r="C3342" s="17">
        <v>42736</v>
      </c>
      <c r="D3342" s="14" t="s">
        <v>115</v>
      </c>
      <c r="E3342" s="14" t="s">
        <v>90</v>
      </c>
      <c r="F3342" s="15" t="s">
        <v>102</v>
      </c>
      <c r="G3342" s="14" t="s">
        <v>11</v>
      </c>
      <c r="H3342" s="14" t="e">
        <f>SUMIFS('Skills-Training Matrix.AUX'!$D$2:$D$1072,'Skills-Training Matrix.AUX'!$C$2:$C$1072,"="&amp;$G3342,'Skills-Training Matrix.AUX'!$A$2:$A$1072,"="&amp;$E3342)</f>
        <v>#N/A</v>
      </c>
      <c r="I3342" s="14">
        <v>0</v>
      </c>
      <c r="J3342" s="14" t="e">
        <f t="shared" si="212"/>
        <v>#N/A</v>
      </c>
      <c r="K3342" s="16" t="e">
        <f>IF($J3342="","",SUMIFS('Skills-Training Matrix.AUX'!$F$2:$F$1072,'Skills-Training Matrix.AUX'!$C$2:$C$1072,"="&amp;G3342,'Skills-Training Matrix.AUX'!$A$2:$A$1072,"="&amp;$E3342)*J3342)</f>
        <v>#N/A</v>
      </c>
      <c r="L3342" s="16" t="e">
        <f t="shared" si="213"/>
        <v>#N/A</v>
      </c>
      <c r="M3342" s="14" t="e">
        <f t="shared" si="214"/>
        <v>#N/A</v>
      </c>
      <c r="N3342" s="16" t="e">
        <f t="shared" si="215"/>
        <v>#N/A</v>
      </c>
    </row>
    <row r="3343" spans="1:14" x14ac:dyDescent="0.25">
      <c r="A3343" s="14">
        <v>2736</v>
      </c>
      <c r="B3343" s="14" t="s">
        <v>168</v>
      </c>
      <c r="C3343" s="17">
        <v>42736</v>
      </c>
      <c r="D3343" s="14" t="s">
        <v>115</v>
      </c>
      <c r="E3343" s="14" t="s">
        <v>90</v>
      </c>
      <c r="F3343" s="15" t="s">
        <v>102</v>
      </c>
      <c r="G3343" s="14" t="s">
        <v>12</v>
      </c>
      <c r="H3343" s="14" t="e">
        <f>SUMIFS('Skills-Training Matrix.AUX'!$D$2:$D$1072,'Skills-Training Matrix.AUX'!$C$2:$C$1072,"="&amp;$G3343,'Skills-Training Matrix.AUX'!$A$2:$A$1072,"="&amp;$E3343)</f>
        <v>#N/A</v>
      </c>
      <c r="I3343" s="14">
        <v>0</v>
      </c>
      <c r="J3343" s="14" t="e">
        <f t="shared" si="212"/>
        <v>#N/A</v>
      </c>
      <c r="K3343" s="16" t="e">
        <f>IF($J3343="","",SUMIFS('Skills-Training Matrix.AUX'!$F$2:$F$1072,'Skills-Training Matrix.AUX'!$C$2:$C$1072,"="&amp;G3343,'Skills-Training Matrix.AUX'!$A$2:$A$1072,"="&amp;$E3343)*J3343)</f>
        <v>#N/A</v>
      </c>
      <c r="L3343" s="16" t="e">
        <f t="shared" si="213"/>
        <v>#N/A</v>
      </c>
      <c r="M3343" s="14" t="e">
        <f t="shared" si="214"/>
        <v>#N/A</v>
      </c>
      <c r="N3343" s="16" t="e">
        <f t="shared" si="215"/>
        <v>#N/A</v>
      </c>
    </row>
    <row r="3344" spans="1:14" x14ac:dyDescent="0.25">
      <c r="A3344" s="14">
        <v>2736</v>
      </c>
      <c r="B3344" s="14" t="s">
        <v>168</v>
      </c>
      <c r="C3344" s="17">
        <v>42736</v>
      </c>
      <c r="D3344" s="14" t="s">
        <v>115</v>
      </c>
      <c r="E3344" s="14" t="s">
        <v>90</v>
      </c>
      <c r="F3344" s="15" t="s">
        <v>102</v>
      </c>
      <c r="G3344" s="14" t="s">
        <v>13</v>
      </c>
      <c r="H3344" s="14" t="e">
        <f>SUMIFS('Skills-Training Matrix.AUX'!$D$2:$D$1072,'Skills-Training Matrix.AUX'!$C$2:$C$1072,"="&amp;$G3344,'Skills-Training Matrix.AUX'!$A$2:$A$1072,"="&amp;$E3344)</f>
        <v>#N/A</v>
      </c>
      <c r="I3344" s="14">
        <v>0</v>
      </c>
      <c r="J3344" s="14" t="e">
        <f t="shared" si="212"/>
        <v>#N/A</v>
      </c>
      <c r="K3344" s="16" t="e">
        <f>IF($J3344="","",SUMIFS('Skills-Training Matrix.AUX'!$F$2:$F$1072,'Skills-Training Matrix.AUX'!$C$2:$C$1072,"="&amp;G3344,'Skills-Training Matrix.AUX'!$A$2:$A$1072,"="&amp;$E3344)*J3344)</f>
        <v>#N/A</v>
      </c>
      <c r="L3344" s="16" t="e">
        <f t="shared" si="213"/>
        <v>#N/A</v>
      </c>
      <c r="M3344" s="14" t="e">
        <f t="shared" si="214"/>
        <v>#N/A</v>
      </c>
      <c r="N3344" s="16" t="e">
        <f t="shared" si="215"/>
        <v>#N/A</v>
      </c>
    </row>
    <row r="3345" spans="1:14" x14ac:dyDescent="0.25">
      <c r="A3345" s="14">
        <v>2736</v>
      </c>
      <c r="B3345" s="14" t="s">
        <v>168</v>
      </c>
      <c r="C3345" s="17">
        <v>42736</v>
      </c>
      <c r="D3345" s="14" t="s">
        <v>115</v>
      </c>
      <c r="E3345" s="14" t="s">
        <v>90</v>
      </c>
      <c r="F3345" s="15" t="s">
        <v>102</v>
      </c>
      <c r="G3345" s="14" t="s">
        <v>14</v>
      </c>
      <c r="H3345" s="14" t="e">
        <f>SUMIFS('Skills-Training Matrix.AUX'!$D$2:$D$1072,'Skills-Training Matrix.AUX'!$C$2:$C$1072,"="&amp;$G3345,'Skills-Training Matrix.AUX'!$A$2:$A$1072,"="&amp;$E3345)</f>
        <v>#N/A</v>
      </c>
      <c r="I3345" s="14">
        <v>0</v>
      </c>
      <c r="J3345" s="14" t="e">
        <f t="shared" si="212"/>
        <v>#N/A</v>
      </c>
      <c r="K3345" s="16" t="e">
        <f>IF($J3345="","",SUMIFS('Skills-Training Matrix.AUX'!$F$2:$F$1072,'Skills-Training Matrix.AUX'!$C$2:$C$1072,"="&amp;G3345,'Skills-Training Matrix.AUX'!$A$2:$A$1072,"="&amp;$E3345)*J3345)</f>
        <v>#N/A</v>
      </c>
      <c r="L3345" s="16" t="e">
        <f t="shared" si="213"/>
        <v>#N/A</v>
      </c>
      <c r="M3345" s="14" t="e">
        <f t="shared" si="214"/>
        <v>#N/A</v>
      </c>
      <c r="N3345" s="16" t="e">
        <f t="shared" si="215"/>
        <v>#N/A</v>
      </c>
    </row>
    <row r="3346" spans="1:14" x14ac:dyDescent="0.25">
      <c r="A3346" s="14">
        <v>2736</v>
      </c>
      <c r="B3346" s="14" t="s">
        <v>168</v>
      </c>
      <c r="C3346" s="17">
        <v>42736</v>
      </c>
      <c r="D3346" s="14" t="s">
        <v>115</v>
      </c>
      <c r="E3346" s="14" t="s">
        <v>90</v>
      </c>
      <c r="F3346" s="15" t="s">
        <v>102</v>
      </c>
      <c r="G3346" s="14" t="s">
        <v>15</v>
      </c>
      <c r="H3346" s="14" t="e">
        <f>SUMIFS('Skills-Training Matrix.AUX'!$D$2:$D$1072,'Skills-Training Matrix.AUX'!$C$2:$C$1072,"="&amp;$G3346,'Skills-Training Matrix.AUX'!$A$2:$A$1072,"="&amp;$E3346)</f>
        <v>#N/A</v>
      </c>
      <c r="I3346" s="14">
        <v>0</v>
      </c>
      <c r="J3346" s="14" t="e">
        <f t="shared" si="212"/>
        <v>#N/A</v>
      </c>
      <c r="K3346" s="16" t="e">
        <f>IF($J3346="","",SUMIFS('Skills-Training Matrix.AUX'!$F$2:$F$1072,'Skills-Training Matrix.AUX'!$C$2:$C$1072,"="&amp;G3346,'Skills-Training Matrix.AUX'!$A$2:$A$1072,"="&amp;$E3346)*J3346)</f>
        <v>#N/A</v>
      </c>
      <c r="L3346" s="16" t="e">
        <f t="shared" si="213"/>
        <v>#N/A</v>
      </c>
      <c r="M3346" s="14" t="e">
        <f t="shared" si="214"/>
        <v>#N/A</v>
      </c>
      <c r="N3346" s="16" t="e">
        <f t="shared" si="215"/>
        <v>#N/A</v>
      </c>
    </row>
    <row r="3347" spans="1:14" x14ac:dyDescent="0.25">
      <c r="A3347" s="14">
        <v>2736</v>
      </c>
      <c r="B3347" s="14" t="s">
        <v>168</v>
      </c>
      <c r="C3347" s="17">
        <v>42736</v>
      </c>
      <c r="D3347" s="14" t="s">
        <v>115</v>
      </c>
      <c r="E3347" s="14" t="s">
        <v>90</v>
      </c>
      <c r="F3347" s="15" t="s">
        <v>5</v>
      </c>
      <c r="G3347" s="14" t="s">
        <v>16</v>
      </c>
      <c r="H3347" s="14" t="e">
        <f>SUMIFS('Skills-Training Matrix.AUX'!$D$2:$D$1072,'Skills-Training Matrix.AUX'!$C$2:$C$1072,"="&amp;$G3347,'Skills-Training Matrix.AUX'!$A$2:$A$1072,"="&amp;$E3347)</f>
        <v>#N/A</v>
      </c>
      <c r="I3347" s="14">
        <v>0</v>
      </c>
      <c r="J3347" s="14" t="e">
        <f t="shared" si="212"/>
        <v>#N/A</v>
      </c>
      <c r="K3347" s="16" t="e">
        <f>IF($J3347="","",SUMIFS('Skills-Training Matrix.AUX'!$F$2:$F$1072,'Skills-Training Matrix.AUX'!$C$2:$C$1072,"="&amp;G3347,'Skills-Training Matrix.AUX'!$A$2:$A$1072,"="&amp;$E3347)*J3347)</f>
        <v>#N/A</v>
      </c>
      <c r="L3347" s="16" t="e">
        <f t="shared" si="213"/>
        <v>#N/A</v>
      </c>
      <c r="M3347" s="14" t="e">
        <f t="shared" si="214"/>
        <v>#N/A</v>
      </c>
      <c r="N3347" s="16" t="e">
        <f t="shared" si="215"/>
        <v>#N/A</v>
      </c>
    </row>
    <row r="3348" spans="1:14" x14ac:dyDescent="0.25">
      <c r="A3348" s="14">
        <v>2736</v>
      </c>
      <c r="B3348" s="14" t="s">
        <v>168</v>
      </c>
      <c r="C3348" s="17">
        <v>42736</v>
      </c>
      <c r="D3348" s="14" t="s">
        <v>115</v>
      </c>
      <c r="E3348" s="14" t="s">
        <v>90</v>
      </c>
      <c r="F3348" s="15" t="s">
        <v>5</v>
      </c>
      <c r="G3348" s="14" t="s">
        <v>17</v>
      </c>
      <c r="H3348" s="14" t="e">
        <f>SUMIFS('Skills-Training Matrix.AUX'!$D$2:$D$1072,'Skills-Training Matrix.AUX'!$C$2:$C$1072,"="&amp;$G3348,'Skills-Training Matrix.AUX'!$A$2:$A$1072,"="&amp;$E3348)</f>
        <v>#N/A</v>
      </c>
      <c r="I3348" s="14">
        <v>0</v>
      </c>
      <c r="J3348" s="14" t="e">
        <f t="shared" si="212"/>
        <v>#N/A</v>
      </c>
      <c r="K3348" s="16" t="e">
        <f>IF($J3348="","",SUMIFS('Skills-Training Matrix.AUX'!$F$2:$F$1072,'Skills-Training Matrix.AUX'!$C$2:$C$1072,"="&amp;G3348,'Skills-Training Matrix.AUX'!$A$2:$A$1072,"="&amp;$E3348)*J3348)</f>
        <v>#N/A</v>
      </c>
      <c r="L3348" s="16" t="e">
        <f t="shared" si="213"/>
        <v>#N/A</v>
      </c>
      <c r="M3348" s="14" t="e">
        <f t="shared" si="214"/>
        <v>#N/A</v>
      </c>
      <c r="N3348" s="16" t="e">
        <f t="shared" si="215"/>
        <v>#N/A</v>
      </c>
    </row>
    <row r="3349" spans="1:14" x14ac:dyDescent="0.25">
      <c r="A3349" s="14">
        <v>2736</v>
      </c>
      <c r="B3349" s="14" t="s">
        <v>168</v>
      </c>
      <c r="C3349" s="17">
        <v>42736</v>
      </c>
      <c r="D3349" s="14" t="s">
        <v>115</v>
      </c>
      <c r="E3349" s="14" t="s">
        <v>90</v>
      </c>
      <c r="F3349" s="15" t="s">
        <v>5</v>
      </c>
      <c r="G3349" s="14" t="s">
        <v>18</v>
      </c>
      <c r="H3349" s="14" t="e">
        <f>SUMIFS('Skills-Training Matrix.AUX'!$D$2:$D$1072,'Skills-Training Matrix.AUX'!$C$2:$C$1072,"="&amp;$G3349,'Skills-Training Matrix.AUX'!$A$2:$A$1072,"="&amp;$E3349)</f>
        <v>#N/A</v>
      </c>
      <c r="I3349" s="14">
        <v>0</v>
      </c>
      <c r="J3349" s="14" t="e">
        <f t="shared" si="212"/>
        <v>#N/A</v>
      </c>
      <c r="K3349" s="16" t="e">
        <f>IF($J3349="","",SUMIFS('Skills-Training Matrix.AUX'!$F$2:$F$1072,'Skills-Training Matrix.AUX'!$C$2:$C$1072,"="&amp;G3349,'Skills-Training Matrix.AUX'!$A$2:$A$1072,"="&amp;$E3349)*J3349)</f>
        <v>#N/A</v>
      </c>
      <c r="L3349" s="16" t="e">
        <f t="shared" si="213"/>
        <v>#N/A</v>
      </c>
      <c r="M3349" s="14" t="e">
        <f t="shared" si="214"/>
        <v>#N/A</v>
      </c>
      <c r="N3349" s="16" t="e">
        <f t="shared" si="215"/>
        <v>#N/A</v>
      </c>
    </row>
    <row r="3350" spans="1:14" x14ac:dyDescent="0.25">
      <c r="A3350" s="14">
        <v>2736</v>
      </c>
      <c r="B3350" s="14" t="s">
        <v>168</v>
      </c>
      <c r="C3350" s="17">
        <v>42736</v>
      </c>
      <c r="D3350" s="14" t="s">
        <v>115</v>
      </c>
      <c r="E3350" s="14" t="s">
        <v>90</v>
      </c>
      <c r="F3350" s="15" t="s">
        <v>5</v>
      </c>
      <c r="G3350" s="14" t="s">
        <v>3</v>
      </c>
      <c r="H3350" s="14" t="e">
        <f>SUMIFS('Skills-Training Matrix.AUX'!$D$2:$D$1072,'Skills-Training Matrix.AUX'!$C$2:$C$1072,"="&amp;$G3350,'Skills-Training Matrix.AUX'!$A$2:$A$1072,"="&amp;$E3350)</f>
        <v>#N/A</v>
      </c>
      <c r="I3350" s="14">
        <v>0</v>
      </c>
      <c r="J3350" s="14" t="e">
        <f t="shared" si="212"/>
        <v>#N/A</v>
      </c>
      <c r="K3350" s="16" t="e">
        <f>IF($J3350="","",SUMIFS('Skills-Training Matrix.AUX'!$F$2:$F$1072,'Skills-Training Matrix.AUX'!$C$2:$C$1072,"="&amp;G3350,'Skills-Training Matrix.AUX'!$A$2:$A$1072,"="&amp;$E3350)*J3350)</f>
        <v>#N/A</v>
      </c>
      <c r="L3350" s="16" t="e">
        <f t="shared" si="213"/>
        <v>#N/A</v>
      </c>
      <c r="M3350" s="14" t="e">
        <f t="shared" si="214"/>
        <v>#N/A</v>
      </c>
      <c r="N3350" s="16" t="e">
        <f t="shared" si="215"/>
        <v>#N/A</v>
      </c>
    </row>
    <row r="3351" spans="1:14" x14ac:dyDescent="0.25">
      <c r="A3351" s="14">
        <v>2736</v>
      </c>
      <c r="B3351" s="14" t="s">
        <v>168</v>
      </c>
      <c r="C3351" s="17">
        <v>42736</v>
      </c>
      <c r="D3351" s="14" t="s">
        <v>115</v>
      </c>
      <c r="E3351" s="14" t="s">
        <v>90</v>
      </c>
      <c r="F3351" s="15" t="s">
        <v>5</v>
      </c>
      <c r="G3351" s="14" t="s">
        <v>19</v>
      </c>
      <c r="H3351" s="14" t="e">
        <f>SUMIFS('Skills-Training Matrix.AUX'!$D$2:$D$1072,'Skills-Training Matrix.AUX'!$C$2:$C$1072,"="&amp;$G3351,'Skills-Training Matrix.AUX'!$A$2:$A$1072,"="&amp;$E3351)</f>
        <v>#N/A</v>
      </c>
      <c r="I3351" s="14">
        <v>0</v>
      </c>
      <c r="J3351" s="14" t="e">
        <f t="shared" si="212"/>
        <v>#N/A</v>
      </c>
      <c r="K3351" s="16" t="e">
        <f>IF($J3351="","",SUMIFS('Skills-Training Matrix.AUX'!$F$2:$F$1072,'Skills-Training Matrix.AUX'!$C$2:$C$1072,"="&amp;G3351,'Skills-Training Matrix.AUX'!$A$2:$A$1072,"="&amp;$E3351)*J3351)</f>
        <v>#N/A</v>
      </c>
      <c r="L3351" s="16" t="e">
        <f t="shared" si="213"/>
        <v>#N/A</v>
      </c>
      <c r="M3351" s="14" t="e">
        <f t="shared" si="214"/>
        <v>#N/A</v>
      </c>
      <c r="N3351" s="16" t="e">
        <f t="shared" si="215"/>
        <v>#N/A</v>
      </c>
    </row>
    <row r="3352" spans="1:14" x14ac:dyDescent="0.25">
      <c r="A3352" s="14">
        <v>2736</v>
      </c>
      <c r="B3352" s="14" t="s">
        <v>168</v>
      </c>
      <c r="C3352" s="17">
        <v>42736</v>
      </c>
      <c r="D3352" s="14" t="s">
        <v>115</v>
      </c>
      <c r="E3352" s="14" t="s">
        <v>90</v>
      </c>
      <c r="F3352" s="15" t="s">
        <v>5</v>
      </c>
      <c r="G3352" s="14" t="s">
        <v>20</v>
      </c>
      <c r="H3352" s="14" t="e">
        <f>SUMIFS('Skills-Training Matrix.AUX'!$D$2:$D$1072,'Skills-Training Matrix.AUX'!$C$2:$C$1072,"="&amp;$G3352,'Skills-Training Matrix.AUX'!$A$2:$A$1072,"="&amp;$E3352)</f>
        <v>#N/A</v>
      </c>
      <c r="I3352" s="14">
        <v>0</v>
      </c>
      <c r="J3352" s="14" t="e">
        <f t="shared" si="212"/>
        <v>#N/A</v>
      </c>
      <c r="K3352" s="16" t="e">
        <f>IF($J3352="","",SUMIFS('Skills-Training Matrix.AUX'!$F$2:$F$1072,'Skills-Training Matrix.AUX'!$C$2:$C$1072,"="&amp;G3352,'Skills-Training Matrix.AUX'!$A$2:$A$1072,"="&amp;$E3352)*J3352)</f>
        <v>#N/A</v>
      </c>
      <c r="L3352" s="16" t="e">
        <f t="shared" si="213"/>
        <v>#N/A</v>
      </c>
      <c r="M3352" s="14" t="e">
        <f t="shared" si="214"/>
        <v>#N/A</v>
      </c>
      <c r="N3352" s="16" t="e">
        <f t="shared" si="215"/>
        <v>#N/A</v>
      </c>
    </row>
    <row r="3353" spans="1:14" x14ac:dyDescent="0.25">
      <c r="A3353" s="14">
        <v>2736</v>
      </c>
      <c r="B3353" s="14" t="s">
        <v>168</v>
      </c>
      <c r="C3353" s="17">
        <v>42736</v>
      </c>
      <c r="D3353" s="14" t="s">
        <v>115</v>
      </c>
      <c r="E3353" s="14" t="s">
        <v>90</v>
      </c>
      <c r="F3353" s="15" t="s">
        <v>6</v>
      </c>
      <c r="G3353" s="14" t="s">
        <v>21</v>
      </c>
      <c r="H3353" s="14" t="e">
        <f>SUMIFS('Skills-Training Matrix.AUX'!$D$2:$D$1072,'Skills-Training Matrix.AUX'!$C$2:$C$1072,"="&amp;$G3353,'Skills-Training Matrix.AUX'!$A$2:$A$1072,"="&amp;$E3353)</f>
        <v>#REF!</v>
      </c>
      <c r="I3353" s="14">
        <v>0</v>
      </c>
      <c r="J3353" s="14" t="e">
        <f t="shared" si="212"/>
        <v>#REF!</v>
      </c>
      <c r="K3353" s="16" t="e">
        <f>IF($J3353="","",SUMIFS('Skills-Training Matrix.AUX'!$F$2:$F$1072,'Skills-Training Matrix.AUX'!$C$2:$C$1072,"="&amp;G3353,'Skills-Training Matrix.AUX'!$A$2:$A$1072,"="&amp;$E3353)*J3353)</f>
        <v>#REF!</v>
      </c>
      <c r="L3353" s="16" t="e">
        <f t="shared" si="213"/>
        <v>#REF!</v>
      </c>
      <c r="M3353" s="14" t="e">
        <f t="shared" si="214"/>
        <v>#REF!</v>
      </c>
      <c r="N3353" s="16" t="e">
        <f t="shared" si="215"/>
        <v>#REF!</v>
      </c>
    </row>
    <row r="3354" spans="1:14" x14ac:dyDescent="0.25">
      <c r="A3354" s="14">
        <v>2736</v>
      </c>
      <c r="B3354" s="14" t="s">
        <v>168</v>
      </c>
      <c r="C3354" s="17">
        <v>42736</v>
      </c>
      <c r="D3354" s="14" t="s">
        <v>115</v>
      </c>
      <c r="E3354" s="14" t="s">
        <v>90</v>
      </c>
      <c r="F3354" s="15" t="s">
        <v>6</v>
      </c>
      <c r="G3354" s="14" t="s">
        <v>22</v>
      </c>
      <c r="H3354" s="14" t="e">
        <f>SUMIFS('Skills-Training Matrix.AUX'!$D$2:$D$1072,'Skills-Training Matrix.AUX'!$C$2:$C$1072,"="&amp;$G3354,'Skills-Training Matrix.AUX'!$A$2:$A$1072,"="&amp;$E3354)</f>
        <v>#REF!</v>
      </c>
      <c r="I3354" s="14">
        <v>0</v>
      </c>
      <c r="J3354" s="14" t="e">
        <f t="shared" si="212"/>
        <v>#REF!</v>
      </c>
      <c r="K3354" s="16" t="e">
        <f>IF($J3354="","",SUMIFS('Skills-Training Matrix.AUX'!$F$2:$F$1072,'Skills-Training Matrix.AUX'!$C$2:$C$1072,"="&amp;G3354,'Skills-Training Matrix.AUX'!$A$2:$A$1072,"="&amp;$E3354)*J3354)</f>
        <v>#REF!</v>
      </c>
      <c r="L3354" s="16" t="e">
        <f t="shared" si="213"/>
        <v>#REF!</v>
      </c>
      <c r="M3354" s="14" t="e">
        <f t="shared" si="214"/>
        <v>#REF!</v>
      </c>
      <c r="N3354" s="16" t="e">
        <f t="shared" si="215"/>
        <v>#REF!</v>
      </c>
    </row>
    <row r="3355" spans="1:14" x14ac:dyDescent="0.25">
      <c r="A3355" s="14">
        <v>2736</v>
      </c>
      <c r="B3355" s="14" t="s">
        <v>168</v>
      </c>
      <c r="C3355" s="17">
        <v>42736</v>
      </c>
      <c r="D3355" s="14" t="s">
        <v>115</v>
      </c>
      <c r="E3355" s="14" t="s">
        <v>90</v>
      </c>
      <c r="F3355" s="15" t="s">
        <v>6</v>
      </c>
      <c r="G3355" s="14" t="s">
        <v>23</v>
      </c>
      <c r="H3355" s="14" t="e">
        <f>SUMIFS('Skills-Training Matrix.AUX'!$D$2:$D$1072,'Skills-Training Matrix.AUX'!$C$2:$C$1072,"="&amp;$G3355,'Skills-Training Matrix.AUX'!$A$2:$A$1072,"="&amp;$E3355)</f>
        <v>#REF!</v>
      </c>
      <c r="I3355" s="14">
        <v>0</v>
      </c>
      <c r="J3355" s="14" t="e">
        <f t="shared" si="212"/>
        <v>#REF!</v>
      </c>
      <c r="K3355" s="16" t="e">
        <f>IF($J3355="","",SUMIFS('Skills-Training Matrix.AUX'!$F$2:$F$1072,'Skills-Training Matrix.AUX'!$C$2:$C$1072,"="&amp;G3355,'Skills-Training Matrix.AUX'!$A$2:$A$1072,"="&amp;$E3355)*J3355)</f>
        <v>#REF!</v>
      </c>
      <c r="L3355" s="16" t="e">
        <f t="shared" si="213"/>
        <v>#REF!</v>
      </c>
      <c r="M3355" s="14" t="e">
        <f t="shared" si="214"/>
        <v>#REF!</v>
      </c>
      <c r="N3355" s="16" t="e">
        <f t="shared" si="215"/>
        <v>#REF!</v>
      </c>
    </row>
    <row r="3356" spans="1:14" x14ac:dyDescent="0.25">
      <c r="A3356" s="14">
        <v>2736</v>
      </c>
      <c r="B3356" s="14" t="s">
        <v>168</v>
      </c>
      <c r="C3356" s="17">
        <v>42736</v>
      </c>
      <c r="D3356" s="14" t="s">
        <v>115</v>
      </c>
      <c r="E3356" s="14" t="s">
        <v>90</v>
      </c>
      <c r="F3356" s="15" t="s">
        <v>6</v>
      </c>
      <c r="G3356" s="14" t="s">
        <v>24</v>
      </c>
      <c r="H3356" s="14" t="e">
        <f>SUMIFS('Skills-Training Matrix.AUX'!$D$2:$D$1072,'Skills-Training Matrix.AUX'!$C$2:$C$1072,"="&amp;$G3356,'Skills-Training Matrix.AUX'!$A$2:$A$1072,"="&amp;$E3356)</f>
        <v>#REF!</v>
      </c>
      <c r="I3356" s="14">
        <v>0</v>
      </c>
      <c r="J3356" s="14" t="e">
        <f t="shared" si="212"/>
        <v>#REF!</v>
      </c>
      <c r="K3356" s="16" t="e">
        <f>IF($J3356="","",SUMIFS('Skills-Training Matrix.AUX'!$F$2:$F$1072,'Skills-Training Matrix.AUX'!$C$2:$C$1072,"="&amp;G3356,'Skills-Training Matrix.AUX'!$A$2:$A$1072,"="&amp;$E3356)*J3356)</f>
        <v>#REF!</v>
      </c>
      <c r="L3356" s="16" t="e">
        <f t="shared" si="213"/>
        <v>#REF!</v>
      </c>
      <c r="M3356" s="14" t="e">
        <f t="shared" si="214"/>
        <v>#REF!</v>
      </c>
      <c r="N3356" s="16" t="e">
        <f t="shared" si="215"/>
        <v>#REF!</v>
      </c>
    </row>
    <row r="3357" spans="1:14" x14ac:dyDescent="0.25">
      <c r="A3357" s="14">
        <v>2736</v>
      </c>
      <c r="B3357" s="14" t="s">
        <v>168</v>
      </c>
      <c r="C3357" s="17">
        <v>42736</v>
      </c>
      <c r="D3357" s="14" t="s">
        <v>115</v>
      </c>
      <c r="E3357" s="14" t="s">
        <v>90</v>
      </c>
      <c r="F3357" s="15" t="s">
        <v>6</v>
      </c>
      <c r="G3357" s="14" t="s">
        <v>25</v>
      </c>
      <c r="H3357" s="14" t="e">
        <f>SUMIFS('Skills-Training Matrix.AUX'!$D$2:$D$1072,'Skills-Training Matrix.AUX'!$C$2:$C$1072,"="&amp;$G3357,'Skills-Training Matrix.AUX'!$A$2:$A$1072,"="&amp;$E3357)</f>
        <v>#REF!</v>
      </c>
      <c r="I3357" s="14">
        <v>0</v>
      </c>
      <c r="J3357" s="14" t="e">
        <f t="shared" si="212"/>
        <v>#REF!</v>
      </c>
      <c r="K3357" s="16" t="e">
        <f>IF($J3357="","",SUMIFS('Skills-Training Matrix.AUX'!$F$2:$F$1072,'Skills-Training Matrix.AUX'!$C$2:$C$1072,"="&amp;G3357,'Skills-Training Matrix.AUX'!$A$2:$A$1072,"="&amp;$E3357)*J3357)</f>
        <v>#REF!</v>
      </c>
      <c r="L3357" s="16" t="e">
        <f t="shared" si="213"/>
        <v>#REF!</v>
      </c>
      <c r="M3357" s="14" t="e">
        <f t="shared" si="214"/>
        <v>#REF!</v>
      </c>
      <c r="N3357" s="16" t="e">
        <f t="shared" si="215"/>
        <v>#REF!</v>
      </c>
    </row>
    <row r="3358" spans="1:14" x14ac:dyDescent="0.25">
      <c r="A3358" s="14">
        <v>2736</v>
      </c>
      <c r="B3358" s="14" t="s">
        <v>168</v>
      </c>
      <c r="C3358" s="17">
        <v>42736</v>
      </c>
      <c r="D3358" s="14" t="s">
        <v>115</v>
      </c>
      <c r="E3358" s="14" t="s">
        <v>90</v>
      </c>
      <c r="F3358" s="15" t="s">
        <v>6</v>
      </c>
      <c r="G3358" s="14" t="s">
        <v>26</v>
      </c>
      <c r="H3358" s="14" t="e">
        <f>SUMIFS('Skills-Training Matrix.AUX'!$D$2:$D$1072,'Skills-Training Matrix.AUX'!$C$2:$C$1072,"="&amp;$G3358,'Skills-Training Matrix.AUX'!$A$2:$A$1072,"="&amp;$E3358)</f>
        <v>#REF!</v>
      </c>
      <c r="I3358" s="14">
        <v>0</v>
      </c>
      <c r="J3358" s="14" t="e">
        <f t="shared" si="212"/>
        <v>#REF!</v>
      </c>
      <c r="K3358" s="16" t="e">
        <f>IF($J3358="","",SUMIFS('Skills-Training Matrix.AUX'!$F$2:$F$1072,'Skills-Training Matrix.AUX'!$C$2:$C$1072,"="&amp;G3358,'Skills-Training Matrix.AUX'!$A$2:$A$1072,"="&amp;$E3358)*J3358)</f>
        <v>#REF!</v>
      </c>
      <c r="L3358" s="16" t="e">
        <f t="shared" si="213"/>
        <v>#REF!</v>
      </c>
      <c r="M3358" s="14" t="e">
        <f t="shared" si="214"/>
        <v>#REF!</v>
      </c>
      <c r="N3358" s="16" t="e">
        <f t="shared" si="215"/>
        <v>#REF!</v>
      </c>
    </row>
    <row r="3359" spans="1:14" x14ac:dyDescent="0.25">
      <c r="A3359" s="14">
        <v>2736</v>
      </c>
      <c r="B3359" s="14" t="s">
        <v>168</v>
      </c>
      <c r="C3359" s="17">
        <v>42736</v>
      </c>
      <c r="D3359" s="14" t="s">
        <v>115</v>
      </c>
      <c r="E3359" s="14" t="s">
        <v>90</v>
      </c>
      <c r="F3359" s="15" t="s">
        <v>6</v>
      </c>
      <c r="G3359" s="14" t="s">
        <v>27</v>
      </c>
      <c r="H3359" s="14" t="e">
        <f>SUMIFS('Skills-Training Matrix.AUX'!$D$2:$D$1072,'Skills-Training Matrix.AUX'!$C$2:$C$1072,"="&amp;$G3359,'Skills-Training Matrix.AUX'!$A$2:$A$1072,"="&amp;$E3359)</f>
        <v>#REF!</v>
      </c>
      <c r="I3359" s="14">
        <v>0</v>
      </c>
      <c r="J3359" s="14" t="e">
        <f t="shared" si="212"/>
        <v>#REF!</v>
      </c>
      <c r="K3359" s="16" t="e">
        <f>IF($J3359="","",SUMIFS('Skills-Training Matrix.AUX'!$F$2:$F$1072,'Skills-Training Matrix.AUX'!$C$2:$C$1072,"="&amp;G3359,'Skills-Training Matrix.AUX'!$A$2:$A$1072,"="&amp;$E3359)*J3359)</f>
        <v>#REF!</v>
      </c>
      <c r="L3359" s="16" t="e">
        <f t="shared" si="213"/>
        <v>#REF!</v>
      </c>
      <c r="M3359" s="14" t="e">
        <f t="shared" si="214"/>
        <v>#REF!</v>
      </c>
      <c r="N3359" s="16" t="e">
        <f t="shared" si="215"/>
        <v>#REF!</v>
      </c>
    </row>
    <row r="3360" spans="1:14" x14ac:dyDescent="0.25">
      <c r="A3360" s="14">
        <v>2736</v>
      </c>
      <c r="B3360" s="14" t="s">
        <v>168</v>
      </c>
      <c r="C3360" s="17">
        <v>42736</v>
      </c>
      <c r="D3360" s="14" t="s">
        <v>115</v>
      </c>
      <c r="E3360" s="14" t="s">
        <v>90</v>
      </c>
      <c r="F3360" s="15" t="s">
        <v>6</v>
      </c>
      <c r="G3360" s="14" t="s">
        <v>28</v>
      </c>
      <c r="H3360" s="14" t="e">
        <f>SUMIFS('Skills-Training Matrix.AUX'!$D$2:$D$1072,'Skills-Training Matrix.AUX'!$C$2:$C$1072,"="&amp;$G3360,'Skills-Training Matrix.AUX'!$A$2:$A$1072,"="&amp;$E3360)</f>
        <v>#N/A</v>
      </c>
      <c r="I3360" s="14">
        <v>0</v>
      </c>
      <c r="J3360" s="14" t="e">
        <f t="shared" si="212"/>
        <v>#N/A</v>
      </c>
      <c r="K3360" s="16" t="e">
        <f>IF($J3360="","",SUMIFS('Skills-Training Matrix.AUX'!$F$2:$F$1072,'Skills-Training Matrix.AUX'!$C$2:$C$1072,"="&amp;G3360,'Skills-Training Matrix.AUX'!$A$2:$A$1072,"="&amp;$E3360)*J3360)</f>
        <v>#N/A</v>
      </c>
      <c r="L3360" s="16" t="e">
        <f t="shared" si="213"/>
        <v>#N/A</v>
      </c>
      <c r="M3360" s="14" t="e">
        <f t="shared" si="214"/>
        <v>#N/A</v>
      </c>
      <c r="N3360" s="16" t="e">
        <f t="shared" si="215"/>
        <v>#N/A</v>
      </c>
    </row>
    <row r="3361" spans="1:14" x14ac:dyDescent="0.25">
      <c r="A3361" s="14">
        <v>2736</v>
      </c>
      <c r="B3361" s="14" t="s">
        <v>168</v>
      </c>
      <c r="C3361" s="17">
        <v>42736</v>
      </c>
      <c r="D3361" s="14" t="s">
        <v>115</v>
      </c>
      <c r="E3361" s="14" t="s">
        <v>90</v>
      </c>
      <c r="F3361" s="15" t="s">
        <v>6</v>
      </c>
      <c r="G3361" s="14" t="s">
        <v>29</v>
      </c>
      <c r="H3361" s="14" t="e">
        <f>SUMIFS('Skills-Training Matrix.AUX'!$D$2:$D$1072,'Skills-Training Matrix.AUX'!$C$2:$C$1072,"="&amp;$G3361,'Skills-Training Matrix.AUX'!$A$2:$A$1072,"="&amp;$E3361)</f>
        <v>#REF!</v>
      </c>
      <c r="I3361" s="14">
        <v>0</v>
      </c>
      <c r="J3361" s="14" t="e">
        <f t="shared" si="212"/>
        <v>#REF!</v>
      </c>
      <c r="K3361" s="16" t="e">
        <f>IF($J3361="","",SUMIFS('Skills-Training Matrix.AUX'!$F$2:$F$1072,'Skills-Training Matrix.AUX'!$C$2:$C$1072,"="&amp;G3361,'Skills-Training Matrix.AUX'!$A$2:$A$1072,"="&amp;$E3361)*J3361)</f>
        <v>#REF!</v>
      </c>
      <c r="L3361" s="16" t="e">
        <f t="shared" si="213"/>
        <v>#REF!</v>
      </c>
      <c r="M3361" s="14" t="e">
        <f t="shared" si="214"/>
        <v>#REF!</v>
      </c>
      <c r="N3361" s="16" t="e">
        <f t="shared" si="215"/>
        <v>#REF!</v>
      </c>
    </row>
    <row r="3362" spans="1:14" x14ac:dyDescent="0.25">
      <c r="A3362" s="14">
        <v>2736</v>
      </c>
      <c r="B3362" s="14" t="s">
        <v>168</v>
      </c>
      <c r="C3362" s="17">
        <v>42736</v>
      </c>
      <c r="D3362" s="14" t="s">
        <v>115</v>
      </c>
      <c r="E3362" s="14" t="s">
        <v>90</v>
      </c>
      <c r="F3362" s="15" t="s">
        <v>6</v>
      </c>
      <c r="G3362" s="14" t="s">
        <v>30</v>
      </c>
      <c r="H3362" s="14" t="e">
        <f>SUMIFS('Skills-Training Matrix.AUX'!$D$2:$D$1072,'Skills-Training Matrix.AUX'!$C$2:$C$1072,"="&amp;$G3362,'Skills-Training Matrix.AUX'!$A$2:$A$1072,"="&amp;$E3362)</f>
        <v>#REF!</v>
      </c>
      <c r="I3362" s="14">
        <v>0</v>
      </c>
      <c r="J3362" s="14" t="e">
        <f t="shared" si="212"/>
        <v>#REF!</v>
      </c>
      <c r="K3362" s="16" t="e">
        <f>IF($J3362="","",SUMIFS('Skills-Training Matrix.AUX'!$F$2:$F$1072,'Skills-Training Matrix.AUX'!$C$2:$C$1072,"="&amp;G3362,'Skills-Training Matrix.AUX'!$A$2:$A$1072,"="&amp;$E3362)*J3362)</f>
        <v>#REF!</v>
      </c>
      <c r="L3362" s="16" t="e">
        <f t="shared" si="213"/>
        <v>#REF!</v>
      </c>
      <c r="M3362" s="14" t="e">
        <f t="shared" si="214"/>
        <v>#REF!</v>
      </c>
      <c r="N3362" s="16" t="e">
        <f t="shared" si="215"/>
        <v>#REF!</v>
      </c>
    </row>
    <row r="3363" spans="1:14" x14ac:dyDescent="0.25">
      <c r="A3363" s="14">
        <v>2736</v>
      </c>
      <c r="B3363" s="14" t="s">
        <v>168</v>
      </c>
      <c r="C3363" s="17">
        <v>42736</v>
      </c>
      <c r="D3363" s="14" t="s">
        <v>115</v>
      </c>
      <c r="E3363" s="14" t="s">
        <v>90</v>
      </c>
      <c r="F3363" s="15" t="s">
        <v>6</v>
      </c>
      <c r="G3363" s="14" t="s">
        <v>31</v>
      </c>
      <c r="H3363" s="14" t="e">
        <f>SUMIFS('Skills-Training Matrix.AUX'!$D$2:$D$1072,'Skills-Training Matrix.AUX'!$C$2:$C$1072,"="&amp;$G3363,'Skills-Training Matrix.AUX'!$A$2:$A$1072,"="&amp;$E3363)</f>
        <v>#REF!</v>
      </c>
      <c r="I3363" s="14">
        <v>0</v>
      </c>
      <c r="J3363" s="14" t="e">
        <f t="shared" si="212"/>
        <v>#REF!</v>
      </c>
      <c r="K3363" s="16" t="e">
        <f>IF($J3363="","",SUMIFS('Skills-Training Matrix.AUX'!$F$2:$F$1072,'Skills-Training Matrix.AUX'!$C$2:$C$1072,"="&amp;G3363,'Skills-Training Matrix.AUX'!$A$2:$A$1072,"="&amp;$E3363)*J3363)</f>
        <v>#REF!</v>
      </c>
      <c r="L3363" s="16" t="e">
        <f t="shared" si="213"/>
        <v>#REF!</v>
      </c>
      <c r="M3363" s="14" t="e">
        <f t="shared" si="214"/>
        <v>#REF!</v>
      </c>
      <c r="N3363" s="16" t="e">
        <f t="shared" si="215"/>
        <v>#REF!</v>
      </c>
    </row>
    <row r="3364" spans="1:14" x14ac:dyDescent="0.25">
      <c r="A3364" s="14">
        <v>2736</v>
      </c>
      <c r="B3364" s="14" t="s">
        <v>168</v>
      </c>
      <c r="C3364" s="17">
        <v>42736</v>
      </c>
      <c r="D3364" s="14" t="s">
        <v>115</v>
      </c>
      <c r="E3364" s="14" t="s">
        <v>90</v>
      </c>
      <c r="F3364" s="15" t="s">
        <v>6</v>
      </c>
      <c r="G3364" s="14" t="s">
        <v>1</v>
      </c>
      <c r="H3364" s="14" t="e">
        <f>SUMIFS('Skills-Training Matrix.AUX'!$D$2:$D$1072,'Skills-Training Matrix.AUX'!$C$2:$C$1072,"="&amp;$G3364,'Skills-Training Matrix.AUX'!$A$2:$A$1072,"="&amp;$E3364)</f>
        <v>#REF!</v>
      </c>
      <c r="I3364" s="14">
        <v>0</v>
      </c>
      <c r="J3364" s="14" t="e">
        <f t="shared" si="212"/>
        <v>#REF!</v>
      </c>
      <c r="K3364" s="16" t="e">
        <f>IF($J3364="","",SUMIFS('Skills-Training Matrix.AUX'!$F$2:$F$1072,'Skills-Training Matrix.AUX'!$C$2:$C$1072,"="&amp;G3364,'Skills-Training Matrix.AUX'!$A$2:$A$1072,"="&amp;$E3364)*J3364)</f>
        <v>#REF!</v>
      </c>
      <c r="L3364" s="16" t="e">
        <f t="shared" si="213"/>
        <v>#REF!</v>
      </c>
      <c r="M3364" s="14" t="e">
        <f t="shared" si="214"/>
        <v>#REF!</v>
      </c>
      <c r="N3364" s="16" t="e">
        <f t="shared" si="215"/>
        <v>#REF!</v>
      </c>
    </row>
    <row r="3365" spans="1:14" x14ac:dyDescent="0.25">
      <c r="A3365" s="14">
        <v>2736</v>
      </c>
      <c r="B3365" s="14" t="s">
        <v>168</v>
      </c>
      <c r="C3365" s="17">
        <v>42736</v>
      </c>
      <c r="D3365" s="14" t="s">
        <v>115</v>
      </c>
      <c r="E3365" s="14" t="s">
        <v>90</v>
      </c>
      <c r="F3365" s="15" t="s">
        <v>6</v>
      </c>
      <c r="G3365" s="14" t="s">
        <v>32</v>
      </c>
      <c r="H3365" s="14" t="e">
        <f>SUMIFS('Skills-Training Matrix.AUX'!$D$2:$D$1072,'Skills-Training Matrix.AUX'!$C$2:$C$1072,"="&amp;$G3365,'Skills-Training Matrix.AUX'!$A$2:$A$1072,"="&amp;$E3365)</f>
        <v>#N/A</v>
      </c>
      <c r="I3365" s="14">
        <v>0</v>
      </c>
      <c r="J3365" s="14" t="e">
        <f t="shared" si="212"/>
        <v>#N/A</v>
      </c>
      <c r="K3365" s="16" t="e">
        <f>IF($J3365="","",SUMIFS('Skills-Training Matrix.AUX'!$F$2:$F$1072,'Skills-Training Matrix.AUX'!$C$2:$C$1072,"="&amp;G3365,'Skills-Training Matrix.AUX'!$A$2:$A$1072,"="&amp;$E3365)*J3365)</f>
        <v>#N/A</v>
      </c>
      <c r="L3365" s="16" t="e">
        <f t="shared" si="213"/>
        <v>#N/A</v>
      </c>
      <c r="M3365" s="14" t="e">
        <f t="shared" si="214"/>
        <v>#N/A</v>
      </c>
      <c r="N3365" s="16" t="e">
        <f t="shared" si="215"/>
        <v>#N/A</v>
      </c>
    </row>
    <row r="3366" spans="1:14" x14ac:dyDescent="0.25">
      <c r="A3366" s="14">
        <v>2736</v>
      </c>
      <c r="B3366" s="14" t="s">
        <v>168</v>
      </c>
      <c r="C3366" s="17">
        <v>42736</v>
      </c>
      <c r="D3366" s="14" t="s">
        <v>115</v>
      </c>
      <c r="E3366" s="14" t="s">
        <v>90</v>
      </c>
      <c r="F3366" s="15" t="s">
        <v>7</v>
      </c>
      <c r="G3366" s="14" t="s">
        <v>33</v>
      </c>
      <c r="H3366" s="14" t="e">
        <f>SUMIFS('Skills-Training Matrix.AUX'!$D$2:$D$1072,'Skills-Training Matrix.AUX'!$C$2:$C$1072,"="&amp;$G3366,'Skills-Training Matrix.AUX'!$A$2:$A$1072,"="&amp;$E3366)</f>
        <v>#N/A</v>
      </c>
      <c r="I3366" s="14">
        <v>0</v>
      </c>
      <c r="J3366" s="14" t="e">
        <f t="shared" si="212"/>
        <v>#N/A</v>
      </c>
      <c r="K3366" s="16" t="e">
        <f>IF($J3366="","",SUMIFS('Skills-Training Matrix.AUX'!$F$2:$F$1072,'Skills-Training Matrix.AUX'!$C$2:$C$1072,"="&amp;G3366,'Skills-Training Matrix.AUX'!$A$2:$A$1072,"="&amp;$E3366)*J3366)</f>
        <v>#N/A</v>
      </c>
      <c r="L3366" s="16" t="e">
        <f t="shared" si="213"/>
        <v>#N/A</v>
      </c>
      <c r="M3366" s="14" t="e">
        <f t="shared" si="214"/>
        <v>#N/A</v>
      </c>
      <c r="N3366" s="16" t="e">
        <f t="shared" si="215"/>
        <v>#N/A</v>
      </c>
    </row>
    <row r="3367" spans="1:14" x14ac:dyDescent="0.25">
      <c r="A3367" s="14">
        <v>2736</v>
      </c>
      <c r="B3367" s="14" t="s">
        <v>168</v>
      </c>
      <c r="C3367" s="17">
        <v>42736</v>
      </c>
      <c r="D3367" s="14" t="s">
        <v>115</v>
      </c>
      <c r="E3367" s="14" t="s">
        <v>90</v>
      </c>
      <c r="F3367" s="15" t="s">
        <v>7</v>
      </c>
      <c r="G3367" s="14" t="s">
        <v>34</v>
      </c>
      <c r="H3367" s="14" t="e">
        <f>SUMIFS('Skills-Training Matrix.AUX'!$D$2:$D$1072,'Skills-Training Matrix.AUX'!$C$2:$C$1072,"="&amp;$G3367,'Skills-Training Matrix.AUX'!$A$2:$A$1072,"="&amp;$E3367)</f>
        <v>#REF!</v>
      </c>
      <c r="I3367" s="14">
        <v>0</v>
      </c>
      <c r="J3367" s="14" t="e">
        <f t="shared" si="212"/>
        <v>#REF!</v>
      </c>
      <c r="K3367" s="16" t="e">
        <f>IF($J3367="","",SUMIFS('Skills-Training Matrix.AUX'!$F$2:$F$1072,'Skills-Training Matrix.AUX'!$C$2:$C$1072,"="&amp;G3367,'Skills-Training Matrix.AUX'!$A$2:$A$1072,"="&amp;$E3367)*J3367)</f>
        <v>#REF!</v>
      </c>
      <c r="L3367" s="16" t="e">
        <f t="shared" si="213"/>
        <v>#REF!</v>
      </c>
      <c r="M3367" s="14" t="e">
        <f t="shared" si="214"/>
        <v>#REF!</v>
      </c>
      <c r="N3367" s="16" t="e">
        <f t="shared" si="215"/>
        <v>#REF!</v>
      </c>
    </row>
    <row r="3368" spans="1:14" x14ac:dyDescent="0.25">
      <c r="A3368" s="14">
        <v>2736</v>
      </c>
      <c r="B3368" s="14" t="s">
        <v>168</v>
      </c>
      <c r="C3368" s="17">
        <v>42736</v>
      </c>
      <c r="D3368" s="14" t="s">
        <v>115</v>
      </c>
      <c r="E3368" s="14" t="s">
        <v>90</v>
      </c>
      <c r="F3368" s="15" t="s">
        <v>7</v>
      </c>
      <c r="G3368" s="14" t="s">
        <v>35</v>
      </c>
      <c r="H3368" s="14" t="e">
        <f>SUMIFS('Skills-Training Matrix.AUX'!$D$2:$D$1072,'Skills-Training Matrix.AUX'!$C$2:$C$1072,"="&amp;$G3368,'Skills-Training Matrix.AUX'!$A$2:$A$1072,"="&amp;$E3368)</f>
        <v>#N/A</v>
      </c>
      <c r="I3368" s="14">
        <v>0</v>
      </c>
      <c r="J3368" s="14" t="e">
        <f t="shared" si="212"/>
        <v>#N/A</v>
      </c>
      <c r="K3368" s="16" t="e">
        <f>IF($J3368="","",SUMIFS('Skills-Training Matrix.AUX'!$F$2:$F$1072,'Skills-Training Matrix.AUX'!$C$2:$C$1072,"="&amp;G3368,'Skills-Training Matrix.AUX'!$A$2:$A$1072,"="&amp;$E3368)*J3368)</f>
        <v>#N/A</v>
      </c>
      <c r="L3368" s="16" t="e">
        <f t="shared" si="213"/>
        <v>#N/A</v>
      </c>
      <c r="M3368" s="14" t="e">
        <f t="shared" si="214"/>
        <v>#N/A</v>
      </c>
      <c r="N3368" s="16" t="e">
        <f t="shared" si="215"/>
        <v>#N/A</v>
      </c>
    </row>
    <row r="3369" spans="1:14" x14ac:dyDescent="0.25">
      <c r="A3369" s="14">
        <v>2736</v>
      </c>
      <c r="B3369" s="14" t="s">
        <v>168</v>
      </c>
      <c r="C3369" s="17">
        <v>42736</v>
      </c>
      <c r="D3369" s="14" t="s">
        <v>115</v>
      </c>
      <c r="E3369" s="14" t="s">
        <v>90</v>
      </c>
      <c r="F3369" s="15" t="s">
        <v>7</v>
      </c>
      <c r="G3369" s="14" t="s">
        <v>36</v>
      </c>
      <c r="H3369" s="14" t="e">
        <f>SUMIFS('Skills-Training Matrix.AUX'!$D$2:$D$1072,'Skills-Training Matrix.AUX'!$C$2:$C$1072,"="&amp;$G3369,'Skills-Training Matrix.AUX'!$A$2:$A$1072,"="&amp;$E3369)</f>
        <v>#N/A</v>
      </c>
      <c r="I3369" s="14">
        <v>0</v>
      </c>
      <c r="J3369" s="14" t="e">
        <f t="shared" si="212"/>
        <v>#N/A</v>
      </c>
      <c r="K3369" s="16" t="e">
        <f>IF($J3369="","",SUMIFS('Skills-Training Matrix.AUX'!$F$2:$F$1072,'Skills-Training Matrix.AUX'!$C$2:$C$1072,"="&amp;G3369,'Skills-Training Matrix.AUX'!$A$2:$A$1072,"="&amp;$E3369)*J3369)</f>
        <v>#N/A</v>
      </c>
      <c r="L3369" s="16" t="e">
        <f t="shared" si="213"/>
        <v>#N/A</v>
      </c>
      <c r="M3369" s="14" t="e">
        <f t="shared" si="214"/>
        <v>#N/A</v>
      </c>
      <c r="N3369" s="16" t="e">
        <f t="shared" si="215"/>
        <v>#N/A</v>
      </c>
    </row>
    <row r="3370" spans="1:14" x14ac:dyDescent="0.25">
      <c r="A3370" s="14">
        <v>2736</v>
      </c>
      <c r="B3370" s="14" t="s">
        <v>168</v>
      </c>
      <c r="C3370" s="17">
        <v>42736</v>
      </c>
      <c r="D3370" s="14" t="s">
        <v>115</v>
      </c>
      <c r="E3370" s="14" t="s">
        <v>90</v>
      </c>
      <c r="F3370" s="15" t="s">
        <v>7</v>
      </c>
      <c r="G3370" s="14" t="s">
        <v>37</v>
      </c>
      <c r="H3370" s="14" t="e">
        <f>SUMIFS('Skills-Training Matrix.AUX'!$D$2:$D$1072,'Skills-Training Matrix.AUX'!$C$2:$C$1072,"="&amp;$G3370,'Skills-Training Matrix.AUX'!$A$2:$A$1072,"="&amp;$E3370)</f>
        <v>#N/A</v>
      </c>
      <c r="I3370" s="14">
        <v>0</v>
      </c>
      <c r="J3370" s="14" t="e">
        <f t="shared" si="212"/>
        <v>#N/A</v>
      </c>
      <c r="K3370" s="16" t="e">
        <f>IF($J3370="","",SUMIFS('Skills-Training Matrix.AUX'!$F$2:$F$1072,'Skills-Training Matrix.AUX'!$C$2:$C$1072,"="&amp;G3370,'Skills-Training Matrix.AUX'!$A$2:$A$1072,"="&amp;$E3370)*J3370)</f>
        <v>#N/A</v>
      </c>
      <c r="L3370" s="16" t="e">
        <f t="shared" si="213"/>
        <v>#N/A</v>
      </c>
      <c r="M3370" s="14" t="e">
        <f t="shared" si="214"/>
        <v>#N/A</v>
      </c>
      <c r="N3370" s="16" t="e">
        <f t="shared" si="215"/>
        <v>#N/A</v>
      </c>
    </row>
    <row r="3371" spans="1:14" x14ac:dyDescent="0.25">
      <c r="A3371" s="14">
        <v>2736</v>
      </c>
      <c r="B3371" s="14" t="s">
        <v>168</v>
      </c>
      <c r="C3371" s="17">
        <v>42736</v>
      </c>
      <c r="D3371" s="14" t="s">
        <v>115</v>
      </c>
      <c r="E3371" s="14" t="s">
        <v>90</v>
      </c>
      <c r="F3371" s="15" t="s">
        <v>7</v>
      </c>
      <c r="G3371" s="14" t="s">
        <v>38</v>
      </c>
      <c r="H3371" s="14" t="e">
        <f>SUMIFS('Skills-Training Matrix.AUX'!$D$2:$D$1072,'Skills-Training Matrix.AUX'!$C$2:$C$1072,"="&amp;$G3371,'Skills-Training Matrix.AUX'!$A$2:$A$1072,"="&amp;$E3371)</f>
        <v>#N/A</v>
      </c>
      <c r="I3371" s="14">
        <v>0</v>
      </c>
      <c r="J3371" s="14" t="e">
        <f t="shared" si="212"/>
        <v>#N/A</v>
      </c>
      <c r="K3371" s="16" t="e">
        <f>IF($J3371="","",SUMIFS('Skills-Training Matrix.AUX'!$F$2:$F$1072,'Skills-Training Matrix.AUX'!$C$2:$C$1072,"="&amp;G3371,'Skills-Training Matrix.AUX'!$A$2:$A$1072,"="&amp;$E3371)*J3371)</f>
        <v>#N/A</v>
      </c>
      <c r="L3371" s="16" t="e">
        <f t="shared" si="213"/>
        <v>#N/A</v>
      </c>
      <c r="M3371" s="14" t="e">
        <f t="shared" si="214"/>
        <v>#N/A</v>
      </c>
      <c r="N3371" s="16" t="e">
        <f t="shared" si="215"/>
        <v>#N/A</v>
      </c>
    </row>
    <row r="3372" spans="1:14" x14ac:dyDescent="0.25">
      <c r="A3372" s="14">
        <v>2736</v>
      </c>
      <c r="B3372" s="14" t="s">
        <v>168</v>
      </c>
      <c r="C3372" s="17">
        <v>42736</v>
      </c>
      <c r="D3372" s="14" t="s">
        <v>115</v>
      </c>
      <c r="E3372" s="14" t="s">
        <v>90</v>
      </c>
      <c r="F3372" s="15" t="s">
        <v>7</v>
      </c>
      <c r="G3372" s="14" t="s">
        <v>39</v>
      </c>
      <c r="H3372" s="14" t="e">
        <f>SUMIFS('Skills-Training Matrix.AUX'!$D$2:$D$1072,'Skills-Training Matrix.AUX'!$C$2:$C$1072,"="&amp;$G3372,'Skills-Training Matrix.AUX'!$A$2:$A$1072,"="&amp;$E3372)</f>
        <v>#N/A</v>
      </c>
      <c r="I3372" s="14">
        <v>0</v>
      </c>
      <c r="J3372" s="14" t="e">
        <f t="shared" si="212"/>
        <v>#N/A</v>
      </c>
      <c r="K3372" s="16" t="e">
        <f>IF($J3372="","",SUMIFS('Skills-Training Matrix.AUX'!$F$2:$F$1072,'Skills-Training Matrix.AUX'!$C$2:$C$1072,"="&amp;G3372,'Skills-Training Matrix.AUX'!$A$2:$A$1072,"="&amp;$E3372)*J3372)</f>
        <v>#N/A</v>
      </c>
      <c r="L3372" s="16" t="e">
        <f t="shared" si="213"/>
        <v>#N/A</v>
      </c>
      <c r="M3372" s="14" t="e">
        <f t="shared" si="214"/>
        <v>#N/A</v>
      </c>
      <c r="N3372" s="16" t="e">
        <f t="shared" si="215"/>
        <v>#N/A</v>
      </c>
    </row>
    <row r="3373" spans="1:14" x14ac:dyDescent="0.25">
      <c r="A3373" s="14">
        <v>2736</v>
      </c>
      <c r="B3373" s="14" t="s">
        <v>168</v>
      </c>
      <c r="C3373" s="17">
        <v>42736</v>
      </c>
      <c r="D3373" s="14" t="s">
        <v>115</v>
      </c>
      <c r="E3373" s="14" t="s">
        <v>90</v>
      </c>
      <c r="F3373" s="15" t="s">
        <v>7</v>
      </c>
      <c r="G3373" s="14" t="s">
        <v>40</v>
      </c>
      <c r="H3373" s="14" t="e">
        <f>SUMIFS('Skills-Training Matrix.AUX'!$D$2:$D$1072,'Skills-Training Matrix.AUX'!$C$2:$C$1072,"="&amp;$G3373,'Skills-Training Matrix.AUX'!$A$2:$A$1072,"="&amp;$E3373)</f>
        <v>#N/A</v>
      </c>
      <c r="I3373" s="14">
        <v>0</v>
      </c>
      <c r="J3373" s="14" t="e">
        <f t="shared" si="212"/>
        <v>#N/A</v>
      </c>
      <c r="K3373" s="16" t="e">
        <f>IF($J3373="","",SUMIFS('Skills-Training Matrix.AUX'!$F$2:$F$1072,'Skills-Training Matrix.AUX'!$C$2:$C$1072,"="&amp;G3373,'Skills-Training Matrix.AUX'!$A$2:$A$1072,"="&amp;$E3373)*J3373)</f>
        <v>#N/A</v>
      </c>
      <c r="L3373" s="16" t="e">
        <f t="shared" si="213"/>
        <v>#N/A</v>
      </c>
      <c r="M3373" s="14" t="e">
        <f t="shared" si="214"/>
        <v>#N/A</v>
      </c>
      <c r="N3373" s="16" t="e">
        <f t="shared" si="215"/>
        <v>#N/A</v>
      </c>
    </row>
    <row r="3374" spans="1:14" x14ac:dyDescent="0.25">
      <c r="A3374" s="14">
        <v>2736</v>
      </c>
      <c r="B3374" s="14" t="s">
        <v>168</v>
      </c>
      <c r="C3374" s="17">
        <v>42736</v>
      </c>
      <c r="D3374" s="14" t="s">
        <v>115</v>
      </c>
      <c r="E3374" s="14" t="s">
        <v>90</v>
      </c>
      <c r="F3374" s="15" t="s">
        <v>8</v>
      </c>
      <c r="G3374" s="14" t="s">
        <v>41</v>
      </c>
      <c r="H3374" s="14" t="e">
        <f>SUMIFS('Skills-Training Matrix.AUX'!$D$2:$D$1072,'Skills-Training Matrix.AUX'!$C$2:$C$1072,"="&amp;$G3374,'Skills-Training Matrix.AUX'!$A$2:$A$1072,"="&amp;$E3374)</f>
        <v>#N/A</v>
      </c>
      <c r="I3374" s="14">
        <v>0</v>
      </c>
      <c r="J3374" s="14" t="e">
        <f t="shared" si="212"/>
        <v>#N/A</v>
      </c>
      <c r="K3374" s="16" t="e">
        <f>IF($J3374="","",SUMIFS('Skills-Training Matrix.AUX'!$F$2:$F$1072,'Skills-Training Matrix.AUX'!$C$2:$C$1072,"="&amp;G3374,'Skills-Training Matrix.AUX'!$A$2:$A$1072,"="&amp;$E3374)*J3374)</f>
        <v>#N/A</v>
      </c>
      <c r="L3374" s="16" t="e">
        <f t="shared" si="213"/>
        <v>#N/A</v>
      </c>
      <c r="M3374" s="14" t="e">
        <f t="shared" si="214"/>
        <v>#N/A</v>
      </c>
      <c r="N3374" s="16" t="e">
        <f t="shared" si="215"/>
        <v>#N/A</v>
      </c>
    </row>
    <row r="3375" spans="1:14" x14ac:dyDescent="0.25">
      <c r="A3375" s="14">
        <v>2736</v>
      </c>
      <c r="B3375" s="14" t="s">
        <v>168</v>
      </c>
      <c r="C3375" s="17">
        <v>42736</v>
      </c>
      <c r="D3375" s="14" t="s">
        <v>115</v>
      </c>
      <c r="E3375" s="14" t="s">
        <v>90</v>
      </c>
      <c r="F3375" s="15" t="s">
        <v>8</v>
      </c>
      <c r="G3375" s="14" t="s">
        <v>42</v>
      </c>
      <c r="H3375" s="14" t="e">
        <f>SUMIFS('Skills-Training Matrix.AUX'!$D$2:$D$1072,'Skills-Training Matrix.AUX'!$C$2:$C$1072,"="&amp;$G3375,'Skills-Training Matrix.AUX'!$A$2:$A$1072,"="&amp;$E3375)</f>
        <v>#N/A</v>
      </c>
      <c r="I3375" s="14">
        <v>0</v>
      </c>
      <c r="J3375" s="14" t="e">
        <f t="shared" si="212"/>
        <v>#N/A</v>
      </c>
      <c r="K3375" s="16" t="e">
        <f>IF($J3375="","",SUMIFS('Skills-Training Matrix.AUX'!$F$2:$F$1072,'Skills-Training Matrix.AUX'!$C$2:$C$1072,"="&amp;G3375,'Skills-Training Matrix.AUX'!$A$2:$A$1072,"="&amp;$E3375)*J3375)</f>
        <v>#N/A</v>
      </c>
      <c r="L3375" s="16" t="e">
        <f t="shared" si="213"/>
        <v>#N/A</v>
      </c>
      <c r="M3375" s="14" t="e">
        <f t="shared" si="214"/>
        <v>#N/A</v>
      </c>
      <c r="N3375" s="16" t="e">
        <f t="shared" si="215"/>
        <v>#N/A</v>
      </c>
    </row>
    <row r="3376" spans="1:14" x14ac:dyDescent="0.25">
      <c r="A3376" s="14">
        <v>2736</v>
      </c>
      <c r="B3376" s="14" t="s">
        <v>168</v>
      </c>
      <c r="C3376" s="17">
        <v>42736</v>
      </c>
      <c r="D3376" s="14" t="s">
        <v>115</v>
      </c>
      <c r="E3376" s="14" t="s">
        <v>90</v>
      </c>
      <c r="F3376" s="15" t="s">
        <v>8</v>
      </c>
      <c r="G3376" s="14" t="s">
        <v>43</v>
      </c>
      <c r="H3376" s="14" t="e">
        <f>SUMIFS('Skills-Training Matrix.AUX'!$D$2:$D$1072,'Skills-Training Matrix.AUX'!$C$2:$C$1072,"="&amp;$G3376,'Skills-Training Matrix.AUX'!$A$2:$A$1072,"="&amp;$E3376)</f>
        <v>#N/A</v>
      </c>
      <c r="I3376" s="14">
        <v>0</v>
      </c>
      <c r="J3376" s="14" t="e">
        <f t="shared" si="212"/>
        <v>#N/A</v>
      </c>
      <c r="K3376" s="16" t="e">
        <f>IF($J3376="","",SUMIFS('Skills-Training Matrix.AUX'!$F$2:$F$1072,'Skills-Training Matrix.AUX'!$C$2:$C$1072,"="&amp;G3376,'Skills-Training Matrix.AUX'!$A$2:$A$1072,"="&amp;$E3376)*J3376)</f>
        <v>#N/A</v>
      </c>
      <c r="L3376" s="16" t="e">
        <f t="shared" si="213"/>
        <v>#N/A</v>
      </c>
      <c r="M3376" s="14" t="e">
        <f t="shared" si="214"/>
        <v>#N/A</v>
      </c>
      <c r="N3376" s="16" t="e">
        <f t="shared" si="215"/>
        <v>#N/A</v>
      </c>
    </row>
    <row r="3377" spans="1:14" x14ac:dyDescent="0.25">
      <c r="A3377" s="14">
        <v>2736</v>
      </c>
      <c r="B3377" s="14" t="s">
        <v>168</v>
      </c>
      <c r="C3377" s="17">
        <v>42736</v>
      </c>
      <c r="D3377" s="14" t="s">
        <v>115</v>
      </c>
      <c r="E3377" s="14" t="s">
        <v>90</v>
      </c>
      <c r="F3377" s="15" t="s">
        <v>8</v>
      </c>
      <c r="G3377" s="14" t="s">
        <v>44</v>
      </c>
      <c r="H3377" s="14" t="e">
        <f>SUMIFS('Skills-Training Matrix.AUX'!$D$2:$D$1072,'Skills-Training Matrix.AUX'!$C$2:$C$1072,"="&amp;$G3377,'Skills-Training Matrix.AUX'!$A$2:$A$1072,"="&amp;$E3377)</f>
        <v>#N/A</v>
      </c>
      <c r="I3377" s="14">
        <v>0</v>
      </c>
      <c r="J3377" s="14" t="e">
        <f t="shared" si="212"/>
        <v>#N/A</v>
      </c>
      <c r="K3377" s="16" t="e">
        <f>IF($J3377="","",SUMIFS('Skills-Training Matrix.AUX'!$F$2:$F$1072,'Skills-Training Matrix.AUX'!$C$2:$C$1072,"="&amp;G3377,'Skills-Training Matrix.AUX'!$A$2:$A$1072,"="&amp;$E3377)*J3377)</f>
        <v>#N/A</v>
      </c>
      <c r="L3377" s="16" t="e">
        <f t="shared" si="213"/>
        <v>#N/A</v>
      </c>
      <c r="M3377" s="14" t="e">
        <f t="shared" si="214"/>
        <v>#N/A</v>
      </c>
      <c r="N3377" s="16" t="e">
        <f t="shared" si="215"/>
        <v>#N/A</v>
      </c>
    </row>
    <row r="3378" spans="1:14" x14ac:dyDescent="0.25">
      <c r="A3378" s="14">
        <v>2736</v>
      </c>
      <c r="B3378" s="14" t="s">
        <v>168</v>
      </c>
      <c r="C3378" s="17">
        <v>42736</v>
      </c>
      <c r="D3378" s="14" t="s">
        <v>115</v>
      </c>
      <c r="E3378" s="14" t="s">
        <v>90</v>
      </c>
      <c r="F3378" s="15" t="s">
        <v>8</v>
      </c>
      <c r="G3378" s="14" t="s">
        <v>45</v>
      </c>
      <c r="H3378" s="14" t="e">
        <f>SUMIFS('Skills-Training Matrix.AUX'!$D$2:$D$1072,'Skills-Training Matrix.AUX'!$C$2:$C$1072,"="&amp;$G3378,'Skills-Training Matrix.AUX'!$A$2:$A$1072,"="&amp;$E3378)</f>
        <v>#N/A</v>
      </c>
      <c r="I3378" s="14">
        <v>0</v>
      </c>
      <c r="J3378" s="14" t="e">
        <f t="shared" si="212"/>
        <v>#N/A</v>
      </c>
      <c r="K3378" s="16" t="e">
        <f>IF($J3378="","",SUMIFS('Skills-Training Matrix.AUX'!$F$2:$F$1072,'Skills-Training Matrix.AUX'!$C$2:$C$1072,"="&amp;G3378,'Skills-Training Matrix.AUX'!$A$2:$A$1072,"="&amp;$E3378)*J3378)</f>
        <v>#N/A</v>
      </c>
      <c r="L3378" s="16" t="e">
        <f t="shared" si="213"/>
        <v>#N/A</v>
      </c>
      <c r="M3378" s="14" t="e">
        <f t="shared" si="214"/>
        <v>#N/A</v>
      </c>
      <c r="N3378" s="16" t="e">
        <f t="shared" si="215"/>
        <v>#N/A</v>
      </c>
    </row>
    <row r="3379" spans="1:14" x14ac:dyDescent="0.25">
      <c r="A3379" s="14">
        <v>2736</v>
      </c>
      <c r="B3379" s="14" t="s">
        <v>168</v>
      </c>
      <c r="C3379" s="17">
        <v>42736</v>
      </c>
      <c r="D3379" s="14" t="s">
        <v>115</v>
      </c>
      <c r="E3379" s="14" t="s">
        <v>90</v>
      </c>
      <c r="F3379" s="15" t="s">
        <v>2</v>
      </c>
      <c r="G3379" s="14" t="s">
        <v>46</v>
      </c>
      <c r="H3379" s="14" t="e">
        <f>SUMIFS('Skills-Training Matrix.AUX'!$D$2:$D$1072,'Skills-Training Matrix.AUX'!$C$2:$C$1072,"="&amp;$G3379,'Skills-Training Matrix.AUX'!$A$2:$A$1072,"="&amp;$E3379)</f>
        <v>#N/A</v>
      </c>
      <c r="I3379" s="14">
        <v>0</v>
      </c>
      <c r="J3379" s="14" t="e">
        <f t="shared" si="212"/>
        <v>#N/A</v>
      </c>
      <c r="K3379" s="16" t="e">
        <f>IF($J3379="","",SUMIFS('Skills-Training Matrix.AUX'!$F$2:$F$1072,'Skills-Training Matrix.AUX'!$C$2:$C$1072,"="&amp;G3379,'Skills-Training Matrix.AUX'!$A$2:$A$1072,"="&amp;$E3379)*J3379)</f>
        <v>#N/A</v>
      </c>
      <c r="L3379" s="16" t="e">
        <f t="shared" si="213"/>
        <v>#N/A</v>
      </c>
      <c r="M3379" s="14" t="e">
        <f t="shared" si="214"/>
        <v>#N/A</v>
      </c>
      <c r="N3379" s="16" t="e">
        <f t="shared" si="215"/>
        <v>#N/A</v>
      </c>
    </row>
    <row r="3380" spans="1:14" x14ac:dyDescent="0.25">
      <c r="A3380" s="14">
        <v>2736</v>
      </c>
      <c r="B3380" s="14" t="s">
        <v>168</v>
      </c>
      <c r="C3380" s="17">
        <v>42736</v>
      </c>
      <c r="D3380" s="14" t="s">
        <v>115</v>
      </c>
      <c r="E3380" s="14" t="s">
        <v>90</v>
      </c>
      <c r="F3380" s="15" t="s">
        <v>2</v>
      </c>
      <c r="G3380" s="14" t="s">
        <v>47</v>
      </c>
      <c r="H3380" s="14" t="e">
        <f>SUMIFS('Skills-Training Matrix.AUX'!$D$2:$D$1072,'Skills-Training Matrix.AUX'!$C$2:$C$1072,"="&amp;$G3380,'Skills-Training Matrix.AUX'!$A$2:$A$1072,"="&amp;$E3380)</f>
        <v>#N/A</v>
      </c>
      <c r="I3380" s="14">
        <v>0</v>
      </c>
      <c r="J3380" s="14" t="e">
        <f t="shared" si="212"/>
        <v>#N/A</v>
      </c>
      <c r="K3380" s="16" t="e">
        <f>IF($J3380="","",SUMIFS('Skills-Training Matrix.AUX'!$F$2:$F$1072,'Skills-Training Matrix.AUX'!$C$2:$C$1072,"="&amp;G3380,'Skills-Training Matrix.AUX'!$A$2:$A$1072,"="&amp;$E3380)*J3380)</f>
        <v>#N/A</v>
      </c>
      <c r="L3380" s="16" t="e">
        <f t="shared" si="213"/>
        <v>#N/A</v>
      </c>
      <c r="M3380" s="14" t="e">
        <f t="shared" si="214"/>
        <v>#N/A</v>
      </c>
      <c r="N3380" s="16" t="e">
        <f t="shared" si="215"/>
        <v>#N/A</v>
      </c>
    </row>
    <row r="3381" spans="1:14" x14ac:dyDescent="0.25">
      <c r="A3381" s="14">
        <v>2736</v>
      </c>
      <c r="B3381" s="14" t="s">
        <v>168</v>
      </c>
      <c r="C3381" s="17">
        <v>42736</v>
      </c>
      <c r="D3381" s="14" t="s">
        <v>115</v>
      </c>
      <c r="E3381" s="14" t="s">
        <v>90</v>
      </c>
      <c r="F3381" s="15" t="s">
        <v>2</v>
      </c>
      <c r="G3381" s="14" t="s">
        <v>48</v>
      </c>
      <c r="H3381" s="14" t="e">
        <f>SUMIFS('Skills-Training Matrix.AUX'!$D$2:$D$1072,'Skills-Training Matrix.AUX'!$C$2:$C$1072,"="&amp;$G3381,'Skills-Training Matrix.AUX'!$A$2:$A$1072,"="&amp;$E3381)</f>
        <v>#N/A</v>
      </c>
      <c r="I3381" s="14">
        <v>0</v>
      </c>
      <c r="J3381" s="14" t="e">
        <f t="shared" si="212"/>
        <v>#N/A</v>
      </c>
      <c r="K3381" s="16" t="e">
        <f>IF($J3381="","",SUMIFS('Skills-Training Matrix.AUX'!$F$2:$F$1072,'Skills-Training Matrix.AUX'!$C$2:$C$1072,"="&amp;G3381,'Skills-Training Matrix.AUX'!$A$2:$A$1072,"="&amp;$E3381)*J3381)</f>
        <v>#N/A</v>
      </c>
      <c r="L3381" s="16" t="e">
        <f t="shared" si="213"/>
        <v>#N/A</v>
      </c>
      <c r="M3381" s="14" t="e">
        <f t="shared" si="214"/>
        <v>#N/A</v>
      </c>
      <c r="N3381" s="16" t="e">
        <f t="shared" si="215"/>
        <v>#N/A</v>
      </c>
    </row>
    <row r="3382" spans="1:14" x14ac:dyDescent="0.25">
      <c r="A3382" s="14">
        <v>2736</v>
      </c>
      <c r="B3382" s="14" t="s">
        <v>168</v>
      </c>
      <c r="C3382" s="17">
        <v>42736</v>
      </c>
      <c r="D3382" s="14" t="s">
        <v>115</v>
      </c>
      <c r="E3382" s="14" t="s">
        <v>90</v>
      </c>
      <c r="F3382" s="15" t="s">
        <v>2</v>
      </c>
      <c r="G3382" s="14" t="s">
        <v>49</v>
      </c>
      <c r="H3382" s="14" t="e">
        <f>SUMIFS('Skills-Training Matrix.AUX'!$D$2:$D$1072,'Skills-Training Matrix.AUX'!$C$2:$C$1072,"="&amp;$G3382,'Skills-Training Matrix.AUX'!$A$2:$A$1072,"="&amp;$E3382)</f>
        <v>#N/A</v>
      </c>
      <c r="I3382" s="14">
        <v>0</v>
      </c>
      <c r="J3382" s="14" t="e">
        <f t="shared" si="212"/>
        <v>#N/A</v>
      </c>
      <c r="K3382" s="16" t="e">
        <f>IF($J3382="","",SUMIFS('Skills-Training Matrix.AUX'!$F$2:$F$1072,'Skills-Training Matrix.AUX'!$C$2:$C$1072,"="&amp;G3382,'Skills-Training Matrix.AUX'!$A$2:$A$1072,"="&amp;$E3382)*J3382)</f>
        <v>#N/A</v>
      </c>
      <c r="L3382" s="16" t="e">
        <f t="shared" si="213"/>
        <v>#N/A</v>
      </c>
      <c r="M3382" s="14" t="e">
        <f t="shared" si="214"/>
        <v>#N/A</v>
      </c>
      <c r="N3382" s="16" t="e">
        <f t="shared" si="215"/>
        <v>#N/A</v>
      </c>
    </row>
    <row r="3383" spans="1:14" x14ac:dyDescent="0.25">
      <c r="A3383" s="14">
        <v>2736</v>
      </c>
      <c r="B3383" s="14" t="s">
        <v>168</v>
      </c>
      <c r="C3383" s="17">
        <v>42736</v>
      </c>
      <c r="D3383" s="14" t="s">
        <v>115</v>
      </c>
      <c r="E3383" s="14" t="s">
        <v>90</v>
      </c>
      <c r="F3383" s="15" t="s">
        <v>2</v>
      </c>
      <c r="G3383" s="14" t="s">
        <v>50</v>
      </c>
      <c r="H3383" s="14" t="e">
        <f>SUMIFS('Skills-Training Matrix.AUX'!$D$2:$D$1072,'Skills-Training Matrix.AUX'!$C$2:$C$1072,"="&amp;$G3383,'Skills-Training Matrix.AUX'!$A$2:$A$1072,"="&amp;$E3383)</f>
        <v>#N/A</v>
      </c>
      <c r="I3383" s="14">
        <v>0</v>
      </c>
      <c r="J3383" s="14" t="e">
        <f t="shared" si="212"/>
        <v>#N/A</v>
      </c>
      <c r="K3383" s="16" t="e">
        <f>IF($J3383="","",SUMIFS('Skills-Training Matrix.AUX'!$F$2:$F$1072,'Skills-Training Matrix.AUX'!$C$2:$C$1072,"="&amp;G3383,'Skills-Training Matrix.AUX'!$A$2:$A$1072,"="&amp;$E3383)*J3383)</f>
        <v>#N/A</v>
      </c>
      <c r="L3383" s="16" t="e">
        <f t="shared" si="213"/>
        <v>#N/A</v>
      </c>
      <c r="M3383" s="14" t="e">
        <f t="shared" si="214"/>
        <v>#N/A</v>
      </c>
      <c r="N3383" s="16" t="e">
        <f t="shared" si="215"/>
        <v>#N/A</v>
      </c>
    </row>
    <row r="3384" spans="1:14" x14ac:dyDescent="0.25">
      <c r="A3384" s="14">
        <v>2736</v>
      </c>
      <c r="B3384" s="14" t="s">
        <v>168</v>
      </c>
      <c r="C3384" s="17">
        <v>42736</v>
      </c>
      <c r="D3384" s="14" t="s">
        <v>115</v>
      </c>
      <c r="E3384" s="14" t="s">
        <v>90</v>
      </c>
      <c r="F3384" s="15" t="s">
        <v>2</v>
      </c>
      <c r="G3384" s="14" t="s">
        <v>51</v>
      </c>
      <c r="H3384" s="14" t="e">
        <f>SUMIFS('Skills-Training Matrix.AUX'!$D$2:$D$1072,'Skills-Training Matrix.AUX'!$C$2:$C$1072,"="&amp;$G3384,'Skills-Training Matrix.AUX'!$A$2:$A$1072,"="&amp;$E3384)</f>
        <v>#N/A</v>
      </c>
      <c r="I3384" s="14">
        <v>0</v>
      </c>
      <c r="J3384" s="14" t="e">
        <f t="shared" si="212"/>
        <v>#N/A</v>
      </c>
      <c r="K3384" s="16" t="e">
        <f>IF($J3384="","",SUMIFS('Skills-Training Matrix.AUX'!$F$2:$F$1072,'Skills-Training Matrix.AUX'!$C$2:$C$1072,"="&amp;G3384,'Skills-Training Matrix.AUX'!$A$2:$A$1072,"="&amp;$E3384)*J3384)</f>
        <v>#N/A</v>
      </c>
      <c r="L3384" s="16" t="e">
        <f t="shared" si="213"/>
        <v>#N/A</v>
      </c>
      <c r="M3384" s="14" t="e">
        <f t="shared" si="214"/>
        <v>#N/A</v>
      </c>
      <c r="N3384" s="16" t="e">
        <f t="shared" si="215"/>
        <v>#N/A</v>
      </c>
    </row>
    <row r="3385" spans="1:14" x14ac:dyDescent="0.25">
      <c r="A3385" s="14">
        <v>2736</v>
      </c>
      <c r="B3385" s="14" t="s">
        <v>168</v>
      </c>
      <c r="C3385" s="17">
        <v>42736</v>
      </c>
      <c r="D3385" s="14" t="s">
        <v>115</v>
      </c>
      <c r="E3385" s="14" t="s">
        <v>90</v>
      </c>
      <c r="F3385" s="15" t="s">
        <v>2</v>
      </c>
      <c r="G3385" s="14" t="s">
        <v>52</v>
      </c>
      <c r="H3385" s="14" t="e">
        <f>SUMIFS('Skills-Training Matrix.AUX'!$D$2:$D$1072,'Skills-Training Matrix.AUX'!$C$2:$C$1072,"="&amp;$G3385,'Skills-Training Matrix.AUX'!$A$2:$A$1072,"="&amp;$E3385)</f>
        <v>#N/A</v>
      </c>
      <c r="I3385" s="14">
        <v>0</v>
      </c>
      <c r="J3385" s="14" t="e">
        <f t="shared" si="212"/>
        <v>#N/A</v>
      </c>
      <c r="K3385" s="16" t="e">
        <f>IF($J3385="","",SUMIFS('Skills-Training Matrix.AUX'!$F$2:$F$1072,'Skills-Training Matrix.AUX'!$C$2:$C$1072,"="&amp;G3385,'Skills-Training Matrix.AUX'!$A$2:$A$1072,"="&amp;$E3385)*J3385)</f>
        <v>#N/A</v>
      </c>
      <c r="L3385" s="16" t="e">
        <f t="shared" si="213"/>
        <v>#N/A</v>
      </c>
      <c r="M3385" s="14" t="e">
        <f t="shared" si="214"/>
        <v>#N/A</v>
      </c>
      <c r="N3385" s="16" t="e">
        <f t="shared" si="215"/>
        <v>#N/A</v>
      </c>
    </row>
    <row r="3386" spans="1:14" x14ac:dyDescent="0.25">
      <c r="A3386" s="14">
        <v>2736</v>
      </c>
      <c r="B3386" s="14" t="s">
        <v>168</v>
      </c>
      <c r="C3386" s="17">
        <v>42736</v>
      </c>
      <c r="D3386" s="14" t="s">
        <v>115</v>
      </c>
      <c r="E3386" s="14" t="s">
        <v>90</v>
      </c>
      <c r="F3386" s="15" t="s">
        <v>2</v>
      </c>
      <c r="G3386" s="14" t="s">
        <v>53</v>
      </c>
      <c r="H3386" s="14" t="e">
        <f>SUMIFS('Skills-Training Matrix.AUX'!$D$2:$D$1072,'Skills-Training Matrix.AUX'!$C$2:$C$1072,"="&amp;$G3386,'Skills-Training Matrix.AUX'!$A$2:$A$1072,"="&amp;$E3386)</f>
        <v>#N/A</v>
      </c>
      <c r="I3386" s="14">
        <v>0</v>
      </c>
      <c r="J3386" s="14" t="e">
        <f t="shared" si="212"/>
        <v>#N/A</v>
      </c>
      <c r="K3386" s="16" t="e">
        <f>IF($J3386="","",SUMIFS('Skills-Training Matrix.AUX'!$F$2:$F$1072,'Skills-Training Matrix.AUX'!$C$2:$C$1072,"="&amp;G3386,'Skills-Training Matrix.AUX'!$A$2:$A$1072,"="&amp;$E3386)*J3386)</f>
        <v>#N/A</v>
      </c>
      <c r="L3386" s="16" t="e">
        <f t="shared" si="213"/>
        <v>#N/A</v>
      </c>
      <c r="M3386" s="14" t="e">
        <f t="shared" si="214"/>
        <v>#N/A</v>
      </c>
      <c r="N3386" s="16" t="e">
        <f t="shared" si="215"/>
        <v>#N/A</v>
      </c>
    </row>
    <row r="3387" spans="1:14" x14ac:dyDescent="0.25">
      <c r="A3387" s="14">
        <v>2736</v>
      </c>
      <c r="B3387" s="14" t="s">
        <v>168</v>
      </c>
      <c r="C3387" s="17">
        <v>42736</v>
      </c>
      <c r="D3387" s="14" t="s">
        <v>115</v>
      </c>
      <c r="E3387" s="14" t="s">
        <v>90</v>
      </c>
      <c r="F3387" s="15" t="s">
        <v>2</v>
      </c>
      <c r="G3387" s="14" t="s">
        <v>54</v>
      </c>
      <c r="H3387" s="14" t="e">
        <f>SUMIFS('Skills-Training Matrix.AUX'!$D$2:$D$1072,'Skills-Training Matrix.AUX'!$C$2:$C$1072,"="&amp;$G3387,'Skills-Training Matrix.AUX'!$A$2:$A$1072,"="&amp;$E3387)</f>
        <v>#N/A</v>
      </c>
      <c r="I3387" s="14">
        <v>0</v>
      </c>
      <c r="J3387" s="14" t="e">
        <f t="shared" si="212"/>
        <v>#N/A</v>
      </c>
      <c r="K3387" s="16" t="e">
        <f>IF($J3387="","",SUMIFS('Skills-Training Matrix.AUX'!$F$2:$F$1072,'Skills-Training Matrix.AUX'!$C$2:$C$1072,"="&amp;G3387,'Skills-Training Matrix.AUX'!$A$2:$A$1072,"="&amp;$E3387)*J3387)</f>
        <v>#N/A</v>
      </c>
      <c r="L3387" s="16" t="e">
        <f t="shared" si="213"/>
        <v>#N/A</v>
      </c>
      <c r="M3387" s="14" t="e">
        <f t="shared" si="214"/>
        <v>#N/A</v>
      </c>
      <c r="N3387" s="16" t="e">
        <f t="shared" si="215"/>
        <v>#N/A</v>
      </c>
    </row>
    <row r="3388" spans="1:14" x14ac:dyDescent="0.25">
      <c r="A3388" s="14">
        <v>2736</v>
      </c>
      <c r="B3388" s="14" t="s">
        <v>168</v>
      </c>
      <c r="C3388" s="17">
        <v>42736</v>
      </c>
      <c r="D3388" s="14" t="s">
        <v>115</v>
      </c>
      <c r="E3388" s="14" t="s">
        <v>90</v>
      </c>
      <c r="F3388" s="15" t="s">
        <v>2</v>
      </c>
      <c r="G3388" s="14" t="s">
        <v>55</v>
      </c>
      <c r="H3388" s="14" t="e">
        <f>SUMIFS('Skills-Training Matrix.AUX'!$D$2:$D$1072,'Skills-Training Matrix.AUX'!$C$2:$C$1072,"="&amp;$G3388,'Skills-Training Matrix.AUX'!$A$2:$A$1072,"="&amp;$E3388)</f>
        <v>#REF!</v>
      </c>
      <c r="I3388" s="14">
        <v>0</v>
      </c>
      <c r="J3388" s="14" t="e">
        <f t="shared" si="212"/>
        <v>#REF!</v>
      </c>
      <c r="K3388" s="16" t="e">
        <f>IF($J3388="","",SUMIFS('Skills-Training Matrix.AUX'!$F$2:$F$1072,'Skills-Training Matrix.AUX'!$C$2:$C$1072,"="&amp;G3388,'Skills-Training Matrix.AUX'!$A$2:$A$1072,"="&amp;$E3388)*J3388)</f>
        <v>#REF!</v>
      </c>
      <c r="L3388" s="16" t="e">
        <f t="shared" si="213"/>
        <v>#REF!</v>
      </c>
      <c r="M3388" s="14" t="e">
        <f t="shared" si="214"/>
        <v>#REF!</v>
      </c>
      <c r="N3388" s="16" t="e">
        <f t="shared" si="215"/>
        <v>#REF!</v>
      </c>
    </row>
    <row r="3389" spans="1:14" x14ac:dyDescent="0.25">
      <c r="A3389" s="14">
        <v>2736</v>
      </c>
      <c r="B3389" s="14" t="s">
        <v>168</v>
      </c>
      <c r="C3389" s="17">
        <v>42736</v>
      </c>
      <c r="D3389" s="14" t="s">
        <v>115</v>
      </c>
      <c r="E3389" s="14" t="s">
        <v>90</v>
      </c>
      <c r="F3389" s="15" t="s">
        <v>2</v>
      </c>
      <c r="G3389" s="14" t="s">
        <v>56</v>
      </c>
      <c r="H3389" s="14" t="e">
        <f>SUMIFS('Skills-Training Matrix.AUX'!$D$2:$D$1072,'Skills-Training Matrix.AUX'!$C$2:$C$1072,"="&amp;$G3389,'Skills-Training Matrix.AUX'!$A$2:$A$1072,"="&amp;$E3389)</f>
        <v>#N/A</v>
      </c>
      <c r="I3389" s="14">
        <v>0</v>
      </c>
      <c r="J3389" s="14" t="e">
        <f t="shared" si="212"/>
        <v>#N/A</v>
      </c>
      <c r="K3389" s="16" t="e">
        <f>IF($J3389="","",SUMIFS('Skills-Training Matrix.AUX'!$F$2:$F$1072,'Skills-Training Matrix.AUX'!$C$2:$C$1072,"="&amp;G3389,'Skills-Training Matrix.AUX'!$A$2:$A$1072,"="&amp;$E3389)*J3389)</f>
        <v>#N/A</v>
      </c>
      <c r="L3389" s="16" t="e">
        <f t="shared" si="213"/>
        <v>#N/A</v>
      </c>
      <c r="M3389" s="14" t="e">
        <f t="shared" si="214"/>
        <v>#N/A</v>
      </c>
      <c r="N3389" s="16" t="e">
        <f t="shared" si="215"/>
        <v>#N/A</v>
      </c>
    </row>
    <row r="3390" spans="1:14" x14ac:dyDescent="0.25">
      <c r="A3390" s="14">
        <v>2736</v>
      </c>
      <c r="B3390" s="14" t="s">
        <v>168</v>
      </c>
      <c r="C3390" s="17">
        <v>42736</v>
      </c>
      <c r="D3390" s="14" t="s">
        <v>115</v>
      </c>
      <c r="E3390" s="14" t="s">
        <v>90</v>
      </c>
      <c r="F3390" s="15" t="s">
        <v>9</v>
      </c>
      <c r="G3390" s="14" t="s">
        <v>57</v>
      </c>
      <c r="H3390" s="14" t="e">
        <f>SUMIFS('Skills-Training Matrix.AUX'!$D$2:$D$1072,'Skills-Training Matrix.AUX'!$C$2:$C$1072,"="&amp;$G3390,'Skills-Training Matrix.AUX'!$A$2:$A$1072,"="&amp;$E3390)</f>
        <v>#N/A</v>
      </c>
      <c r="I3390" s="14">
        <v>0</v>
      </c>
      <c r="J3390" s="14" t="e">
        <f t="shared" si="212"/>
        <v>#N/A</v>
      </c>
      <c r="K3390" s="16" t="e">
        <f>IF($J3390="","",SUMIFS('Skills-Training Matrix.AUX'!$F$2:$F$1072,'Skills-Training Matrix.AUX'!$C$2:$C$1072,"="&amp;G3390,'Skills-Training Matrix.AUX'!$A$2:$A$1072,"="&amp;$E3390)*J3390)</f>
        <v>#N/A</v>
      </c>
      <c r="L3390" s="16" t="e">
        <f t="shared" si="213"/>
        <v>#N/A</v>
      </c>
      <c r="M3390" s="14" t="e">
        <f t="shared" si="214"/>
        <v>#N/A</v>
      </c>
      <c r="N3390" s="16" t="e">
        <f t="shared" si="215"/>
        <v>#N/A</v>
      </c>
    </row>
    <row r="3391" spans="1:14" x14ac:dyDescent="0.25">
      <c r="A3391" s="14">
        <v>2736</v>
      </c>
      <c r="B3391" s="14" t="s">
        <v>168</v>
      </c>
      <c r="C3391" s="17">
        <v>42736</v>
      </c>
      <c r="D3391" s="14" t="s">
        <v>115</v>
      </c>
      <c r="E3391" s="14" t="s">
        <v>90</v>
      </c>
      <c r="F3391" s="15" t="s">
        <v>9</v>
      </c>
      <c r="G3391" s="14" t="s">
        <v>58</v>
      </c>
      <c r="H3391" s="14" t="e">
        <f>SUMIFS('Skills-Training Matrix.AUX'!$D$2:$D$1072,'Skills-Training Matrix.AUX'!$C$2:$C$1072,"="&amp;$G3391,'Skills-Training Matrix.AUX'!$A$2:$A$1072,"="&amp;$E3391)</f>
        <v>#N/A</v>
      </c>
      <c r="I3391" s="14">
        <v>0</v>
      </c>
      <c r="J3391" s="14" t="e">
        <f t="shared" si="212"/>
        <v>#N/A</v>
      </c>
      <c r="K3391" s="16" t="e">
        <f>IF($J3391="","",SUMIFS('Skills-Training Matrix.AUX'!$F$2:$F$1072,'Skills-Training Matrix.AUX'!$C$2:$C$1072,"="&amp;G3391,'Skills-Training Matrix.AUX'!$A$2:$A$1072,"="&amp;$E3391)*J3391)</f>
        <v>#N/A</v>
      </c>
      <c r="L3391" s="16" t="e">
        <f t="shared" si="213"/>
        <v>#N/A</v>
      </c>
      <c r="M3391" s="14" t="e">
        <f t="shared" si="214"/>
        <v>#N/A</v>
      </c>
      <c r="N3391" s="16" t="e">
        <f t="shared" si="215"/>
        <v>#N/A</v>
      </c>
    </row>
    <row r="3392" spans="1:14" x14ac:dyDescent="0.25">
      <c r="A3392" s="14">
        <v>2736</v>
      </c>
      <c r="B3392" s="14" t="s">
        <v>168</v>
      </c>
      <c r="C3392" s="17">
        <v>42736</v>
      </c>
      <c r="D3392" s="14" t="s">
        <v>115</v>
      </c>
      <c r="E3392" s="14" t="s">
        <v>90</v>
      </c>
      <c r="F3392" s="15" t="s">
        <v>9</v>
      </c>
      <c r="G3392" s="14" t="s">
        <v>59</v>
      </c>
      <c r="H3392" s="14" t="e">
        <f>SUMIFS('Skills-Training Matrix.AUX'!$D$2:$D$1072,'Skills-Training Matrix.AUX'!$C$2:$C$1072,"="&amp;$G3392,'Skills-Training Matrix.AUX'!$A$2:$A$1072,"="&amp;$E3392)</f>
        <v>#N/A</v>
      </c>
      <c r="I3392" s="14">
        <v>0</v>
      </c>
      <c r="J3392" s="14" t="e">
        <f t="shared" si="212"/>
        <v>#N/A</v>
      </c>
      <c r="K3392" s="16" t="e">
        <f>IF($J3392="","",SUMIFS('Skills-Training Matrix.AUX'!$F$2:$F$1072,'Skills-Training Matrix.AUX'!$C$2:$C$1072,"="&amp;G3392,'Skills-Training Matrix.AUX'!$A$2:$A$1072,"="&amp;$E3392)*J3392)</f>
        <v>#N/A</v>
      </c>
      <c r="L3392" s="16" t="e">
        <f t="shared" si="213"/>
        <v>#N/A</v>
      </c>
      <c r="M3392" s="14" t="e">
        <f t="shared" si="214"/>
        <v>#N/A</v>
      </c>
      <c r="N3392" s="16" t="e">
        <f t="shared" si="215"/>
        <v>#N/A</v>
      </c>
    </row>
    <row r="3393" spans="1:14" x14ac:dyDescent="0.25">
      <c r="A3393" s="14">
        <v>2736</v>
      </c>
      <c r="B3393" s="14" t="s">
        <v>168</v>
      </c>
      <c r="C3393" s="17">
        <v>42736</v>
      </c>
      <c r="D3393" s="14" t="s">
        <v>115</v>
      </c>
      <c r="E3393" s="14" t="s">
        <v>90</v>
      </c>
      <c r="F3393" s="15" t="s">
        <v>9</v>
      </c>
      <c r="G3393" s="14" t="s">
        <v>60</v>
      </c>
      <c r="H3393" s="14" t="e">
        <f>SUMIFS('Skills-Training Matrix.AUX'!$D$2:$D$1072,'Skills-Training Matrix.AUX'!$C$2:$C$1072,"="&amp;$G3393,'Skills-Training Matrix.AUX'!$A$2:$A$1072,"="&amp;$E3393)</f>
        <v>#N/A</v>
      </c>
      <c r="I3393" s="14">
        <v>0</v>
      </c>
      <c r="J3393" s="14" t="e">
        <f t="shared" si="212"/>
        <v>#N/A</v>
      </c>
      <c r="K3393" s="16" t="e">
        <f>IF($J3393="","",SUMIFS('Skills-Training Matrix.AUX'!$F$2:$F$1072,'Skills-Training Matrix.AUX'!$C$2:$C$1072,"="&amp;G3393,'Skills-Training Matrix.AUX'!$A$2:$A$1072,"="&amp;$E3393)*J3393)</f>
        <v>#N/A</v>
      </c>
      <c r="L3393" s="16" t="e">
        <f t="shared" si="213"/>
        <v>#N/A</v>
      </c>
      <c r="M3393" s="14" t="e">
        <f t="shared" si="214"/>
        <v>#N/A</v>
      </c>
      <c r="N3393" s="16" t="e">
        <f t="shared" si="215"/>
        <v>#N/A</v>
      </c>
    </row>
    <row r="3394" spans="1:14" x14ac:dyDescent="0.25">
      <c r="A3394" s="14">
        <v>2736</v>
      </c>
      <c r="B3394" s="14" t="s">
        <v>168</v>
      </c>
      <c r="C3394" s="17">
        <v>42736</v>
      </c>
      <c r="D3394" s="14" t="s">
        <v>115</v>
      </c>
      <c r="E3394" s="14" t="s">
        <v>90</v>
      </c>
      <c r="F3394" s="15" t="s">
        <v>9</v>
      </c>
      <c r="G3394" s="14" t="s">
        <v>61</v>
      </c>
      <c r="H3394" s="14" t="e">
        <f>SUMIFS('Skills-Training Matrix.AUX'!$D$2:$D$1072,'Skills-Training Matrix.AUX'!$C$2:$C$1072,"="&amp;$G3394,'Skills-Training Matrix.AUX'!$A$2:$A$1072,"="&amp;$E3394)</f>
        <v>#N/A</v>
      </c>
      <c r="I3394" s="14">
        <v>0</v>
      </c>
      <c r="J3394" s="14" t="e">
        <f t="shared" ref="J3394:J3457" si="216">IF(($H3394-$I3394)&gt;0,($H3394-$I3394),"")</f>
        <v>#N/A</v>
      </c>
      <c r="K3394" s="16" t="e">
        <f>IF($J3394="","",SUMIFS('Skills-Training Matrix.AUX'!$F$2:$F$1072,'Skills-Training Matrix.AUX'!$C$2:$C$1072,"="&amp;G3394,'Skills-Training Matrix.AUX'!$A$2:$A$1072,"="&amp;$E3394)*J3394)</f>
        <v>#N/A</v>
      </c>
      <c r="L3394" s="16" t="e">
        <f t="shared" si="213"/>
        <v>#N/A</v>
      </c>
      <c r="M3394" s="14" t="e">
        <f t="shared" si="214"/>
        <v>#N/A</v>
      </c>
      <c r="N3394" s="16" t="e">
        <f t="shared" si="215"/>
        <v>#N/A</v>
      </c>
    </row>
    <row r="3395" spans="1:14" x14ac:dyDescent="0.25">
      <c r="A3395" s="14">
        <v>2736</v>
      </c>
      <c r="B3395" s="14" t="s">
        <v>168</v>
      </c>
      <c r="C3395" s="17">
        <v>42736</v>
      </c>
      <c r="D3395" s="14" t="s">
        <v>115</v>
      </c>
      <c r="E3395" s="14" t="s">
        <v>90</v>
      </c>
      <c r="F3395" s="15" t="s">
        <v>0</v>
      </c>
      <c r="G3395" s="14" t="s">
        <v>62</v>
      </c>
      <c r="H3395" s="14" t="e">
        <f>SUMIFS('Skills-Training Matrix.AUX'!$D$2:$D$1072,'Skills-Training Matrix.AUX'!$C$2:$C$1072,"="&amp;$G3395,'Skills-Training Matrix.AUX'!$A$2:$A$1072,"="&amp;$E3395)</f>
        <v>#N/A</v>
      </c>
      <c r="I3395" s="14">
        <v>0</v>
      </c>
      <c r="J3395" s="14" t="e">
        <f t="shared" si="216"/>
        <v>#N/A</v>
      </c>
      <c r="K3395" s="16" t="e">
        <f>IF($J3395="","",SUMIFS('Skills-Training Matrix.AUX'!$F$2:$F$1072,'Skills-Training Matrix.AUX'!$C$2:$C$1072,"="&amp;G3395,'Skills-Training Matrix.AUX'!$A$2:$A$1072,"="&amp;$E3395)*J3395)</f>
        <v>#N/A</v>
      </c>
      <c r="L3395" s="16" t="e">
        <f t="shared" ref="L3395:L3458" si="217">IF(D3395="GEM",IF(B3395=B3394,IF(K3395="",L3394,K3395+L3394),IF(K3395="",0,K3395)),0)</f>
        <v>#N/A</v>
      </c>
      <c r="M3395" s="14" t="e">
        <f t="shared" ref="M3395:M3458" si="218">IF(D3395="GEM",IF(I3395&gt;H3395,I3395,IF(IF(L3395&lt;$O$1,0,L3395)=0,H3395,IF(I3395=0,IF(H3395=0,0,1),I3395))),I3395)</f>
        <v>#N/A</v>
      </c>
      <c r="N3395" s="16" t="e">
        <f t="shared" ref="N3395:N3458" si="219">IF(M3395&lt;H3395,K3395,"")</f>
        <v>#N/A</v>
      </c>
    </row>
    <row r="3396" spans="1:14" x14ac:dyDescent="0.25">
      <c r="A3396" s="14">
        <v>2736</v>
      </c>
      <c r="B3396" s="14" t="s">
        <v>168</v>
      </c>
      <c r="C3396" s="17">
        <v>42736</v>
      </c>
      <c r="D3396" s="14" t="s">
        <v>115</v>
      </c>
      <c r="E3396" s="14" t="s">
        <v>90</v>
      </c>
      <c r="F3396" s="15" t="s">
        <v>0</v>
      </c>
      <c r="G3396" s="14" t="s">
        <v>63</v>
      </c>
      <c r="H3396" s="14" t="e">
        <f>SUMIFS('Skills-Training Matrix.AUX'!$D$2:$D$1072,'Skills-Training Matrix.AUX'!$C$2:$C$1072,"="&amp;$G3396,'Skills-Training Matrix.AUX'!$A$2:$A$1072,"="&amp;$E3396)</f>
        <v>#REF!</v>
      </c>
      <c r="I3396" s="14">
        <v>0</v>
      </c>
      <c r="J3396" s="14" t="e">
        <f t="shared" si="216"/>
        <v>#REF!</v>
      </c>
      <c r="K3396" s="16" t="e">
        <f>IF($J3396="","",SUMIFS('Skills-Training Matrix.AUX'!$F$2:$F$1072,'Skills-Training Matrix.AUX'!$C$2:$C$1072,"="&amp;G3396,'Skills-Training Matrix.AUX'!$A$2:$A$1072,"="&amp;$E3396)*J3396)</f>
        <v>#REF!</v>
      </c>
      <c r="L3396" s="16" t="e">
        <f t="shared" si="217"/>
        <v>#REF!</v>
      </c>
      <c r="M3396" s="14" t="e">
        <f t="shared" si="218"/>
        <v>#REF!</v>
      </c>
      <c r="N3396" s="16" t="e">
        <f t="shared" si="219"/>
        <v>#REF!</v>
      </c>
    </row>
    <row r="3397" spans="1:14" x14ac:dyDescent="0.25">
      <c r="A3397" s="14">
        <v>2736</v>
      </c>
      <c r="B3397" s="14" t="s">
        <v>168</v>
      </c>
      <c r="C3397" s="17">
        <v>42736</v>
      </c>
      <c r="D3397" s="14" t="s">
        <v>115</v>
      </c>
      <c r="E3397" s="14" t="s">
        <v>90</v>
      </c>
      <c r="F3397" s="15" t="s">
        <v>0</v>
      </c>
      <c r="G3397" s="14" t="s">
        <v>64</v>
      </c>
      <c r="H3397" s="14" t="e">
        <f>SUMIFS('Skills-Training Matrix.AUX'!$D$2:$D$1072,'Skills-Training Matrix.AUX'!$C$2:$C$1072,"="&amp;$G3397,'Skills-Training Matrix.AUX'!$A$2:$A$1072,"="&amp;$E3397)</f>
        <v>#N/A</v>
      </c>
      <c r="I3397" s="14">
        <v>0</v>
      </c>
      <c r="J3397" s="14" t="e">
        <f t="shared" si="216"/>
        <v>#N/A</v>
      </c>
      <c r="K3397" s="16" t="e">
        <f>IF($J3397="","",SUMIFS('Skills-Training Matrix.AUX'!$F$2:$F$1072,'Skills-Training Matrix.AUX'!$C$2:$C$1072,"="&amp;G3397,'Skills-Training Matrix.AUX'!$A$2:$A$1072,"="&amp;$E3397)*J3397)</f>
        <v>#N/A</v>
      </c>
      <c r="L3397" s="16" t="e">
        <f t="shared" si="217"/>
        <v>#N/A</v>
      </c>
      <c r="M3397" s="14" t="e">
        <f t="shared" si="218"/>
        <v>#N/A</v>
      </c>
      <c r="N3397" s="16" t="e">
        <f t="shared" si="219"/>
        <v>#N/A</v>
      </c>
    </row>
    <row r="3398" spans="1:14" x14ac:dyDescent="0.25">
      <c r="A3398" s="14">
        <v>2736</v>
      </c>
      <c r="B3398" s="14" t="s">
        <v>168</v>
      </c>
      <c r="C3398" s="17">
        <v>42736</v>
      </c>
      <c r="D3398" s="14" t="s">
        <v>115</v>
      </c>
      <c r="E3398" s="14" t="s">
        <v>90</v>
      </c>
      <c r="F3398" s="15" t="s">
        <v>0</v>
      </c>
      <c r="G3398" s="14" t="s">
        <v>65</v>
      </c>
      <c r="H3398" s="14" t="e">
        <f>SUMIFS('Skills-Training Matrix.AUX'!$D$2:$D$1072,'Skills-Training Matrix.AUX'!$C$2:$C$1072,"="&amp;$G3398,'Skills-Training Matrix.AUX'!$A$2:$A$1072,"="&amp;$E3398)</f>
        <v>#REF!</v>
      </c>
      <c r="I3398" s="14">
        <v>0</v>
      </c>
      <c r="J3398" s="14" t="e">
        <f t="shared" si="216"/>
        <v>#REF!</v>
      </c>
      <c r="K3398" s="16" t="e">
        <f>IF($J3398="","",SUMIFS('Skills-Training Matrix.AUX'!$F$2:$F$1072,'Skills-Training Matrix.AUX'!$C$2:$C$1072,"="&amp;G3398,'Skills-Training Matrix.AUX'!$A$2:$A$1072,"="&amp;$E3398)*J3398)</f>
        <v>#REF!</v>
      </c>
      <c r="L3398" s="16" t="e">
        <f t="shared" si="217"/>
        <v>#REF!</v>
      </c>
      <c r="M3398" s="14" t="e">
        <f t="shared" si="218"/>
        <v>#REF!</v>
      </c>
      <c r="N3398" s="16" t="e">
        <f t="shared" si="219"/>
        <v>#REF!</v>
      </c>
    </row>
    <row r="3399" spans="1:14" x14ac:dyDescent="0.25">
      <c r="A3399" s="14">
        <v>2736</v>
      </c>
      <c r="B3399" s="14" t="s">
        <v>168</v>
      </c>
      <c r="C3399" s="17">
        <v>42736</v>
      </c>
      <c r="D3399" s="14" t="s">
        <v>115</v>
      </c>
      <c r="E3399" s="14" t="s">
        <v>90</v>
      </c>
      <c r="F3399" s="15" t="s">
        <v>0</v>
      </c>
      <c r="G3399" s="14" t="s">
        <v>66</v>
      </c>
      <c r="H3399" s="14" t="e">
        <f>SUMIFS('Skills-Training Matrix.AUX'!$D$2:$D$1072,'Skills-Training Matrix.AUX'!$C$2:$C$1072,"="&amp;$G3399,'Skills-Training Matrix.AUX'!$A$2:$A$1072,"="&amp;$E3399)</f>
        <v>#REF!</v>
      </c>
      <c r="I3399" s="14">
        <v>0</v>
      </c>
      <c r="J3399" s="14" t="e">
        <f t="shared" si="216"/>
        <v>#REF!</v>
      </c>
      <c r="K3399" s="16" t="e">
        <f>IF($J3399="","",SUMIFS('Skills-Training Matrix.AUX'!$F$2:$F$1072,'Skills-Training Matrix.AUX'!$C$2:$C$1072,"="&amp;G3399,'Skills-Training Matrix.AUX'!$A$2:$A$1072,"="&amp;$E3399)*J3399)</f>
        <v>#REF!</v>
      </c>
      <c r="L3399" s="16" t="e">
        <f t="shared" si="217"/>
        <v>#REF!</v>
      </c>
      <c r="M3399" s="14" t="e">
        <f t="shared" si="218"/>
        <v>#REF!</v>
      </c>
      <c r="N3399" s="16" t="e">
        <f t="shared" si="219"/>
        <v>#REF!</v>
      </c>
    </row>
    <row r="3400" spans="1:14" x14ac:dyDescent="0.25">
      <c r="A3400" s="14">
        <v>2736</v>
      </c>
      <c r="B3400" s="14" t="s">
        <v>168</v>
      </c>
      <c r="C3400" s="17">
        <v>42736</v>
      </c>
      <c r="D3400" s="14" t="s">
        <v>115</v>
      </c>
      <c r="E3400" s="14" t="s">
        <v>90</v>
      </c>
      <c r="F3400" s="15" t="s">
        <v>0</v>
      </c>
      <c r="G3400" s="14" t="s">
        <v>67</v>
      </c>
      <c r="H3400" s="14" t="e">
        <f>SUMIFS('Skills-Training Matrix.AUX'!$D$2:$D$1072,'Skills-Training Matrix.AUX'!$C$2:$C$1072,"="&amp;$G3400,'Skills-Training Matrix.AUX'!$A$2:$A$1072,"="&amp;$E3400)</f>
        <v>#N/A</v>
      </c>
      <c r="I3400" s="14">
        <v>0</v>
      </c>
      <c r="J3400" s="14" t="e">
        <f t="shared" si="216"/>
        <v>#N/A</v>
      </c>
      <c r="K3400" s="16" t="e">
        <f>IF($J3400="","",SUMIFS('Skills-Training Matrix.AUX'!$F$2:$F$1072,'Skills-Training Matrix.AUX'!$C$2:$C$1072,"="&amp;G3400,'Skills-Training Matrix.AUX'!$A$2:$A$1072,"="&amp;$E3400)*J3400)</f>
        <v>#N/A</v>
      </c>
      <c r="L3400" s="16" t="e">
        <f t="shared" si="217"/>
        <v>#N/A</v>
      </c>
      <c r="M3400" s="14" t="e">
        <f t="shared" si="218"/>
        <v>#N/A</v>
      </c>
      <c r="N3400" s="16" t="e">
        <f t="shared" si="219"/>
        <v>#N/A</v>
      </c>
    </row>
    <row r="3401" spans="1:14" x14ac:dyDescent="0.25">
      <c r="A3401" s="14">
        <v>2736</v>
      </c>
      <c r="B3401" s="14" t="s">
        <v>168</v>
      </c>
      <c r="C3401" s="17">
        <v>42736</v>
      </c>
      <c r="D3401" s="14" t="s">
        <v>115</v>
      </c>
      <c r="E3401" s="14" t="s">
        <v>90</v>
      </c>
      <c r="F3401" s="15" t="s">
        <v>0</v>
      </c>
      <c r="G3401" s="14" t="s">
        <v>68</v>
      </c>
      <c r="H3401" s="14" t="e">
        <f>SUMIFS('Skills-Training Matrix.AUX'!$D$2:$D$1072,'Skills-Training Matrix.AUX'!$C$2:$C$1072,"="&amp;$G3401,'Skills-Training Matrix.AUX'!$A$2:$A$1072,"="&amp;$E3401)</f>
        <v>#N/A</v>
      </c>
      <c r="I3401" s="14">
        <v>0</v>
      </c>
      <c r="J3401" s="14" t="e">
        <f t="shared" si="216"/>
        <v>#N/A</v>
      </c>
      <c r="K3401" s="16" t="e">
        <f>IF($J3401="","",SUMIFS('Skills-Training Matrix.AUX'!$F$2:$F$1072,'Skills-Training Matrix.AUX'!$C$2:$C$1072,"="&amp;G3401,'Skills-Training Matrix.AUX'!$A$2:$A$1072,"="&amp;$E3401)*J3401)</f>
        <v>#N/A</v>
      </c>
      <c r="L3401" s="16" t="e">
        <f t="shared" si="217"/>
        <v>#N/A</v>
      </c>
      <c r="M3401" s="14" t="e">
        <f t="shared" si="218"/>
        <v>#N/A</v>
      </c>
      <c r="N3401" s="16" t="e">
        <f t="shared" si="219"/>
        <v>#N/A</v>
      </c>
    </row>
    <row r="3402" spans="1:14" x14ac:dyDescent="0.25">
      <c r="A3402" s="14">
        <v>2736</v>
      </c>
      <c r="B3402" s="14" t="s">
        <v>168</v>
      </c>
      <c r="C3402" s="17">
        <v>42736</v>
      </c>
      <c r="D3402" s="14" t="s">
        <v>115</v>
      </c>
      <c r="E3402" s="14" t="s">
        <v>90</v>
      </c>
      <c r="F3402" s="15" t="s">
        <v>0</v>
      </c>
      <c r="G3402" s="14" t="s">
        <v>69</v>
      </c>
      <c r="H3402" s="14" t="e">
        <f>SUMIFS('Skills-Training Matrix.AUX'!$D$2:$D$1072,'Skills-Training Matrix.AUX'!$C$2:$C$1072,"="&amp;$G3402,'Skills-Training Matrix.AUX'!$A$2:$A$1072,"="&amp;$E3402)</f>
        <v>#N/A</v>
      </c>
      <c r="I3402" s="14">
        <v>0</v>
      </c>
      <c r="J3402" s="14" t="e">
        <f t="shared" si="216"/>
        <v>#N/A</v>
      </c>
      <c r="K3402" s="16" t="e">
        <f>IF($J3402="","",SUMIFS('Skills-Training Matrix.AUX'!$F$2:$F$1072,'Skills-Training Matrix.AUX'!$C$2:$C$1072,"="&amp;G3402,'Skills-Training Matrix.AUX'!$A$2:$A$1072,"="&amp;$E3402)*J3402)</f>
        <v>#N/A</v>
      </c>
      <c r="L3402" s="16" t="e">
        <f t="shared" si="217"/>
        <v>#N/A</v>
      </c>
      <c r="M3402" s="14" t="e">
        <f t="shared" si="218"/>
        <v>#N/A</v>
      </c>
      <c r="N3402" s="16" t="e">
        <f t="shared" si="219"/>
        <v>#N/A</v>
      </c>
    </row>
    <row r="3403" spans="1:14" x14ac:dyDescent="0.25">
      <c r="A3403" s="14">
        <v>2736</v>
      </c>
      <c r="B3403" s="14" t="s">
        <v>168</v>
      </c>
      <c r="C3403" s="17">
        <v>42736</v>
      </c>
      <c r="D3403" s="14" t="s">
        <v>115</v>
      </c>
      <c r="E3403" s="14" t="s">
        <v>90</v>
      </c>
      <c r="F3403" s="15" t="s">
        <v>0</v>
      </c>
      <c r="G3403" s="14" t="s">
        <v>70</v>
      </c>
      <c r="H3403" s="14" t="e">
        <f>SUMIFS('Skills-Training Matrix.AUX'!$D$2:$D$1072,'Skills-Training Matrix.AUX'!$C$2:$C$1072,"="&amp;$G3403,'Skills-Training Matrix.AUX'!$A$2:$A$1072,"="&amp;$E3403)</f>
        <v>#N/A</v>
      </c>
      <c r="I3403" s="14">
        <v>0</v>
      </c>
      <c r="J3403" s="14" t="e">
        <f t="shared" si="216"/>
        <v>#N/A</v>
      </c>
      <c r="K3403" s="16" t="e">
        <f>IF($J3403="","",SUMIFS('Skills-Training Matrix.AUX'!$F$2:$F$1072,'Skills-Training Matrix.AUX'!$C$2:$C$1072,"="&amp;G3403,'Skills-Training Matrix.AUX'!$A$2:$A$1072,"="&amp;$E3403)*J3403)</f>
        <v>#N/A</v>
      </c>
      <c r="L3403" s="16" t="e">
        <f t="shared" si="217"/>
        <v>#N/A</v>
      </c>
      <c r="M3403" s="14" t="e">
        <f t="shared" si="218"/>
        <v>#N/A</v>
      </c>
      <c r="N3403" s="16" t="e">
        <f t="shared" si="219"/>
        <v>#N/A</v>
      </c>
    </row>
    <row r="3404" spans="1:14" x14ac:dyDescent="0.25">
      <c r="A3404" s="14">
        <v>2737</v>
      </c>
      <c r="B3404" s="14" t="s">
        <v>170</v>
      </c>
      <c r="C3404" s="17">
        <v>42736</v>
      </c>
      <c r="D3404" s="14" t="s">
        <v>115</v>
      </c>
      <c r="E3404" s="14" t="s">
        <v>91</v>
      </c>
      <c r="F3404" s="15" t="s">
        <v>102</v>
      </c>
      <c r="G3404" s="14" t="s">
        <v>10</v>
      </c>
      <c r="H3404" s="14" t="e">
        <f>SUMIFS('Skills-Training Matrix.AUX'!$D$2:$D$1072,'Skills-Training Matrix.AUX'!$C$2:$C$1072,"="&amp;$G3404,'Skills-Training Matrix.AUX'!$A$2:$A$1072,"="&amp;$E3404)</f>
        <v>#N/A</v>
      </c>
      <c r="I3404" s="14">
        <v>0</v>
      </c>
      <c r="J3404" s="14" t="e">
        <f t="shared" si="216"/>
        <v>#N/A</v>
      </c>
      <c r="K3404" s="16" t="e">
        <f>IF($J3404="","",SUMIFS('Skills-Training Matrix.AUX'!$F$2:$F$1072,'Skills-Training Matrix.AUX'!$C$2:$C$1072,"="&amp;G3404,'Skills-Training Matrix.AUX'!$A$2:$A$1072,"="&amp;$E3404)*J3404)</f>
        <v>#N/A</v>
      </c>
      <c r="L3404" s="16" t="e">
        <f t="shared" si="217"/>
        <v>#N/A</v>
      </c>
      <c r="M3404" s="14" t="e">
        <f t="shared" si="218"/>
        <v>#N/A</v>
      </c>
      <c r="N3404" s="16" t="e">
        <f t="shared" si="219"/>
        <v>#N/A</v>
      </c>
    </row>
    <row r="3405" spans="1:14" x14ac:dyDescent="0.25">
      <c r="A3405" s="14">
        <v>2737</v>
      </c>
      <c r="B3405" s="14" t="s">
        <v>170</v>
      </c>
      <c r="C3405" s="17">
        <v>42736</v>
      </c>
      <c r="D3405" s="14" t="s">
        <v>115</v>
      </c>
      <c r="E3405" s="14" t="s">
        <v>91</v>
      </c>
      <c r="F3405" s="15" t="s">
        <v>102</v>
      </c>
      <c r="G3405" s="14" t="s">
        <v>11</v>
      </c>
      <c r="H3405" s="14" t="e">
        <f>SUMIFS('Skills-Training Matrix.AUX'!$D$2:$D$1072,'Skills-Training Matrix.AUX'!$C$2:$C$1072,"="&amp;$G3405,'Skills-Training Matrix.AUX'!$A$2:$A$1072,"="&amp;$E3405)</f>
        <v>#N/A</v>
      </c>
      <c r="I3405" s="14">
        <v>0</v>
      </c>
      <c r="J3405" s="14" t="e">
        <f t="shared" si="216"/>
        <v>#N/A</v>
      </c>
      <c r="K3405" s="16" t="e">
        <f>IF($J3405="","",SUMIFS('Skills-Training Matrix.AUX'!$F$2:$F$1072,'Skills-Training Matrix.AUX'!$C$2:$C$1072,"="&amp;G3405,'Skills-Training Matrix.AUX'!$A$2:$A$1072,"="&amp;$E3405)*J3405)</f>
        <v>#N/A</v>
      </c>
      <c r="L3405" s="16" t="e">
        <f t="shared" si="217"/>
        <v>#N/A</v>
      </c>
      <c r="M3405" s="14" t="e">
        <f t="shared" si="218"/>
        <v>#N/A</v>
      </c>
      <c r="N3405" s="16" t="e">
        <f t="shared" si="219"/>
        <v>#N/A</v>
      </c>
    </row>
    <row r="3406" spans="1:14" x14ac:dyDescent="0.25">
      <c r="A3406" s="14">
        <v>2737</v>
      </c>
      <c r="B3406" s="14" t="s">
        <v>170</v>
      </c>
      <c r="C3406" s="17">
        <v>42736</v>
      </c>
      <c r="D3406" s="14" t="s">
        <v>115</v>
      </c>
      <c r="E3406" s="14" t="s">
        <v>91</v>
      </c>
      <c r="F3406" s="15" t="s">
        <v>102</v>
      </c>
      <c r="G3406" s="14" t="s">
        <v>12</v>
      </c>
      <c r="H3406" s="14" t="e">
        <f>SUMIFS('Skills-Training Matrix.AUX'!$D$2:$D$1072,'Skills-Training Matrix.AUX'!$C$2:$C$1072,"="&amp;$G3406,'Skills-Training Matrix.AUX'!$A$2:$A$1072,"="&amp;$E3406)</f>
        <v>#N/A</v>
      </c>
      <c r="I3406" s="14">
        <v>0</v>
      </c>
      <c r="J3406" s="14" t="e">
        <f t="shared" si="216"/>
        <v>#N/A</v>
      </c>
      <c r="K3406" s="16" t="e">
        <f>IF($J3406="","",SUMIFS('Skills-Training Matrix.AUX'!$F$2:$F$1072,'Skills-Training Matrix.AUX'!$C$2:$C$1072,"="&amp;G3406,'Skills-Training Matrix.AUX'!$A$2:$A$1072,"="&amp;$E3406)*J3406)</f>
        <v>#N/A</v>
      </c>
      <c r="L3406" s="16" t="e">
        <f t="shared" si="217"/>
        <v>#N/A</v>
      </c>
      <c r="M3406" s="14" t="e">
        <f t="shared" si="218"/>
        <v>#N/A</v>
      </c>
      <c r="N3406" s="16" t="e">
        <f t="shared" si="219"/>
        <v>#N/A</v>
      </c>
    </row>
    <row r="3407" spans="1:14" x14ac:dyDescent="0.25">
      <c r="A3407" s="14">
        <v>2737</v>
      </c>
      <c r="B3407" s="14" t="s">
        <v>170</v>
      </c>
      <c r="C3407" s="17">
        <v>42736</v>
      </c>
      <c r="D3407" s="14" t="s">
        <v>115</v>
      </c>
      <c r="E3407" s="14" t="s">
        <v>91</v>
      </c>
      <c r="F3407" s="15" t="s">
        <v>102</v>
      </c>
      <c r="G3407" s="14" t="s">
        <v>13</v>
      </c>
      <c r="H3407" s="14" t="e">
        <f>SUMIFS('Skills-Training Matrix.AUX'!$D$2:$D$1072,'Skills-Training Matrix.AUX'!$C$2:$C$1072,"="&amp;$G3407,'Skills-Training Matrix.AUX'!$A$2:$A$1072,"="&amp;$E3407)</f>
        <v>#N/A</v>
      </c>
      <c r="I3407" s="14">
        <v>0</v>
      </c>
      <c r="J3407" s="14" t="e">
        <f t="shared" si="216"/>
        <v>#N/A</v>
      </c>
      <c r="K3407" s="16" t="e">
        <f>IF($J3407="","",SUMIFS('Skills-Training Matrix.AUX'!$F$2:$F$1072,'Skills-Training Matrix.AUX'!$C$2:$C$1072,"="&amp;G3407,'Skills-Training Matrix.AUX'!$A$2:$A$1072,"="&amp;$E3407)*J3407)</f>
        <v>#N/A</v>
      </c>
      <c r="L3407" s="16" t="e">
        <f t="shared" si="217"/>
        <v>#N/A</v>
      </c>
      <c r="M3407" s="14" t="e">
        <f t="shared" si="218"/>
        <v>#N/A</v>
      </c>
      <c r="N3407" s="16" t="e">
        <f t="shared" si="219"/>
        <v>#N/A</v>
      </c>
    </row>
    <row r="3408" spans="1:14" x14ac:dyDescent="0.25">
      <c r="A3408" s="14">
        <v>2737</v>
      </c>
      <c r="B3408" s="14" t="s">
        <v>170</v>
      </c>
      <c r="C3408" s="17">
        <v>42736</v>
      </c>
      <c r="D3408" s="14" t="s">
        <v>115</v>
      </c>
      <c r="E3408" s="14" t="s">
        <v>91</v>
      </c>
      <c r="F3408" s="15" t="s">
        <v>102</v>
      </c>
      <c r="G3408" s="14" t="s">
        <v>14</v>
      </c>
      <c r="H3408" s="14" t="e">
        <f>SUMIFS('Skills-Training Matrix.AUX'!$D$2:$D$1072,'Skills-Training Matrix.AUX'!$C$2:$C$1072,"="&amp;$G3408,'Skills-Training Matrix.AUX'!$A$2:$A$1072,"="&amp;$E3408)</f>
        <v>#N/A</v>
      </c>
      <c r="I3408" s="14">
        <v>0</v>
      </c>
      <c r="J3408" s="14" t="e">
        <f t="shared" si="216"/>
        <v>#N/A</v>
      </c>
      <c r="K3408" s="16" t="e">
        <f>IF($J3408="","",SUMIFS('Skills-Training Matrix.AUX'!$F$2:$F$1072,'Skills-Training Matrix.AUX'!$C$2:$C$1072,"="&amp;G3408,'Skills-Training Matrix.AUX'!$A$2:$A$1072,"="&amp;$E3408)*J3408)</f>
        <v>#N/A</v>
      </c>
      <c r="L3408" s="16" t="e">
        <f t="shared" si="217"/>
        <v>#N/A</v>
      </c>
      <c r="M3408" s="14" t="e">
        <f t="shared" si="218"/>
        <v>#N/A</v>
      </c>
      <c r="N3408" s="16" t="e">
        <f t="shared" si="219"/>
        <v>#N/A</v>
      </c>
    </row>
    <row r="3409" spans="1:14" x14ac:dyDescent="0.25">
      <c r="A3409" s="14">
        <v>2737</v>
      </c>
      <c r="B3409" s="14" t="s">
        <v>170</v>
      </c>
      <c r="C3409" s="17">
        <v>42736</v>
      </c>
      <c r="D3409" s="14" t="s">
        <v>115</v>
      </c>
      <c r="E3409" s="14" t="s">
        <v>91</v>
      </c>
      <c r="F3409" s="15" t="s">
        <v>102</v>
      </c>
      <c r="G3409" s="14" t="s">
        <v>15</v>
      </c>
      <c r="H3409" s="14" t="e">
        <f>SUMIFS('Skills-Training Matrix.AUX'!$D$2:$D$1072,'Skills-Training Matrix.AUX'!$C$2:$C$1072,"="&amp;$G3409,'Skills-Training Matrix.AUX'!$A$2:$A$1072,"="&amp;$E3409)</f>
        <v>#N/A</v>
      </c>
      <c r="I3409" s="14">
        <v>0</v>
      </c>
      <c r="J3409" s="14" t="e">
        <f t="shared" si="216"/>
        <v>#N/A</v>
      </c>
      <c r="K3409" s="16" t="e">
        <f>IF($J3409="","",SUMIFS('Skills-Training Matrix.AUX'!$F$2:$F$1072,'Skills-Training Matrix.AUX'!$C$2:$C$1072,"="&amp;G3409,'Skills-Training Matrix.AUX'!$A$2:$A$1072,"="&amp;$E3409)*J3409)</f>
        <v>#N/A</v>
      </c>
      <c r="L3409" s="16" t="e">
        <f t="shared" si="217"/>
        <v>#N/A</v>
      </c>
      <c r="M3409" s="14" t="e">
        <f t="shared" si="218"/>
        <v>#N/A</v>
      </c>
      <c r="N3409" s="16" t="e">
        <f t="shared" si="219"/>
        <v>#N/A</v>
      </c>
    </row>
    <row r="3410" spans="1:14" x14ac:dyDescent="0.25">
      <c r="A3410" s="14">
        <v>2737</v>
      </c>
      <c r="B3410" s="14" t="s">
        <v>170</v>
      </c>
      <c r="C3410" s="17">
        <v>42736</v>
      </c>
      <c r="D3410" s="14" t="s">
        <v>115</v>
      </c>
      <c r="E3410" s="14" t="s">
        <v>91</v>
      </c>
      <c r="F3410" s="15" t="s">
        <v>5</v>
      </c>
      <c r="G3410" s="14" t="s">
        <v>16</v>
      </c>
      <c r="H3410" s="14" t="e">
        <f>SUMIFS('Skills-Training Matrix.AUX'!$D$2:$D$1072,'Skills-Training Matrix.AUX'!$C$2:$C$1072,"="&amp;$G3410,'Skills-Training Matrix.AUX'!$A$2:$A$1072,"="&amp;$E3410)</f>
        <v>#N/A</v>
      </c>
      <c r="I3410" s="14">
        <v>0</v>
      </c>
      <c r="J3410" s="14" t="e">
        <f t="shared" si="216"/>
        <v>#N/A</v>
      </c>
      <c r="K3410" s="16" t="e">
        <f>IF($J3410="","",SUMIFS('Skills-Training Matrix.AUX'!$F$2:$F$1072,'Skills-Training Matrix.AUX'!$C$2:$C$1072,"="&amp;G3410,'Skills-Training Matrix.AUX'!$A$2:$A$1072,"="&amp;$E3410)*J3410)</f>
        <v>#N/A</v>
      </c>
      <c r="L3410" s="16" t="e">
        <f t="shared" si="217"/>
        <v>#N/A</v>
      </c>
      <c r="M3410" s="14" t="e">
        <f t="shared" si="218"/>
        <v>#N/A</v>
      </c>
      <c r="N3410" s="16" t="e">
        <f t="shared" si="219"/>
        <v>#N/A</v>
      </c>
    </row>
    <row r="3411" spans="1:14" x14ac:dyDescent="0.25">
      <c r="A3411" s="14">
        <v>2737</v>
      </c>
      <c r="B3411" s="14" t="s">
        <v>170</v>
      </c>
      <c r="C3411" s="17">
        <v>42736</v>
      </c>
      <c r="D3411" s="14" t="s">
        <v>115</v>
      </c>
      <c r="E3411" s="14" t="s">
        <v>91</v>
      </c>
      <c r="F3411" s="15" t="s">
        <v>5</v>
      </c>
      <c r="G3411" s="14" t="s">
        <v>17</v>
      </c>
      <c r="H3411" s="14" t="e">
        <f>SUMIFS('Skills-Training Matrix.AUX'!$D$2:$D$1072,'Skills-Training Matrix.AUX'!$C$2:$C$1072,"="&amp;$G3411,'Skills-Training Matrix.AUX'!$A$2:$A$1072,"="&amp;$E3411)</f>
        <v>#N/A</v>
      </c>
      <c r="I3411" s="14">
        <v>0</v>
      </c>
      <c r="J3411" s="14" t="e">
        <f t="shared" si="216"/>
        <v>#N/A</v>
      </c>
      <c r="K3411" s="16" t="e">
        <f>IF($J3411="","",SUMIFS('Skills-Training Matrix.AUX'!$F$2:$F$1072,'Skills-Training Matrix.AUX'!$C$2:$C$1072,"="&amp;G3411,'Skills-Training Matrix.AUX'!$A$2:$A$1072,"="&amp;$E3411)*J3411)</f>
        <v>#N/A</v>
      </c>
      <c r="L3411" s="16" t="e">
        <f t="shared" si="217"/>
        <v>#N/A</v>
      </c>
      <c r="M3411" s="14" t="e">
        <f t="shared" si="218"/>
        <v>#N/A</v>
      </c>
      <c r="N3411" s="16" t="e">
        <f t="shared" si="219"/>
        <v>#N/A</v>
      </c>
    </row>
    <row r="3412" spans="1:14" x14ac:dyDescent="0.25">
      <c r="A3412" s="14">
        <v>2737</v>
      </c>
      <c r="B3412" s="14" t="s">
        <v>170</v>
      </c>
      <c r="C3412" s="17">
        <v>42736</v>
      </c>
      <c r="D3412" s="14" t="s">
        <v>115</v>
      </c>
      <c r="E3412" s="14" t="s">
        <v>91</v>
      </c>
      <c r="F3412" s="15" t="s">
        <v>5</v>
      </c>
      <c r="G3412" s="14" t="s">
        <v>18</v>
      </c>
      <c r="H3412" s="14" t="e">
        <f>SUMIFS('Skills-Training Matrix.AUX'!$D$2:$D$1072,'Skills-Training Matrix.AUX'!$C$2:$C$1072,"="&amp;$G3412,'Skills-Training Matrix.AUX'!$A$2:$A$1072,"="&amp;$E3412)</f>
        <v>#N/A</v>
      </c>
      <c r="I3412" s="14">
        <v>0</v>
      </c>
      <c r="J3412" s="14" t="e">
        <f t="shared" si="216"/>
        <v>#N/A</v>
      </c>
      <c r="K3412" s="16" t="e">
        <f>IF($J3412="","",SUMIFS('Skills-Training Matrix.AUX'!$F$2:$F$1072,'Skills-Training Matrix.AUX'!$C$2:$C$1072,"="&amp;G3412,'Skills-Training Matrix.AUX'!$A$2:$A$1072,"="&amp;$E3412)*J3412)</f>
        <v>#N/A</v>
      </c>
      <c r="L3412" s="16" t="e">
        <f t="shared" si="217"/>
        <v>#N/A</v>
      </c>
      <c r="M3412" s="14" t="e">
        <f t="shared" si="218"/>
        <v>#N/A</v>
      </c>
      <c r="N3412" s="16" t="e">
        <f t="shared" si="219"/>
        <v>#N/A</v>
      </c>
    </row>
    <row r="3413" spans="1:14" x14ac:dyDescent="0.25">
      <c r="A3413" s="14">
        <v>2737</v>
      </c>
      <c r="B3413" s="14" t="s">
        <v>170</v>
      </c>
      <c r="C3413" s="17">
        <v>42736</v>
      </c>
      <c r="D3413" s="14" t="s">
        <v>115</v>
      </c>
      <c r="E3413" s="14" t="s">
        <v>91</v>
      </c>
      <c r="F3413" s="15" t="s">
        <v>5</v>
      </c>
      <c r="G3413" s="14" t="s">
        <v>3</v>
      </c>
      <c r="H3413" s="14" t="e">
        <f>SUMIFS('Skills-Training Matrix.AUX'!$D$2:$D$1072,'Skills-Training Matrix.AUX'!$C$2:$C$1072,"="&amp;$G3413,'Skills-Training Matrix.AUX'!$A$2:$A$1072,"="&amp;$E3413)</f>
        <v>#N/A</v>
      </c>
      <c r="I3413" s="14">
        <v>0</v>
      </c>
      <c r="J3413" s="14" t="e">
        <f t="shared" si="216"/>
        <v>#N/A</v>
      </c>
      <c r="K3413" s="16" t="e">
        <f>IF($J3413="","",SUMIFS('Skills-Training Matrix.AUX'!$F$2:$F$1072,'Skills-Training Matrix.AUX'!$C$2:$C$1072,"="&amp;G3413,'Skills-Training Matrix.AUX'!$A$2:$A$1072,"="&amp;$E3413)*J3413)</f>
        <v>#N/A</v>
      </c>
      <c r="L3413" s="16" t="e">
        <f t="shared" si="217"/>
        <v>#N/A</v>
      </c>
      <c r="M3413" s="14" t="e">
        <f t="shared" si="218"/>
        <v>#N/A</v>
      </c>
      <c r="N3413" s="16" t="e">
        <f t="shared" si="219"/>
        <v>#N/A</v>
      </c>
    </row>
    <row r="3414" spans="1:14" x14ac:dyDescent="0.25">
      <c r="A3414" s="14">
        <v>2737</v>
      </c>
      <c r="B3414" s="14" t="s">
        <v>170</v>
      </c>
      <c r="C3414" s="17">
        <v>42736</v>
      </c>
      <c r="D3414" s="14" t="s">
        <v>115</v>
      </c>
      <c r="E3414" s="14" t="s">
        <v>91</v>
      </c>
      <c r="F3414" s="15" t="s">
        <v>5</v>
      </c>
      <c r="G3414" s="14" t="s">
        <v>19</v>
      </c>
      <c r="H3414" s="14" t="e">
        <f>SUMIFS('Skills-Training Matrix.AUX'!$D$2:$D$1072,'Skills-Training Matrix.AUX'!$C$2:$C$1072,"="&amp;$G3414,'Skills-Training Matrix.AUX'!$A$2:$A$1072,"="&amp;$E3414)</f>
        <v>#N/A</v>
      </c>
      <c r="I3414" s="14">
        <v>0</v>
      </c>
      <c r="J3414" s="14" t="e">
        <f t="shared" si="216"/>
        <v>#N/A</v>
      </c>
      <c r="K3414" s="16" t="e">
        <f>IF($J3414="","",SUMIFS('Skills-Training Matrix.AUX'!$F$2:$F$1072,'Skills-Training Matrix.AUX'!$C$2:$C$1072,"="&amp;G3414,'Skills-Training Matrix.AUX'!$A$2:$A$1072,"="&amp;$E3414)*J3414)</f>
        <v>#N/A</v>
      </c>
      <c r="L3414" s="16" t="e">
        <f t="shared" si="217"/>
        <v>#N/A</v>
      </c>
      <c r="M3414" s="14" t="e">
        <f t="shared" si="218"/>
        <v>#N/A</v>
      </c>
      <c r="N3414" s="16" t="e">
        <f t="shared" si="219"/>
        <v>#N/A</v>
      </c>
    </row>
    <row r="3415" spans="1:14" x14ac:dyDescent="0.25">
      <c r="A3415" s="14">
        <v>2737</v>
      </c>
      <c r="B3415" s="14" t="s">
        <v>170</v>
      </c>
      <c r="C3415" s="17">
        <v>42736</v>
      </c>
      <c r="D3415" s="14" t="s">
        <v>115</v>
      </c>
      <c r="E3415" s="14" t="s">
        <v>91</v>
      </c>
      <c r="F3415" s="15" t="s">
        <v>5</v>
      </c>
      <c r="G3415" s="14" t="s">
        <v>20</v>
      </c>
      <c r="H3415" s="14" t="e">
        <f>SUMIFS('Skills-Training Matrix.AUX'!$D$2:$D$1072,'Skills-Training Matrix.AUX'!$C$2:$C$1072,"="&amp;$G3415,'Skills-Training Matrix.AUX'!$A$2:$A$1072,"="&amp;$E3415)</f>
        <v>#N/A</v>
      </c>
      <c r="I3415" s="14">
        <v>0</v>
      </c>
      <c r="J3415" s="14" t="e">
        <f t="shared" si="216"/>
        <v>#N/A</v>
      </c>
      <c r="K3415" s="16" t="e">
        <f>IF($J3415="","",SUMIFS('Skills-Training Matrix.AUX'!$F$2:$F$1072,'Skills-Training Matrix.AUX'!$C$2:$C$1072,"="&amp;G3415,'Skills-Training Matrix.AUX'!$A$2:$A$1072,"="&amp;$E3415)*J3415)</f>
        <v>#N/A</v>
      </c>
      <c r="L3415" s="16" t="e">
        <f t="shared" si="217"/>
        <v>#N/A</v>
      </c>
      <c r="M3415" s="14" t="e">
        <f t="shared" si="218"/>
        <v>#N/A</v>
      </c>
      <c r="N3415" s="16" t="e">
        <f t="shared" si="219"/>
        <v>#N/A</v>
      </c>
    </row>
    <row r="3416" spans="1:14" x14ac:dyDescent="0.25">
      <c r="A3416" s="14">
        <v>2737</v>
      </c>
      <c r="B3416" s="14" t="s">
        <v>170</v>
      </c>
      <c r="C3416" s="17">
        <v>42736</v>
      </c>
      <c r="D3416" s="14" t="s">
        <v>115</v>
      </c>
      <c r="E3416" s="14" t="s">
        <v>91</v>
      </c>
      <c r="F3416" s="15" t="s">
        <v>6</v>
      </c>
      <c r="G3416" s="14" t="s">
        <v>21</v>
      </c>
      <c r="H3416" s="14" t="e">
        <f>SUMIFS('Skills-Training Matrix.AUX'!$D$2:$D$1072,'Skills-Training Matrix.AUX'!$C$2:$C$1072,"="&amp;$G3416,'Skills-Training Matrix.AUX'!$A$2:$A$1072,"="&amp;$E3416)</f>
        <v>#REF!</v>
      </c>
      <c r="I3416" s="14">
        <v>0</v>
      </c>
      <c r="J3416" s="14" t="e">
        <f t="shared" si="216"/>
        <v>#REF!</v>
      </c>
      <c r="K3416" s="16" t="e">
        <f>IF($J3416="","",SUMIFS('Skills-Training Matrix.AUX'!$F$2:$F$1072,'Skills-Training Matrix.AUX'!$C$2:$C$1072,"="&amp;G3416,'Skills-Training Matrix.AUX'!$A$2:$A$1072,"="&amp;$E3416)*J3416)</f>
        <v>#REF!</v>
      </c>
      <c r="L3416" s="16" t="e">
        <f t="shared" si="217"/>
        <v>#REF!</v>
      </c>
      <c r="M3416" s="14" t="e">
        <f t="shared" si="218"/>
        <v>#REF!</v>
      </c>
      <c r="N3416" s="16" t="e">
        <f t="shared" si="219"/>
        <v>#REF!</v>
      </c>
    </row>
    <row r="3417" spans="1:14" x14ac:dyDescent="0.25">
      <c r="A3417" s="14">
        <v>2737</v>
      </c>
      <c r="B3417" s="14" t="s">
        <v>170</v>
      </c>
      <c r="C3417" s="17">
        <v>42736</v>
      </c>
      <c r="D3417" s="14" t="s">
        <v>115</v>
      </c>
      <c r="E3417" s="14" t="s">
        <v>91</v>
      </c>
      <c r="F3417" s="15" t="s">
        <v>6</v>
      </c>
      <c r="G3417" s="14" t="s">
        <v>22</v>
      </c>
      <c r="H3417" s="14" t="e">
        <f>SUMIFS('Skills-Training Matrix.AUX'!$D$2:$D$1072,'Skills-Training Matrix.AUX'!$C$2:$C$1072,"="&amp;$G3417,'Skills-Training Matrix.AUX'!$A$2:$A$1072,"="&amp;$E3417)</f>
        <v>#REF!</v>
      </c>
      <c r="I3417" s="14">
        <v>0</v>
      </c>
      <c r="J3417" s="14" t="e">
        <f t="shared" si="216"/>
        <v>#REF!</v>
      </c>
      <c r="K3417" s="16" t="e">
        <f>IF($J3417="","",SUMIFS('Skills-Training Matrix.AUX'!$F$2:$F$1072,'Skills-Training Matrix.AUX'!$C$2:$C$1072,"="&amp;G3417,'Skills-Training Matrix.AUX'!$A$2:$A$1072,"="&amp;$E3417)*J3417)</f>
        <v>#REF!</v>
      </c>
      <c r="L3417" s="16" t="e">
        <f t="shared" si="217"/>
        <v>#REF!</v>
      </c>
      <c r="M3417" s="14" t="e">
        <f t="shared" si="218"/>
        <v>#REF!</v>
      </c>
      <c r="N3417" s="16" t="e">
        <f t="shared" si="219"/>
        <v>#REF!</v>
      </c>
    </row>
    <row r="3418" spans="1:14" x14ac:dyDescent="0.25">
      <c r="A3418" s="14">
        <v>2737</v>
      </c>
      <c r="B3418" s="14" t="s">
        <v>170</v>
      </c>
      <c r="C3418" s="17">
        <v>42736</v>
      </c>
      <c r="D3418" s="14" t="s">
        <v>115</v>
      </c>
      <c r="E3418" s="14" t="s">
        <v>91</v>
      </c>
      <c r="F3418" s="15" t="s">
        <v>6</v>
      </c>
      <c r="G3418" s="14" t="s">
        <v>23</v>
      </c>
      <c r="H3418" s="14" t="e">
        <f>SUMIFS('Skills-Training Matrix.AUX'!$D$2:$D$1072,'Skills-Training Matrix.AUX'!$C$2:$C$1072,"="&amp;$G3418,'Skills-Training Matrix.AUX'!$A$2:$A$1072,"="&amp;$E3418)</f>
        <v>#REF!</v>
      </c>
      <c r="I3418" s="14">
        <v>0</v>
      </c>
      <c r="J3418" s="14" t="e">
        <f t="shared" si="216"/>
        <v>#REF!</v>
      </c>
      <c r="K3418" s="16" t="e">
        <f>IF($J3418="","",SUMIFS('Skills-Training Matrix.AUX'!$F$2:$F$1072,'Skills-Training Matrix.AUX'!$C$2:$C$1072,"="&amp;G3418,'Skills-Training Matrix.AUX'!$A$2:$A$1072,"="&amp;$E3418)*J3418)</f>
        <v>#REF!</v>
      </c>
      <c r="L3418" s="16" t="e">
        <f t="shared" si="217"/>
        <v>#REF!</v>
      </c>
      <c r="M3418" s="14" t="e">
        <f t="shared" si="218"/>
        <v>#REF!</v>
      </c>
      <c r="N3418" s="16" t="e">
        <f t="shared" si="219"/>
        <v>#REF!</v>
      </c>
    </row>
    <row r="3419" spans="1:14" x14ac:dyDescent="0.25">
      <c r="A3419" s="14">
        <v>2737</v>
      </c>
      <c r="B3419" s="14" t="s">
        <v>170</v>
      </c>
      <c r="C3419" s="17">
        <v>42736</v>
      </c>
      <c r="D3419" s="14" t="s">
        <v>115</v>
      </c>
      <c r="E3419" s="14" t="s">
        <v>91</v>
      </c>
      <c r="F3419" s="15" t="s">
        <v>6</v>
      </c>
      <c r="G3419" s="14" t="s">
        <v>24</v>
      </c>
      <c r="H3419" s="14" t="e">
        <f>SUMIFS('Skills-Training Matrix.AUX'!$D$2:$D$1072,'Skills-Training Matrix.AUX'!$C$2:$C$1072,"="&amp;$G3419,'Skills-Training Matrix.AUX'!$A$2:$A$1072,"="&amp;$E3419)</f>
        <v>#REF!</v>
      </c>
      <c r="I3419" s="14">
        <v>0</v>
      </c>
      <c r="J3419" s="14" t="e">
        <f t="shared" si="216"/>
        <v>#REF!</v>
      </c>
      <c r="K3419" s="16" t="e">
        <f>IF($J3419="","",SUMIFS('Skills-Training Matrix.AUX'!$F$2:$F$1072,'Skills-Training Matrix.AUX'!$C$2:$C$1072,"="&amp;G3419,'Skills-Training Matrix.AUX'!$A$2:$A$1072,"="&amp;$E3419)*J3419)</f>
        <v>#REF!</v>
      </c>
      <c r="L3419" s="16" t="e">
        <f t="shared" si="217"/>
        <v>#REF!</v>
      </c>
      <c r="M3419" s="14" t="e">
        <f t="shared" si="218"/>
        <v>#REF!</v>
      </c>
      <c r="N3419" s="16" t="e">
        <f t="shared" si="219"/>
        <v>#REF!</v>
      </c>
    </row>
    <row r="3420" spans="1:14" x14ac:dyDescent="0.25">
      <c r="A3420" s="14">
        <v>2737</v>
      </c>
      <c r="B3420" s="14" t="s">
        <v>170</v>
      </c>
      <c r="C3420" s="17">
        <v>42736</v>
      </c>
      <c r="D3420" s="14" t="s">
        <v>115</v>
      </c>
      <c r="E3420" s="14" t="s">
        <v>91</v>
      </c>
      <c r="F3420" s="15" t="s">
        <v>6</v>
      </c>
      <c r="G3420" s="14" t="s">
        <v>25</v>
      </c>
      <c r="H3420" s="14" t="e">
        <f>SUMIFS('Skills-Training Matrix.AUX'!$D$2:$D$1072,'Skills-Training Matrix.AUX'!$C$2:$C$1072,"="&amp;$G3420,'Skills-Training Matrix.AUX'!$A$2:$A$1072,"="&amp;$E3420)</f>
        <v>#REF!</v>
      </c>
      <c r="I3420" s="14">
        <v>0</v>
      </c>
      <c r="J3420" s="14" t="e">
        <f t="shared" si="216"/>
        <v>#REF!</v>
      </c>
      <c r="K3420" s="16" t="e">
        <f>IF($J3420="","",SUMIFS('Skills-Training Matrix.AUX'!$F$2:$F$1072,'Skills-Training Matrix.AUX'!$C$2:$C$1072,"="&amp;G3420,'Skills-Training Matrix.AUX'!$A$2:$A$1072,"="&amp;$E3420)*J3420)</f>
        <v>#REF!</v>
      </c>
      <c r="L3420" s="16" t="e">
        <f t="shared" si="217"/>
        <v>#REF!</v>
      </c>
      <c r="M3420" s="14" t="e">
        <f t="shared" si="218"/>
        <v>#REF!</v>
      </c>
      <c r="N3420" s="16" t="e">
        <f t="shared" si="219"/>
        <v>#REF!</v>
      </c>
    </row>
    <row r="3421" spans="1:14" x14ac:dyDescent="0.25">
      <c r="A3421" s="14">
        <v>2737</v>
      </c>
      <c r="B3421" s="14" t="s">
        <v>170</v>
      </c>
      <c r="C3421" s="17">
        <v>42736</v>
      </c>
      <c r="D3421" s="14" t="s">
        <v>115</v>
      </c>
      <c r="E3421" s="14" t="s">
        <v>91</v>
      </c>
      <c r="F3421" s="15" t="s">
        <v>6</v>
      </c>
      <c r="G3421" s="14" t="s">
        <v>26</v>
      </c>
      <c r="H3421" s="14" t="e">
        <f>SUMIFS('Skills-Training Matrix.AUX'!$D$2:$D$1072,'Skills-Training Matrix.AUX'!$C$2:$C$1072,"="&amp;$G3421,'Skills-Training Matrix.AUX'!$A$2:$A$1072,"="&amp;$E3421)</f>
        <v>#REF!</v>
      </c>
      <c r="I3421" s="14">
        <v>0</v>
      </c>
      <c r="J3421" s="14" t="e">
        <f t="shared" si="216"/>
        <v>#REF!</v>
      </c>
      <c r="K3421" s="16" t="e">
        <f>IF($J3421="","",SUMIFS('Skills-Training Matrix.AUX'!$F$2:$F$1072,'Skills-Training Matrix.AUX'!$C$2:$C$1072,"="&amp;G3421,'Skills-Training Matrix.AUX'!$A$2:$A$1072,"="&amp;$E3421)*J3421)</f>
        <v>#REF!</v>
      </c>
      <c r="L3421" s="16" t="e">
        <f t="shared" si="217"/>
        <v>#REF!</v>
      </c>
      <c r="M3421" s="14" t="e">
        <f t="shared" si="218"/>
        <v>#REF!</v>
      </c>
      <c r="N3421" s="16" t="e">
        <f t="shared" si="219"/>
        <v>#REF!</v>
      </c>
    </row>
    <row r="3422" spans="1:14" x14ac:dyDescent="0.25">
      <c r="A3422" s="14">
        <v>2737</v>
      </c>
      <c r="B3422" s="14" t="s">
        <v>170</v>
      </c>
      <c r="C3422" s="17">
        <v>42736</v>
      </c>
      <c r="D3422" s="14" t="s">
        <v>115</v>
      </c>
      <c r="E3422" s="14" t="s">
        <v>91</v>
      </c>
      <c r="F3422" s="15" t="s">
        <v>6</v>
      </c>
      <c r="G3422" s="14" t="s">
        <v>27</v>
      </c>
      <c r="H3422" s="14" t="e">
        <f>SUMIFS('Skills-Training Matrix.AUX'!$D$2:$D$1072,'Skills-Training Matrix.AUX'!$C$2:$C$1072,"="&amp;$G3422,'Skills-Training Matrix.AUX'!$A$2:$A$1072,"="&amp;$E3422)</f>
        <v>#REF!</v>
      </c>
      <c r="I3422" s="14">
        <v>0</v>
      </c>
      <c r="J3422" s="14" t="e">
        <f t="shared" si="216"/>
        <v>#REF!</v>
      </c>
      <c r="K3422" s="16" t="e">
        <f>IF($J3422="","",SUMIFS('Skills-Training Matrix.AUX'!$F$2:$F$1072,'Skills-Training Matrix.AUX'!$C$2:$C$1072,"="&amp;G3422,'Skills-Training Matrix.AUX'!$A$2:$A$1072,"="&amp;$E3422)*J3422)</f>
        <v>#REF!</v>
      </c>
      <c r="L3422" s="16" t="e">
        <f t="shared" si="217"/>
        <v>#REF!</v>
      </c>
      <c r="M3422" s="14" t="e">
        <f t="shared" si="218"/>
        <v>#REF!</v>
      </c>
      <c r="N3422" s="16" t="e">
        <f t="shared" si="219"/>
        <v>#REF!</v>
      </c>
    </row>
    <row r="3423" spans="1:14" x14ac:dyDescent="0.25">
      <c r="A3423" s="14">
        <v>2737</v>
      </c>
      <c r="B3423" s="14" t="s">
        <v>170</v>
      </c>
      <c r="C3423" s="17">
        <v>42736</v>
      </c>
      <c r="D3423" s="14" t="s">
        <v>115</v>
      </c>
      <c r="E3423" s="14" t="s">
        <v>91</v>
      </c>
      <c r="F3423" s="15" t="s">
        <v>6</v>
      </c>
      <c r="G3423" s="14" t="s">
        <v>28</v>
      </c>
      <c r="H3423" s="14" t="e">
        <f>SUMIFS('Skills-Training Matrix.AUX'!$D$2:$D$1072,'Skills-Training Matrix.AUX'!$C$2:$C$1072,"="&amp;$G3423,'Skills-Training Matrix.AUX'!$A$2:$A$1072,"="&amp;$E3423)</f>
        <v>#N/A</v>
      </c>
      <c r="I3423" s="14">
        <v>0</v>
      </c>
      <c r="J3423" s="14" t="e">
        <f t="shared" si="216"/>
        <v>#N/A</v>
      </c>
      <c r="K3423" s="16" t="e">
        <f>IF($J3423="","",SUMIFS('Skills-Training Matrix.AUX'!$F$2:$F$1072,'Skills-Training Matrix.AUX'!$C$2:$C$1072,"="&amp;G3423,'Skills-Training Matrix.AUX'!$A$2:$A$1072,"="&amp;$E3423)*J3423)</f>
        <v>#N/A</v>
      </c>
      <c r="L3423" s="16" t="e">
        <f t="shared" si="217"/>
        <v>#N/A</v>
      </c>
      <c r="M3423" s="14" t="e">
        <f t="shared" si="218"/>
        <v>#N/A</v>
      </c>
      <c r="N3423" s="16" t="e">
        <f t="shared" si="219"/>
        <v>#N/A</v>
      </c>
    </row>
    <row r="3424" spans="1:14" x14ac:dyDescent="0.25">
      <c r="A3424" s="14">
        <v>2737</v>
      </c>
      <c r="B3424" s="14" t="s">
        <v>170</v>
      </c>
      <c r="C3424" s="17">
        <v>42736</v>
      </c>
      <c r="D3424" s="14" t="s">
        <v>115</v>
      </c>
      <c r="E3424" s="14" t="s">
        <v>91</v>
      </c>
      <c r="F3424" s="15" t="s">
        <v>6</v>
      </c>
      <c r="G3424" s="14" t="s">
        <v>29</v>
      </c>
      <c r="H3424" s="14" t="e">
        <f>SUMIFS('Skills-Training Matrix.AUX'!$D$2:$D$1072,'Skills-Training Matrix.AUX'!$C$2:$C$1072,"="&amp;$G3424,'Skills-Training Matrix.AUX'!$A$2:$A$1072,"="&amp;$E3424)</f>
        <v>#REF!</v>
      </c>
      <c r="I3424" s="14">
        <v>0</v>
      </c>
      <c r="J3424" s="14" t="e">
        <f t="shared" si="216"/>
        <v>#REF!</v>
      </c>
      <c r="K3424" s="16" t="e">
        <f>IF($J3424="","",SUMIFS('Skills-Training Matrix.AUX'!$F$2:$F$1072,'Skills-Training Matrix.AUX'!$C$2:$C$1072,"="&amp;G3424,'Skills-Training Matrix.AUX'!$A$2:$A$1072,"="&amp;$E3424)*J3424)</f>
        <v>#REF!</v>
      </c>
      <c r="L3424" s="16" t="e">
        <f t="shared" si="217"/>
        <v>#REF!</v>
      </c>
      <c r="M3424" s="14" t="e">
        <f t="shared" si="218"/>
        <v>#REF!</v>
      </c>
      <c r="N3424" s="16" t="e">
        <f t="shared" si="219"/>
        <v>#REF!</v>
      </c>
    </row>
    <row r="3425" spans="1:14" x14ac:dyDescent="0.25">
      <c r="A3425" s="14">
        <v>2737</v>
      </c>
      <c r="B3425" s="14" t="s">
        <v>170</v>
      </c>
      <c r="C3425" s="17">
        <v>42736</v>
      </c>
      <c r="D3425" s="14" t="s">
        <v>115</v>
      </c>
      <c r="E3425" s="14" t="s">
        <v>91</v>
      </c>
      <c r="F3425" s="15" t="s">
        <v>6</v>
      </c>
      <c r="G3425" s="14" t="s">
        <v>30</v>
      </c>
      <c r="H3425" s="14" t="e">
        <f>SUMIFS('Skills-Training Matrix.AUX'!$D$2:$D$1072,'Skills-Training Matrix.AUX'!$C$2:$C$1072,"="&amp;$G3425,'Skills-Training Matrix.AUX'!$A$2:$A$1072,"="&amp;$E3425)</f>
        <v>#REF!</v>
      </c>
      <c r="I3425" s="14">
        <v>0</v>
      </c>
      <c r="J3425" s="14" t="e">
        <f t="shared" si="216"/>
        <v>#REF!</v>
      </c>
      <c r="K3425" s="16" t="e">
        <f>IF($J3425="","",SUMIFS('Skills-Training Matrix.AUX'!$F$2:$F$1072,'Skills-Training Matrix.AUX'!$C$2:$C$1072,"="&amp;G3425,'Skills-Training Matrix.AUX'!$A$2:$A$1072,"="&amp;$E3425)*J3425)</f>
        <v>#REF!</v>
      </c>
      <c r="L3425" s="16" t="e">
        <f t="shared" si="217"/>
        <v>#REF!</v>
      </c>
      <c r="M3425" s="14" t="e">
        <f t="shared" si="218"/>
        <v>#REF!</v>
      </c>
      <c r="N3425" s="16" t="e">
        <f t="shared" si="219"/>
        <v>#REF!</v>
      </c>
    </row>
    <row r="3426" spans="1:14" x14ac:dyDescent="0.25">
      <c r="A3426" s="14">
        <v>2737</v>
      </c>
      <c r="B3426" s="14" t="s">
        <v>170</v>
      </c>
      <c r="C3426" s="17">
        <v>42736</v>
      </c>
      <c r="D3426" s="14" t="s">
        <v>115</v>
      </c>
      <c r="E3426" s="14" t="s">
        <v>91</v>
      </c>
      <c r="F3426" s="15" t="s">
        <v>6</v>
      </c>
      <c r="G3426" s="14" t="s">
        <v>31</v>
      </c>
      <c r="H3426" s="14" t="e">
        <f>SUMIFS('Skills-Training Matrix.AUX'!$D$2:$D$1072,'Skills-Training Matrix.AUX'!$C$2:$C$1072,"="&amp;$G3426,'Skills-Training Matrix.AUX'!$A$2:$A$1072,"="&amp;$E3426)</f>
        <v>#REF!</v>
      </c>
      <c r="I3426" s="14">
        <v>0</v>
      </c>
      <c r="J3426" s="14" t="e">
        <f t="shared" si="216"/>
        <v>#REF!</v>
      </c>
      <c r="K3426" s="16" t="e">
        <f>IF($J3426="","",SUMIFS('Skills-Training Matrix.AUX'!$F$2:$F$1072,'Skills-Training Matrix.AUX'!$C$2:$C$1072,"="&amp;G3426,'Skills-Training Matrix.AUX'!$A$2:$A$1072,"="&amp;$E3426)*J3426)</f>
        <v>#REF!</v>
      </c>
      <c r="L3426" s="16" t="e">
        <f t="shared" si="217"/>
        <v>#REF!</v>
      </c>
      <c r="M3426" s="14" t="e">
        <f t="shared" si="218"/>
        <v>#REF!</v>
      </c>
      <c r="N3426" s="16" t="e">
        <f t="shared" si="219"/>
        <v>#REF!</v>
      </c>
    </row>
    <row r="3427" spans="1:14" x14ac:dyDescent="0.25">
      <c r="A3427" s="14">
        <v>2737</v>
      </c>
      <c r="B3427" s="14" t="s">
        <v>170</v>
      </c>
      <c r="C3427" s="17">
        <v>42736</v>
      </c>
      <c r="D3427" s="14" t="s">
        <v>115</v>
      </c>
      <c r="E3427" s="14" t="s">
        <v>91</v>
      </c>
      <c r="F3427" s="15" t="s">
        <v>6</v>
      </c>
      <c r="G3427" s="14" t="s">
        <v>1</v>
      </c>
      <c r="H3427" s="14" t="e">
        <f>SUMIFS('Skills-Training Matrix.AUX'!$D$2:$D$1072,'Skills-Training Matrix.AUX'!$C$2:$C$1072,"="&amp;$G3427,'Skills-Training Matrix.AUX'!$A$2:$A$1072,"="&amp;$E3427)</f>
        <v>#REF!</v>
      </c>
      <c r="I3427" s="14">
        <v>0</v>
      </c>
      <c r="J3427" s="14" t="e">
        <f t="shared" si="216"/>
        <v>#REF!</v>
      </c>
      <c r="K3427" s="16" t="e">
        <f>IF($J3427="","",SUMIFS('Skills-Training Matrix.AUX'!$F$2:$F$1072,'Skills-Training Matrix.AUX'!$C$2:$C$1072,"="&amp;G3427,'Skills-Training Matrix.AUX'!$A$2:$A$1072,"="&amp;$E3427)*J3427)</f>
        <v>#REF!</v>
      </c>
      <c r="L3427" s="16" t="e">
        <f t="shared" si="217"/>
        <v>#REF!</v>
      </c>
      <c r="M3427" s="14" t="e">
        <f t="shared" si="218"/>
        <v>#REF!</v>
      </c>
      <c r="N3427" s="16" t="e">
        <f t="shared" si="219"/>
        <v>#REF!</v>
      </c>
    </row>
    <row r="3428" spans="1:14" x14ac:dyDescent="0.25">
      <c r="A3428" s="14">
        <v>2737</v>
      </c>
      <c r="B3428" s="14" t="s">
        <v>170</v>
      </c>
      <c r="C3428" s="17">
        <v>42736</v>
      </c>
      <c r="D3428" s="14" t="s">
        <v>115</v>
      </c>
      <c r="E3428" s="14" t="s">
        <v>91</v>
      </c>
      <c r="F3428" s="15" t="s">
        <v>6</v>
      </c>
      <c r="G3428" s="14" t="s">
        <v>32</v>
      </c>
      <c r="H3428" s="14" t="e">
        <f>SUMIFS('Skills-Training Matrix.AUX'!$D$2:$D$1072,'Skills-Training Matrix.AUX'!$C$2:$C$1072,"="&amp;$G3428,'Skills-Training Matrix.AUX'!$A$2:$A$1072,"="&amp;$E3428)</f>
        <v>#N/A</v>
      </c>
      <c r="I3428" s="14">
        <v>0</v>
      </c>
      <c r="J3428" s="14" t="e">
        <f t="shared" si="216"/>
        <v>#N/A</v>
      </c>
      <c r="K3428" s="16" t="e">
        <f>IF($J3428="","",SUMIFS('Skills-Training Matrix.AUX'!$F$2:$F$1072,'Skills-Training Matrix.AUX'!$C$2:$C$1072,"="&amp;G3428,'Skills-Training Matrix.AUX'!$A$2:$A$1072,"="&amp;$E3428)*J3428)</f>
        <v>#N/A</v>
      </c>
      <c r="L3428" s="16" t="e">
        <f t="shared" si="217"/>
        <v>#N/A</v>
      </c>
      <c r="M3428" s="14" t="e">
        <f t="shared" si="218"/>
        <v>#N/A</v>
      </c>
      <c r="N3428" s="16" t="e">
        <f t="shared" si="219"/>
        <v>#N/A</v>
      </c>
    </row>
    <row r="3429" spans="1:14" x14ac:dyDescent="0.25">
      <c r="A3429" s="14">
        <v>2737</v>
      </c>
      <c r="B3429" s="14" t="s">
        <v>170</v>
      </c>
      <c r="C3429" s="17">
        <v>42736</v>
      </c>
      <c r="D3429" s="14" t="s">
        <v>115</v>
      </c>
      <c r="E3429" s="14" t="s">
        <v>91</v>
      </c>
      <c r="F3429" s="15" t="s">
        <v>7</v>
      </c>
      <c r="G3429" s="14" t="s">
        <v>33</v>
      </c>
      <c r="H3429" s="14" t="e">
        <f>SUMIFS('Skills-Training Matrix.AUX'!$D$2:$D$1072,'Skills-Training Matrix.AUX'!$C$2:$C$1072,"="&amp;$G3429,'Skills-Training Matrix.AUX'!$A$2:$A$1072,"="&amp;$E3429)</f>
        <v>#N/A</v>
      </c>
      <c r="I3429" s="14">
        <v>0</v>
      </c>
      <c r="J3429" s="14" t="e">
        <f t="shared" si="216"/>
        <v>#N/A</v>
      </c>
      <c r="K3429" s="16" t="e">
        <f>IF($J3429="","",SUMIFS('Skills-Training Matrix.AUX'!$F$2:$F$1072,'Skills-Training Matrix.AUX'!$C$2:$C$1072,"="&amp;G3429,'Skills-Training Matrix.AUX'!$A$2:$A$1072,"="&amp;$E3429)*J3429)</f>
        <v>#N/A</v>
      </c>
      <c r="L3429" s="16" t="e">
        <f t="shared" si="217"/>
        <v>#N/A</v>
      </c>
      <c r="M3429" s="14" t="e">
        <f t="shared" si="218"/>
        <v>#N/A</v>
      </c>
      <c r="N3429" s="16" t="e">
        <f t="shared" si="219"/>
        <v>#N/A</v>
      </c>
    </row>
    <row r="3430" spans="1:14" x14ac:dyDescent="0.25">
      <c r="A3430" s="14">
        <v>2737</v>
      </c>
      <c r="B3430" s="14" t="s">
        <v>170</v>
      </c>
      <c r="C3430" s="17">
        <v>42736</v>
      </c>
      <c r="D3430" s="14" t="s">
        <v>115</v>
      </c>
      <c r="E3430" s="14" t="s">
        <v>91</v>
      </c>
      <c r="F3430" s="15" t="s">
        <v>7</v>
      </c>
      <c r="G3430" s="14" t="s">
        <v>34</v>
      </c>
      <c r="H3430" s="14" t="e">
        <f>SUMIFS('Skills-Training Matrix.AUX'!$D$2:$D$1072,'Skills-Training Matrix.AUX'!$C$2:$C$1072,"="&amp;$G3430,'Skills-Training Matrix.AUX'!$A$2:$A$1072,"="&amp;$E3430)</f>
        <v>#REF!</v>
      </c>
      <c r="I3430" s="14">
        <v>0</v>
      </c>
      <c r="J3430" s="14" t="e">
        <f t="shared" si="216"/>
        <v>#REF!</v>
      </c>
      <c r="K3430" s="16" t="e">
        <f>IF($J3430="","",SUMIFS('Skills-Training Matrix.AUX'!$F$2:$F$1072,'Skills-Training Matrix.AUX'!$C$2:$C$1072,"="&amp;G3430,'Skills-Training Matrix.AUX'!$A$2:$A$1072,"="&amp;$E3430)*J3430)</f>
        <v>#REF!</v>
      </c>
      <c r="L3430" s="16" t="e">
        <f t="shared" si="217"/>
        <v>#REF!</v>
      </c>
      <c r="M3430" s="14" t="e">
        <f t="shared" si="218"/>
        <v>#REF!</v>
      </c>
      <c r="N3430" s="16" t="e">
        <f t="shared" si="219"/>
        <v>#REF!</v>
      </c>
    </row>
    <row r="3431" spans="1:14" x14ac:dyDescent="0.25">
      <c r="A3431" s="14">
        <v>2737</v>
      </c>
      <c r="B3431" s="14" t="s">
        <v>170</v>
      </c>
      <c r="C3431" s="17">
        <v>42736</v>
      </c>
      <c r="D3431" s="14" t="s">
        <v>115</v>
      </c>
      <c r="E3431" s="14" t="s">
        <v>91</v>
      </c>
      <c r="F3431" s="15" t="s">
        <v>7</v>
      </c>
      <c r="G3431" s="14" t="s">
        <v>35</v>
      </c>
      <c r="H3431" s="14" t="e">
        <f>SUMIFS('Skills-Training Matrix.AUX'!$D$2:$D$1072,'Skills-Training Matrix.AUX'!$C$2:$C$1072,"="&amp;$G3431,'Skills-Training Matrix.AUX'!$A$2:$A$1072,"="&amp;$E3431)</f>
        <v>#N/A</v>
      </c>
      <c r="I3431" s="14">
        <v>0</v>
      </c>
      <c r="J3431" s="14" t="e">
        <f t="shared" si="216"/>
        <v>#N/A</v>
      </c>
      <c r="K3431" s="16" t="e">
        <f>IF($J3431="","",SUMIFS('Skills-Training Matrix.AUX'!$F$2:$F$1072,'Skills-Training Matrix.AUX'!$C$2:$C$1072,"="&amp;G3431,'Skills-Training Matrix.AUX'!$A$2:$A$1072,"="&amp;$E3431)*J3431)</f>
        <v>#N/A</v>
      </c>
      <c r="L3431" s="16" t="e">
        <f t="shared" si="217"/>
        <v>#N/A</v>
      </c>
      <c r="M3431" s="14" t="e">
        <f t="shared" si="218"/>
        <v>#N/A</v>
      </c>
      <c r="N3431" s="16" t="e">
        <f t="shared" si="219"/>
        <v>#N/A</v>
      </c>
    </row>
    <row r="3432" spans="1:14" x14ac:dyDescent="0.25">
      <c r="A3432" s="14">
        <v>2737</v>
      </c>
      <c r="B3432" s="14" t="s">
        <v>170</v>
      </c>
      <c r="C3432" s="17">
        <v>42736</v>
      </c>
      <c r="D3432" s="14" t="s">
        <v>115</v>
      </c>
      <c r="E3432" s="14" t="s">
        <v>91</v>
      </c>
      <c r="F3432" s="15" t="s">
        <v>7</v>
      </c>
      <c r="G3432" s="14" t="s">
        <v>36</v>
      </c>
      <c r="H3432" s="14" t="e">
        <f>SUMIFS('Skills-Training Matrix.AUX'!$D$2:$D$1072,'Skills-Training Matrix.AUX'!$C$2:$C$1072,"="&amp;$G3432,'Skills-Training Matrix.AUX'!$A$2:$A$1072,"="&amp;$E3432)</f>
        <v>#N/A</v>
      </c>
      <c r="I3432" s="14">
        <v>0</v>
      </c>
      <c r="J3432" s="14" t="e">
        <f t="shared" si="216"/>
        <v>#N/A</v>
      </c>
      <c r="K3432" s="16" t="e">
        <f>IF($J3432="","",SUMIFS('Skills-Training Matrix.AUX'!$F$2:$F$1072,'Skills-Training Matrix.AUX'!$C$2:$C$1072,"="&amp;G3432,'Skills-Training Matrix.AUX'!$A$2:$A$1072,"="&amp;$E3432)*J3432)</f>
        <v>#N/A</v>
      </c>
      <c r="L3432" s="16" t="e">
        <f t="shared" si="217"/>
        <v>#N/A</v>
      </c>
      <c r="M3432" s="14" t="e">
        <f t="shared" si="218"/>
        <v>#N/A</v>
      </c>
      <c r="N3432" s="16" t="e">
        <f t="shared" si="219"/>
        <v>#N/A</v>
      </c>
    </row>
    <row r="3433" spans="1:14" x14ac:dyDescent="0.25">
      <c r="A3433" s="14">
        <v>2737</v>
      </c>
      <c r="B3433" s="14" t="s">
        <v>170</v>
      </c>
      <c r="C3433" s="17">
        <v>42736</v>
      </c>
      <c r="D3433" s="14" t="s">
        <v>115</v>
      </c>
      <c r="E3433" s="14" t="s">
        <v>91</v>
      </c>
      <c r="F3433" s="15" t="s">
        <v>7</v>
      </c>
      <c r="G3433" s="14" t="s">
        <v>37</v>
      </c>
      <c r="H3433" s="14" t="e">
        <f>SUMIFS('Skills-Training Matrix.AUX'!$D$2:$D$1072,'Skills-Training Matrix.AUX'!$C$2:$C$1072,"="&amp;$G3433,'Skills-Training Matrix.AUX'!$A$2:$A$1072,"="&amp;$E3433)</f>
        <v>#N/A</v>
      </c>
      <c r="I3433" s="14">
        <v>0</v>
      </c>
      <c r="J3433" s="14" t="e">
        <f t="shared" si="216"/>
        <v>#N/A</v>
      </c>
      <c r="K3433" s="16" t="e">
        <f>IF($J3433="","",SUMIFS('Skills-Training Matrix.AUX'!$F$2:$F$1072,'Skills-Training Matrix.AUX'!$C$2:$C$1072,"="&amp;G3433,'Skills-Training Matrix.AUX'!$A$2:$A$1072,"="&amp;$E3433)*J3433)</f>
        <v>#N/A</v>
      </c>
      <c r="L3433" s="16" t="e">
        <f t="shared" si="217"/>
        <v>#N/A</v>
      </c>
      <c r="M3433" s="14" t="e">
        <f t="shared" si="218"/>
        <v>#N/A</v>
      </c>
      <c r="N3433" s="16" t="e">
        <f t="shared" si="219"/>
        <v>#N/A</v>
      </c>
    </row>
    <row r="3434" spans="1:14" x14ac:dyDescent="0.25">
      <c r="A3434" s="14">
        <v>2737</v>
      </c>
      <c r="B3434" s="14" t="s">
        <v>170</v>
      </c>
      <c r="C3434" s="17">
        <v>42736</v>
      </c>
      <c r="D3434" s="14" t="s">
        <v>115</v>
      </c>
      <c r="E3434" s="14" t="s">
        <v>91</v>
      </c>
      <c r="F3434" s="15" t="s">
        <v>7</v>
      </c>
      <c r="G3434" s="14" t="s">
        <v>38</v>
      </c>
      <c r="H3434" s="14" t="e">
        <f>SUMIFS('Skills-Training Matrix.AUX'!$D$2:$D$1072,'Skills-Training Matrix.AUX'!$C$2:$C$1072,"="&amp;$G3434,'Skills-Training Matrix.AUX'!$A$2:$A$1072,"="&amp;$E3434)</f>
        <v>#N/A</v>
      </c>
      <c r="I3434" s="14">
        <v>0</v>
      </c>
      <c r="J3434" s="14" t="e">
        <f t="shared" si="216"/>
        <v>#N/A</v>
      </c>
      <c r="K3434" s="16" t="e">
        <f>IF($J3434="","",SUMIFS('Skills-Training Matrix.AUX'!$F$2:$F$1072,'Skills-Training Matrix.AUX'!$C$2:$C$1072,"="&amp;G3434,'Skills-Training Matrix.AUX'!$A$2:$A$1072,"="&amp;$E3434)*J3434)</f>
        <v>#N/A</v>
      </c>
      <c r="L3434" s="16" t="e">
        <f t="shared" si="217"/>
        <v>#N/A</v>
      </c>
      <c r="M3434" s="14" t="e">
        <f t="shared" si="218"/>
        <v>#N/A</v>
      </c>
      <c r="N3434" s="16" t="e">
        <f t="shared" si="219"/>
        <v>#N/A</v>
      </c>
    </row>
    <row r="3435" spans="1:14" x14ac:dyDescent="0.25">
      <c r="A3435" s="14">
        <v>2737</v>
      </c>
      <c r="B3435" s="14" t="s">
        <v>170</v>
      </c>
      <c r="C3435" s="17">
        <v>42736</v>
      </c>
      <c r="D3435" s="14" t="s">
        <v>115</v>
      </c>
      <c r="E3435" s="14" t="s">
        <v>91</v>
      </c>
      <c r="F3435" s="15" t="s">
        <v>7</v>
      </c>
      <c r="G3435" s="14" t="s">
        <v>39</v>
      </c>
      <c r="H3435" s="14" t="e">
        <f>SUMIFS('Skills-Training Matrix.AUX'!$D$2:$D$1072,'Skills-Training Matrix.AUX'!$C$2:$C$1072,"="&amp;$G3435,'Skills-Training Matrix.AUX'!$A$2:$A$1072,"="&amp;$E3435)</f>
        <v>#N/A</v>
      </c>
      <c r="I3435" s="14">
        <v>0</v>
      </c>
      <c r="J3435" s="14" t="e">
        <f t="shared" si="216"/>
        <v>#N/A</v>
      </c>
      <c r="K3435" s="16" t="e">
        <f>IF($J3435="","",SUMIFS('Skills-Training Matrix.AUX'!$F$2:$F$1072,'Skills-Training Matrix.AUX'!$C$2:$C$1072,"="&amp;G3435,'Skills-Training Matrix.AUX'!$A$2:$A$1072,"="&amp;$E3435)*J3435)</f>
        <v>#N/A</v>
      </c>
      <c r="L3435" s="16" t="e">
        <f t="shared" si="217"/>
        <v>#N/A</v>
      </c>
      <c r="M3435" s="14" t="e">
        <f t="shared" si="218"/>
        <v>#N/A</v>
      </c>
      <c r="N3435" s="16" t="e">
        <f t="shared" si="219"/>
        <v>#N/A</v>
      </c>
    </row>
    <row r="3436" spans="1:14" x14ac:dyDescent="0.25">
      <c r="A3436" s="14">
        <v>2737</v>
      </c>
      <c r="B3436" s="14" t="s">
        <v>170</v>
      </c>
      <c r="C3436" s="17">
        <v>42736</v>
      </c>
      <c r="D3436" s="14" t="s">
        <v>115</v>
      </c>
      <c r="E3436" s="14" t="s">
        <v>91</v>
      </c>
      <c r="F3436" s="15" t="s">
        <v>7</v>
      </c>
      <c r="G3436" s="14" t="s">
        <v>40</v>
      </c>
      <c r="H3436" s="14" t="e">
        <f>SUMIFS('Skills-Training Matrix.AUX'!$D$2:$D$1072,'Skills-Training Matrix.AUX'!$C$2:$C$1072,"="&amp;$G3436,'Skills-Training Matrix.AUX'!$A$2:$A$1072,"="&amp;$E3436)</f>
        <v>#N/A</v>
      </c>
      <c r="I3436" s="14">
        <v>0</v>
      </c>
      <c r="J3436" s="14" t="e">
        <f t="shared" si="216"/>
        <v>#N/A</v>
      </c>
      <c r="K3436" s="16" t="e">
        <f>IF($J3436="","",SUMIFS('Skills-Training Matrix.AUX'!$F$2:$F$1072,'Skills-Training Matrix.AUX'!$C$2:$C$1072,"="&amp;G3436,'Skills-Training Matrix.AUX'!$A$2:$A$1072,"="&amp;$E3436)*J3436)</f>
        <v>#N/A</v>
      </c>
      <c r="L3436" s="16" t="e">
        <f t="shared" si="217"/>
        <v>#N/A</v>
      </c>
      <c r="M3436" s="14" t="e">
        <f t="shared" si="218"/>
        <v>#N/A</v>
      </c>
      <c r="N3436" s="16" t="e">
        <f t="shared" si="219"/>
        <v>#N/A</v>
      </c>
    </row>
    <row r="3437" spans="1:14" x14ac:dyDescent="0.25">
      <c r="A3437" s="14">
        <v>2737</v>
      </c>
      <c r="B3437" s="14" t="s">
        <v>170</v>
      </c>
      <c r="C3437" s="17">
        <v>42736</v>
      </c>
      <c r="D3437" s="14" t="s">
        <v>115</v>
      </c>
      <c r="E3437" s="14" t="s">
        <v>91</v>
      </c>
      <c r="F3437" s="15" t="s">
        <v>8</v>
      </c>
      <c r="G3437" s="14" t="s">
        <v>41</v>
      </c>
      <c r="H3437" s="14" t="e">
        <f>SUMIFS('Skills-Training Matrix.AUX'!$D$2:$D$1072,'Skills-Training Matrix.AUX'!$C$2:$C$1072,"="&amp;$G3437,'Skills-Training Matrix.AUX'!$A$2:$A$1072,"="&amp;$E3437)</f>
        <v>#N/A</v>
      </c>
      <c r="I3437" s="14">
        <v>0</v>
      </c>
      <c r="J3437" s="14" t="e">
        <f t="shared" si="216"/>
        <v>#N/A</v>
      </c>
      <c r="K3437" s="16" t="e">
        <f>IF($J3437="","",SUMIFS('Skills-Training Matrix.AUX'!$F$2:$F$1072,'Skills-Training Matrix.AUX'!$C$2:$C$1072,"="&amp;G3437,'Skills-Training Matrix.AUX'!$A$2:$A$1072,"="&amp;$E3437)*J3437)</f>
        <v>#N/A</v>
      </c>
      <c r="L3437" s="16" t="e">
        <f t="shared" si="217"/>
        <v>#N/A</v>
      </c>
      <c r="M3437" s="14" t="e">
        <f t="shared" si="218"/>
        <v>#N/A</v>
      </c>
      <c r="N3437" s="16" t="e">
        <f t="shared" si="219"/>
        <v>#N/A</v>
      </c>
    </row>
    <row r="3438" spans="1:14" x14ac:dyDescent="0.25">
      <c r="A3438" s="14">
        <v>2737</v>
      </c>
      <c r="B3438" s="14" t="s">
        <v>170</v>
      </c>
      <c r="C3438" s="17">
        <v>42736</v>
      </c>
      <c r="D3438" s="14" t="s">
        <v>115</v>
      </c>
      <c r="E3438" s="14" t="s">
        <v>91</v>
      </c>
      <c r="F3438" s="15" t="s">
        <v>8</v>
      </c>
      <c r="G3438" s="14" t="s">
        <v>42</v>
      </c>
      <c r="H3438" s="14" t="e">
        <f>SUMIFS('Skills-Training Matrix.AUX'!$D$2:$D$1072,'Skills-Training Matrix.AUX'!$C$2:$C$1072,"="&amp;$G3438,'Skills-Training Matrix.AUX'!$A$2:$A$1072,"="&amp;$E3438)</f>
        <v>#N/A</v>
      </c>
      <c r="I3438" s="14">
        <v>0</v>
      </c>
      <c r="J3438" s="14" t="e">
        <f t="shared" si="216"/>
        <v>#N/A</v>
      </c>
      <c r="K3438" s="16" t="e">
        <f>IF($J3438="","",SUMIFS('Skills-Training Matrix.AUX'!$F$2:$F$1072,'Skills-Training Matrix.AUX'!$C$2:$C$1072,"="&amp;G3438,'Skills-Training Matrix.AUX'!$A$2:$A$1072,"="&amp;$E3438)*J3438)</f>
        <v>#N/A</v>
      </c>
      <c r="L3438" s="16" t="e">
        <f t="shared" si="217"/>
        <v>#N/A</v>
      </c>
      <c r="M3438" s="14" t="e">
        <f t="shared" si="218"/>
        <v>#N/A</v>
      </c>
      <c r="N3438" s="16" t="e">
        <f t="shared" si="219"/>
        <v>#N/A</v>
      </c>
    </row>
    <row r="3439" spans="1:14" x14ac:dyDescent="0.25">
      <c r="A3439" s="14">
        <v>2737</v>
      </c>
      <c r="B3439" s="14" t="s">
        <v>170</v>
      </c>
      <c r="C3439" s="17">
        <v>42736</v>
      </c>
      <c r="D3439" s="14" t="s">
        <v>115</v>
      </c>
      <c r="E3439" s="14" t="s">
        <v>91</v>
      </c>
      <c r="F3439" s="15" t="s">
        <v>8</v>
      </c>
      <c r="G3439" s="14" t="s">
        <v>43</v>
      </c>
      <c r="H3439" s="14" t="e">
        <f>SUMIFS('Skills-Training Matrix.AUX'!$D$2:$D$1072,'Skills-Training Matrix.AUX'!$C$2:$C$1072,"="&amp;$G3439,'Skills-Training Matrix.AUX'!$A$2:$A$1072,"="&amp;$E3439)</f>
        <v>#N/A</v>
      </c>
      <c r="I3439" s="14">
        <v>0</v>
      </c>
      <c r="J3439" s="14" t="e">
        <f t="shared" si="216"/>
        <v>#N/A</v>
      </c>
      <c r="K3439" s="16" t="e">
        <f>IF($J3439="","",SUMIFS('Skills-Training Matrix.AUX'!$F$2:$F$1072,'Skills-Training Matrix.AUX'!$C$2:$C$1072,"="&amp;G3439,'Skills-Training Matrix.AUX'!$A$2:$A$1072,"="&amp;$E3439)*J3439)</f>
        <v>#N/A</v>
      </c>
      <c r="L3439" s="16" t="e">
        <f t="shared" si="217"/>
        <v>#N/A</v>
      </c>
      <c r="M3439" s="14" t="e">
        <f t="shared" si="218"/>
        <v>#N/A</v>
      </c>
      <c r="N3439" s="16" t="e">
        <f t="shared" si="219"/>
        <v>#N/A</v>
      </c>
    </row>
    <row r="3440" spans="1:14" x14ac:dyDescent="0.25">
      <c r="A3440" s="14">
        <v>2737</v>
      </c>
      <c r="B3440" s="14" t="s">
        <v>170</v>
      </c>
      <c r="C3440" s="17">
        <v>42736</v>
      </c>
      <c r="D3440" s="14" t="s">
        <v>115</v>
      </c>
      <c r="E3440" s="14" t="s">
        <v>91</v>
      </c>
      <c r="F3440" s="15" t="s">
        <v>8</v>
      </c>
      <c r="G3440" s="14" t="s">
        <v>44</v>
      </c>
      <c r="H3440" s="14" t="e">
        <f>SUMIFS('Skills-Training Matrix.AUX'!$D$2:$D$1072,'Skills-Training Matrix.AUX'!$C$2:$C$1072,"="&amp;$G3440,'Skills-Training Matrix.AUX'!$A$2:$A$1072,"="&amp;$E3440)</f>
        <v>#N/A</v>
      </c>
      <c r="I3440" s="14">
        <v>0</v>
      </c>
      <c r="J3440" s="14" t="e">
        <f t="shared" si="216"/>
        <v>#N/A</v>
      </c>
      <c r="K3440" s="16" t="e">
        <f>IF($J3440="","",SUMIFS('Skills-Training Matrix.AUX'!$F$2:$F$1072,'Skills-Training Matrix.AUX'!$C$2:$C$1072,"="&amp;G3440,'Skills-Training Matrix.AUX'!$A$2:$A$1072,"="&amp;$E3440)*J3440)</f>
        <v>#N/A</v>
      </c>
      <c r="L3440" s="16" t="e">
        <f t="shared" si="217"/>
        <v>#N/A</v>
      </c>
      <c r="M3440" s="14" t="e">
        <f t="shared" si="218"/>
        <v>#N/A</v>
      </c>
      <c r="N3440" s="16" t="e">
        <f t="shared" si="219"/>
        <v>#N/A</v>
      </c>
    </row>
    <row r="3441" spans="1:14" x14ac:dyDescent="0.25">
      <c r="A3441" s="14">
        <v>2737</v>
      </c>
      <c r="B3441" s="14" t="s">
        <v>170</v>
      </c>
      <c r="C3441" s="17">
        <v>42736</v>
      </c>
      <c r="D3441" s="14" t="s">
        <v>115</v>
      </c>
      <c r="E3441" s="14" t="s">
        <v>91</v>
      </c>
      <c r="F3441" s="15" t="s">
        <v>8</v>
      </c>
      <c r="G3441" s="14" t="s">
        <v>45</v>
      </c>
      <c r="H3441" s="14" t="e">
        <f>SUMIFS('Skills-Training Matrix.AUX'!$D$2:$D$1072,'Skills-Training Matrix.AUX'!$C$2:$C$1072,"="&amp;$G3441,'Skills-Training Matrix.AUX'!$A$2:$A$1072,"="&amp;$E3441)</f>
        <v>#N/A</v>
      </c>
      <c r="I3441" s="14">
        <v>0</v>
      </c>
      <c r="J3441" s="14" t="e">
        <f t="shared" si="216"/>
        <v>#N/A</v>
      </c>
      <c r="K3441" s="16" t="e">
        <f>IF($J3441="","",SUMIFS('Skills-Training Matrix.AUX'!$F$2:$F$1072,'Skills-Training Matrix.AUX'!$C$2:$C$1072,"="&amp;G3441,'Skills-Training Matrix.AUX'!$A$2:$A$1072,"="&amp;$E3441)*J3441)</f>
        <v>#N/A</v>
      </c>
      <c r="L3441" s="16" t="e">
        <f t="shared" si="217"/>
        <v>#N/A</v>
      </c>
      <c r="M3441" s="14" t="e">
        <f t="shared" si="218"/>
        <v>#N/A</v>
      </c>
      <c r="N3441" s="16" t="e">
        <f t="shared" si="219"/>
        <v>#N/A</v>
      </c>
    </row>
    <row r="3442" spans="1:14" x14ac:dyDescent="0.25">
      <c r="A3442" s="14">
        <v>2737</v>
      </c>
      <c r="B3442" s="14" t="s">
        <v>170</v>
      </c>
      <c r="C3442" s="17">
        <v>42736</v>
      </c>
      <c r="D3442" s="14" t="s">
        <v>115</v>
      </c>
      <c r="E3442" s="14" t="s">
        <v>91</v>
      </c>
      <c r="F3442" s="15" t="s">
        <v>2</v>
      </c>
      <c r="G3442" s="14" t="s">
        <v>46</v>
      </c>
      <c r="H3442" s="14" t="e">
        <f>SUMIFS('Skills-Training Matrix.AUX'!$D$2:$D$1072,'Skills-Training Matrix.AUX'!$C$2:$C$1072,"="&amp;$G3442,'Skills-Training Matrix.AUX'!$A$2:$A$1072,"="&amp;$E3442)</f>
        <v>#N/A</v>
      </c>
      <c r="I3442" s="14">
        <v>0</v>
      </c>
      <c r="J3442" s="14" t="e">
        <f t="shared" si="216"/>
        <v>#N/A</v>
      </c>
      <c r="K3442" s="16" t="e">
        <f>IF($J3442="","",SUMIFS('Skills-Training Matrix.AUX'!$F$2:$F$1072,'Skills-Training Matrix.AUX'!$C$2:$C$1072,"="&amp;G3442,'Skills-Training Matrix.AUX'!$A$2:$A$1072,"="&amp;$E3442)*J3442)</f>
        <v>#N/A</v>
      </c>
      <c r="L3442" s="16" t="e">
        <f t="shared" si="217"/>
        <v>#N/A</v>
      </c>
      <c r="M3442" s="14" t="e">
        <f t="shared" si="218"/>
        <v>#N/A</v>
      </c>
      <c r="N3442" s="16" t="e">
        <f t="shared" si="219"/>
        <v>#N/A</v>
      </c>
    </row>
    <row r="3443" spans="1:14" x14ac:dyDescent="0.25">
      <c r="A3443" s="14">
        <v>2737</v>
      </c>
      <c r="B3443" s="14" t="s">
        <v>170</v>
      </c>
      <c r="C3443" s="17">
        <v>42736</v>
      </c>
      <c r="D3443" s="14" t="s">
        <v>115</v>
      </c>
      <c r="E3443" s="14" t="s">
        <v>91</v>
      </c>
      <c r="F3443" s="15" t="s">
        <v>2</v>
      </c>
      <c r="G3443" s="14" t="s">
        <v>47</v>
      </c>
      <c r="H3443" s="14" t="e">
        <f>SUMIFS('Skills-Training Matrix.AUX'!$D$2:$D$1072,'Skills-Training Matrix.AUX'!$C$2:$C$1072,"="&amp;$G3443,'Skills-Training Matrix.AUX'!$A$2:$A$1072,"="&amp;$E3443)</f>
        <v>#N/A</v>
      </c>
      <c r="I3443" s="14">
        <v>0</v>
      </c>
      <c r="J3443" s="14" t="e">
        <f t="shared" si="216"/>
        <v>#N/A</v>
      </c>
      <c r="K3443" s="16" t="e">
        <f>IF($J3443="","",SUMIFS('Skills-Training Matrix.AUX'!$F$2:$F$1072,'Skills-Training Matrix.AUX'!$C$2:$C$1072,"="&amp;G3443,'Skills-Training Matrix.AUX'!$A$2:$A$1072,"="&amp;$E3443)*J3443)</f>
        <v>#N/A</v>
      </c>
      <c r="L3443" s="16" t="e">
        <f t="shared" si="217"/>
        <v>#N/A</v>
      </c>
      <c r="M3443" s="14" t="e">
        <f t="shared" si="218"/>
        <v>#N/A</v>
      </c>
      <c r="N3443" s="16" t="e">
        <f t="shared" si="219"/>
        <v>#N/A</v>
      </c>
    </row>
    <row r="3444" spans="1:14" x14ac:dyDescent="0.25">
      <c r="A3444" s="14">
        <v>2737</v>
      </c>
      <c r="B3444" s="14" t="s">
        <v>170</v>
      </c>
      <c r="C3444" s="17">
        <v>42736</v>
      </c>
      <c r="D3444" s="14" t="s">
        <v>115</v>
      </c>
      <c r="E3444" s="14" t="s">
        <v>91</v>
      </c>
      <c r="F3444" s="15" t="s">
        <v>2</v>
      </c>
      <c r="G3444" s="14" t="s">
        <v>48</v>
      </c>
      <c r="H3444" s="14" t="e">
        <f>SUMIFS('Skills-Training Matrix.AUX'!$D$2:$D$1072,'Skills-Training Matrix.AUX'!$C$2:$C$1072,"="&amp;$G3444,'Skills-Training Matrix.AUX'!$A$2:$A$1072,"="&amp;$E3444)</f>
        <v>#N/A</v>
      </c>
      <c r="I3444" s="14">
        <v>0</v>
      </c>
      <c r="J3444" s="14" t="e">
        <f t="shared" si="216"/>
        <v>#N/A</v>
      </c>
      <c r="K3444" s="16" t="e">
        <f>IF($J3444="","",SUMIFS('Skills-Training Matrix.AUX'!$F$2:$F$1072,'Skills-Training Matrix.AUX'!$C$2:$C$1072,"="&amp;G3444,'Skills-Training Matrix.AUX'!$A$2:$A$1072,"="&amp;$E3444)*J3444)</f>
        <v>#N/A</v>
      </c>
      <c r="L3444" s="16" t="e">
        <f t="shared" si="217"/>
        <v>#N/A</v>
      </c>
      <c r="M3444" s="14" t="e">
        <f t="shared" si="218"/>
        <v>#N/A</v>
      </c>
      <c r="N3444" s="16" t="e">
        <f t="shared" si="219"/>
        <v>#N/A</v>
      </c>
    </row>
    <row r="3445" spans="1:14" x14ac:dyDescent="0.25">
      <c r="A3445" s="14">
        <v>2737</v>
      </c>
      <c r="B3445" s="14" t="s">
        <v>170</v>
      </c>
      <c r="C3445" s="17">
        <v>42736</v>
      </c>
      <c r="D3445" s="14" t="s">
        <v>115</v>
      </c>
      <c r="E3445" s="14" t="s">
        <v>91</v>
      </c>
      <c r="F3445" s="15" t="s">
        <v>2</v>
      </c>
      <c r="G3445" s="14" t="s">
        <v>49</v>
      </c>
      <c r="H3445" s="14" t="e">
        <f>SUMIFS('Skills-Training Matrix.AUX'!$D$2:$D$1072,'Skills-Training Matrix.AUX'!$C$2:$C$1072,"="&amp;$G3445,'Skills-Training Matrix.AUX'!$A$2:$A$1072,"="&amp;$E3445)</f>
        <v>#N/A</v>
      </c>
      <c r="I3445" s="14">
        <v>0</v>
      </c>
      <c r="J3445" s="14" t="e">
        <f t="shared" si="216"/>
        <v>#N/A</v>
      </c>
      <c r="K3445" s="16" t="e">
        <f>IF($J3445="","",SUMIFS('Skills-Training Matrix.AUX'!$F$2:$F$1072,'Skills-Training Matrix.AUX'!$C$2:$C$1072,"="&amp;G3445,'Skills-Training Matrix.AUX'!$A$2:$A$1072,"="&amp;$E3445)*J3445)</f>
        <v>#N/A</v>
      </c>
      <c r="L3445" s="16" t="e">
        <f t="shared" si="217"/>
        <v>#N/A</v>
      </c>
      <c r="M3445" s="14" t="e">
        <f t="shared" si="218"/>
        <v>#N/A</v>
      </c>
      <c r="N3445" s="16" t="e">
        <f t="shared" si="219"/>
        <v>#N/A</v>
      </c>
    </row>
    <row r="3446" spans="1:14" x14ac:dyDescent="0.25">
      <c r="A3446" s="14">
        <v>2737</v>
      </c>
      <c r="B3446" s="14" t="s">
        <v>170</v>
      </c>
      <c r="C3446" s="17">
        <v>42736</v>
      </c>
      <c r="D3446" s="14" t="s">
        <v>115</v>
      </c>
      <c r="E3446" s="14" t="s">
        <v>91</v>
      </c>
      <c r="F3446" s="15" t="s">
        <v>2</v>
      </c>
      <c r="G3446" s="14" t="s">
        <v>50</v>
      </c>
      <c r="H3446" s="14" t="e">
        <f>SUMIFS('Skills-Training Matrix.AUX'!$D$2:$D$1072,'Skills-Training Matrix.AUX'!$C$2:$C$1072,"="&amp;$G3446,'Skills-Training Matrix.AUX'!$A$2:$A$1072,"="&amp;$E3446)</f>
        <v>#N/A</v>
      </c>
      <c r="I3446" s="14">
        <v>0</v>
      </c>
      <c r="J3446" s="14" t="e">
        <f t="shared" si="216"/>
        <v>#N/A</v>
      </c>
      <c r="K3446" s="16" t="e">
        <f>IF($J3446="","",SUMIFS('Skills-Training Matrix.AUX'!$F$2:$F$1072,'Skills-Training Matrix.AUX'!$C$2:$C$1072,"="&amp;G3446,'Skills-Training Matrix.AUX'!$A$2:$A$1072,"="&amp;$E3446)*J3446)</f>
        <v>#N/A</v>
      </c>
      <c r="L3446" s="16" t="e">
        <f t="shared" si="217"/>
        <v>#N/A</v>
      </c>
      <c r="M3446" s="14" t="e">
        <f t="shared" si="218"/>
        <v>#N/A</v>
      </c>
      <c r="N3446" s="16" t="e">
        <f t="shared" si="219"/>
        <v>#N/A</v>
      </c>
    </row>
    <row r="3447" spans="1:14" x14ac:dyDescent="0.25">
      <c r="A3447" s="14">
        <v>2737</v>
      </c>
      <c r="B3447" s="14" t="s">
        <v>170</v>
      </c>
      <c r="C3447" s="17">
        <v>42736</v>
      </c>
      <c r="D3447" s="14" t="s">
        <v>115</v>
      </c>
      <c r="E3447" s="14" t="s">
        <v>91</v>
      </c>
      <c r="F3447" s="15" t="s">
        <v>2</v>
      </c>
      <c r="G3447" s="14" t="s">
        <v>51</v>
      </c>
      <c r="H3447" s="14" t="e">
        <f>SUMIFS('Skills-Training Matrix.AUX'!$D$2:$D$1072,'Skills-Training Matrix.AUX'!$C$2:$C$1072,"="&amp;$G3447,'Skills-Training Matrix.AUX'!$A$2:$A$1072,"="&amp;$E3447)</f>
        <v>#N/A</v>
      </c>
      <c r="I3447" s="14">
        <v>0</v>
      </c>
      <c r="J3447" s="14" t="e">
        <f t="shared" si="216"/>
        <v>#N/A</v>
      </c>
      <c r="K3447" s="16" t="e">
        <f>IF($J3447="","",SUMIFS('Skills-Training Matrix.AUX'!$F$2:$F$1072,'Skills-Training Matrix.AUX'!$C$2:$C$1072,"="&amp;G3447,'Skills-Training Matrix.AUX'!$A$2:$A$1072,"="&amp;$E3447)*J3447)</f>
        <v>#N/A</v>
      </c>
      <c r="L3447" s="16" t="e">
        <f t="shared" si="217"/>
        <v>#N/A</v>
      </c>
      <c r="M3447" s="14" t="e">
        <f t="shared" si="218"/>
        <v>#N/A</v>
      </c>
      <c r="N3447" s="16" t="e">
        <f t="shared" si="219"/>
        <v>#N/A</v>
      </c>
    </row>
    <row r="3448" spans="1:14" x14ac:dyDescent="0.25">
      <c r="A3448" s="14">
        <v>2737</v>
      </c>
      <c r="B3448" s="14" t="s">
        <v>170</v>
      </c>
      <c r="C3448" s="17">
        <v>42736</v>
      </c>
      <c r="D3448" s="14" t="s">
        <v>115</v>
      </c>
      <c r="E3448" s="14" t="s">
        <v>91</v>
      </c>
      <c r="F3448" s="15" t="s">
        <v>2</v>
      </c>
      <c r="G3448" s="14" t="s">
        <v>52</v>
      </c>
      <c r="H3448" s="14" t="e">
        <f>SUMIFS('Skills-Training Matrix.AUX'!$D$2:$D$1072,'Skills-Training Matrix.AUX'!$C$2:$C$1072,"="&amp;$G3448,'Skills-Training Matrix.AUX'!$A$2:$A$1072,"="&amp;$E3448)</f>
        <v>#N/A</v>
      </c>
      <c r="I3448" s="14">
        <v>0</v>
      </c>
      <c r="J3448" s="14" t="e">
        <f t="shared" si="216"/>
        <v>#N/A</v>
      </c>
      <c r="K3448" s="16" t="e">
        <f>IF($J3448="","",SUMIFS('Skills-Training Matrix.AUX'!$F$2:$F$1072,'Skills-Training Matrix.AUX'!$C$2:$C$1072,"="&amp;G3448,'Skills-Training Matrix.AUX'!$A$2:$A$1072,"="&amp;$E3448)*J3448)</f>
        <v>#N/A</v>
      </c>
      <c r="L3448" s="16" t="e">
        <f t="shared" si="217"/>
        <v>#N/A</v>
      </c>
      <c r="M3448" s="14" t="e">
        <f t="shared" si="218"/>
        <v>#N/A</v>
      </c>
      <c r="N3448" s="16" t="e">
        <f t="shared" si="219"/>
        <v>#N/A</v>
      </c>
    </row>
    <row r="3449" spans="1:14" x14ac:dyDescent="0.25">
      <c r="A3449" s="14">
        <v>2737</v>
      </c>
      <c r="B3449" s="14" t="s">
        <v>170</v>
      </c>
      <c r="C3449" s="17">
        <v>42736</v>
      </c>
      <c r="D3449" s="14" t="s">
        <v>115</v>
      </c>
      <c r="E3449" s="14" t="s">
        <v>91</v>
      </c>
      <c r="F3449" s="15" t="s">
        <v>2</v>
      </c>
      <c r="G3449" s="14" t="s">
        <v>53</v>
      </c>
      <c r="H3449" s="14" t="e">
        <f>SUMIFS('Skills-Training Matrix.AUX'!$D$2:$D$1072,'Skills-Training Matrix.AUX'!$C$2:$C$1072,"="&amp;$G3449,'Skills-Training Matrix.AUX'!$A$2:$A$1072,"="&amp;$E3449)</f>
        <v>#N/A</v>
      </c>
      <c r="I3449" s="14">
        <v>0</v>
      </c>
      <c r="J3449" s="14" t="e">
        <f t="shared" si="216"/>
        <v>#N/A</v>
      </c>
      <c r="K3449" s="16" t="e">
        <f>IF($J3449="","",SUMIFS('Skills-Training Matrix.AUX'!$F$2:$F$1072,'Skills-Training Matrix.AUX'!$C$2:$C$1072,"="&amp;G3449,'Skills-Training Matrix.AUX'!$A$2:$A$1072,"="&amp;$E3449)*J3449)</f>
        <v>#N/A</v>
      </c>
      <c r="L3449" s="16" t="e">
        <f t="shared" si="217"/>
        <v>#N/A</v>
      </c>
      <c r="M3449" s="14" t="e">
        <f t="shared" si="218"/>
        <v>#N/A</v>
      </c>
      <c r="N3449" s="16" t="e">
        <f t="shared" si="219"/>
        <v>#N/A</v>
      </c>
    </row>
    <row r="3450" spans="1:14" x14ac:dyDescent="0.25">
      <c r="A3450" s="14">
        <v>2737</v>
      </c>
      <c r="B3450" s="14" t="s">
        <v>170</v>
      </c>
      <c r="C3450" s="17">
        <v>42736</v>
      </c>
      <c r="D3450" s="14" t="s">
        <v>115</v>
      </c>
      <c r="E3450" s="14" t="s">
        <v>91</v>
      </c>
      <c r="F3450" s="15" t="s">
        <v>2</v>
      </c>
      <c r="G3450" s="14" t="s">
        <v>54</v>
      </c>
      <c r="H3450" s="14" t="e">
        <f>SUMIFS('Skills-Training Matrix.AUX'!$D$2:$D$1072,'Skills-Training Matrix.AUX'!$C$2:$C$1072,"="&amp;$G3450,'Skills-Training Matrix.AUX'!$A$2:$A$1072,"="&amp;$E3450)</f>
        <v>#N/A</v>
      </c>
      <c r="I3450" s="14">
        <v>0</v>
      </c>
      <c r="J3450" s="14" t="e">
        <f t="shared" si="216"/>
        <v>#N/A</v>
      </c>
      <c r="K3450" s="16" t="e">
        <f>IF($J3450="","",SUMIFS('Skills-Training Matrix.AUX'!$F$2:$F$1072,'Skills-Training Matrix.AUX'!$C$2:$C$1072,"="&amp;G3450,'Skills-Training Matrix.AUX'!$A$2:$A$1072,"="&amp;$E3450)*J3450)</f>
        <v>#N/A</v>
      </c>
      <c r="L3450" s="16" t="e">
        <f t="shared" si="217"/>
        <v>#N/A</v>
      </c>
      <c r="M3450" s="14" t="e">
        <f t="shared" si="218"/>
        <v>#N/A</v>
      </c>
      <c r="N3450" s="16" t="e">
        <f t="shared" si="219"/>
        <v>#N/A</v>
      </c>
    </row>
    <row r="3451" spans="1:14" x14ac:dyDescent="0.25">
      <c r="A3451" s="14">
        <v>2737</v>
      </c>
      <c r="B3451" s="14" t="s">
        <v>170</v>
      </c>
      <c r="C3451" s="17">
        <v>42736</v>
      </c>
      <c r="D3451" s="14" t="s">
        <v>115</v>
      </c>
      <c r="E3451" s="14" t="s">
        <v>91</v>
      </c>
      <c r="F3451" s="15" t="s">
        <v>2</v>
      </c>
      <c r="G3451" s="14" t="s">
        <v>55</v>
      </c>
      <c r="H3451" s="14" t="e">
        <f>SUMIFS('Skills-Training Matrix.AUX'!$D$2:$D$1072,'Skills-Training Matrix.AUX'!$C$2:$C$1072,"="&amp;$G3451,'Skills-Training Matrix.AUX'!$A$2:$A$1072,"="&amp;$E3451)</f>
        <v>#REF!</v>
      </c>
      <c r="I3451" s="14">
        <v>0</v>
      </c>
      <c r="J3451" s="14" t="e">
        <f t="shared" si="216"/>
        <v>#REF!</v>
      </c>
      <c r="K3451" s="16" t="e">
        <f>IF($J3451="","",SUMIFS('Skills-Training Matrix.AUX'!$F$2:$F$1072,'Skills-Training Matrix.AUX'!$C$2:$C$1072,"="&amp;G3451,'Skills-Training Matrix.AUX'!$A$2:$A$1072,"="&amp;$E3451)*J3451)</f>
        <v>#REF!</v>
      </c>
      <c r="L3451" s="16" t="e">
        <f t="shared" si="217"/>
        <v>#REF!</v>
      </c>
      <c r="M3451" s="14" t="e">
        <f t="shared" si="218"/>
        <v>#REF!</v>
      </c>
      <c r="N3451" s="16" t="e">
        <f t="shared" si="219"/>
        <v>#REF!</v>
      </c>
    </row>
    <row r="3452" spans="1:14" x14ac:dyDescent="0.25">
      <c r="A3452" s="14">
        <v>2737</v>
      </c>
      <c r="B3452" s="14" t="s">
        <v>170</v>
      </c>
      <c r="C3452" s="17">
        <v>42736</v>
      </c>
      <c r="D3452" s="14" t="s">
        <v>115</v>
      </c>
      <c r="E3452" s="14" t="s">
        <v>91</v>
      </c>
      <c r="F3452" s="15" t="s">
        <v>2</v>
      </c>
      <c r="G3452" s="14" t="s">
        <v>56</v>
      </c>
      <c r="H3452" s="14" t="e">
        <f>SUMIFS('Skills-Training Matrix.AUX'!$D$2:$D$1072,'Skills-Training Matrix.AUX'!$C$2:$C$1072,"="&amp;$G3452,'Skills-Training Matrix.AUX'!$A$2:$A$1072,"="&amp;$E3452)</f>
        <v>#N/A</v>
      </c>
      <c r="I3452" s="14">
        <v>0</v>
      </c>
      <c r="J3452" s="14" t="e">
        <f t="shared" si="216"/>
        <v>#N/A</v>
      </c>
      <c r="K3452" s="16" t="e">
        <f>IF($J3452="","",SUMIFS('Skills-Training Matrix.AUX'!$F$2:$F$1072,'Skills-Training Matrix.AUX'!$C$2:$C$1072,"="&amp;G3452,'Skills-Training Matrix.AUX'!$A$2:$A$1072,"="&amp;$E3452)*J3452)</f>
        <v>#N/A</v>
      </c>
      <c r="L3452" s="16" t="e">
        <f t="shared" si="217"/>
        <v>#N/A</v>
      </c>
      <c r="M3452" s="14" t="e">
        <f t="shared" si="218"/>
        <v>#N/A</v>
      </c>
      <c r="N3452" s="16" t="e">
        <f t="shared" si="219"/>
        <v>#N/A</v>
      </c>
    </row>
    <row r="3453" spans="1:14" x14ac:dyDescent="0.25">
      <c r="A3453" s="14">
        <v>2737</v>
      </c>
      <c r="B3453" s="14" t="s">
        <v>170</v>
      </c>
      <c r="C3453" s="17">
        <v>42736</v>
      </c>
      <c r="D3453" s="14" t="s">
        <v>115</v>
      </c>
      <c r="E3453" s="14" t="s">
        <v>91</v>
      </c>
      <c r="F3453" s="15" t="s">
        <v>9</v>
      </c>
      <c r="G3453" s="14" t="s">
        <v>57</v>
      </c>
      <c r="H3453" s="14" t="e">
        <f>SUMIFS('Skills-Training Matrix.AUX'!$D$2:$D$1072,'Skills-Training Matrix.AUX'!$C$2:$C$1072,"="&amp;$G3453,'Skills-Training Matrix.AUX'!$A$2:$A$1072,"="&amp;$E3453)</f>
        <v>#N/A</v>
      </c>
      <c r="I3453" s="14">
        <v>0</v>
      </c>
      <c r="J3453" s="14" t="e">
        <f t="shared" si="216"/>
        <v>#N/A</v>
      </c>
      <c r="K3453" s="16" t="e">
        <f>IF($J3453="","",SUMIFS('Skills-Training Matrix.AUX'!$F$2:$F$1072,'Skills-Training Matrix.AUX'!$C$2:$C$1072,"="&amp;G3453,'Skills-Training Matrix.AUX'!$A$2:$A$1072,"="&amp;$E3453)*J3453)</f>
        <v>#N/A</v>
      </c>
      <c r="L3453" s="16" t="e">
        <f t="shared" si="217"/>
        <v>#N/A</v>
      </c>
      <c r="M3453" s="14" t="e">
        <f t="shared" si="218"/>
        <v>#N/A</v>
      </c>
      <c r="N3453" s="16" t="e">
        <f t="shared" si="219"/>
        <v>#N/A</v>
      </c>
    </row>
    <row r="3454" spans="1:14" x14ac:dyDescent="0.25">
      <c r="A3454" s="14">
        <v>2737</v>
      </c>
      <c r="B3454" s="14" t="s">
        <v>170</v>
      </c>
      <c r="C3454" s="17">
        <v>42736</v>
      </c>
      <c r="D3454" s="14" t="s">
        <v>115</v>
      </c>
      <c r="E3454" s="14" t="s">
        <v>91</v>
      </c>
      <c r="F3454" s="15" t="s">
        <v>9</v>
      </c>
      <c r="G3454" s="14" t="s">
        <v>58</v>
      </c>
      <c r="H3454" s="14" t="e">
        <f>SUMIFS('Skills-Training Matrix.AUX'!$D$2:$D$1072,'Skills-Training Matrix.AUX'!$C$2:$C$1072,"="&amp;$G3454,'Skills-Training Matrix.AUX'!$A$2:$A$1072,"="&amp;$E3454)</f>
        <v>#N/A</v>
      </c>
      <c r="I3454" s="14">
        <v>0</v>
      </c>
      <c r="J3454" s="14" t="e">
        <f t="shared" si="216"/>
        <v>#N/A</v>
      </c>
      <c r="K3454" s="16" t="e">
        <f>IF($J3454="","",SUMIFS('Skills-Training Matrix.AUX'!$F$2:$F$1072,'Skills-Training Matrix.AUX'!$C$2:$C$1072,"="&amp;G3454,'Skills-Training Matrix.AUX'!$A$2:$A$1072,"="&amp;$E3454)*J3454)</f>
        <v>#N/A</v>
      </c>
      <c r="L3454" s="16" t="e">
        <f t="shared" si="217"/>
        <v>#N/A</v>
      </c>
      <c r="M3454" s="14" t="e">
        <f t="shared" si="218"/>
        <v>#N/A</v>
      </c>
      <c r="N3454" s="16" t="e">
        <f t="shared" si="219"/>
        <v>#N/A</v>
      </c>
    </row>
    <row r="3455" spans="1:14" x14ac:dyDescent="0.25">
      <c r="A3455" s="14">
        <v>2737</v>
      </c>
      <c r="B3455" s="14" t="s">
        <v>170</v>
      </c>
      <c r="C3455" s="17">
        <v>42736</v>
      </c>
      <c r="D3455" s="14" t="s">
        <v>115</v>
      </c>
      <c r="E3455" s="14" t="s">
        <v>91</v>
      </c>
      <c r="F3455" s="15" t="s">
        <v>9</v>
      </c>
      <c r="G3455" s="14" t="s">
        <v>59</v>
      </c>
      <c r="H3455" s="14" t="e">
        <f>SUMIFS('Skills-Training Matrix.AUX'!$D$2:$D$1072,'Skills-Training Matrix.AUX'!$C$2:$C$1072,"="&amp;$G3455,'Skills-Training Matrix.AUX'!$A$2:$A$1072,"="&amp;$E3455)</f>
        <v>#N/A</v>
      </c>
      <c r="I3455" s="14">
        <v>0</v>
      </c>
      <c r="J3455" s="14" t="e">
        <f t="shared" si="216"/>
        <v>#N/A</v>
      </c>
      <c r="K3455" s="16" t="e">
        <f>IF($J3455="","",SUMIFS('Skills-Training Matrix.AUX'!$F$2:$F$1072,'Skills-Training Matrix.AUX'!$C$2:$C$1072,"="&amp;G3455,'Skills-Training Matrix.AUX'!$A$2:$A$1072,"="&amp;$E3455)*J3455)</f>
        <v>#N/A</v>
      </c>
      <c r="L3455" s="16" t="e">
        <f t="shared" si="217"/>
        <v>#N/A</v>
      </c>
      <c r="M3455" s="14" t="e">
        <f t="shared" si="218"/>
        <v>#N/A</v>
      </c>
      <c r="N3455" s="16" t="e">
        <f t="shared" si="219"/>
        <v>#N/A</v>
      </c>
    </row>
    <row r="3456" spans="1:14" x14ac:dyDescent="0.25">
      <c r="A3456" s="14">
        <v>2737</v>
      </c>
      <c r="B3456" s="14" t="s">
        <v>170</v>
      </c>
      <c r="C3456" s="17">
        <v>42736</v>
      </c>
      <c r="D3456" s="14" t="s">
        <v>115</v>
      </c>
      <c r="E3456" s="14" t="s">
        <v>91</v>
      </c>
      <c r="F3456" s="15" t="s">
        <v>9</v>
      </c>
      <c r="G3456" s="14" t="s">
        <v>60</v>
      </c>
      <c r="H3456" s="14" t="e">
        <f>SUMIFS('Skills-Training Matrix.AUX'!$D$2:$D$1072,'Skills-Training Matrix.AUX'!$C$2:$C$1072,"="&amp;$G3456,'Skills-Training Matrix.AUX'!$A$2:$A$1072,"="&amp;$E3456)</f>
        <v>#N/A</v>
      </c>
      <c r="I3456" s="14">
        <v>0</v>
      </c>
      <c r="J3456" s="14" t="e">
        <f t="shared" si="216"/>
        <v>#N/A</v>
      </c>
      <c r="K3456" s="16" t="e">
        <f>IF($J3456="","",SUMIFS('Skills-Training Matrix.AUX'!$F$2:$F$1072,'Skills-Training Matrix.AUX'!$C$2:$C$1072,"="&amp;G3456,'Skills-Training Matrix.AUX'!$A$2:$A$1072,"="&amp;$E3456)*J3456)</f>
        <v>#N/A</v>
      </c>
      <c r="L3456" s="16" t="e">
        <f t="shared" si="217"/>
        <v>#N/A</v>
      </c>
      <c r="M3456" s="14" t="e">
        <f t="shared" si="218"/>
        <v>#N/A</v>
      </c>
      <c r="N3456" s="16" t="e">
        <f t="shared" si="219"/>
        <v>#N/A</v>
      </c>
    </row>
    <row r="3457" spans="1:14" x14ac:dyDescent="0.25">
      <c r="A3457" s="14">
        <v>2737</v>
      </c>
      <c r="B3457" s="14" t="s">
        <v>170</v>
      </c>
      <c r="C3457" s="17">
        <v>42736</v>
      </c>
      <c r="D3457" s="14" t="s">
        <v>115</v>
      </c>
      <c r="E3457" s="14" t="s">
        <v>91</v>
      </c>
      <c r="F3457" s="15" t="s">
        <v>9</v>
      </c>
      <c r="G3457" s="14" t="s">
        <v>61</v>
      </c>
      <c r="H3457" s="14" t="e">
        <f>SUMIFS('Skills-Training Matrix.AUX'!$D$2:$D$1072,'Skills-Training Matrix.AUX'!$C$2:$C$1072,"="&amp;$G3457,'Skills-Training Matrix.AUX'!$A$2:$A$1072,"="&amp;$E3457)</f>
        <v>#N/A</v>
      </c>
      <c r="I3457" s="14">
        <v>0</v>
      </c>
      <c r="J3457" s="14" t="e">
        <f t="shared" si="216"/>
        <v>#N/A</v>
      </c>
      <c r="K3457" s="16" t="e">
        <f>IF($J3457="","",SUMIFS('Skills-Training Matrix.AUX'!$F$2:$F$1072,'Skills-Training Matrix.AUX'!$C$2:$C$1072,"="&amp;G3457,'Skills-Training Matrix.AUX'!$A$2:$A$1072,"="&amp;$E3457)*J3457)</f>
        <v>#N/A</v>
      </c>
      <c r="L3457" s="16" t="e">
        <f t="shared" si="217"/>
        <v>#N/A</v>
      </c>
      <c r="M3457" s="14" t="e">
        <f t="shared" si="218"/>
        <v>#N/A</v>
      </c>
      <c r="N3457" s="16" t="e">
        <f t="shared" si="219"/>
        <v>#N/A</v>
      </c>
    </row>
    <row r="3458" spans="1:14" x14ac:dyDescent="0.25">
      <c r="A3458" s="14">
        <v>2737</v>
      </c>
      <c r="B3458" s="14" t="s">
        <v>170</v>
      </c>
      <c r="C3458" s="17">
        <v>42736</v>
      </c>
      <c r="D3458" s="14" t="s">
        <v>115</v>
      </c>
      <c r="E3458" s="14" t="s">
        <v>91</v>
      </c>
      <c r="F3458" s="15" t="s">
        <v>0</v>
      </c>
      <c r="G3458" s="14" t="s">
        <v>62</v>
      </c>
      <c r="H3458" s="14" t="e">
        <f>SUMIFS('Skills-Training Matrix.AUX'!$D$2:$D$1072,'Skills-Training Matrix.AUX'!$C$2:$C$1072,"="&amp;$G3458,'Skills-Training Matrix.AUX'!$A$2:$A$1072,"="&amp;$E3458)</f>
        <v>#N/A</v>
      </c>
      <c r="I3458" s="14">
        <v>0</v>
      </c>
      <c r="J3458" s="14" t="e">
        <f t="shared" ref="J3458:J3521" si="220">IF(($H3458-$I3458)&gt;0,($H3458-$I3458),"")</f>
        <v>#N/A</v>
      </c>
      <c r="K3458" s="16" t="e">
        <f>IF($J3458="","",SUMIFS('Skills-Training Matrix.AUX'!$F$2:$F$1072,'Skills-Training Matrix.AUX'!$C$2:$C$1072,"="&amp;G3458,'Skills-Training Matrix.AUX'!$A$2:$A$1072,"="&amp;$E3458)*J3458)</f>
        <v>#N/A</v>
      </c>
      <c r="L3458" s="16" t="e">
        <f t="shared" si="217"/>
        <v>#N/A</v>
      </c>
      <c r="M3458" s="14" t="e">
        <f t="shared" si="218"/>
        <v>#N/A</v>
      </c>
      <c r="N3458" s="16" t="e">
        <f t="shared" si="219"/>
        <v>#N/A</v>
      </c>
    </row>
    <row r="3459" spans="1:14" x14ac:dyDescent="0.25">
      <c r="A3459" s="14">
        <v>2737</v>
      </c>
      <c r="B3459" s="14" t="s">
        <v>170</v>
      </c>
      <c r="C3459" s="17">
        <v>42736</v>
      </c>
      <c r="D3459" s="14" t="s">
        <v>115</v>
      </c>
      <c r="E3459" s="14" t="s">
        <v>91</v>
      </c>
      <c r="F3459" s="15" t="s">
        <v>0</v>
      </c>
      <c r="G3459" s="14" t="s">
        <v>63</v>
      </c>
      <c r="H3459" s="14" t="e">
        <f>SUMIFS('Skills-Training Matrix.AUX'!$D$2:$D$1072,'Skills-Training Matrix.AUX'!$C$2:$C$1072,"="&amp;$G3459,'Skills-Training Matrix.AUX'!$A$2:$A$1072,"="&amp;$E3459)</f>
        <v>#REF!</v>
      </c>
      <c r="I3459" s="14">
        <v>0</v>
      </c>
      <c r="J3459" s="14" t="e">
        <f t="shared" si="220"/>
        <v>#REF!</v>
      </c>
      <c r="K3459" s="16" t="e">
        <f>IF($J3459="","",SUMIFS('Skills-Training Matrix.AUX'!$F$2:$F$1072,'Skills-Training Matrix.AUX'!$C$2:$C$1072,"="&amp;G3459,'Skills-Training Matrix.AUX'!$A$2:$A$1072,"="&amp;$E3459)*J3459)</f>
        <v>#REF!</v>
      </c>
      <c r="L3459" s="16" t="e">
        <f t="shared" ref="L3459:L3522" si="221">IF(D3459="GEM",IF(B3459=B3458,IF(K3459="",L3458,K3459+L3458),IF(K3459="",0,K3459)),0)</f>
        <v>#REF!</v>
      </c>
      <c r="M3459" s="14" t="e">
        <f t="shared" ref="M3459:M3522" si="222">IF(D3459="GEM",IF(I3459&gt;H3459,I3459,IF(IF(L3459&lt;$O$1,0,L3459)=0,H3459,IF(I3459=0,IF(H3459=0,0,1),I3459))),I3459)</f>
        <v>#REF!</v>
      </c>
      <c r="N3459" s="16" t="e">
        <f t="shared" ref="N3459:N3522" si="223">IF(M3459&lt;H3459,K3459,"")</f>
        <v>#REF!</v>
      </c>
    </row>
    <row r="3460" spans="1:14" x14ac:dyDescent="0.25">
      <c r="A3460" s="14">
        <v>2737</v>
      </c>
      <c r="B3460" s="14" t="s">
        <v>170</v>
      </c>
      <c r="C3460" s="17">
        <v>42736</v>
      </c>
      <c r="D3460" s="14" t="s">
        <v>115</v>
      </c>
      <c r="E3460" s="14" t="s">
        <v>91</v>
      </c>
      <c r="F3460" s="15" t="s">
        <v>0</v>
      </c>
      <c r="G3460" s="14" t="s">
        <v>64</v>
      </c>
      <c r="H3460" s="14" t="e">
        <f>SUMIFS('Skills-Training Matrix.AUX'!$D$2:$D$1072,'Skills-Training Matrix.AUX'!$C$2:$C$1072,"="&amp;$G3460,'Skills-Training Matrix.AUX'!$A$2:$A$1072,"="&amp;$E3460)</f>
        <v>#N/A</v>
      </c>
      <c r="I3460" s="14">
        <v>0</v>
      </c>
      <c r="J3460" s="14" t="e">
        <f t="shared" si="220"/>
        <v>#N/A</v>
      </c>
      <c r="K3460" s="16" t="e">
        <f>IF($J3460="","",SUMIFS('Skills-Training Matrix.AUX'!$F$2:$F$1072,'Skills-Training Matrix.AUX'!$C$2:$C$1072,"="&amp;G3460,'Skills-Training Matrix.AUX'!$A$2:$A$1072,"="&amp;$E3460)*J3460)</f>
        <v>#N/A</v>
      </c>
      <c r="L3460" s="16" t="e">
        <f t="shared" si="221"/>
        <v>#N/A</v>
      </c>
      <c r="M3460" s="14" t="e">
        <f t="shared" si="222"/>
        <v>#N/A</v>
      </c>
      <c r="N3460" s="16" t="e">
        <f t="shared" si="223"/>
        <v>#N/A</v>
      </c>
    </row>
    <row r="3461" spans="1:14" x14ac:dyDescent="0.25">
      <c r="A3461" s="14">
        <v>2737</v>
      </c>
      <c r="B3461" s="14" t="s">
        <v>170</v>
      </c>
      <c r="C3461" s="17">
        <v>42736</v>
      </c>
      <c r="D3461" s="14" t="s">
        <v>115</v>
      </c>
      <c r="E3461" s="14" t="s">
        <v>91</v>
      </c>
      <c r="F3461" s="15" t="s">
        <v>0</v>
      </c>
      <c r="G3461" s="14" t="s">
        <v>65</v>
      </c>
      <c r="H3461" s="14" t="e">
        <f>SUMIFS('Skills-Training Matrix.AUX'!$D$2:$D$1072,'Skills-Training Matrix.AUX'!$C$2:$C$1072,"="&amp;$G3461,'Skills-Training Matrix.AUX'!$A$2:$A$1072,"="&amp;$E3461)</f>
        <v>#REF!</v>
      </c>
      <c r="I3461" s="14">
        <v>0</v>
      </c>
      <c r="J3461" s="14" t="e">
        <f t="shared" si="220"/>
        <v>#REF!</v>
      </c>
      <c r="K3461" s="16" t="e">
        <f>IF($J3461="","",SUMIFS('Skills-Training Matrix.AUX'!$F$2:$F$1072,'Skills-Training Matrix.AUX'!$C$2:$C$1072,"="&amp;G3461,'Skills-Training Matrix.AUX'!$A$2:$A$1072,"="&amp;$E3461)*J3461)</f>
        <v>#REF!</v>
      </c>
      <c r="L3461" s="16" t="e">
        <f t="shared" si="221"/>
        <v>#REF!</v>
      </c>
      <c r="M3461" s="14" t="e">
        <f t="shared" si="222"/>
        <v>#REF!</v>
      </c>
      <c r="N3461" s="16" t="e">
        <f t="shared" si="223"/>
        <v>#REF!</v>
      </c>
    </row>
    <row r="3462" spans="1:14" x14ac:dyDescent="0.25">
      <c r="A3462" s="14">
        <v>2737</v>
      </c>
      <c r="B3462" s="14" t="s">
        <v>170</v>
      </c>
      <c r="C3462" s="17">
        <v>42736</v>
      </c>
      <c r="D3462" s="14" t="s">
        <v>115</v>
      </c>
      <c r="E3462" s="14" t="s">
        <v>91</v>
      </c>
      <c r="F3462" s="15" t="s">
        <v>0</v>
      </c>
      <c r="G3462" s="14" t="s">
        <v>66</v>
      </c>
      <c r="H3462" s="14" t="e">
        <f>SUMIFS('Skills-Training Matrix.AUX'!$D$2:$D$1072,'Skills-Training Matrix.AUX'!$C$2:$C$1072,"="&amp;$G3462,'Skills-Training Matrix.AUX'!$A$2:$A$1072,"="&amp;$E3462)</f>
        <v>#REF!</v>
      </c>
      <c r="I3462" s="14">
        <v>0</v>
      </c>
      <c r="J3462" s="14" t="e">
        <f t="shared" si="220"/>
        <v>#REF!</v>
      </c>
      <c r="K3462" s="16" t="e">
        <f>IF($J3462="","",SUMIFS('Skills-Training Matrix.AUX'!$F$2:$F$1072,'Skills-Training Matrix.AUX'!$C$2:$C$1072,"="&amp;G3462,'Skills-Training Matrix.AUX'!$A$2:$A$1072,"="&amp;$E3462)*J3462)</f>
        <v>#REF!</v>
      </c>
      <c r="L3462" s="16" t="e">
        <f t="shared" si="221"/>
        <v>#REF!</v>
      </c>
      <c r="M3462" s="14" t="e">
        <f t="shared" si="222"/>
        <v>#REF!</v>
      </c>
      <c r="N3462" s="16" t="e">
        <f t="shared" si="223"/>
        <v>#REF!</v>
      </c>
    </row>
    <row r="3463" spans="1:14" x14ac:dyDescent="0.25">
      <c r="A3463" s="14">
        <v>2737</v>
      </c>
      <c r="B3463" s="14" t="s">
        <v>170</v>
      </c>
      <c r="C3463" s="17">
        <v>42736</v>
      </c>
      <c r="D3463" s="14" t="s">
        <v>115</v>
      </c>
      <c r="E3463" s="14" t="s">
        <v>91</v>
      </c>
      <c r="F3463" s="15" t="s">
        <v>0</v>
      </c>
      <c r="G3463" s="14" t="s">
        <v>67</v>
      </c>
      <c r="H3463" s="14" t="e">
        <f>SUMIFS('Skills-Training Matrix.AUX'!$D$2:$D$1072,'Skills-Training Matrix.AUX'!$C$2:$C$1072,"="&amp;$G3463,'Skills-Training Matrix.AUX'!$A$2:$A$1072,"="&amp;$E3463)</f>
        <v>#N/A</v>
      </c>
      <c r="I3463" s="14">
        <v>0</v>
      </c>
      <c r="J3463" s="14" t="e">
        <f t="shared" si="220"/>
        <v>#N/A</v>
      </c>
      <c r="K3463" s="16" t="e">
        <f>IF($J3463="","",SUMIFS('Skills-Training Matrix.AUX'!$F$2:$F$1072,'Skills-Training Matrix.AUX'!$C$2:$C$1072,"="&amp;G3463,'Skills-Training Matrix.AUX'!$A$2:$A$1072,"="&amp;$E3463)*J3463)</f>
        <v>#N/A</v>
      </c>
      <c r="L3463" s="16" t="e">
        <f t="shared" si="221"/>
        <v>#N/A</v>
      </c>
      <c r="M3463" s="14" t="e">
        <f t="shared" si="222"/>
        <v>#N/A</v>
      </c>
      <c r="N3463" s="16" t="e">
        <f t="shared" si="223"/>
        <v>#N/A</v>
      </c>
    </row>
    <row r="3464" spans="1:14" x14ac:dyDescent="0.25">
      <c r="A3464" s="14">
        <v>2737</v>
      </c>
      <c r="B3464" s="14" t="s">
        <v>170</v>
      </c>
      <c r="C3464" s="17">
        <v>42736</v>
      </c>
      <c r="D3464" s="14" t="s">
        <v>115</v>
      </c>
      <c r="E3464" s="14" t="s">
        <v>91</v>
      </c>
      <c r="F3464" s="15" t="s">
        <v>0</v>
      </c>
      <c r="G3464" s="14" t="s">
        <v>68</v>
      </c>
      <c r="H3464" s="14" t="e">
        <f>SUMIFS('Skills-Training Matrix.AUX'!$D$2:$D$1072,'Skills-Training Matrix.AUX'!$C$2:$C$1072,"="&amp;$G3464,'Skills-Training Matrix.AUX'!$A$2:$A$1072,"="&amp;$E3464)</f>
        <v>#N/A</v>
      </c>
      <c r="I3464" s="14">
        <v>0</v>
      </c>
      <c r="J3464" s="14" t="e">
        <f t="shared" si="220"/>
        <v>#N/A</v>
      </c>
      <c r="K3464" s="16" t="e">
        <f>IF($J3464="","",SUMIFS('Skills-Training Matrix.AUX'!$F$2:$F$1072,'Skills-Training Matrix.AUX'!$C$2:$C$1072,"="&amp;G3464,'Skills-Training Matrix.AUX'!$A$2:$A$1072,"="&amp;$E3464)*J3464)</f>
        <v>#N/A</v>
      </c>
      <c r="L3464" s="16" t="e">
        <f t="shared" si="221"/>
        <v>#N/A</v>
      </c>
      <c r="M3464" s="14" t="e">
        <f t="shared" si="222"/>
        <v>#N/A</v>
      </c>
      <c r="N3464" s="16" t="e">
        <f t="shared" si="223"/>
        <v>#N/A</v>
      </c>
    </row>
    <row r="3465" spans="1:14" x14ac:dyDescent="0.25">
      <c r="A3465" s="14">
        <v>2737</v>
      </c>
      <c r="B3465" s="14" t="s">
        <v>170</v>
      </c>
      <c r="C3465" s="17">
        <v>42736</v>
      </c>
      <c r="D3465" s="14" t="s">
        <v>115</v>
      </c>
      <c r="E3465" s="14" t="s">
        <v>91</v>
      </c>
      <c r="F3465" s="15" t="s">
        <v>0</v>
      </c>
      <c r="G3465" s="14" t="s">
        <v>69</v>
      </c>
      <c r="H3465" s="14" t="e">
        <f>SUMIFS('Skills-Training Matrix.AUX'!$D$2:$D$1072,'Skills-Training Matrix.AUX'!$C$2:$C$1072,"="&amp;$G3465,'Skills-Training Matrix.AUX'!$A$2:$A$1072,"="&amp;$E3465)</f>
        <v>#N/A</v>
      </c>
      <c r="I3465" s="14">
        <v>0</v>
      </c>
      <c r="J3465" s="14" t="e">
        <f t="shared" si="220"/>
        <v>#N/A</v>
      </c>
      <c r="K3465" s="16" t="e">
        <f>IF($J3465="","",SUMIFS('Skills-Training Matrix.AUX'!$F$2:$F$1072,'Skills-Training Matrix.AUX'!$C$2:$C$1072,"="&amp;G3465,'Skills-Training Matrix.AUX'!$A$2:$A$1072,"="&amp;$E3465)*J3465)</f>
        <v>#N/A</v>
      </c>
      <c r="L3465" s="16" t="e">
        <f t="shared" si="221"/>
        <v>#N/A</v>
      </c>
      <c r="M3465" s="14" t="e">
        <f t="shared" si="222"/>
        <v>#N/A</v>
      </c>
      <c r="N3465" s="16" t="e">
        <f t="shared" si="223"/>
        <v>#N/A</v>
      </c>
    </row>
    <row r="3466" spans="1:14" x14ac:dyDescent="0.25">
      <c r="A3466" s="14">
        <v>2737</v>
      </c>
      <c r="B3466" s="14" t="s">
        <v>170</v>
      </c>
      <c r="C3466" s="17">
        <v>42736</v>
      </c>
      <c r="D3466" s="14" t="s">
        <v>115</v>
      </c>
      <c r="E3466" s="14" t="s">
        <v>91</v>
      </c>
      <c r="F3466" s="15" t="s">
        <v>0</v>
      </c>
      <c r="G3466" s="14" t="s">
        <v>70</v>
      </c>
      <c r="H3466" s="14" t="e">
        <f>SUMIFS('Skills-Training Matrix.AUX'!$D$2:$D$1072,'Skills-Training Matrix.AUX'!$C$2:$C$1072,"="&amp;$G3466,'Skills-Training Matrix.AUX'!$A$2:$A$1072,"="&amp;$E3466)</f>
        <v>#N/A</v>
      </c>
      <c r="I3466" s="14">
        <v>0</v>
      </c>
      <c r="J3466" s="14" t="e">
        <f t="shared" si="220"/>
        <v>#N/A</v>
      </c>
      <c r="K3466" s="16" t="e">
        <f>IF($J3466="","",SUMIFS('Skills-Training Matrix.AUX'!$F$2:$F$1072,'Skills-Training Matrix.AUX'!$C$2:$C$1072,"="&amp;G3466,'Skills-Training Matrix.AUX'!$A$2:$A$1072,"="&amp;$E3466)*J3466)</f>
        <v>#N/A</v>
      </c>
      <c r="L3466" s="16" t="e">
        <f t="shared" si="221"/>
        <v>#N/A</v>
      </c>
      <c r="M3466" s="14" t="e">
        <f t="shared" si="222"/>
        <v>#N/A</v>
      </c>
      <c r="N3466" s="16" t="e">
        <f t="shared" si="223"/>
        <v>#N/A</v>
      </c>
    </row>
    <row r="3467" spans="1:14" x14ac:dyDescent="0.25">
      <c r="A3467" s="14">
        <v>2738</v>
      </c>
      <c r="B3467" s="14" t="s">
        <v>171</v>
      </c>
      <c r="C3467" s="17">
        <v>42736</v>
      </c>
      <c r="D3467" s="14" t="s">
        <v>115</v>
      </c>
      <c r="E3467" s="14" t="s">
        <v>91</v>
      </c>
      <c r="F3467" s="15" t="s">
        <v>102</v>
      </c>
      <c r="G3467" s="14" t="s">
        <v>10</v>
      </c>
      <c r="H3467" s="14" t="e">
        <f>SUMIFS('Skills-Training Matrix.AUX'!$D$2:$D$1072,'Skills-Training Matrix.AUX'!$C$2:$C$1072,"="&amp;$G3467,'Skills-Training Matrix.AUX'!$A$2:$A$1072,"="&amp;$E3467)</f>
        <v>#N/A</v>
      </c>
      <c r="I3467" s="14">
        <v>0</v>
      </c>
      <c r="J3467" s="14" t="e">
        <f t="shared" si="220"/>
        <v>#N/A</v>
      </c>
      <c r="K3467" s="16" t="e">
        <f>IF($J3467="","",SUMIFS('Skills-Training Matrix.AUX'!$F$2:$F$1072,'Skills-Training Matrix.AUX'!$C$2:$C$1072,"="&amp;G3467,'Skills-Training Matrix.AUX'!$A$2:$A$1072,"="&amp;$E3467)*J3467)</f>
        <v>#N/A</v>
      </c>
      <c r="L3467" s="16" t="e">
        <f t="shared" si="221"/>
        <v>#N/A</v>
      </c>
      <c r="M3467" s="14" t="e">
        <f t="shared" si="222"/>
        <v>#N/A</v>
      </c>
      <c r="N3467" s="16" t="e">
        <f t="shared" si="223"/>
        <v>#N/A</v>
      </c>
    </row>
    <row r="3468" spans="1:14" x14ac:dyDescent="0.25">
      <c r="A3468" s="14">
        <v>2738</v>
      </c>
      <c r="B3468" s="14" t="s">
        <v>171</v>
      </c>
      <c r="C3468" s="17">
        <v>42736</v>
      </c>
      <c r="D3468" s="14" t="s">
        <v>115</v>
      </c>
      <c r="E3468" s="14" t="s">
        <v>91</v>
      </c>
      <c r="F3468" s="15" t="s">
        <v>102</v>
      </c>
      <c r="G3468" s="14" t="s">
        <v>11</v>
      </c>
      <c r="H3468" s="14" t="e">
        <f>SUMIFS('Skills-Training Matrix.AUX'!$D$2:$D$1072,'Skills-Training Matrix.AUX'!$C$2:$C$1072,"="&amp;$G3468,'Skills-Training Matrix.AUX'!$A$2:$A$1072,"="&amp;$E3468)</f>
        <v>#N/A</v>
      </c>
      <c r="I3468" s="14">
        <v>0</v>
      </c>
      <c r="J3468" s="14" t="e">
        <f t="shared" si="220"/>
        <v>#N/A</v>
      </c>
      <c r="K3468" s="16" t="e">
        <f>IF($J3468="","",SUMIFS('Skills-Training Matrix.AUX'!$F$2:$F$1072,'Skills-Training Matrix.AUX'!$C$2:$C$1072,"="&amp;G3468,'Skills-Training Matrix.AUX'!$A$2:$A$1072,"="&amp;$E3468)*J3468)</f>
        <v>#N/A</v>
      </c>
      <c r="L3468" s="16" t="e">
        <f t="shared" si="221"/>
        <v>#N/A</v>
      </c>
      <c r="M3468" s="14" t="e">
        <f t="shared" si="222"/>
        <v>#N/A</v>
      </c>
      <c r="N3468" s="16" t="e">
        <f t="shared" si="223"/>
        <v>#N/A</v>
      </c>
    </row>
    <row r="3469" spans="1:14" x14ac:dyDescent="0.25">
      <c r="A3469" s="14">
        <v>2738</v>
      </c>
      <c r="B3469" s="14" t="s">
        <v>171</v>
      </c>
      <c r="C3469" s="17">
        <v>42736</v>
      </c>
      <c r="D3469" s="14" t="s">
        <v>115</v>
      </c>
      <c r="E3469" s="14" t="s">
        <v>91</v>
      </c>
      <c r="F3469" s="15" t="s">
        <v>102</v>
      </c>
      <c r="G3469" s="14" t="s">
        <v>12</v>
      </c>
      <c r="H3469" s="14" t="e">
        <f>SUMIFS('Skills-Training Matrix.AUX'!$D$2:$D$1072,'Skills-Training Matrix.AUX'!$C$2:$C$1072,"="&amp;$G3469,'Skills-Training Matrix.AUX'!$A$2:$A$1072,"="&amp;$E3469)</f>
        <v>#N/A</v>
      </c>
      <c r="I3469" s="14">
        <v>0</v>
      </c>
      <c r="J3469" s="14" t="e">
        <f t="shared" si="220"/>
        <v>#N/A</v>
      </c>
      <c r="K3469" s="16" t="e">
        <f>IF($J3469="","",SUMIFS('Skills-Training Matrix.AUX'!$F$2:$F$1072,'Skills-Training Matrix.AUX'!$C$2:$C$1072,"="&amp;G3469,'Skills-Training Matrix.AUX'!$A$2:$A$1072,"="&amp;$E3469)*J3469)</f>
        <v>#N/A</v>
      </c>
      <c r="L3469" s="16" t="e">
        <f t="shared" si="221"/>
        <v>#N/A</v>
      </c>
      <c r="M3469" s="14" t="e">
        <f t="shared" si="222"/>
        <v>#N/A</v>
      </c>
      <c r="N3469" s="16" t="e">
        <f t="shared" si="223"/>
        <v>#N/A</v>
      </c>
    </row>
    <row r="3470" spans="1:14" x14ac:dyDescent="0.25">
      <c r="A3470" s="14">
        <v>2738</v>
      </c>
      <c r="B3470" s="14" t="s">
        <v>171</v>
      </c>
      <c r="C3470" s="17">
        <v>42736</v>
      </c>
      <c r="D3470" s="14" t="s">
        <v>115</v>
      </c>
      <c r="E3470" s="14" t="s">
        <v>91</v>
      </c>
      <c r="F3470" s="15" t="s">
        <v>102</v>
      </c>
      <c r="G3470" s="14" t="s">
        <v>13</v>
      </c>
      <c r="H3470" s="14" t="e">
        <f>SUMIFS('Skills-Training Matrix.AUX'!$D$2:$D$1072,'Skills-Training Matrix.AUX'!$C$2:$C$1072,"="&amp;$G3470,'Skills-Training Matrix.AUX'!$A$2:$A$1072,"="&amp;$E3470)</f>
        <v>#N/A</v>
      </c>
      <c r="I3470" s="14">
        <v>0</v>
      </c>
      <c r="J3470" s="14" t="e">
        <f t="shared" si="220"/>
        <v>#N/A</v>
      </c>
      <c r="K3470" s="16" t="e">
        <f>IF($J3470="","",SUMIFS('Skills-Training Matrix.AUX'!$F$2:$F$1072,'Skills-Training Matrix.AUX'!$C$2:$C$1072,"="&amp;G3470,'Skills-Training Matrix.AUX'!$A$2:$A$1072,"="&amp;$E3470)*J3470)</f>
        <v>#N/A</v>
      </c>
      <c r="L3470" s="16" t="e">
        <f t="shared" si="221"/>
        <v>#N/A</v>
      </c>
      <c r="M3470" s="14" t="e">
        <f t="shared" si="222"/>
        <v>#N/A</v>
      </c>
      <c r="N3470" s="16" t="e">
        <f t="shared" si="223"/>
        <v>#N/A</v>
      </c>
    </row>
    <row r="3471" spans="1:14" x14ac:dyDescent="0.25">
      <c r="A3471" s="14">
        <v>2738</v>
      </c>
      <c r="B3471" s="14" t="s">
        <v>171</v>
      </c>
      <c r="C3471" s="17">
        <v>42736</v>
      </c>
      <c r="D3471" s="14" t="s">
        <v>115</v>
      </c>
      <c r="E3471" s="14" t="s">
        <v>91</v>
      </c>
      <c r="F3471" s="15" t="s">
        <v>102</v>
      </c>
      <c r="G3471" s="14" t="s">
        <v>14</v>
      </c>
      <c r="H3471" s="14" t="e">
        <f>SUMIFS('Skills-Training Matrix.AUX'!$D$2:$D$1072,'Skills-Training Matrix.AUX'!$C$2:$C$1072,"="&amp;$G3471,'Skills-Training Matrix.AUX'!$A$2:$A$1072,"="&amp;$E3471)</f>
        <v>#N/A</v>
      </c>
      <c r="I3471" s="14">
        <v>0</v>
      </c>
      <c r="J3471" s="14" t="e">
        <f t="shared" si="220"/>
        <v>#N/A</v>
      </c>
      <c r="K3471" s="16" t="e">
        <f>IF($J3471="","",SUMIFS('Skills-Training Matrix.AUX'!$F$2:$F$1072,'Skills-Training Matrix.AUX'!$C$2:$C$1072,"="&amp;G3471,'Skills-Training Matrix.AUX'!$A$2:$A$1072,"="&amp;$E3471)*J3471)</f>
        <v>#N/A</v>
      </c>
      <c r="L3471" s="16" t="e">
        <f t="shared" si="221"/>
        <v>#N/A</v>
      </c>
      <c r="M3471" s="14" t="e">
        <f t="shared" si="222"/>
        <v>#N/A</v>
      </c>
      <c r="N3471" s="16" t="e">
        <f t="shared" si="223"/>
        <v>#N/A</v>
      </c>
    </row>
    <row r="3472" spans="1:14" x14ac:dyDescent="0.25">
      <c r="A3472" s="14">
        <v>2738</v>
      </c>
      <c r="B3472" s="14" t="s">
        <v>171</v>
      </c>
      <c r="C3472" s="17">
        <v>42736</v>
      </c>
      <c r="D3472" s="14" t="s">
        <v>115</v>
      </c>
      <c r="E3472" s="14" t="s">
        <v>91</v>
      </c>
      <c r="F3472" s="15" t="s">
        <v>102</v>
      </c>
      <c r="G3472" s="14" t="s">
        <v>15</v>
      </c>
      <c r="H3472" s="14" t="e">
        <f>SUMIFS('Skills-Training Matrix.AUX'!$D$2:$D$1072,'Skills-Training Matrix.AUX'!$C$2:$C$1072,"="&amp;$G3472,'Skills-Training Matrix.AUX'!$A$2:$A$1072,"="&amp;$E3472)</f>
        <v>#N/A</v>
      </c>
      <c r="I3472" s="14">
        <v>0</v>
      </c>
      <c r="J3472" s="14" t="e">
        <f t="shared" si="220"/>
        <v>#N/A</v>
      </c>
      <c r="K3472" s="16" t="e">
        <f>IF($J3472="","",SUMIFS('Skills-Training Matrix.AUX'!$F$2:$F$1072,'Skills-Training Matrix.AUX'!$C$2:$C$1072,"="&amp;G3472,'Skills-Training Matrix.AUX'!$A$2:$A$1072,"="&amp;$E3472)*J3472)</f>
        <v>#N/A</v>
      </c>
      <c r="L3472" s="16" t="e">
        <f t="shared" si="221"/>
        <v>#N/A</v>
      </c>
      <c r="M3472" s="14" t="e">
        <f t="shared" si="222"/>
        <v>#N/A</v>
      </c>
      <c r="N3472" s="16" t="e">
        <f t="shared" si="223"/>
        <v>#N/A</v>
      </c>
    </row>
    <row r="3473" spans="1:14" x14ac:dyDescent="0.25">
      <c r="A3473" s="14">
        <v>2738</v>
      </c>
      <c r="B3473" s="14" t="s">
        <v>171</v>
      </c>
      <c r="C3473" s="17">
        <v>42736</v>
      </c>
      <c r="D3473" s="14" t="s">
        <v>115</v>
      </c>
      <c r="E3473" s="14" t="s">
        <v>91</v>
      </c>
      <c r="F3473" s="15" t="s">
        <v>5</v>
      </c>
      <c r="G3473" s="14" t="s">
        <v>16</v>
      </c>
      <c r="H3473" s="14" t="e">
        <f>SUMIFS('Skills-Training Matrix.AUX'!$D$2:$D$1072,'Skills-Training Matrix.AUX'!$C$2:$C$1072,"="&amp;$G3473,'Skills-Training Matrix.AUX'!$A$2:$A$1072,"="&amp;$E3473)</f>
        <v>#N/A</v>
      </c>
      <c r="I3473" s="14">
        <v>0</v>
      </c>
      <c r="J3473" s="14" t="e">
        <f t="shared" si="220"/>
        <v>#N/A</v>
      </c>
      <c r="K3473" s="16" t="e">
        <f>IF($J3473="","",SUMIFS('Skills-Training Matrix.AUX'!$F$2:$F$1072,'Skills-Training Matrix.AUX'!$C$2:$C$1072,"="&amp;G3473,'Skills-Training Matrix.AUX'!$A$2:$A$1072,"="&amp;$E3473)*J3473)</f>
        <v>#N/A</v>
      </c>
      <c r="L3473" s="16" t="e">
        <f t="shared" si="221"/>
        <v>#N/A</v>
      </c>
      <c r="M3473" s="14" t="e">
        <f t="shared" si="222"/>
        <v>#N/A</v>
      </c>
      <c r="N3473" s="16" t="e">
        <f t="shared" si="223"/>
        <v>#N/A</v>
      </c>
    </row>
    <row r="3474" spans="1:14" x14ac:dyDescent="0.25">
      <c r="A3474" s="14">
        <v>2738</v>
      </c>
      <c r="B3474" s="14" t="s">
        <v>171</v>
      </c>
      <c r="C3474" s="17">
        <v>42736</v>
      </c>
      <c r="D3474" s="14" t="s">
        <v>115</v>
      </c>
      <c r="E3474" s="14" t="s">
        <v>91</v>
      </c>
      <c r="F3474" s="15" t="s">
        <v>5</v>
      </c>
      <c r="G3474" s="14" t="s">
        <v>17</v>
      </c>
      <c r="H3474" s="14" t="e">
        <f>SUMIFS('Skills-Training Matrix.AUX'!$D$2:$D$1072,'Skills-Training Matrix.AUX'!$C$2:$C$1072,"="&amp;$G3474,'Skills-Training Matrix.AUX'!$A$2:$A$1072,"="&amp;$E3474)</f>
        <v>#N/A</v>
      </c>
      <c r="I3474" s="14">
        <v>0</v>
      </c>
      <c r="J3474" s="14" t="e">
        <f t="shared" si="220"/>
        <v>#N/A</v>
      </c>
      <c r="K3474" s="16" t="e">
        <f>IF($J3474="","",SUMIFS('Skills-Training Matrix.AUX'!$F$2:$F$1072,'Skills-Training Matrix.AUX'!$C$2:$C$1072,"="&amp;G3474,'Skills-Training Matrix.AUX'!$A$2:$A$1072,"="&amp;$E3474)*J3474)</f>
        <v>#N/A</v>
      </c>
      <c r="L3474" s="16" t="e">
        <f t="shared" si="221"/>
        <v>#N/A</v>
      </c>
      <c r="M3474" s="14" t="e">
        <f t="shared" si="222"/>
        <v>#N/A</v>
      </c>
      <c r="N3474" s="16" t="e">
        <f t="shared" si="223"/>
        <v>#N/A</v>
      </c>
    </row>
    <row r="3475" spans="1:14" x14ac:dyDescent="0.25">
      <c r="A3475" s="14">
        <v>2738</v>
      </c>
      <c r="B3475" s="14" t="s">
        <v>171</v>
      </c>
      <c r="C3475" s="17">
        <v>42736</v>
      </c>
      <c r="D3475" s="14" t="s">
        <v>115</v>
      </c>
      <c r="E3475" s="14" t="s">
        <v>91</v>
      </c>
      <c r="F3475" s="15" t="s">
        <v>5</v>
      </c>
      <c r="G3475" s="14" t="s">
        <v>18</v>
      </c>
      <c r="H3475" s="14" t="e">
        <f>SUMIFS('Skills-Training Matrix.AUX'!$D$2:$D$1072,'Skills-Training Matrix.AUX'!$C$2:$C$1072,"="&amp;$G3475,'Skills-Training Matrix.AUX'!$A$2:$A$1072,"="&amp;$E3475)</f>
        <v>#N/A</v>
      </c>
      <c r="I3475" s="14">
        <v>0</v>
      </c>
      <c r="J3475" s="14" t="e">
        <f t="shared" si="220"/>
        <v>#N/A</v>
      </c>
      <c r="K3475" s="16" t="e">
        <f>IF($J3475="","",SUMIFS('Skills-Training Matrix.AUX'!$F$2:$F$1072,'Skills-Training Matrix.AUX'!$C$2:$C$1072,"="&amp;G3475,'Skills-Training Matrix.AUX'!$A$2:$A$1072,"="&amp;$E3475)*J3475)</f>
        <v>#N/A</v>
      </c>
      <c r="L3475" s="16" t="e">
        <f t="shared" si="221"/>
        <v>#N/A</v>
      </c>
      <c r="M3475" s="14" t="e">
        <f t="shared" si="222"/>
        <v>#N/A</v>
      </c>
      <c r="N3475" s="16" t="e">
        <f t="shared" si="223"/>
        <v>#N/A</v>
      </c>
    </row>
    <row r="3476" spans="1:14" x14ac:dyDescent="0.25">
      <c r="A3476" s="14">
        <v>2738</v>
      </c>
      <c r="B3476" s="14" t="s">
        <v>171</v>
      </c>
      <c r="C3476" s="17">
        <v>42736</v>
      </c>
      <c r="D3476" s="14" t="s">
        <v>115</v>
      </c>
      <c r="E3476" s="14" t="s">
        <v>91</v>
      </c>
      <c r="F3476" s="15" t="s">
        <v>5</v>
      </c>
      <c r="G3476" s="14" t="s">
        <v>3</v>
      </c>
      <c r="H3476" s="14" t="e">
        <f>SUMIFS('Skills-Training Matrix.AUX'!$D$2:$D$1072,'Skills-Training Matrix.AUX'!$C$2:$C$1072,"="&amp;$G3476,'Skills-Training Matrix.AUX'!$A$2:$A$1072,"="&amp;$E3476)</f>
        <v>#N/A</v>
      </c>
      <c r="I3476" s="14">
        <v>0</v>
      </c>
      <c r="J3476" s="14" t="e">
        <f t="shared" si="220"/>
        <v>#N/A</v>
      </c>
      <c r="K3476" s="16" t="e">
        <f>IF($J3476="","",SUMIFS('Skills-Training Matrix.AUX'!$F$2:$F$1072,'Skills-Training Matrix.AUX'!$C$2:$C$1072,"="&amp;G3476,'Skills-Training Matrix.AUX'!$A$2:$A$1072,"="&amp;$E3476)*J3476)</f>
        <v>#N/A</v>
      </c>
      <c r="L3476" s="16" t="e">
        <f t="shared" si="221"/>
        <v>#N/A</v>
      </c>
      <c r="M3476" s="14" t="e">
        <f t="shared" si="222"/>
        <v>#N/A</v>
      </c>
      <c r="N3476" s="16" t="e">
        <f t="shared" si="223"/>
        <v>#N/A</v>
      </c>
    </row>
    <row r="3477" spans="1:14" x14ac:dyDescent="0.25">
      <c r="A3477" s="14">
        <v>2738</v>
      </c>
      <c r="B3477" s="14" t="s">
        <v>171</v>
      </c>
      <c r="C3477" s="17">
        <v>42736</v>
      </c>
      <c r="D3477" s="14" t="s">
        <v>115</v>
      </c>
      <c r="E3477" s="14" t="s">
        <v>91</v>
      </c>
      <c r="F3477" s="15" t="s">
        <v>5</v>
      </c>
      <c r="G3477" s="14" t="s">
        <v>19</v>
      </c>
      <c r="H3477" s="14" t="e">
        <f>SUMIFS('Skills-Training Matrix.AUX'!$D$2:$D$1072,'Skills-Training Matrix.AUX'!$C$2:$C$1072,"="&amp;$G3477,'Skills-Training Matrix.AUX'!$A$2:$A$1072,"="&amp;$E3477)</f>
        <v>#N/A</v>
      </c>
      <c r="I3477" s="14">
        <v>0</v>
      </c>
      <c r="J3477" s="14" t="e">
        <f t="shared" si="220"/>
        <v>#N/A</v>
      </c>
      <c r="K3477" s="16" t="e">
        <f>IF($J3477="","",SUMIFS('Skills-Training Matrix.AUX'!$F$2:$F$1072,'Skills-Training Matrix.AUX'!$C$2:$C$1072,"="&amp;G3477,'Skills-Training Matrix.AUX'!$A$2:$A$1072,"="&amp;$E3477)*J3477)</f>
        <v>#N/A</v>
      </c>
      <c r="L3477" s="16" t="e">
        <f t="shared" si="221"/>
        <v>#N/A</v>
      </c>
      <c r="M3477" s="14" t="e">
        <f t="shared" si="222"/>
        <v>#N/A</v>
      </c>
      <c r="N3477" s="16" t="e">
        <f t="shared" si="223"/>
        <v>#N/A</v>
      </c>
    </row>
    <row r="3478" spans="1:14" x14ac:dyDescent="0.25">
      <c r="A3478" s="14">
        <v>2738</v>
      </c>
      <c r="B3478" s="14" t="s">
        <v>171</v>
      </c>
      <c r="C3478" s="17">
        <v>42736</v>
      </c>
      <c r="D3478" s="14" t="s">
        <v>115</v>
      </c>
      <c r="E3478" s="14" t="s">
        <v>91</v>
      </c>
      <c r="F3478" s="15" t="s">
        <v>5</v>
      </c>
      <c r="G3478" s="14" t="s">
        <v>20</v>
      </c>
      <c r="H3478" s="14" t="e">
        <f>SUMIFS('Skills-Training Matrix.AUX'!$D$2:$D$1072,'Skills-Training Matrix.AUX'!$C$2:$C$1072,"="&amp;$G3478,'Skills-Training Matrix.AUX'!$A$2:$A$1072,"="&amp;$E3478)</f>
        <v>#N/A</v>
      </c>
      <c r="I3478" s="14">
        <v>0</v>
      </c>
      <c r="J3478" s="14" t="e">
        <f t="shared" si="220"/>
        <v>#N/A</v>
      </c>
      <c r="K3478" s="16" t="e">
        <f>IF($J3478="","",SUMIFS('Skills-Training Matrix.AUX'!$F$2:$F$1072,'Skills-Training Matrix.AUX'!$C$2:$C$1072,"="&amp;G3478,'Skills-Training Matrix.AUX'!$A$2:$A$1072,"="&amp;$E3478)*J3478)</f>
        <v>#N/A</v>
      </c>
      <c r="L3478" s="16" t="e">
        <f t="shared" si="221"/>
        <v>#N/A</v>
      </c>
      <c r="M3478" s="14" t="e">
        <f t="shared" si="222"/>
        <v>#N/A</v>
      </c>
      <c r="N3478" s="16" t="e">
        <f t="shared" si="223"/>
        <v>#N/A</v>
      </c>
    </row>
    <row r="3479" spans="1:14" x14ac:dyDescent="0.25">
      <c r="A3479" s="14">
        <v>2738</v>
      </c>
      <c r="B3479" s="14" t="s">
        <v>171</v>
      </c>
      <c r="C3479" s="17">
        <v>42736</v>
      </c>
      <c r="D3479" s="14" t="s">
        <v>115</v>
      </c>
      <c r="E3479" s="14" t="s">
        <v>91</v>
      </c>
      <c r="F3479" s="15" t="s">
        <v>6</v>
      </c>
      <c r="G3479" s="14" t="s">
        <v>21</v>
      </c>
      <c r="H3479" s="14" t="e">
        <f>SUMIFS('Skills-Training Matrix.AUX'!$D$2:$D$1072,'Skills-Training Matrix.AUX'!$C$2:$C$1072,"="&amp;$G3479,'Skills-Training Matrix.AUX'!$A$2:$A$1072,"="&amp;$E3479)</f>
        <v>#REF!</v>
      </c>
      <c r="I3479" s="14">
        <v>0</v>
      </c>
      <c r="J3479" s="14" t="e">
        <f t="shared" si="220"/>
        <v>#REF!</v>
      </c>
      <c r="K3479" s="16" t="e">
        <f>IF($J3479="","",SUMIFS('Skills-Training Matrix.AUX'!$F$2:$F$1072,'Skills-Training Matrix.AUX'!$C$2:$C$1072,"="&amp;G3479,'Skills-Training Matrix.AUX'!$A$2:$A$1072,"="&amp;$E3479)*J3479)</f>
        <v>#REF!</v>
      </c>
      <c r="L3479" s="16" t="e">
        <f t="shared" si="221"/>
        <v>#REF!</v>
      </c>
      <c r="M3479" s="14" t="e">
        <f t="shared" si="222"/>
        <v>#REF!</v>
      </c>
      <c r="N3479" s="16" t="e">
        <f t="shared" si="223"/>
        <v>#REF!</v>
      </c>
    </row>
    <row r="3480" spans="1:14" x14ac:dyDescent="0.25">
      <c r="A3480" s="14">
        <v>2738</v>
      </c>
      <c r="B3480" s="14" t="s">
        <v>171</v>
      </c>
      <c r="C3480" s="17">
        <v>42736</v>
      </c>
      <c r="D3480" s="14" t="s">
        <v>115</v>
      </c>
      <c r="E3480" s="14" t="s">
        <v>91</v>
      </c>
      <c r="F3480" s="15" t="s">
        <v>6</v>
      </c>
      <c r="G3480" s="14" t="s">
        <v>22</v>
      </c>
      <c r="H3480" s="14" t="e">
        <f>SUMIFS('Skills-Training Matrix.AUX'!$D$2:$D$1072,'Skills-Training Matrix.AUX'!$C$2:$C$1072,"="&amp;$G3480,'Skills-Training Matrix.AUX'!$A$2:$A$1072,"="&amp;$E3480)</f>
        <v>#REF!</v>
      </c>
      <c r="I3480" s="14">
        <v>0</v>
      </c>
      <c r="J3480" s="14" t="e">
        <f t="shared" si="220"/>
        <v>#REF!</v>
      </c>
      <c r="K3480" s="16" t="e">
        <f>IF($J3480="","",SUMIFS('Skills-Training Matrix.AUX'!$F$2:$F$1072,'Skills-Training Matrix.AUX'!$C$2:$C$1072,"="&amp;G3480,'Skills-Training Matrix.AUX'!$A$2:$A$1072,"="&amp;$E3480)*J3480)</f>
        <v>#REF!</v>
      </c>
      <c r="L3480" s="16" t="e">
        <f t="shared" si="221"/>
        <v>#REF!</v>
      </c>
      <c r="M3480" s="14" t="e">
        <f t="shared" si="222"/>
        <v>#REF!</v>
      </c>
      <c r="N3480" s="16" t="e">
        <f t="shared" si="223"/>
        <v>#REF!</v>
      </c>
    </row>
    <row r="3481" spans="1:14" x14ac:dyDescent="0.25">
      <c r="A3481" s="14">
        <v>2738</v>
      </c>
      <c r="B3481" s="14" t="s">
        <v>171</v>
      </c>
      <c r="C3481" s="17">
        <v>42736</v>
      </c>
      <c r="D3481" s="14" t="s">
        <v>115</v>
      </c>
      <c r="E3481" s="14" t="s">
        <v>91</v>
      </c>
      <c r="F3481" s="15" t="s">
        <v>6</v>
      </c>
      <c r="G3481" s="14" t="s">
        <v>23</v>
      </c>
      <c r="H3481" s="14" t="e">
        <f>SUMIFS('Skills-Training Matrix.AUX'!$D$2:$D$1072,'Skills-Training Matrix.AUX'!$C$2:$C$1072,"="&amp;$G3481,'Skills-Training Matrix.AUX'!$A$2:$A$1072,"="&amp;$E3481)</f>
        <v>#REF!</v>
      </c>
      <c r="I3481" s="14">
        <v>0</v>
      </c>
      <c r="J3481" s="14" t="e">
        <f t="shared" si="220"/>
        <v>#REF!</v>
      </c>
      <c r="K3481" s="16" t="e">
        <f>IF($J3481="","",SUMIFS('Skills-Training Matrix.AUX'!$F$2:$F$1072,'Skills-Training Matrix.AUX'!$C$2:$C$1072,"="&amp;G3481,'Skills-Training Matrix.AUX'!$A$2:$A$1072,"="&amp;$E3481)*J3481)</f>
        <v>#REF!</v>
      </c>
      <c r="L3481" s="16" t="e">
        <f t="shared" si="221"/>
        <v>#REF!</v>
      </c>
      <c r="M3481" s="14" t="e">
        <f t="shared" si="222"/>
        <v>#REF!</v>
      </c>
      <c r="N3481" s="16" t="e">
        <f t="shared" si="223"/>
        <v>#REF!</v>
      </c>
    </row>
    <row r="3482" spans="1:14" x14ac:dyDescent="0.25">
      <c r="A3482" s="14">
        <v>2738</v>
      </c>
      <c r="B3482" s="14" t="s">
        <v>171</v>
      </c>
      <c r="C3482" s="17">
        <v>42736</v>
      </c>
      <c r="D3482" s="14" t="s">
        <v>115</v>
      </c>
      <c r="E3482" s="14" t="s">
        <v>91</v>
      </c>
      <c r="F3482" s="15" t="s">
        <v>6</v>
      </c>
      <c r="G3482" s="14" t="s">
        <v>24</v>
      </c>
      <c r="H3482" s="14" t="e">
        <f>SUMIFS('Skills-Training Matrix.AUX'!$D$2:$D$1072,'Skills-Training Matrix.AUX'!$C$2:$C$1072,"="&amp;$G3482,'Skills-Training Matrix.AUX'!$A$2:$A$1072,"="&amp;$E3482)</f>
        <v>#REF!</v>
      </c>
      <c r="I3482" s="14">
        <v>0</v>
      </c>
      <c r="J3482" s="14" t="e">
        <f t="shared" si="220"/>
        <v>#REF!</v>
      </c>
      <c r="K3482" s="16" t="e">
        <f>IF($J3482="","",SUMIFS('Skills-Training Matrix.AUX'!$F$2:$F$1072,'Skills-Training Matrix.AUX'!$C$2:$C$1072,"="&amp;G3482,'Skills-Training Matrix.AUX'!$A$2:$A$1072,"="&amp;$E3482)*J3482)</f>
        <v>#REF!</v>
      </c>
      <c r="L3482" s="16" t="e">
        <f t="shared" si="221"/>
        <v>#REF!</v>
      </c>
      <c r="M3482" s="14" t="e">
        <f t="shared" si="222"/>
        <v>#REF!</v>
      </c>
      <c r="N3482" s="16" t="e">
        <f t="shared" si="223"/>
        <v>#REF!</v>
      </c>
    </row>
    <row r="3483" spans="1:14" x14ac:dyDescent="0.25">
      <c r="A3483" s="14">
        <v>2738</v>
      </c>
      <c r="B3483" s="14" t="s">
        <v>171</v>
      </c>
      <c r="C3483" s="17">
        <v>42736</v>
      </c>
      <c r="D3483" s="14" t="s">
        <v>115</v>
      </c>
      <c r="E3483" s="14" t="s">
        <v>91</v>
      </c>
      <c r="F3483" s="15" t="s">
        <v>6</v>
      </c>
      <c r="G3483" s="14" t="s">
        <v>25</v>
      </c>
      <c r="H3483" s="14" t="e">
        <f>SUMIFS('Skills-Training Matrix.AUX'!$D$2:$D$1072,'Skills-Training Matrix.AUX'!$C$2:$C$1072,"="&amp;$G3483,'Skills-Training Matrix.AUX'!$A$2:$A$1072,"="&amp;$E3483)</f>
        <v>#REF!</v>
      </c>
      <c r="I3483" s="14">
        <v>0</v>
      </c>
      <c r="J3483" s="14" t="e">
        <f t="shared" si="220"/>
        <v>#REF!</v>
      </c>
      <c r="K3483" s="16" t="e">
        <f>IF($J3483="","",SUMIFS('Skills-Training Matrix.AUX'!$F$2:$F$1072,'Skills-Training Matrix.AUX'!$C$2:$C$1072,"="&amp;G3483,'Skills-Training Matrix.AUX'!$A$2:$A$1072,"="&amp;$E3483)*J3483)</f>
        <v>#REF!</v>
      </c>
      <c r="L3483" s="16" t="e">
        <f t="shared" si="221"/>
        <v>#REF!</v>
      </c>
      <c r="M3483" s="14" t="e">
        <f t="shared" si="222"/>
        <v>#REF!</v>
      </c>
      <c r="N3483" s="16" t="e">
        <f t="shared" si="223"/>
        <v>#REF!</v>
      </c>
    </row>
    <row r="3484" spans="1:14" x14ac:dyDescent="0.25">
      <c r="A3484" s="14">
        <v>2738</v>
      </c>
      <c r="B3484" s="14" t="s">
        <v>171</v>
      </c>
      <c r="C3484" s="17">
        <v>42736</v>
      </c>
      <c r="D3484" s="14" t="s">
        <v>115</v>
      </c>
      <c r="E3484" s="14" t="s">
        <v>91</v>
      </c>
      <c r="F3484" s="15" t="s">
        <v>6</v>
      </c>
      <c r="G3484" s="14" t="s">
        <v>26</v>
      </c>
      <c r="H3484" s="14" t="e">
        <f>SUMIFS('Skills-Training Matrix.AUX'!$D$2:$D$1072,'Skills-Training Matrix.AUX'!$C$2:$C$1072,"="&amp;$G3484,'Skills-Training Matrix.AUX'!$A$2:$A$1072,"="&amp;$E3484)</f>
        <v>#REF!</v>
      </c>
      <c r="I3484" s="14">
        <v>0</v>
      </c>
      <c r="J3484" s="14" t="e">
        <f t="shared" si="220"/>
        <v>#REF!</v>
      </c>
      <c r="K3484" s="16" t="e">
        <f>IF($J3484="","",SUMIFS('Skills-Training Matrix.AUX'!$F$2:$F$1072,'Skills-Training Matrix.AUX'!$C$2:$C$1072,"="&amp;G3484,'Skills-Training Matrix.AUX'!$A$2:$A$1072,"="&amp;$E3484)*J3484)</f>
        <v>#REF!</v>
      </c>
      <c r="L3484" s="16" t="e">
        <f t="shared" si="221"/>
        <v>#REF!</v>
      </c>
      <c r="M3484" s="14" t="e">
        <f t="shared" si="222"/>
        <v>#REF!</v>
      </c>
      <c r="N3484" s="16" t="e">
        <f t="shared" si="223"/>
        <v>#REF!</v>
      </c>
    </row>
    <row r="3485" spans="1:14" x14ac:dyDescent="0.25">
      <c r="A3485" s="14">
        <v>2738</v>
      </c>
      <c r="B3485" s="14" t="s">
        <v>171</v>
      </c>
      <c r="C3485" s="17">
        <v>42736</v>
      </c>
      <c r="D3485" s="14" t="s">
        <v>115</v>
      </c>
      <c r="E3485" s="14" t="s">
        <v>91</v>
      </c>
      <c r="F3485" s="15" t="s">
        <v>6</v>
      </c>
      <c r="G3485" s="14" t="s">
        <v>27</v>
      </c>
      <c r="H3485" s="14" t="e">
        <f>SUMIFS('Skills-Training Matrix.AUX'!$D$2:$D$1072,'Skills-Training Matrix.AUX'!$C$2:$C$1072,"="&amp;$G3485,'Skills-Training Matrix.AUX'!$A$2:$A$1072,"="&amp;$E3485)</f>
        <v>#REF!</v>
      </c>
      <c r="I3485" s="14">
        <v>0</v>
      </c>
      <c r="J3485" s="14" t="e">
        <f t="shared" si="220"/>
        <v>#REF!</v>
      </c>
      <c r="K3485" s="16" t="e">
        <f>IF($J3485="","",SUMIFS('Skills-Training Matrix.AUX'!$F$2:$F$1072,'Skills-Training Matrix.AUX'!$C$2:$C$1072,"="&amp;G3485,'Skills-Training Matrix.AUX'!$A$2:$A$1072,"="&amp;$E3485)*J3485)</f>
        <v>#REF!</v>
      </c>
      <c r="L3485" s="16" t="e">
        <f t="shared" si="221"/>
        <v>#REF!</v>
      </c>
      <c r="M3485" s="14" t="e">
        <f t="shared" si="222"/>
        <v>#REF!</v>
      </c>
      <c r="N3485" s="16" t="e">
        <f t="shared" si="223"/>
        <v>#REF!</v>
      </c>
    </row>
    <row r="3486" spans="1:14" x14ac:dyDescent="0.25">
      <c r="A3486" s="14">
        <v>2738</v>
      </c>
      <c r="B3486" s="14" t="s">
        <v>171</v>
      </c>
      <c r="C3486" s="17">
        <v>42736</v>
      </c>
      <c r="D3486" s="14" t="s">
        <v>115</v>
      </c>
      <c r="E3486" s="14" t="s">
        <v>91</v>
      </c>
      <c r="F3486" s="15" t="s">
        <v>6</v>
      </c>
      <c r="G3486" s="14" t="s">
        <v>28</v>
      </c>
      <c r="H3486" s="14" t="e">
        <f>SUMIFS('Skills-Training Matrix.AUX'!$D$2:$D$1072,'Skills-Training Matrix.AUX'!$C$2:$C$1072,"="&amp;$G3486,'Skills-Training Matrix.AUX'!$A$2:$A$1072,"="&amp;$E3486)</f>
        <v>#N/A</v>
      </c>
      <c r="I3486" s="14">
        <v>0</v>
      </c>
      <c r="J3486" s="14" t="e">
        <f t="shared" si="220"/>
        <v>#N/A</v>
      </c>
      <c r="K3486" s="16" t="e">
        <f>IF($J3486="","",SUMIFS('Skills-Training Matrix.AUX'!$F$2:$F$1072,'Skills-Training Matrix.AUX'!$C$2:$C$1072,"="&amp;G3486,'Skills-Training Matrix.AUX'!$A$2:$A$1072,"="&amp;$E3486)*J3486)</f>
        <v>#N/A</v>
      </c>
      <c r="L3486" s="16" t="e">
        <f t="shared" si="221"/>
        <v>#N/A</v>
      </c>
      <c r="M3486" s="14" t="e">
        <f t="shared" si="222"/>
        <v>#N/A</v>
      </c>
      <c r="N3486" s="16" t="e">
        <f t="shared" si="223"/>
        <v>#N/A</v>
      </c>
    </row>
    <row r="3487" spans="1:14" x14ac:dyDescent="0.25">
      <c r="A3487" s="14">
        <v>2738</v>
      </c>
      <c r="B3487" s="14" t="s">
        <v>171</v>
      </c>
      <c r="C3487" s="17">
        <v>42736</v>
      </c>
      <c r="D3487" s="14" t="s">
        <v>115</v>
      </c>
      <c r="E3487" s="14" t="s">
        <v>91</v>
      </c>
      <c r="F3487" s="15" t="s">
        <v>6</v>
      </c>
      <c r="G3487" s="14" t="s">
        <v>29</v>
      </c>
      <c r="H3487" s="14" t="e">
        <f>SUMIFS('Skills-Training Matrix.AUX'!$D$2:$D$1072,'Skills-Training Matrix.AUX'!$C$2:$C$1072,"="&amp;$G3487,'Skills-Training Matrix.AUX'!$A$2:$A$1072,"="&amp;$E3487)</f>
        <v>#REF!</v>
      </c>
      <c r="I3487" s="14">
        <v>0</v>
      </c>
      <c r="J3487" s="14" t="e">
        <f t="shared" si="220"/>
        <v>#REF!</v>
      </c>
      <c r="K3487" s="16" t="e">
        <f>IF($J3487="","",SUMIFS('Skills-Training Matrix.AUX'!$F$2:$F$1072,'Skills-Training Matrix.AUX'!$C$2:$C$1072,"="&amp;G3487,'Skills-Training Matrix.AUX'!$A$2:$A$1072,"="&amp;$E3487)*J3487)</f>
        <v>#REF!</v>
      </c>
      <c r="L3487" s="16" t="e">
        <f t="shared" si="221"/>
        <v>#REF!</v>
      </c>
      <c r="M3487" s="14" t="e">
        <f t="shared" si="222"/>
        <v>#REF!</v>
      </c>
      <c r="N3487" s="16" t="e">
        <f t="shared" si="223"/>
        <v>#REF!</v>
      </c>
    </row>
    <row r="3488" spans="1:14" x14ac:dyDescent="0.25">
      <c r="A3488" s="14">
        <v>2738</v>
      </c>
      <c r="B3488" s="14" t="s">
        <v>171</v>
      </c>
      <c r="C3488" s="17">
        <v>42736</v>
      </c>
      <c r="D3488" s="14" t="s">
        <v>115</v>
      </c>
      <c r="E3488" s="14" t="s">
        <v>91</v>
      </c>
      <c r="F3488" s="15" t="s">
        <v>6</v>
      </c>
      <c r="G3488" s="14" t="s">
        <v>30</v>
      </c>
      <c r="H3488" s="14" t="e">
        <f>SUMIFS('Skills-Training Matrix.AUX'!$D$2:$D$1072,'Skills-Training Matrix.AUX'!$C$2:$C$1072,"="&amp;$G3488,'Skills-Training Matrix.AUX'!$A$2:$A$1072,"="&amp;$E3488)</f>
        <v>#REF!</v>
      </c>
      <c r="I3488" s="14">
        <v>0</v>
      </c>
      <c r="J3488" s="14" t="e">
        <f t="shared" si="220"/>
        <v>#REF!</v>
      </c>
      <c r="K3488" s="16" t="e">
        <f>IF($J3488="","",SUMIFS('Skills-Training Matrix.AUX'!$F$2:$F$1072,'Skills-Training Matrix.AUX'!$C$2:$C$1072,"="&amp;G3488,'Skills-Training Matrix.AUX'!$A$2:$A$1072,"="&amp;$E3488)*J3488)</f>
        <v>#REF!</v>
      </c>
      <c r="L3488" s="16" t="e">
        <f t="shared" si="221"/>
        <v>#REF!</v>
      </c>
      <c r="M3488" s="14" t="e">
        <f t="shared" si="222"/>
        <v>#REF!</v>
      </c>
      <c r="N3488" s="16" t="e">
        <f t="shared" si="223"/>
        <v>#REF!</v>
      </c>
    </row>
    <row r="3489" spans="1:14" x14ac:dyDescent="0.25">
      <c r="A3489" s="14">
        <v>2738</v>
      </c>
      <c r="B3489" s="14" t="s">
        <v>171</v>
      </c>
      <c r="C3489" s="17">
        <v>42736</v>
      </c>
      <c r="D3489" s="14" t="s">
        <v>115</v>
      </c>
      <c r="E3489" s="14" t="s">
        <v>91</v>
      </c>
      <c r="F3489" s="15" t="s">
        <v>6</v>
      </c>
      <c r="G3489" s="14" t="s">
        <v>31</v>
      </c>
      <c r="H3489" s="14" t="e">
        <f>SUMIFS('Skills-Training Matrix.AUX'!$D$2:$D$1072,'Skills-Training Matrix.AUX'!$C$2:$C$1072,"="&amp;$G3489,'Skills-Training Matrix.AUX'!$A$2:$A$1072,"="&amp;$E3489)</f>
        <v>#REF!</v>
      </c>
      <c r="I3489" s="14">
        <v>0</v>
      </c>
      <c r="J3489" s="14" t="e">
        <f t="shared" si="220"/>
        <v>#REF!</v>
      </c>
      <c r="K3489" s="16" t="e">
        <f>IF($J3489="","",SUMIFS('Skills-Training Matrix.AUX'!$F$2:$F$1072,'Skills-Training Matrix.AUX'!$C$2:$C$1072,"="&amp;G3489,'Skills-Training Matrix.AUX'!$A$2:$A$1072,"="&amp;$E3489)*J3489)</f>
        <v>#REF!</v>
      </c>
      <c r="L3489" s="16" t="e">
        <f t="shared" si="221"/>
        <v>#REF!</v>
      </c>
      <c r="M3489" s="14" t="e">
        <f t="shared" si="222"/>
        <v>#REF!</v>
      </c>
      <c r="N3489" s="16" t="e">
        <f t="shared" si="223"/>
        <v>#REF!</v>
      </c>
    </row>
    <row r="3490" spans="1:14" x14ac:dyDescent="0.25">
      <c r="A3490" s="14">
        <v>2738</v>
      </c>
      <c r="B3490" s="14" t="s">
        <v>171</v>
      </c>
      <c r="C3490" s="17">
        <v>42736</v>
      </c>
      <c r="D3490" s="14" t="s">
        <v>115</v>
      </c>
      <c r="E3490" s="14" t="s">
        <v>91</v>
      </c>
      <c r="F3490" s="15" t="s">
        <v>6</v>
      </c>
      <c r="G3490" s="14" t="s">
        <v>1</v>
      </c>
      <c r="H3490" s="14" t="e">
        <f>SUMIFS('Skills-Training Matrix.AUX'!$D$2:$D$1072,'Skills-Training Matrix.AUX'!$C$2:$C$1072,"="&amp;$G3490,'Skills-Training Matrix.AUX'!$A$2:$A$1072,"="&amp;$E3490)</f>
        <v>#REF!</v>
      </c>
      <c r="I3490" s="14">
        <v>0</v>
      </c>
      <c r="J3490" s="14" t="e">
        <f t="shared" si="220"/>
        <v>#REF!</v>
      </c>
      <c r="K3490" s="16" t="e">
        <f>IF($J3490="","",SUMIFS('Skills-Training Matrix.AUX'!$F$2:$F$1072,'Skills-Training Matrix.AUX'!$C$2:$C$1072,"="&amp;G3490,'Skills-Training Matrix.AUX'!$A$2:$A$1072,"="&amp;$E3490)*J3490)</f>
        <v>#REF!</v>
      </c>
      <c r="L3490" s="16" t="e">
        <f t="shared" si="221"/>
        <v>#REF!</v>
      </c>
      <c r="M3490" s="14" t="e">
        <f t="shared" si="222"/>
        <v>#REF!</v>
      </c>
      <c r="N3490" s="16" t="e">
        <f t="shared" si="223"/>
        <v>#REF!</v>
      </c>
    </row>
    <row r="3491" spans="1:14" x14ac:dyDescent="0.25">
      <c r="A3491" s="14">
        <v>2738</v>
      </c>
      <c r="B3491" s="14" t="s">
        <v>171</v>
      </c>
      <c r="C3491" s="17">
        <v>42736</v>
      </c>
      <c r="D3491" s="14" t="s">
        <v>115</v>
      </c>
      <c r="E3491" s="14" t="s">
        <v>91</v>
      </c>
      <c r="F3491" s="15" t="s">
        <v>6</v>
      </c>
      <c r="G3491" s="14" t="s">
        <v>32</v>
      </c>
      <c r="H3491" s="14" t="e">
        <f>SUMIFS('Skills-Training Matrix.AUX'!$D$2:$D$1072,'Skills-Training Matrix.AUX'!$C$2:$C$1072,"="&amp;$G3491,'Skills-Training Matrix.AUX'!$A$2:$A$1072,"="&amp;$E3491)</f>
        <v>#N/A</v>
      </c>
      <c r="I3491" s="14">
        <v>0</v>
      </c>
      <c r="J3491" s="14" t="e">
        <f t="shared" si="220"/>
        <v>#N/A</v>
      </c>
      <c r="K3491" s="16" t="e">
        <f>IF($J3491="","",SUMIFS('Skills-Training Matrix.AUX'!$F$2:$F$1072,'Skills-Training Matrix.AUX'!$C$2:$C$1072,"="&amp;G3491,'Skills-Training Matrix.AUX'!$A$2:$A$1072,"="&amp;$E3491)*J3491)</f>
        <v>#N/A</v>
      </c>
      <c r="L3491" s="16" t="e">
        <f t="shared" si="221"/>
        <v>#N/A</v>
      </c>
      <c r="M3491" s="14" t="e">
        <f t="shared" si="222"/>
        <v>#N/A</v>
      </c>
      <c r="N3491" s="16" t="e">
        <f t="shared" si="223"/>
        <v>#N/A</v>
      </c>
    </row>
    <row r="3492" spans="1:14" x14ac:dyDescent="0.25">
      <c r="A3492" s="14">
        <v>2738</v>
      </c>
      <c r="B3492" s="14" t="s">
        <v>171</v>
      </c>
      <c r="C3492" s="17">
        <v>42736</v>
      </c>
      <c r="D3492" s="14" t="s">
        <v>115</v>
      </c>
      <c r="E3492" s="14" t="s">
        <v>91</v>
      </c>
      <c r="F3492" s="15" t="s">
        <v>7</v>
      </c>
      <c r="G3492" s="14" t="s">
        <v>33</v>
      </c>
      <c r="H3492" s="14" t="e">
        <f>SUMIFS('Skills-Training Matrix.AUX'!$D$2:$D$1072,'Skills-Training Matrix.AUX'!$C$2:$C$1072,"="&amp;$G3492,'Skills-Training Matrix.AUX'!$A$2:$A$1072,"="&amp;$E3492)</f>
        <v>#N/A</v>
      </c>
      <c r="I3492" s="14">
        <v>0</v>
      </c>
      <c r="J3492" s="14" t="e">
        <f t="shared" si="220"/>
        <v>#N/A</v>
      </c>
      <c r="K3492" s="16" t="e">
        <f>IF($J3492="","",SUMIFS('Skills-Training Matrix.AUX'!$F$2:$F$1072,'Skills-Training Matrix.AUX'!$C$2:$C$1072,"="&amp;G3492,'Skills-Training Matrix.AUX'!$A$2:$A$1072,"="&amp;$E3492)*J3492)</f>
        <v>#N/A</v>
      </c>
      <c r="L3492" s="16" t="e">
        <f t="shared" si="221"/>
        <v>#N/A</v>
      </c>
      <c r="M3492" s="14" t="e">
        <f t="shared" si="222"/>
        <v>#N/A</v>
      </c>
      <c r="N3492" s="16" t="e">
        <f t="shared" si="223"/>
        <v>#N/A</v>
      </c>
    </row>
    <row r="3493" spans="1:14" x14ac:dyDescent="0.25">
      <c r="A3493" s="14">
        <v>2738</v>
      </c>
      <c r="B3493" s="14" t="s">
        <v>171</v>
      </c>
      <c r="C3493" s="17">
        <v>42736</v>
      </c>
      <c r="D3493" s="14" t="s">
        <v>115</v>
      </c>
      <c r="E3493" s="14" t="s">
        <v>91</v>
      </c>
      <c r="F3493" s="15" t="s">
        <v>7</v>
      </c>
      <c r="G3493" s="14" t="s">
        <v>34</v>
      </c>
      <c r="H3493" s="14" t="e">
        <f>SUMIFS('Skills-Training Matrix.AUX'!$D$2:$D$1072,'Skills-Training Matrix.AUX'!$C$2:$C$1072,"="&amp;$G3493,'Skills-Training Matrix.AUX'!$A$2:$A$1072,"="&amp;$E3493)</f>
        <v>#REF!</v>
      </c>
      <c r="I3493" s="14">
        <v>0</v>
      </c>
      <c r="J3493" s="14" t="e">
        <f t="shared" si="220"/>
        <v>#REF!</v>
      </c>
      <c r="K3493" s="16" t="e">
        <f>IF($J3493="","",SUMIFS('Skills-Training Matrix.AUX'!$F$2:$F$1072,'Skills-Training Matrix.AUX'!$C$2:$C$1072,"="&amp;G3493,'Skills-Training Matrix.AUX'!$A$2:$A$1072,"="&amp;$E3493)*J3493)</f>
        <v>#REF!</v>
      </c>
      <c r="L3493" s="16" t="e">
        <f t="shared" si="221"/>
        <v>#REF!</v>
      </c>
      <c r="M3493" s="14" t="e">
        <f t="shared" si="222"/>
        <v>#REF!</v>
      </c>
      <c r="N3493" s="16" t="e">
        <f t="shared" si="223"/>
        <v>#REF!</v>
      </c>
    </row>
    <row r="3494" spans="1:14" x14ac:dyDescent="0.25">
      <c r="A3494" s="14">
        <v>2738</v>
      </c>
      <c r="B3494" s="14" t="s">
        <v>171</v>
      </c>
      <c r="C3494" s="17">
        <v>42736</v>
      </c>
      <c r="D3494" s="14" t="s">
        <v>115</v>
      </c>
      <c r="E3494" s="14" t="s">
        <v>91</v>
      </c>
      <c r="F3494" s="15" t="s">
        <v>7</v>
      </c>
      <c r="G3494" s="14" t="s">
        <v>35</v>
      </c>
      <c r="H3494" s="14" t="e">
        <f>SUMIFS('Skills-Training Matrix.AUX'!$D$2:$D$1072,'Skills-Training Matrix.AUX'!$C$2:$C$1072,"="&amp;$G3494,'Skills-Training Matrix.AUX'!$A$2:$A$1072,"="&amp;$E3494)</f>
        <v>#N/A</v>
      </c>
      <c r="I3494" s="14">
        <v>0</v>
      </c>
      <c r="J3494" s="14" t="e">
        <f t="shared" si="220"/>
        <v>#N/A</v>
      </c>
      <c r="K3494" s="16" t="e">
        <f>IF($J3494="","",SUMIFS('Skills-Training Matrix.AUX'!$F$2:$F$1072,'Skills-Training Matrix.AUX'!$C$2:$C$1072,"="&amp;G3494,'Skills-Training Matrix.AUX'!$A$2:$A$1072,"="&amp;$E3494)*J3494)</f>
        <v>#N/A</v>
      </c>
      <c r="L3494" s="16" t="e">
        <f t="shared" si="221"/>
        <v>#N/A</v>
      </c>
      <c r="M3494" s="14" t="e">
        <f t="shared" si="222"/>
        <v>#N/A</v>
      </c>
      <c r="N3494" s="16" t="e">
        <f t="shared" si="223"/>
        <v>#N/A</v>
      </c>
    </row>
    <row r="3495" spans="1:14" x14ac:dyDescent="0.25">
      <c r="A3495" s="14">
        <v>2738</v>
      </c>
      <c r="B3495" s="14" t="s">
        <v>171</v>
      </c>
      <c r="C3495" s="17">
        <v>42736</v>
      </c>
      <c r="D3495" s="14" t="s">
        <v>115</v>
      </c>
      <c r="E3495" s="14" t="s">
        <v>91</v>
      </c>
      <c r="F3495" s="15" t="s">
        <v>7</v>
      </c>
      <c r="G3495" s="14" t="s">
        <v>36</v>
      </c>
      <c r="H3495" s="14" t="e">
        <f>SUMIFS('Skills-Training Matrix.AUX'!$D$2:$D$1072,'Skills-Training Matrix.AUX'!$C$2:$C$1072,"="&amp;$G3495,'Skills-Training Matrix.AUX'!$A$2:$A$1072,"="&amp;$E3495)</f>
        <v>#N/A</v>
      </c>
      <c r="I3495" s="14">
        <v>0</v>
      </c>
      <c r="J3495" s="14" t="e">
        <f t="shared" si="220"/>
        <v>#N/A</v>
      </c>
      <c r="K3495" s="16" t="e">
        <f>IF($J3495="","",SUMIFS('Skills-Training Matrix.AUX'!$F$2:$F$1072,'Skills-Training Matrix.AUX'!$C$2:$C$1072,"="&amp;G3495,'Skills-Training Matrix.AUX'!$A$2:$A$1072,"="&amp;$E3495)*J3495)</f>
        <v>#N/A</v>
      </c>
      <c r="L3495" s="16" t="e">
        <f t="shared" si="221"/>
        <v>#N/A</v>
      </c>
      <c r="M3495" s="14" t="e">
        <f t="shared" si="222"/>
        <v>#N/A</v>
      </c>
      <c r="N3495" s="16" t="e">
        <f t="shared" si="223"/>
        <v>#N/A</v>
      </c>
    </row>
    <row r="3496" spans="1:14" x14ac:dyDescent="0.25">
      <c r="A3496" s="14">
        <v>2738</v>
      </c>
      <c r="B3496" s="14" t="s">
        <v>171</v>
      </c>
      <c r="C3496" s="17">
        <v>42736</v>
      </c>
      <c r="D3496" s="14" t="s">
        <v>115</v>
      </c>
      <c r="E3496" s="14" t="s">
        <v>91</v>
      </c>
      <c r="F3496" s="15" t="s">
        <v>7</v>
      </c>
      <c r="G3496" s="14" t="s">
        <v>37</v>
      </c>
      <c r="H3496" s="14" t="e">
        <f>SUMIFS('Skills-Training Matrix.AUX'!$D$2:$D$1072,'Skills-Training Matrix.AUX'!$C$2:$C$1072,"="&amp;$G3496,'Skills-Training Matrix.AUX'!$A$2:$A$1072,"="&amp;$E3496)</f>
        <v>#N/A</v>
      </c>
      <c r="I3496" s="14">
        <v>0</v>
      </c>
      <c r="J3496" s="14" t="e">
        <f t="shared" si="220"/>
        <v>#N/A</v>
      </c>
      <c r="K3496" s="16" t="e">
        <f>IF($J3496="","",SUMIFS('Skills-Training Matrix.AUX'!$F$2:$F$1072,'Skills-Training Matrix.AUX'!$C$2:$C$1072,"="&amp;G3496,'Skills-Training Matrix.AUX'!$A$2:$A$1072,"="&amp;$E3496)*J3496)</f>
        <v>#N/A</v>
      </c>
      <c r="L3496" s="16" t="e">
        <f t="shared" si="221"/>
        <v>#N/A</v>
      </c>
      <c r="M3496" s="14" t="e">
        <f t="shared" si="222"/>
        <v>#N/A</v>
      </c>
      <c r="N3496" s="16" t="e">
        <f t="shared" si="223"/>
        <v>#N/A</v>
      </c>
    </row>
    <row r="3497" spans="1:14" x14ac:dyDescent="0.25">
      <c r="A3497" s="14">
        <v>2738</v>
      </c>
      <c r="B3497" s="14" t="s">
        <v>171</v>
      </c>
      <c r="C3497" s="17">
        <v>42736</v>
      </c>
      <c r="D3497" s="14" t="s">
        <v>115</v>
      </c>
      <c r="E3497" s="14" t="s">
        <v>91</v>
      </c>
      <c r="F3497" s="15" t="s">
        <v>7</v>
      </c>
      <c r="G3497" s="14" t="s">
        <v>38</v>
      </c>
      <c r="H3497" s="14" t="e">
        <f>SUMIFS('Skills-Training Matrix.AUX'!$D$2:$D$1072,'Skills-Training Matrix.AUX'!$C$2:$C$1072,"="&amp;$G3497,'Skills-Training Matrix.AUX'!$A$2:$A$1072,"="&amp;$E3497)</f>
        <v>#N/A</v>
      </c>
      <c r="I3497" s="14">
        <v>0</v>
      </c>
      <c r="J3497" s="14" t="e">
        <f t="shared" si="220"/>
        <v>#N/A</v>
      </c>
      <c r="K3497" s="16" t="e">
        <f>IF($J3497="","",SUMIFS('Skills-Training Matrix.AUX'!$F$2:$F$1072,'Skills-Training Matrix.AUX'!$C$2:$C$1072,"="&amp;G3497,'Skills-Training Matrix.AUX'!$A$2:$A$1072,"="&amp;$E3497)*J3497)</f>
        <v>#N/A</v>
      </c>
      <c r="L3497" s="16" t="e">
        <f t="shared" si="221"/>
        <v>#N/A</v>
      </c>
      <c r="M3497" s="14" t="e">
        <f t="shared" si="222"/>
        <v>#N/A</v>
      </c>
      <c r="N3497" s="16" t="e">
        <f t="shared" si="223"/>
        <v>#N/A</v>
      </c>
    </row>
    <row r="3498" spans="1:14" x14ac:dyDescent="0.25">
      <c r="A3498" s="14">
        <v>2738</v>
      </c>
      <c r="B3498" s="14" t="s">
        <v>171</v>
      </c>
      <c r="C3498" s="17">
        <v>42736</v>
      </c>
      <c r="D3498" s="14" t="s">
        <v>115</v>
      </c>
      <c r="E3498" s="14" t="s">
        <v>91</v>
      </c>
      <c r="F3498" s="15" t="s">
        <v>7</v>
      </c>
      <c r="G3498" s="14" t="s">
        <v>39</v>
      </c>
      <c r="H3498" s="14" t="e">
        <f>SUMIFS('Skills-Training Matrix.AUX'!$D$2:$D$1072,'Skills-Training Matrix.AUX'!$C$2:$C$1072,"="&amp;$G3498,'Skills-Training Matrix.AUX'!$A$2:$A$1072,"="&amp;$E3498)</f>
        <v>#N/A</v>
      </c>
      <c r="I3498" s="14">
        <v>0</v>
      </c>
      <c r="J3498" s="14" t="e">
        <f t="shared" si="220"/>
        <v>#N/A</v>
      </c>
      <c r="K3498" s="16" t="e">
        <f>IF($J3498="","",SUMIFS('Skills-Training Matrix.AUX'!$F$2:$F$1072,'Skills-Training Matrix.AUX'!$C$2:$C$1072,"="&amp;G3498,'Skills-Training Matrix.AUX'!$A$2:$A$1072,"="&amp;$E3498)*J3498)</f>
        <v>#N/A</v>
      </c>
      <c r="L3498" s="16" t="e">
        <f t="shared" si="221"/>
        <v>#N/A</v>
      </c>
      <c r="M3498" s="14" t="e">
        <f t="shared" si="222"/>
        <v>#N/A</v>
      </c>
      <c r="N3498" s="16" t="e">
        <f t="shared" si="223"/>
        <v>#N/A</v>
      </c>
    </row>
    <row r="3499" spans="1:14" x14ac:dyDescent="0.25">
      <c r="A3499" s="14">
        <v>2738</v>
      </c>
      <c r="B3499" s="14" t="s">
        <v>171</v>
      </c>
      <c r="C3499" s="17">
        <v>42736</v>
      </c>
      <c r="D3499" s="14" t="s">
        <v>115</v>
      </c>
      <c r="E3499" s="14" t="s">
        <v>91</v>
      </c>
      <c r="F3499" s="15" t="s">
        <v>7</v>
      </c>
      <c r="G3499" s="14" t="s">
        <v>40</v>
      </c>
      <c r="H3499" s="14" t="e">
        <f>SUMIFS('Skills-Training Matrix.AUX'!$D$2:$D$1072,'Skills-Training Matrix.AUX'!$C$2:$C$1072,"="&amp;$G3499,'Skills-Training Matrix.AUX'!$A$2:$A$1072,"="&amp;$E3499)</f>
        <v>#N/A</v>
      </c>
      <c r="I3499" s="14">
        <v>0</v>
      </c>
      <c r="J3499" s="14" t="e">
        <f t="shared" si="220"/>
        <v>#N/A</v>
      </c>
      <c r="K3499" s="16" t="e">
        <f>IF($J3499="","",SUMIFS('Skills-Training Matrix.AUX'!$F$2:$F$1072,'Skills-Training Matrix.AUX'!$C$2:$C$1072,"="&amp;G3499,'Skills-Training Matrix.AUX'!$A$2:$A$1072,"="&amp;$E3499)*J3499)</f>
        <v>#N/A</v>
      </c>
      <c r="L3499" s="16" t="e">
        <f t="shared" si="221"/>
        <v>#N/A</v>
      </c>
      <c r="M3499" s="14" t="e">
        <f t="shared" si="222"/>
        <v>#N/A</v>
      </c>
      <c r="N3499" s="16" t="e">
        <f t="shared" si="223"/>
        <v>#N/A</v>
      </c>
    </row>
    <row r="3500" spans="1:14" x14ac:dyDescent="0.25">
      <c r="A3500" s="14">
        <v>2738</v>
      </c>
      <c r="B3500" s="14" t="s">
        <v>171</v>
      </c>
      <c r="C3500" s="17">
        <v>42736</v>
      </c>
      <c r="D3500" s="14" t="s">
        <v>115</v>
      </c>
      <c r="E3500" s="14" t="s">
        <v>91</v>
      </c>
      <c r="F3500" s="15" t="s">
        <v>8</v>
      </c>
      <c r="G3500" s="14" t="s">
        <v>41</v>
      </c>
      <c r="H3500" s="14" t="e">
        <f>SUMIFS('Skills-Training Matrix.AUX'!$D$2:$D$1072,'Skills-Training Matrix.AUX'!$C$2:$C$1072,"="&amp;$G3500,'Skills-Training Matrix.AUX'!$A$2:$A$1072,"="&amp;$E3500)</f>
        <v>#N/A</v>
      </c>
      <c r="I3500" s="14">
        <v>0</v>
      </c>
      <c r="J3500" s="14" t="e">
        <f t="shared" si="220"/>
        <v>#N/A</v>
      </c>
      <c r="K3500" s="16" t="e">
        <f>IF($J3500="","",SUMIFS('Skills-Training Matrix.AUX'!$F$2:$F$1072,'Skills-Training Matrix.AUX'!$C$2:$C$1072,"="&amp;G3500,'Skills-Training Matrix.AUX'!$A$2:$A$1072,"="&amp;$E3500)*J3500)</f>
        <v>#N/A</v>
      </c>
      <c r="L3500" s="16" t="e">
        <f t="shared" si="221"/>
        <v>#N/A</v>
      </c>
      <c r="M3500" s="14" t="e">
        <f t="shared" si="222"/>
        <v>#N/A</v>
      </c>
      <c r="N3500" s="16" t="e">
        <f t="shared" si="223"/>
        <v>#N/A</v>
      </c>
    </row>
    <row r="3501" spans="1:14" x14ac:dyDescent="0.25">
      <c r="A3501" s="14">
        <v>2738</v>
      </c>
      <c r="B3501" s="14" t="s">
        <v>171</v>
      </c>
      <c r="C3501" s="17">
        <v>42736</v>
      </c>
      <c r="D3501" s="14" t="s">
        <v>115</v>
      </c>
      <c r="E3501" s="14" t="s">
        <v>91</v>
      </c>
      <c r="F3501" s="15" t="s">
        <v>8</v>
      </c>
      <c r="G3501" s="14" t="s">
        <v>42</v>
      </c>
      <c r="H3501" s="14" t="e">
        <f>SUMIFS('Skills-Training Matrix.AUX'!$D$2:$D$1072,'Skills-Training Matrix.AUX'!$C$2:$C$1072,"="&amp;$G3501,'Skills-Training Matrix.AUX'!$A$2:$A$1072,"="&amp;$E3501)</f>
        <v>#N/A</v>
      </c>
      <c r="I3501" s="14">
        <v>0</v>
      </c>
      <c r="J3501" s="14" t="e">
        <f t="shared" si="220"/>
        <v>#N/A</v>
      </c>
      <c r="K3501" s="16" t="e">
        <f>IF($J3501="","",SUMIFS('Skills-Training Matrix.AUX'!$F$2:$F$1072,'Skills-Training Matrix.AUX'!$C$2:$C$1072,"="&amp;G3501,'Skills-Training Matrix.AUX'!$A$2:$A$1072,"="&amp;$E3501)*J3501)</f>
        <v>#N/A</v>
      </c>
      <c r="L3501" s="16" t="e">
        <f t="shared" si="221"/>
        <v>#N/A</v>
      </c>
      <c r="M3501" s="14" t="e">
        <f t="shared" si="222"/>
        <v>#N/A</v>
      </c>
      <c r="N3501" s="16" t="e">
        <f t="shared" si="223"/>
        <v>#N/A</v>
      </c>
    </row>
    <row r="3502" spans="1:14" x14ac:dyDescent="0.25">
      <c r="A3502" s="14">
        <v>2738</v>
      </c>
      <c r="B3502" s="14" t="s">
        <v>171</v>
      </c>
      <c r="C3502" s="17">
        <v>42736</v>
      </c>
      <c r="D3502" s="14" t="s">
        <v>115</v>
      </c>
      <c r="E3502" s="14" t="s">
        <v>91</v>
      </c>
      <c r="F3502" s="15" t="s">
        <v>8</v>
      </c>
      <c r="G3502" s="14" t="s">
        <v>43</v>
      </c>
      <c r="H3502" s="14" t="e">
        <f>SUMIFS('Skills-Training Matrix.AUX'!$D$2:$D$1072,'Skills-Training Matrix.AUX'!$C$2:$C$1072,"="&amp;$G3502,'Skills-Training Matrix.AUX'!$A$2:$A$1072,"="&amp;$E3502)</f>
        <v>#N/A</v>
      </c>
      <c r="I3502" s="14">
        <v>0</v>
      </c>
      <c r="J3502" s="14" t="e">
        <f t="shared" si="220"/>
        <v>#N/A</v>
      </c>
      <c r="K3502" s="16" t="e">
        <f>IF($J3502="","",SUMIFS('Skills-Training Matrix.AUX'!$F$2:$F$1072,'Skills-Training Matrix.AUX'!$C$2:$C$1072,"="&amp;G3502,'Skills-Training Matrix.AUX'!$A$2:$A$1072,"="&amp;$E3502)*J3502)</f>
        <v>#N/A</v>
      </c>
      <c r="L3502" s="16" t="e">
        <f t="shared" si="221"/>
        <v>#N/A</v>
      </c>
      <c r="M3502" s="14" t="e">
        <f t="shared" si="222"/>
        <v>#N/A</v>
      </c>
      <c r="N3502" s="16" t="e">
        <f t="shared" si="223"/>
        <v>#N/A</v>
      </c>
    </row>
    <row r="3503" spans="1:14" x14ac:dyDescent="0.25">
      <c r="A3503" s="14">
        <v>2738</v>
      </c>
      <c r="B3503" s="14" t="s">
        <v>171</v>
      </c>
      <c r="C3503" s="17">
        <v>42736</v>
      </c>
      <c r="D3503" s="14" t="s">
        <v>115</v>
      </c>
      <c r="E3503" s="14" t="s">
        <v>91</v>
      </c>
      <c r="F3503" s="15" t="s">
        <v>8</v>
      </c>
      <c r="G3503" s="14" t="s">
        <v>44</v>
      </c>
      <c r="H3503" s="14" t="e">
        <f>SUMIFS('Skills-Training Matrix.AUX'!$D$2:$D$1072,'Skills-Training Matrix.AUX'!$C$2:$C$1072,"="&amp;$G3503,'Skills-Training Matrix.AUX'!$A$2:$A$1072,"="&amp;$E3503)</f>
        <v>#N/A</v>
      </c>
      <c r="I3503" s="14">
        <v>0</v>
      </c>
      <c r="J3503" s="14" t="e">
        <f t="shared" si="220"/>
        <v>#N/A</v>
      </c>
      <c r="K3503" s="16" t="e">
        <f>IF($J3503="","",SUMIFS('Skills-Training Matrix.AUX'!$F$2:$F$1072,'Skills-Training Matrix.AUX'!$C$2:$C$1072,"="&amp;G3503,'Skills-Training Matrix.AUX'!$A$2:$A$1072,"="&amp;$E3503)*J3503)</f>
        <v>#N/A</v>
      </c>
      <c r="L3503" s="16" t="e">
        <f t="shared" si="221"/>
        <v>#N/A</v>
      </c>
      <c r="M3503" s="14" t="e">
        <f t="shared" si="222"/>
        <v>#N/A</v>
      </c>
      <c r="N3503" s="16" t="e">
        <f t="shared" si="223"/>
        <v>#N/A</v>
      </c>
    </row>
    <row r="3504" spans="1:14" x14ac:dyDescent="0.25">
      <c r="A3504" s="14">
        <v>2738</v>
      </c>
      <c r="B3504" s="14" t="s">
        <v>171</v>
      </c>
      <c r="C3504" s="17">
        <v>42736</v>
      </c>
      <c r="D3504" s="14" t="s">
        <v>115</v>
      </c>
      <c r="E3504" s="14" t="s">
        <v>91</v>
      </c>
      <c r="F3504" s="15" t="s">
        <v>8</v>
      </c>
      <c r="G3504" s="14" t="s">
        <v>45</v>
      </c>
      <c r="H3504" s="14" t="e">
        <f>SUMIFS('Skills-Training Matrix.AUX'!$D$2:$D$1072,'Skills-Training Matrix.AUX'!$C$2:$C$1072,"="&amp;$G3504,'Skills-Training Matrix.AUX'!$A$2:$A$1072,"="&amp;$E3504)</f>
        <v>#N/A</v>
      </c>
      <c r="I3504" s="14">
        <v>0</v>
      </c>
      <c r="J3504" s="14" t="e">
        <f t="shared" si="220"/>
        <v>#N/A</v>
      </c>
      <c r="K3504" s="16" t="e">
        <f>IF($J3504="","",SUMIFS('Skills-Training Matrix.AUX'!$F$2:$F$1072,'Skills-Training Matrix.AUX'!$C$2:$C$1072,"="&amp;G3504,'Skills-Training Matrix.AUX'!$A$2:$A$1072,"="&amp;$E3504)*J3504)</f>
        <v>#N/A</v>
      </c>
      <c r="L3504" s="16" t="e">
        <f t="shared" si="221"/>
        <v>#N/A</v>
      </c>
      <c r="M3504" s="14" t="e">
        <f t="shared" si="222"/>
        <v>#N/A</v>
      </c>
      <c r="N3504" s="16" t="e">
        <f t="shared" si="223"/>
        <v>#N/A</v>
      </c>
    </row>
    <row r="3505" spans="1:14" x14ac:dyDescent="0.25">
      <c r="A3505" s="14">
        <v>2738</v>
      </c>
      <c r="B3505" s="14" t="s">
        <v>171</v>
      </c>
      <c r="C3505" s="17">
        <v>42736</v>
      </c>
      <c r="D3505" s="14" t="s">
        <v>115</v>
      </c>
      <c r="E3505" s="14" t="s">
        <v>91</v>
      </c>
      <c r="F3505" s="15" t="s">
        <v>2</v>
      </c>
      <c r="G3505" s="14" t="s">
        <v>46</v>
      </c>
      <c r="H3505" s="14" t="e">
        <f>SUMIFS('Skills-Training Matrix.AUX'!$D$2:$D$1072,'Skills-Training Matrix.AUX'!$C$2:$C$1072,"="&amp;$G3505,'Skills-Training Matrix.AUX'!$A$2:$A$1072,"="&amp;$E3505)</f>
        <v>#N/A</v>
      </c>
      <c r="I3505" s="14">
        <v>0</v>
      </c>
      <c r="J3505" s="14" t="e">
        <f t="shared" si="220"/>
        <v>#N/A</v>
      </c>
      <c r="K3505" s="16" t="e">
        <f>IF($J3505="","",SUMIFS('Skills-Training Matrix.AUX'!$F$2:$F$1072,'Skills-Training Matrix.AUX'!$C$2:$C$1072,"="&amp;G3505,'Skills-Training Matrix.AUX'!$A$2:$A$1072,"="&amp;$E3505)*J3505)</f>
        <v>#N/A</v>
      </c>
      <c r="L3505" s="16" t="e">
        <f t="shared" si="221"/>
        <v>#N/A</v>
      </c>
      <c r="M3505" s="14" t="e">
        <f t="shared" si="222"/>
        <v>#N/A</v>
      </c>
      <c r="N3505" s="16" t="e">
        <f t="shared" si="223"/>
        <v>#N/A</v>
      </c>
    </row>
    <row r="3506" spans="1:14" x14ac:dyDescent="0.25">
      <c r="A3506" s="14">
        <v>2738</v>
      </c>
      <c r="B3506" s="14" t="s">
        <v>171</v>
      </c>
      <c r="C3506" s="17">
        <v>42736</v>
      </c>
      <c r="D3506" s="14" t="s">
        <v>115</v>
      </c>
      <c r="E3506" s="14" t="s">
        <v>91</v>
      </c>
      <c r="F3506" s="15" t="s">
        <v>2</v>
      </c>
      <c r="G3506" s="14" t="s">
        <v>47</v>
      </c>
      <c r="H3506" s="14" t="e">
        <f>SUMIFS('Skills-Training Matrix.AUX'!$D$2:$D$1072,'Skills-Training Matrix.AUX'!$C$2:$C$1072,"="&amp;$G3506,'Skills-Training Matrix.AUX'!$A$2:$A$1072,"="&amp;$E3506)</f>
        <v>#N/A</v>
      </c>
      <c r="I3506" s="14">
        <v>0</v>
      </c>
      <c r="J3506" s="14" t="e">
        <f t="shared" si="220"/>
        <v>#N/A</v>
      </c>
      <c r="K3506" s="16" t="e">
        <f>IF($J3506="","",SUMIFS('Skills-Training Matrix.AUX'!$F$2:$F$1072,'Skills-Training Matrix.AUX'!$C$2:$C$1072,"="&amp;G3506,'Skills-Training Matrix.AUX'!$A$2:$A$1072,"="&amp;$E3506)*J3506)</f>
        <v>#N/A</v>
      </c>
      <c r="L3506" s="16" t="e">
        <f t="shared" si="221"/>
        <v>#N/A</v>
      </c>
      <c r="M3506" s="14" t="e">
        <f t="shared" si="222"/>
        <v>#N/A</v>
      </c>
      <c r="N3506" s="16" t="e">
        <f t="shared" si="223"/>
        <v>#N/A</v>
      </c>
    </row>
    <row r="3507" spans="1:14" x14ac:dyDescent="0.25">
      <c r="A3507" s="14">
        <v>2738</v>
      </c>
      <c r="B3507" s="14" t="s">
        <v>171</v>
      </c>
      <c r="C3507" s="17">
        <v>42736</v>
      </c>
      <c r="D3507" s="14" t="s">
        <v>115</v>
      </c>
      <c r="E3507" s="14" t="s">
        <v>91</v>
      </c>
      <c r="F3507" s="15" t="s">
        <v>2</v>
      </c>
      <c r="G3507" s="14" t="s">
        <v>48</v>
      </c>
      <c r="H3507" s="14" t="e">
        <f>SUMIFS('Skills-Training Matrix.AUX'!$D$2:$D$1072,'Skills-Training Matrix.AUX'!$C$2:$C$1072,"="&amp;$G3507,'Skills-Training Matrix.AUX'!$A$2:$A$1072,"="&amp;$E3507)</f>
        <v>#N/A</v>
      </c>
      <c r="I3507" s="14">
        <v>0</v>
      </c>
      <c r="J3507" s="14" t="e">
        <f t="shared" si="220"/>
        <v>#N/A</v>
      </c>
      <c r="K3507" s="16" t="e">
        <f>IF($J3507="","",SUMIFS('Skills-Training Matrix.AUX'!$F$2:$F$1072,'Skills-Training Matrix.AUX'!$C$2:$C$1072,"="&amp;G3507,'Skills-Training Matrix.AUX'!$A$2:$A$1072,"="&amp;$E3507)*J3507)</f>
        <v>#N/A</v>
      </c>
      <c r="L3507" s="16" t="e">
        <f t="shared" si="221"/>
        <v>#N/A</v>
      </c>
      <c r="M3507" s="14" t="e">
        <f t="shared" si="222"/>
        <v>#N/A</v>
      </c>
      <c r="N3507" s="16" t="e">
        <f t="shared" si="223"/>
        <v>#N/A</v>
      </c>
    </row>
    <row r="3508" spans="1:14" x14ac:dyDescent="0.25">
      <c r="A3508" s="14">
        <v>2738</v>
      </c>
      <c r="B3508" s="14" t="s">
        <v>171</v>
      </c>
      <c r="C3508" s="17">
        <v>42736</v>
      </c>
      <c r="D3508" s="14" t="s">
        <v>115</v>
      </c>
      <c r="E3508" s="14" t="s">
        <v>91</v>
      </c>
      <c r="F3508" s="15" t="s">
        <v>2</v>
      </c>
      <c r="G3508" s="14" t="s">
        <v>49</v>
      </c>
      <c r="H3508" s="14" t="e">
        <f>SUMIFS('Skills-Training Matrix.AUX'!$D$2:$D$1072,'Skills-Training Matrix.AUX'!$C$2:$C$1072,"="&amp;$G3508,'Skills-Training Matrix.AUX'!$A$2:$A$1072,"="&amp;$E3508)</f>
        <v>#N/A</v>
      </c>
      <c r="I3508" s="14">
        <v>0</v>
      </c>
      <c r="J3508" s="14" t="e">
        <f t="shared" si="220"/>
        <v>#N/A</v>
      </c>
      <c r="K3508" s="16" t="e">
        <f>IF($J3508="","",SUMIFS('Skills-Training Matrix.AUX'!$F$2:$F$1072,'Skills-Training Matrix.AUX'!$C$2:$C$1072,"="&amp;G3508,'Skills-Training Matrix.AUX'!$A$2:$A$1072,"="&amp;$E3508)*J3508)</f>
        <v>#N/A</v>
      </c>
      <c r="L3508" s="16" t="e">
        <f t="shared" si="221"/>
        <v>#N/A</v>
      </c>
      <c r="M3508" s="14" t="e">
        <f t="shared" si="222"/>
        <v>#N/A</v>
      </c>
      <c r="N3508" s="16" t="e">
        <f t="shared" si="223"/>
        <v>#N/A</v>
      </c>
    </row>
    <row r="3509" spans="1:14" x14ac:dyDescent="0.25">
      <c r="A3509" s="14">
        <v>2738</v>
      </c>
      <c r="B3509" s="14" t="s">
        <v>171</v>
      </c>
      <c r="C3509" s="17">
        <v>42736</v>
      </c>
      <c r="D3509" s="14" t="s">
        <v>115</v>
      </c>
      <c r="E3509" s="14" t="s">
        <v>91</v>
      </c>
      <c r="F3509" s="15" t="s">
        <v>2</v>
      </c>
      <c r="G3509" s="14" t="s">
        <v>50</v>
      </c>
      <c r="H3509" s="14" t="e">
        <f>SUMIFS('Skills-Training Matrix.AUX'!$D$2:$D$1072,'Skills-Training Matrix.AUX'!$C$2:$C$1072,"="&amp;$G3509,'Skills-Training Matrix.AUX'!$A$2:$A$1072,"="&amp;$E3509)</f>
        <v>#N/A</v>
      </c>
      <c r="I3509" s="14">
        <v>0</v>
      </c>
      <c r="J3509" s="14" t="e">
        <f t="shared" si="220"/>
        <v>#N/A</v>
      </c>
      <c r="K3509" s="16" t="e">
        <f>IF($J3509="","",SUMIFS('Skills-Training Matrix.AUX'!$F$2:$F$1072,'Skills-Training Matrix.AUX'!$C$2:$C$1072,"="&amp;G3509,'Skills-Training Matrix.AUX'!$A$2:$A$1072,"="&amp;$E3509)*J3509)</f>
        <v>#N/A</v>
      </c>
      <c r="L3509" s="16" t="e">
        <f t="shared" si="221"/>
        <v>#N/A</v>
      </c>
      <c r="M3509" s="14" t="e">
        <f t="shared" si="222"/>
        <v>#N/A</v>
      </c>
      <c r="N3509" s="16" t="e">
        <f t="shared" si="223"/>
        <v>#N/A</v>
      </c>
    </row>
    <row r="3510" spans="1:14" x14ac:dyDescent="0.25">
      <c r="A3510" s="14">
        <v>2738</v>
      </c>
      <c r="B3510" s="14" t="s">
        <v>171</v>
      </c>
      <c r="C3510" s="17">
        <v>42736</v>
      </c>
      <c r="D3510" s="14" t="s">
        <v>115</v>
      </c>
      <c r="E3510" s="14" t="s">
        <v>91</v>
      </c>
      <c r="F3510" s="15" t="s">
        <v>2</v>
      </c>
      <c r="G3510" s="14" t="s">
        <v>51</v>
      </c>
      <c r="H3510" s="14" t="e">
        <f>SUMIFS('Skills-Training Matrix.AUX'!$D$2:$D$1072,'Skills-Training Matrix.AUX'!$C$2:$C$1072,"="&amp;$G3510,'Skills-Training Matrix.AUX'!$A$2:$A$1072,"="&amp;$E3510)</f>
        <v>#N/A</v>
      </c>
      <c r="I3510" s="14">
        <v>0</v>
      </c>
      <c r="J3510" s="14" t="e">
        <f t="shared" si="220"/>
        <v>#N/A</v>
      </c>
      <c r="K3510" s="16" t="e">
        <f>IF($J3510="","",SUMIFS('Skills-Training Matrix.AUX'!$F$2:$F$1072,'Skills-Training Matrix.AUX'!$C$2:$C$1072,"="&amp;G3510,'Skills-Training Matrix.AUX'!$A$2:$A$1072,"="&amp;$E3510)*J3510)</f>
        <v>#N/A</v>
      </c>
      <c r="L3510" s="16" t="e">
        <f t="shared" si="221"/>
        <v>#N/A</v>
      </c>
      <c r="M3510" s="14" t="e">
        <f t="shared" si="222"/>
        <v>#N/A</v>
      </c>
      <c r="N3510" s="16" t="e">
        <f t="shared" si="223"/>
        <v>#N/A</v>
      </c>
    </row>
    <row r="3511" spans="1:14" x14ac:dyDescent="0.25">
      <c r="A3511" s="14">
        <v>2738</v>
      </c>
      <c r="B3511" s="14" t="s">
        <v>171</v>
      </c>
      <c r="C3511" s="17">
        <v>42736</v>
      </c>
      <c r="D3511" s="14" t="s">
        <v>115</v>
      </c>
      <c r="E3511" s="14" t="s">
        <v>91</v>
      </c>
      <c r="F3511" s="15" t="s">
        <v>2</v>
      </c>
      <c r="G3511" s="14" t="s">
        <v>52</v>
      </c>
      <c r="H3511" s="14" t="e">
        <f>SUMIFS('Skills-Training Matrix.AUX'!$D$2:$D$1072,'Skills-Training Matrix.AUX'!$C$2:$C$1072,"="&amp;$G3511,'Skills-Training Matrix.AUX'!$A$2:$A$1072,"="&amp;$E3511)</f>
        <v>#N/A</v>
      </c>
      <c r="I3511" s="14">
        <v>0</v>
      </c>
      <c r="J3511" s="14" t="e">
        <f t="shared" si="220"/>
        <v>#N/A</v>
      </c>
      <c r="K3511" s="16" t="e">
        <f>IF($J3511="","",SUMIFS('Skills-Training Matrix.AUX'!$F$2:$F$1072,'Skills-Training Matrix.AUX'!$C$2:$C$1072,"="&amp;G3511,'Skills-Training Matrix.AUX'!$A$2:$A$1072,"="&amp;$E3511)*J3511)</f>
        <v>#N/A</v>
      </c>
      <c r="L3511" s="16" t="e">
        <f t="shared" si="221"/>
        <v>#N/A</v>
      </c>
      <c r="M3511" s="14" t="e">
        <f t="shared" si="222"/>
        <v>#N/A</v>
      </c>
      <c r="N3511" s="16" t="e">
        <f t="shared" si="223"/>
        <v>#N/A</v>
      </c>
    </row>
    <row r="3512" spans="1:14" x14ac:dyDescent="0.25">
      <c r="A3512" s="14">
        <v>2738</v>
      </c>
      <c r="B3512" s="14" t="s">
        <v>171</v>
      </c>
      <c r="C3512" s="17">
        <v>42736</v>
      </c>
      <c r="D3512" s="14" t="s">
        <v>115</v>
      </c>
      <c r="E3512" s="14" t="s">
        <v>91</v>
      </c>
      <c r="F3512" s="15" t="s">
        <v>2</v>
      </c>
      <c r="G3512" s="14" t="s">
        <v>53</v>
      </c>
      <c r="H3512" s="14" t="e">
        <f>SUMIFS('Skills-Training Matrix.AUX'!$D$2:$D$1072,'Skills-Training Matrix.AUX'!$C$2:$C$1072,"="&amp;$G3512,'Skills-Training Matrix.AUX'!$A$2:$A$1072,"="&amp;$E3512)</f>
        <v>#N/A</v>
      </c>
      <c r="I3512" s="14">
        <v>0</v>
      </c>
      <c r="J3512" s="14" t="e">
        <f t="shared" si="220"/>
        <v>#N/A</v>
      </c>
      <c r="K3512" s="16" t="e">
        <f>IF($J3512="","",SUMIFS('Skills-Training Matrix.AUX'!$F$2:$F$1072,'Skills-Training Matrix.AUX'!$C$2:$C$1072,"="&amp;G3512,'Skills-Training Matrix.AUX'!$A$2:$A$1072,"="&amp;$E3512)*J3512)</f>
        <v>#N/A</v>
      </c>
      <c r="L3512" s="16" t="e">
        <f t="shared" si="221"/>
        <v>#N/A</v>
      </c>
      <c r="M3512" s="14" t="e">
        <f t="shared" si="222"/>
        <v>#N/A</v>
      </c>
      <c r="N3512" s="16" t="e">
        <f t="shared" si="223"/>
        <v>#N/A</v>
      </c>
    </row>
    <row r="3513" spans="1:14" x14ac:dyDescent="0.25">
      <c r="A3513" s="14">
        <v>2738</v>
      </c>
      <c r="B3513" s="14" t="s">
        <v>171</v>
      </c>
      <c r="C3513" s="17">
        <v>42736</v>
      </c>
      <c r="D3513" s="14" t="s">
        <v>115</v>
      </c>
      <c r="E3513" s="14" t="s">
        <v>91</v>
      </c>
      <c r="F3513" s="15" t="s">
        <v>2</v>
      </c>
      <c r="G3513" s="14" t="s">
        <v>54</v>
      </c>
      <c r="H3513" s="14" t="e">
        <f>SUMIFS('Skills-Training Matrix.AUX'!$D$2:$D$1072,'Skills-Training Matrix.AUX'!$C$2:$C$1072,"="&amp;$G3513,'Skills-Training Matrix.AUX'!$A$2:$A$1072,"="&amp;$E3513)</f>
        <v>#N/A</v>
      </c>
      <c r="I3513" s="14">
        <v>0</v>
      </c>
      <c r="J3513" s="14" t="e">
        <f t="shared" si="220"/>
        <v>#N/A</v>
      </c>
      <c r="K3513" s="16" t="e">
        <f>IF($J3513="","",SUMIFS('Skills-Training Matrix.AUX'!$F$2:$F$1072,'Skills-Training Matrix.AUX'!$C$2:$C$1072,"="&amp;G3513,'Skills-Training Matrix.AUX'!$A$2:$A$1072,"="&amp;$E3513)*J3513)</f>
        <v>#N/A</v>
      </c>
      <c r="L3513" s="16" t="e">
        <f t="shared" si="221"/>
        <v>#N/A</v>
      </c>
      <c r="M3513" s="14" t="e">
        <f t="shared" si="222"/>
        <v>#N/A</v>
      </c>
      <c r="N3513" s="16" t="e">
        <f t="shared" si="223"/>
        <v>#N/A</v>
      </c>
    </row>
    <row r="3514" spans="1:14" x14ac:dyDescent="0.25">
      <c r="A3514" s="14">
        <v>2738</v>
      </c>
      <c r="B3514" s="14" t="s">
        <v>171</v>
      </c>
      <c r="C3514" s="17">
        <v>42736</v>
      </c>
      <c r="D3514" s="14" t="s">
        <v>115</v>
      </c>
      <c r="E3514" s="14" t="s">
        <v>91</v>
      </c>
      <c r="F3514" s="15" t="s">
        <v>2</v>
      </c>
      <c r="G3514" s="14" t="s">
        <v>55</v>
      </c>
      <c r="H3514" s="14" t="e">
        <f>SUMIFS('Skills-Training Matrix.AUX'!$D$2:$D$1072,'Skills-Training Matrix.AUX'!$C$2:$C$1072,"="&amp;$G3514,'Skills-Training Matrix.AUX'!$A$2:$A$1072,"="&amp;$E3514)</f>
        <v>#REF!</v>
      </c>
      <c r="I3514" s="14">
        <v>0</v>
      </c>
      <c r="J3514" s="14" t="e">
        <f t="shared" si="220"/>
        <v>#REF!</v>
      </c>
      <c r="K3514" s="16" t="e">
        <f>IF($J3514="","",SUMIFS('Skills-Training Matrix.AUX'!$F$2:$F$1072,'Skills-Training Matrix.AUX'!$C$2:$C$1072,"="&amp;G3514,'Skills-Training Matrix.AUX'!$A$2:$A$1072,"="&amp;$E3514)*J3514)</f>
        <v>#REF!</v>
      </c>
      <c r="L3514" s="16" t="e">
        <f t="shared" si="221"/>
        <v>#REF!</v>
      </c>
      <c r="M3514" s="14" t="e">
        <f t="shared" si="222"/>
        <v>#REF!</v>
      </c>
      <c r="N3514" s="16" t="e">
        <f t="shared" si="223"/>
        <v>#REF!</v>
      </c>
    </row>
    <row r="3515" spans="1:14" x14ac:dyDescent="0.25">
      <c r="A3515" s="14">
        <v>2738</v>
      </c>
      <c r="B3515" s="14" t="s">
        <v>171</v>
      </c>
      <c r="C3515" s="17">
        <v>42736</v>
      </c>
      <c r="D3515" s="14" t="s">
        <v>115</v>
      </c>
      <c r="E3515" s="14" t="s">
        <v>91</v>
      </c>
      <c r="F3515" s="15" t="s">
        <v>2</v>
      </c>
      <c r="G3515" s="14" t="s">
        <v>56</v>
      </c>
      <c r="H3515" s="14" t="e">
        <f>SUMIFS('Skills-Training Matrix.AUX'!$D$2:$D$1072,'Skills-Training Matrix.AUX'!$C$2:$C$1072,"="&amp;$G3515,'Skills-Training Matrix.AUX'!$A$2:$A$1072,"="&amp;$E3515)</f>
        <v>#N/A</v>
      </c>
      <c r="I3515" s="14">
        <v>0</v>
      </c>
      <c r="J3515" s="14" t="e">
        <f t="shared" si="220"/>
        <v>#N/A</v>
      </c>
      <c r="K3515" s="16" t="e">
        <f>IF($J3515="","",SUMIFS('Skills-Training Matrix.AUX'!$F$2:$F$1072,'Skills-Training Matrix.AUX'!$C$2:$C$1072,"="&amp;G3515,'Skills-Training Matrix.AUX'!$A$2:$A$1072,"="&amp;$E3515)*J3515)</f>
        <v>#N/A</v>
      </c>
      <c r="L3515" s="16" t="e">
        <f t="shared" si="221"/>
        <v>#N/A</v>
      </c>
      <c r="M3515" s="14" t="e">
        <f t="shared" si="222"/>
        <v>#N/A</v>
      </c>
      <c r="N3515" s="16" t="e">
        <f t="shared" si="223"/>
        <v>#N/A</v>
      </c>
    </row>
    <row r="3516" spans="1:14" x14ac:dyDescent="0.25">
      <c r="A3516" s="14">
        <v>2738</v>
      </c>
      <c r="B3516" s="14" t="s">
        <v>171</v>
      </c>
      <c r="C3516" s="17">
        <v>42736</v>
      </c>
      <c r="D3516" s="14" t="s">
        <v>115</v>
      </c>
      <c r="E3516" s="14" t="s">
        <v>91</v>
      </c>
      <c r="F3516" s="15" t="s">
        <v>9</v>
      </c>
      <c r="G3516" s="14" t="s">
        <v>57</v>
      </c>
      <c r="H3516" s="14" t="e">
        <f>SUMIFS('Skills-Training Matrix.AUX'!$D$2:$D$1072,'Skills-Training Matrix.AUX'!$C$2:$C$1072,"="&amp;$G3516,'Skills-Training Matrix.AUX'!$A$2:$A$1072,"="&amp;$E3516)</f>
        <v>#N/A</v>
      </c>
      <c r="I3516" s="14">
        <v>0</v>
      </c>
      <c r="J3516" s="14" t="e">
        <f t="shared" si="220"/>
        <v>#N/A</v>
      </c>
      <c r="K3516" s="16" t="e">
        <f>IF($J3516="","",SUMIFS('Skills-Training Matrix.AUX'!$F$2:$F$1072,'Skills-Training Matrix.AUX'!$C$2:$C$1072,"="&amp;G3516,'Skills-Training Matrix.AUX'!$A$2:$A$1072,"="&amp;$E3516)*J3516)</f>
        <v>#N/A</v>
      </c>
      <c r="L3516" s="16" t="e">
        <f t="shared" si="221"/>
        <v>#N/A</v>
      </c>
      <c r="M3516" s="14" t="e">
        <f t="shared" si="222"/>
        <v>#N/A</v>
      </c>
      <c r="N3516" s="16" t="e">
        <f t="shared" si="223"/>
        <v>#N/A</v>
      </c>
    </row>
    <row r="3517" spans="1:14" x14ac:dyDescent="0.25">
      <c r="A3517" s="14">
        <v>2738</v>
      </c>
      <c r="B3517" s="14" t="s">
        <v>171</v>
      </c>
      <c r="C3517" s="17">
        <v>42736</v>
      </c>
      <c r="D3517" s="14" t="s">
        <v>115</v>
      </c>
      <c r="E3517" s="14" t="s">
        <v>91</v>
      </c>
      <c r="F3517" s="15" t="s">
        <v>9</v>
      </c>
      <c r="G3517" s="14" t="s">
        <v>58</v>
      </c>
      <c r="H3517" s="14" t="e">
        <f>SUMIFS('Skills-Training Matrix.AUX'!$D$2:$D$1072,'Skills-Training Matrix.AUX'!$C$2:$C$1072,"="&amp;$G3517,'Skills-Training Matrix.AUX'!$A$2:$A$1072,"="&amp;$E3517)</f>
        <v>#N/A</v>
      </c>
      <c r="I3517" s="14">
        <v>0</v>
      </c>
      <c r="J3517" s="14" t="e">
        <f t="shared" si="220"/>
        <v>#N/A</v>
      </c>
      <c r="K3517" s="16" t="e">
        <f>IF($J3517="","",SUMIFS('Skills-Training Matrix.AUX'!$F$2:$F$1072,'Skills-Training Matrix.AUX'!$C$2:$C$1072,"="&amp;G3517,'Skills-Training Matrix.AUX'!$A$2:$A$1072,"="&amp;$E3517)*J3517)</f>
        <v>#N/A</v>
      </c>
      <c r="L3517" s="16" t="e">
        <f t="shared" si="221"/>
        <v>#N/A</v>
      </c>
      <c r="M3517" s="14" t="e">
        <f t="shared" si="222"/>
        <v>#N/A</v>
      </c>
      <c r="N3517" s="16" t="e">
        <f t="shared" si="223"/>
        <v>#N/A</v>
      </c>
    </row>
    <row r="3518" spans="1:14" x14ac:dyDescent="0.25">
      <c r="A3518" s="14">
        <v>2738</v>
      </c>
      <c r="B3518" s="14" t="s">
        <v>171</v>
      </c>
      <c r="C3518" s="17">
        <v>42736</v>
      </c>
      <c r="D3518" s="14" t="s">
        <v>115</v>
      </c>
      <c r="E3518" s="14" t="s">
        <v>91</v>
      </c>
      <c r="F3518" s="15" t="s">
        <v>9</v>
      </c>
      <c r="G3518" s="14" t="s">
        <v>59</v>
      </c>
      <c r="H3518" s="14" t="e">
        <f>SUMIFS('Skills-Training Matrix.AUX'!$D$2:$D$1072,'Skills-Training Matrix.AUX'!$C$2:$C$1072,"="&amp;$G3518,'Skills-Training Matrix.AUX'!$A$2:$A$1072,"="&amp;$E3518)</f>
        <v>#N/A</v>
      </c>
      <c r="I3518" s="14">
        <v>0</v>
      </c>
      <c r="J3518" s="14" t="e">
        <f t="shared" si="220"/>
        <v>#N/A</v>
      </c>
      <c r="K3518" s="16" t="e">
        <f>IF($J3518="","",SUMIFS('Skills-Training Matrix.AUX'!$F$2:$F$1072,'Skills-Training Matrix.AUX'!$C$2:$C$1072,"="&amp;G3518,'Skills-Training Matrix.AUX'!$A$2:$A$1072,"="&amp;$E3518)*J3518)</f>
        <v>#N/A</v>
      </c>
      <c r="L3518" s="16" t="e">
        <f t="shared" si="221"/>
        <v>#N/A</v>
      </c>
      <c r="M3518" s="14" t="e">
        <f t="shared" si="222"/>
        <v>#N/A</v>
      </c>
      <c r="N3518" s="16" t="e">
        <f t="shared" si="223"/>
        <v>#N/A</v>
      </c>
    </row>
    <row r="3519" spans="1:14" x14ac:dyDescent="0.25">
      <c r="A3519" s="14">
        <v>2738</v>
      </c>
      <c r="B3519" s="14" t="s">
        <v>171</v>
      </c>
      <c r="C3519" s="17">
        <v>42736</v>
      </c>
      <c r="D3519" s="14" t="s">
        <v>115</v>
      </c>
      <c r="E3519" s="14" t="s">
        <v>91</v>
      </c>
      <c r="F3519" s="15" t="s">
        <v>9</v>
      </c>
      <c r="G3519" s="14" t="s">
        <v>60</v>
      </c>
      <c r="H3519" s="14" t="e">
        <f>SUMIFS('Skills-Training Matrix.AUX'!$D$2:$D$1072,'Skills-Training Matrix.AUX'!$C$2:$C$1072,"="&amp;$G3519,'Skills-Training Matrix.AUX'!$A$2:$A$1072,"="&amp;$E3519)</f>
        <v>#N/A</v>
      </c>
      <c r="I3519" s="14">
        <v>0</v>
      </c>
      <c r="J3519" s="14" t="e">
        <f t="shared" si="220"/>
        <v>#N/A</v>
      </c>
      <c r="K3519" s="16" t="e">
        <f>IF($J3519="","",SUMIFS('Skills-Training Matrix.AUX'!$F$2:$F$1072,'Skills-Training Matrix.AUX'!$C$2:$C$1072,"="&amp;G3519,'Skills-Training Matrix.AUX'!$A$2:$A$1072,"="&amp;$E3519)*J3519)</f>
        <v>#N/A</v>
      </c>
      <c r="L3519" s="16" t="e">
        <f t="shared" si="221"/>
        <v>#N/A</v>
      </c>
      <c r="M3519" s="14" t="e">
        <f t="shared" si="222"/>
        <v>#N/A</v>
      </c>
      <c r="N3519" s="16" t="e">
        <f t="shared" si="223"/>
        <v>#N/A</v>
      </c>
    </row>
    <row r="3520" spans="1:14" x14ac:dyDescent="0.25">
      <c r="A3520" s="14">
        <v>2738</v>
      </c>
      <c r="B3520" s="14" t="s">
        <v>171</v>
      </c>
      <c r="C3520" s="17">
        <v>42736</v>
      </c>
      <c r="D3520" s="14" t="s">
        <v>115</v>
      </c>
      <c r="E3520" s="14" t="s">
        <v>91</v>
      </c>
      <c r="F3520" s="15" t="s">
        <v>9</v>
      </c>
      <c r="G3520" s="14" t="s">
        <v>61</v>
      </c>
      <c r="H3520" s="14" t="e">
        <f>SUMIFS('Skills-Training Matrix.AUX'!$D$2:$D$1072,'Skills-Training Matrix.AUX'!$C$2:$C$1072,"="&amp;$G3520,'Skills-Training Matrix.AUX'!$A$2:$A$1072,"="&amp;$E3520)</f>
        <v>#N/A</v>
      </c>
      <c r="I3520" s="14">
        <v>0</v>
      </c>
      <c r="J3520" s="14" t="e">
        <f t="shared" si="220"/>
        <v>#N/A</v>
      </c>
      <c r="K3520" s="16" t="e">
        <f>IF($J3520="","",SUMIFS('Skills-Training Matrix.AUX'!$F$2:$F$1072,'Skills-Training Matrix.AUX'!$C$2:$C$1072,"="&amp;G3520,'Skills-Training Matrix.AUX'!$A$2:$A$1072,"="&amp;$E3520)*J3520)</f>
        <v>#N/A</v>
      </c>
      <c r="L3520" s="16" t="e">
        <f t="shared" si="221"/>
        <v>#N/A</v>
      </c>
      <c r="M3520" s="14" t="e">
        <f t="shared" si="222"/>
        <v>#N/A</v>
      </c>
      <c r="N3520" s="16" t="e">
        <f t="shared" si="223"/>
        <v>#N/A</v>
      </c>
    </row>
    <row r="3521" spans="1:14" x14ac:dyDescent="0.25">
      <c r="A3521" s="14">
        <v>2738</v>
      </c>
      <c r="B3521" s="14" t="s">
        <v>171</v>
      </c>
      <c r="C3521" s="17">
        <v>42736</v>
      </c>
      <c r="D3521" s="14" t="s">
        <v>115</v>
      </c>
      <c r="E3521" s="14" t="s">
        <v>91</v>
      </c>
      <c r="F3521" s="15" t="s">
        <v>0</v>
      </c>
      <c r="G3521" s="14" t="s">
        <v>62</v>
      </c>
      <c r="H3521" s="14" t="e">
        <f>SUMIFS('Skills-Training Matrix.AUX'!$D$2:$D$1072,'Skills-Training Matrix.AUX'!$C$2:$C$1072,"="&amp;$G3521,'Skills-Training Matrix.AUX'!$A$2:$A$1072,"="&amp;$E3521)</f>
        <v>#N/A</v>
      </c>
      <c r="I3521" s="14">
        <v>0</v>
      </c>
      <c r="J3521" s="14" t="e">
        <f t="shared" si="220"/>
        <v>#N/A</v>
      </c>
      <c r="K3521" s="16" t="e">
        <f>IF($J3521="","",SUMIFS('Skills-Training Matrix.AUX'!$F$2:$F$1072,'Skills-Training Matrix.AUX'!$C$2:$C$1072,"="&amp;G3521,'Skills-Training Matrix.AUX'!$A$2:$A$1072,"="&amp;$E3521)*J3521)</f>
        <v>#N/A</v>
      </c>
      <c r="L3521" s="16" t="e">
        <f t="shared" si="221"/>
        <v>#N/A</v>
      </c>
      <c r="M3521" s="14" t="e">
        <f t="shared" si="222"/>
        <v>#N/A</v>
      </c>
      <c r="N3521" s="16" t="e">
        <f t="shared" si="223"/>
        <v>#N/A</v>
      </c>
    </row>
    <row r="3522" spans="1:14" x14ac:dyDescent="0.25">
      <c r="A3522" s="14">
        <v>2738</v>
      </c>
      <c r="B3522" s="14" t="s">
        <v>171</v>
      </c>
      <c r="C3522" s="17">
        <v>42736</v>
      </c>
      <c r="D3522" s="14" t="s">
        <v>115</v>
      </c>
      <c r="E3522" s="14" t="s">
        <v>91</v>
      </c>
      <c r="F3522" s="15" t="s">
        <v>0</v>
      </c>
      <c r="G3522" s="14" t="s">
        <v>63</v>
      </c>
      <c r="H3522" s="14" t="e">
        <f>SUMIFS('Skills-Training Matrix.AUX'!$D$2:$D$1072,'Skills-Training Matrix.AUX'!$C$2:$C$1072,"="&amp;$G3522,'Skills-Training Matrix.AUX'!$A$2:$A$1072,"="&amp;$E3522)</f>
        <v>#REF!</v>
      </c>
      <c r="I3522" s="14">
        <v>0</v>
      </c>
      <c r="J3522" s="14" t="e">
        <f t="shared" ref="J3522:J3585" si="224">IF(($H3522-$I3522)&gt;0,($H3522-$I3522),"")</f>
        <v>#REF!</v>
      </c>
      <c r="K3522" s="16" t="e">
        <f>IF($J3522="","",SUMIFS('Skills-Training Matrix.AUX'!$F$2:$F$1072,'Skills-Training Matrix.AUX'!$C$2:$C$1072,"="&amp;G3522,'Skills-Training Matrix.AUX'!$A$2:$A$1072,"="&amp;$E3522)*J3522)</f>
        <v>#REF!</v>
      </c>
      <c r="L3522" s="16" t="e">
        <f t="shared" si="221"/>
        <v>#REF!</v>
      </c>
      <c r="M3522" s="14" t="e">
        <f t="shared" si="222"/>
        <v>#REF!</v>
      </c>
      <c r="N3522" s="16" t="e">
        <f t="shared" si="223"/>
        <v>#REF!</v>
      </c>
    </row>
    <row r="3523" spans="1:14" x14ac:dyDescent="0.25">
      <c r="A3523" s="14">
        <v>2738</v>
      </c>
      <c r="B3523" s="14" t="s">
        <v>171</v>
      </c>
      <c r="C3523" s="17">
        <v>42736</v>
      </c>
      <c r="D3523" s="14" t="s">
        <v>115</v>
      </c>
      <c r="E3523" s="14" t="s">
        <v>91</v>
      </c>
      <c r="F3523" s="15" t="s">
        <v>0</v>
      </c>
      <c r="G3523" s="14" t="s">
        <v>64</v>
      </c>
      <c r="H3523" s="14" t="e">
        <f>SUMIFS('Skills-Training Matrix.AUX'!$D$2:$D$1072,'Skills-Training Matrix.AUX'!$C$2:$C$1072,"="&amp;$G3523,'Skills-Training Matrix.AUX'!$A$2:$A$1072,"="&amp;$E3523)</f>
        <v>#N/A</v>
      </c>
      <c r="I3523" s="14">
        <v>0</v>
      </c>
      <c r="J3523" s="14" t="e">
        <f t="shared" si="224"/>
        <v>#N/A</v>
      </c>
      <c r="K3523" s="16" t="e">
        <f>IF($J3523="","",SUMIFS('Skills-Training Matrix.AUX'!$F$2:$F$1072,'Skills-Training Matrix.AUX'!$C$2:$C$1072,"="&amp;G3523,'Skills-Training Matrix.AUX'!$A$2:$A$1072,"="&amp;$E3523)*J3523)</f>
        <v>#N/A</v>
      </c>
      <c r="L3523" s="16" t="e">
        <f t="shared" ref="L3523:L3586" si="225">IF(D3523="GEM",IF(B3523=B3522,IF(K3523="",L3522,K3523+L3522),IF(K3523="",0,K3523)),0)</f>
        <v>#N/A</v>
      </c>
      <c r="M3523" s="14" t="e">
        <f t="shared" ref="M3523:M3586" si="226">IF(D3523="GEM",IF(I3523&gt;H3523,I3523,IF(IF(L3523&lt;$O$1,0,L3523)=0,H3523,IF(I3523=0,IF(H3523=0,0,1),I3523))),I3523)</f>
        <v>#N/A</v>
      </c>
      <c r="N3523" s="16" t="e">
        <f t="shared" ref="N3523:N3586" si="227">IF(M3523&lt;H3523,K3523,"")</f>
        <v>#N/A</v>
      </c>
    </row>
    <row r="3524" spans="1:14" x14ac:dyDescent="0.25">
      <c r="A3524" s="14">
        <v>2738</v>
      </c>
      <c r="B3524" s="14" t="s">
        <v>171</v>
      </c>
      <c r="C3524" s="17">
        <v>42736</v>
      </c>
      <c r="D3524" s="14" t="s">
        <v>115</v>
      </c>
      <c r="E3524" s="14" t="s">
        <v>91</v>
      </c>
      <c r="F3524" s="15" t="s">
        <v>0</v>
      </c>
      <c r="G3524" s="14" t="s">
        <v>65</v>
      </c>
      <c r="H3524" s="14" t="e">
        <f>SUMIFS('Skills-Training Matrix.AUX'!$D$2:$D$1072,'Skills-Training Matrix.AUX'!$C$2:$C$1072,"="&amp;$G3524,'Skills-Training Matrix.AUX'!$A$2:$A$1072,"="&amp;$E3524)</f>
        <v>#REF!</v>
      </c>
      <c r="I3524" s="14">
        <v>0</v>
      </c>
      <c r="J3524" s="14" t="e">
        <f t="shared" si="224"/>
        <v>#REF!</v>
      </c>
      <c r="K3524" s="16" t="e">
        <f>IF($J3524="","",SUMIFS('Skills-Training Matrix.AUX'!$F$2:$F$1072,'Skills-Training Matrix.AUX'!$C$2:$C$1072,"="&amp;G3524,'Skills-Training Matrix.AUX'!$A$2:$A$1072,"="&amp;$E3524)*J3524)</f>
        <v>#REF!</v>
      </c>
      <c r="L3524" s="16" t="e">
        <f t="shared" si="225"/>
        <v>#REF!</v>
      </c>
      <c r="M3524" s="14" t="e">
        <f t="shared" si="226"/>
        <v>#REF!</v>
      </c>
      <c r="N3524" s="16" t="e">
        <f t="shared" si="227"/>
        <v>#REF!</v>
      </c>
    </row>
    <row r="3525" spans="1:14" x14ac:dyDescent="0.25">
      <c r="A3525" s="14">
        <v>2738</v>
      </c>
      <c r="B3525" s="14" t="s">
        <v>171</v>
      </c>
      <c r="C3525" s="17">
        <v>42736</v>
      </c>
      <c r="D3525" s="14" t="s">
        <v>115</v>
      </c>
      <c r="E3525" s="14" t="s">
        <v>91</v>
      </c>
      <c r="F3525" s="15" t="s">
        <v>0</v>
      </c>
      <c r="G3525" s="14" t="s">
        <v>66</v>
      </c>
      <c r="H3525" s="14" t="e">
        <f>SUMIFS('Skills-Training Matrix.AUX'!$D$2:$D$1072,'Skills-Training Matrix.AUX'!$C$2:$C$1072,"="&amp;$G3525,'Skills-Training Matrix.AUX'!$A$2:$A$1072,"="&amp;$E3525)</f>
        <v>#REF!</v>
      </c>
      <c r="I3525" s="14">
        <v>0</v>
      </c>
      <c r="J3525" s="14" t="e">
        <f t="shared" si="224"/>
        <v>#REF!</v>
      </c>
      <c r="K3525" s="16" t="e">
        <f>IF($J3525="","",SUMIFS('Skills-Training Matrix.AUX'!$F$2:$F$1072,'Skills-Training Matrix.AUX'!$C$2:$C$1072,"="&amp;G3525,'Skills-Training Matrix.AUX'!$A$2:$A$1072,"="&amp;$E3525)*J3525)</f>
        <v>#REF!</v>
      </c>
      <c r="L3525" s="16" t="e">
        <f t="shared" si="225"/>
        <v>#REF!</v>
      </c>
      <c r="M3525" s="14" t="e">
        <f t="shared" si="226"/>
        <v>#REF!</v>
      </c>
      <c r="N3525" s="16" t="e">
        <f t="shared" si="227"/>
        <v>#REF!</v>
      </c>
    </row>
    <row r="3526" spans="1:14" x14ac:dyDescent="0.25">
      <c r="A3526" s="14">
        <v>2738</v>
      </c>
      <c r="B3526" s="14" t="s">
        <v>171</v>
      </c>
      <c r="C3526" s="17">
        <v>42736</v>
      </c>
      <c r="D3526" s="14" t="s">
        <v>115</v>
      </c>
      <c r="E3526" s="14" t="s">
        <v>91</v>
      </c>
      <c r="F3526" s="15" t="s">
        <v>0</v>
      </c>
      <c r="G3526" s="14" t="s">
        <v>67</v>
      </c>
      <c r="H3526" s="14" t="e">
        <f>SUMIFS('Skills-Training Matrix.AUX'!$D$2:$D$1072,'Skills-Training Matrix.AUX'!$C$2:$C$1072,"="&amp;$G3526,'Skills-Training Matrix.AUX'!$A$2:$A$1072,"="&amp;$E3526)</f>
        <v>#N/A</v>
      </c>
      <c r="I3526" s="14">
        <v>0</v>
      </c>
      <c r="J3526" s="14" t="e">
        <f t="shared" si="224"/>
        <v>#N/A</v>
      </c>
      <c r="K3526" s="16" t="e">
        <f>IF($J3526="","",SUMIFS('Skills-Training Matrix.AUX'!$F$2:$F$1072,'Skills-Training Matrix.AUX'!$C$2:$C$1072,"="&amp;G3526,'Skills-Training Matrix.AUX'!$A$2:$A$1072,"="&amp;$E3526)*J3526)</f>
        <v>#N/A</v>
      </c>
      <c r="L3526" s="16" t="e">
        <f t="shared" si="225"/>
        <v>#N/A</v>
      </c>
      <c r="M3526" s="14" t="e">
        <f t="shared" si="226"/>
        <v>#N/A</v>
      </c>
      <c r="N3526" s="16" t="e">
        <f t="shared" si="227"/>
        <v>#N/A</v>
      </c>
    </row>
    <row r="3527" spans="1:14" x14ac:dyDescent="0.25">
      <c r="A3527" s="14">
        <v>2738</v>
      </c>
      <c r="B3527" s="14" t="s">
        <v>171</v>
      </c>
      <c r="C3527" s="17">
        <v>42736</v>
      </c>
      <c r="D3527" s="14" t="s">
        <v>115</v>
      </c>
      <c r="E3527" s="14" t="s">
        <v>91</v>
      </c>
      <c r="F3527" s="15" t="s">
        <v>0</v>
      </c>
      <c r="G3527" s="14" t="s">
        <v>68</v>
      </c>
      <c r="H3527" s="14" t="e">
        <f>SUMIFS('Skills-Training Matrix.AUX'!$D$2:$D$1072,'Skills-Training Matrix.AUX'!$C$2:$C$1072,"="&amp;$G3527,'Skills-Training Matrix.AUX'!$A$2:$A$1072,"="&amp;$E3527)</f>
        <v>#N/A</v>
      </c>
      <c r="I3527" s="14">
        <v>0</v>
      </c>
      <c r="J3527" s="14" t="e">
        <f t="shared" si="224"/>
        <v>#N/A</v>
      </c>
      <c r="K3527" s="16" t="e">
        <f>IF($J3527="","",SUMIFS('Skills-Training Matrix.AUX'!$F$2:$F$1072,'Skills-Training Matrix.AUX'!$C$2:$C$1072,"="&amp;G3527,'Skills-Training Matrix.AUX'!$A$2:$A$1072,"="&amp;$E3527)*J3527)</f>
        <v>#N/A</v>
      </c>
      <c r="L3527" s="16" t="e">
        <f t="shared" si="225"/>
        <v>#N/A</v>
      </c>
      <c r="M3527" s="14" t="e">
        <f t="shared" si="226"/>
        <v>#N/A</v>
      </c>
      <c r="N3527" s="16" t="e">
        <f t="shared" si="227"/>
        <v>#N/A</v>
      </c>
    </row>
    <row r="3528" spans="1:14" x14ac:dyDescent="0.25">
      <c r="A3528" s="14">
        <v>2738</v>
      </c>
      <c r="B3528" s="14" t="s">
        <v>171</v>
      </c>
      <c r="C3528" s="17">
        <v>42736</v>
      </c>
      <c r="D3528" s="14" t="s">
        <v>115</v>
      </c>
      <c r="E3528" s="14" t="s">
        <v>91</v>
      </c>
      <c r="F3528" s="15" t="s">
        <v>0</v>
      </c>
      <c r="G3528" s="14" t="s">
        <v>69</v>
      </c>
      <c r="H3528" s="14" t="e">
        <f>SUMIFS('Skills-Training Matrix.AUX'!$D$2:$D$1072,'Skills-Training Matrix.AUX'!$C$2:$C$1072,"="&amp;$G3528,'Skills-Training Matrix.AUX'!$A$2:$A$1072,"="&amp;$E3528)</f>
        <v>#N/A</v>
      </c>
      <c r="I3528" s="14">
        <v>0</v>
      </c>
      <c r="J3528" s="14" t="e">
        <f t="shared" si="224"/>
        <v>#N/A</v>
      </c>
      <c r="K3528" s="16" t="e">
        <f>IF($J3528="","",SUMIFS('Skills-Training Matrix.AUX'!$F$2:$F$1072,'Skills-Training Matrix.AUX'!$C$2:$C$1072,"="&amp;G3528,'Skills-Training Matrix.AUX'!$A$2:$A$1072,"="&amp;$E3528)*J3528)</f>
        <v>#N/A</v>
      </c>
      <c r="L3528" s="16" t="e">
        <f t="shared" si="225"/>
        <v>#N/A</v>
      </c>
      <c r="M3528" s="14" t="e">
        <f t="shared" si="226"/>
        <v>#N/A</v>
      </c>
      <c r="N3528" s="16" t="e">
        <f t="shared" si="227"/>
        <v>#N/A</v>
      </c>
    </row>
    <row r="3529" spans="1:14" x14ac:dyDescent="0.25">
      <c r="A3529" s="14">
        <v>2738</v>
      </c>
      <c r="B3529" s="14" t="s">
        <v>171</v>
      </c>
      <c r="C3529" s="17">
        <v>42736</v>
      </c>
      <c r="D3529" s="14" t="s">
        <v>115</v>
      </c>
      <c r="E3529" s="14" t="s">
        <v>91</v>
      </c>
      <c r="F3529" s="15" t="s">
        <v>0</v>
      </c>
      <c r="G3529" s="14" t="s">
        <v>70</v>
      </c>
      <c r="H3529" s="14" t="e">
        <f>SUMIFS('Skills-Training Matrix.AUX'!$D$2:$D$1072,'Skills-Training Matrix.AUX'!$C$2:$C$1072,"="&amp;$G3529,'Skills-Training Matrix.AUX'!$A$2:$A$1072,"="&amp;$E3529)</f>
        <v>#N/A</v>
      </c>
      <c r="I3529" s="14">
        <v>0</v>
      </c>
      <c r="J3529" s="14" t="e">
        <f t="shared" si="224"/>
        <v>#N/A</v>
      </c>
      <c r="K3529" s="16" t="e">
        <f>IF($J3529="","",SUMIFS('Skills-Training Matrix.AUX'!$F$2:$F$1072,'Skills-Training Matrix.AUX'!$C$2:$C$1072,"="&amp;G3529,'Skills-Training Matrix.AUX'!$A$2:$A$1072,"="&amp;$E3529)*J3529)</f>
        <v>#N/A</v>
      </c>
      <c r="L3529" s="16" t="e">
        <f t="shared" si="225"/>
        <v>#N/A</v>
      </c>
      <c r="M3529" s="14" t="e">
        <f t="shared" si="226"/>
        <v>#N/A</v>
      </c>
      <c r="N3529" s="16" t="e">
        <f t="shared" si="227"/>
        <v>#N/A</v>
      </c>
    </row>
    <row r="3530" spans="1:14" x14ac:dyDescent="0.25">
      <c r="A3530" s="14">
        <v>2739</v>
      </c>
      <c r="B3530" s="14" t="s">
        <v>169</v>
      </c>
      <c r="C3530" s="17">
        <v>42736</v>
      </c>
      <c r="D3530" s="14" t="s">
        <v>115</v>
      </c>
      <c r="E3530" s="14" t="s">
        <v>91</v>
      </c>
      <c r="F3530" s="15" t="s">
        <v>102</v>
      </c>
      <c r="G3530" s="14" t="s">
        <v>10</v>
      </c>
      <c r="H3530" s="14" t="e">
        <f>SUMIFS('Skills-Training Matrix.AUX'!$D$2:$D$1072,'Skills-Training Matrix.AUX'!$C$2:$C$1072,"="&amp;$G3530,'Skills-Training Matrix.AUX'!$A$2:$A$1072,"="&amp;$E3530)</f>
        <v>#N/A</v>
      </c>
      <c r="I3530" s="14">
        <v>0</v>
      </c>
      <c r="J3530" s="14" t="e">
        <f t="shared" si="224"/>
        <v>#N/A</v>
      </c>
      <c r="K3530" s="16" t="e">
        <f>IF($J3530="","",SUMIFS('Skills-Training Matrix.AUX'!$F$2:$F$1072,'Skills-Training Matrix.AUX'!$C$2:$C$1072,"="&amp;G3530,'Skills-Training Matrix.AUX'!$A$2:$A$1072,"="&amp;$E3530)*J3530)</f>
        <v>#N/A</v>
      </c>
      <c r="L3530" s="16" t="e">
        <f t="shared" si="225"/>
        <v>#N/A</v>
      </c>
      <c r="M3530" s="14" t="e">
        <f t="shared" si="226"/>
        <v>#N/A</v>
      </c>
      <c r="N3530" s="16" t="e">
        <f t="shared" si="227"/>
        <v>#N/A</v>
      </c>
    </row>
    <row r="3531" spans="1:14" x14ac:dyDescent="0.25">
      <c r="A3531" s="14">
        <v>2739</v>
      </c>
      <c r="B3531" s="14" t="s">
        <v>169</v>
      </c>
      <c r="C3531" s="17">
        <v>42736</v>
      </c>
      <c r="D3531" s="14" t="s">
        <v>115</v>
      </c>
      <c r="E3531" s="14" t="s">
        <v>91</v>
      </c>
      <c r="F3531" s="15" t="s">
        <v>102</v>
      </c>
      <c r="G3531" s="14" t="s">
        <v>11</v>
      </c>
      <c r="H3531" s="14" t="e">
        <f>SUMIFS('Skills-Training Matrix.AUX'!$D$2:$D$1072,'Skills-Training Matrix.AUX'!$C$2:$C$1072,"="&amp;$G3531,'Skills-Training Matrix.AUX'!$A$2:$A$1072,"="&amp;$E3531)</f>
        <v>#N/A</v>
      </c>
      <c r="I3531" s="14">
        <v>0</v>
      </c>
      <c r="J3531" s="14" t="e">
        <f t="shared" si="224"/>
        <v>#N/A</v>
      </c>
      <c r="K3531" s="16" t="e">
        <f>IF($J3531="","",SUMIFS('Skills-Training Matrix.AUX'!$F$2:$F$1072,'Skills-Training Matrix.AUX'!$C$2:$C$1072,"="&amp;G3531,'Skills-Training Matrix.AUX'!$A$2:$A$1072,"="&amp;$E3531)*J3531)</f>
        <v>#N/A</v>
      </c>
      <c r="L3531" s="16" t="e">
        <f t="shared" si="225"/>
        <v>#N/A</v>
      </c>
      <c r="M3531" s="14" t="e">
        <f t="shared" si="226"/>
        <v>#N/A</v>
      </c>
      <c r="N3531" s="16" t="e">
        <f t="shared" si="227"/>
        <v>#N/A</v>
      </c>
    </row>
    <row r="3532" spans="1:14" x14ac:dyDescent="0.25">
      <c r="A3532" s="14">
        <v>2739</v>
      </c>
      <c r="B3532" s="14" t="s">
        <v>169</v>
      </c>
      <c r="C3532" s="17">
        <v>42736</v>
      </c>
      <c r="D3532" s="14" t="s">
        <v>115</v>
      </c>
      <c r="E3532" s="14" t="s">
        <v>91</v>
      </c>
      <c r="F3532" s="15" t="s">
        <v>102</v>
      </c>
      <c r="G3532" s="14" t="s">
        <v>12</v>
      </c>
      <c r="H3532" s="14" t="e">
        <f>SUMIFS('Skills-Training Matrix.AUX'!$D$2:$D$1072,'Skills-Training Matrix.AUX'!$C$2:$C$1072,"="&amp;$G3532,'Skills-Training Matrix.AUX'!$A$2:$A$1072,"="&amp;$E3532)</f>
        <v>#N/A</v>
      </c>
      <c r="I3532" s="14">
        <v>0</v>
      </c>
      <c r="J3532" s="14" t="e">
        <f t="shared" si="224"/>
        <v>#N/A</v>
      </c>
      <c r="K3532" s="16" t="e">
        <f>IF($J3532="","",SUMIFS('Skills-Training Matrix.AUX'!$F$2:$F$1072,'Skills-Training Matrix.AUX'!$C$2:$C$1072,"="&amp;G3532,'Skills-Training Matrix.AUX'!$A$2:$A$1072,"="&amp;$E3532)*J3532)</f>
        <v>#N/A</v>
      </c>
      <c r="L3532" s="16" t="e">
        <f t="shared" si="225"/>
        <v>#N/A</v>
      </c>
      <c r="M3532" s="14" t="e">
        <f t="shared" si="226"/>
        <v>#N/A</v>
      </c>
      <c r="N3532" s="16" t="e">
        <f t="shared" si="227"/>
        <v>#N/A</v>
      </c>
    </row>
    <row r="3533" spans="1:14" x14ac:dyDescent="0.25">
      <c r="A3533" s="14">
        <v>2739</v>
      </c>
      <c r="B3533" s="14" t="s">
        <v>169</v>
      </c>
      <c r="C3533" s="17">
        <v>42736</v>
      </c>
      <c r="D3533" s="14" t="s">
        <v>115</v>
      </c>
      <c r="E3533" s="14" t="s">
        <v>91</v>
      </c>
      <c r="F3533" s="15" t="s">
        <v>102</v>
      </c>
      <c r="G3533" s="14" t="s">
        <v>13</v>
      </c>
      <c r="H3533" s="14" t="e">
        <f>SUMIFS('Skills-Training Matrix.AUX'!$D$2:$D$1072,'Skills-Training Matrix.AUX'!$C$2:$C$1072,"="&amp;$G3533,'Skills-Training Matrix.AUX'!$A$2:$A$1072,"="&amp;$E3533)</f>
        <v>#N/A</v>
      </c>
      <c r="I3533" s="14">
        <v>0</v>
      </c>
      <c r="J3533" s="14" t="e">
        <f t="shared" si="224"/>
        <v>#N/A</v>
      </c>
      <c r="K3533" s="16" t="e">
        <f>IF($J3533="","",SUMIFS('Skills-Training Matrix.AUX'!$F$2:$F$1072,'Skills-Training Matrix.AUX'!$C$2:$C$1072,"="&amp;G3533,'Skills-Training Matrix.AUX'!$A$2:$A$1072,"="&amp;$E3533)*J3533)</f>
        <v>#N/A</v>
      </c>
      <c r="L3533" s="16" t="e">
        <f t="shared" si="225"/>
        <v>#N/A</v>
      </c>
      <c r="M3533" s="14" t="e">
        <f t="shared" si="226"/>
        <v>#N/A</v>
      </c>
      <c r="N3533" s="16" t="e">
        <f t="shared" si="227"/>
        <v>#N/A</v>
      </c>
    </row>
    <row r="3534" spans="1:14" x14ac:dyDescent="0.25">
      <c r="A3534" s="14">
        <v>2739</v>
      </c>
      <c r="B3534" s="14" t="s">
        <v>169</v>
      </c>
      <c r="C3534" s="17">
        <v>42736</v>
      </c>
      <c r="D3534" s="14" t="s">
        <v>115</v>
      </c>
      <c r="E3534" s="14" t="s">
        <v>91</v>
      </c>
      <c r="F3534" s="15" t="s">
        <v>102</v>
      </c>
      <c r="G3534" s="14" t="s">
        <v>14</v>
      </c>
      <c r="H3534" s="14" t="e">
        <f>SUMIFS('Skills-Training Matrix.AUX'!$D$2:$D$1072,'Skills-Training Matrix.AUX'!$C$2:$C$1072,"="&amp;$G3534,'Skills-Training Matrix.AUX'!$A$2:$A$1072,"="&amp;$E3534)</f>
        <v>#N/A</v>
      </c>
      <c r="I3534" s="14">
        <v>0</v>
      </c>
      <c r="J3534" s="14" t="e">
        <f t="shared" si="224"/>
        <v>#N/A</v>
      </c>
      <c r="K3534" s="16" t="e">
        <f>IF($J3534="","",SUMIFS('Skills-Training Matrix.AUX'!$F$2:$F$1072,'Skills-Training Matrix.AUX'!$C$2:$C$1072,"="&amp;G3534,'Skills-Training Matrix.AUX'!$A$2:$A$1072,"="&amp;$E3534)*J3534)</f>
        <v>#N/A</v>
      </c>
      <c r="L3534" s="16" t="e">
        <f t="shared" si="225"/>
        <v>#N/A</v>
      </c>
      <c r="M3534" s="14" t="e">
        <f t="shared" si="226"/>
        <v>#N/A</v>
      </c>
      <c r="N3534" s="16" t="e">
        <f t="shared" si="227"/>
        <v>#N/A</v>
      </c>
    </row>
    <row r="3535" spans="1:14" x14ac:dyDescent="0.25">
      <c r="A3535" s="14">
        <v>2739</v>
      </c>
      <c r="B3535" s="14" t="s">
        <v>169</v>
      </c>
      <c r="C3535" s="17">
        <v>42736</v>
      </c>
      <c r="D3535" s="14" t="s">
        <v>115</v>
      </c>
      <c r="E3535" s="14" t="s">
        <v>91</v>
      </c>
      <c r="F3535" s="15" t="s">
        <v>102</v>
      </c>
      <c r="G3535" s="14" t="s">
        <v>15</v>
      </c>
      <c r="H3535" s="14" t="e">
        <f>SUMIFS('Skills-Training Matrix.AUX'!$D$2:$D$1072,'Skills-Training Matrix.AUX'!$C$2:$C$1072,"="&amp;$G3535,'Skills-Training Matrix.AUX'!$A$2:$A$1072,"="&amp;$E3535)</f>
        <v>#N/A</v>
      </c>
      <c r="I3535" s="14">
        <v>0</v>
      </c>
      <c r="J3535" s="14" t="e">
        <f t="shared" si="224"/>
        <v>#N/A</v>
      </c>
      <c r="K3535" s="16" t="e">
        <f>IF($J3535="","",SUMIFS('Skills-Training Matrix.AUX'!$F$2:$F$1072,'Skills-Training Matrix.AUX'!$C$2:$C$1072,"="&amp;G3535,'Skills-Training Matrix.AUX'!$A$2:$A$1072,"="&amp;$E3535)*J3535)</f>
        <v>#N/A</v>
      </c>
      <c r="L3535" s="16" t="e">
        <f t="shared" si="225"/>
        <v>#N/A</v>
      </c>
      <c r="M3535" s="14" t="e">
        <f t="shared" si="226"/>
        <v>#N/A</v>
      </c>
      <c r="N3535" s="16" t="e">
        <f t="shared" si="227"/>
        <v>#N/A</v>
      </c>
    </row>
    <row r="3536" spans="1:14" x14ac:dyDescent="0.25">
      <c r="A3536" s="14">
        <v>2739</v>
      </c>
      <c r="B3536" s="14" t="s">
        <v>169</v>
      </c>
      <c r="C3536" s="17">
        <v>42736</v>
      </c>
      <c r="D3536" s="14" t="s">
        <v>115</v>
      </c>
      <c r="E3536" s="14" t="s">
        <v>91</v>
      </c>
      <c r="F3536" s="15" t="s">
        <v>5</v>
      </c>
      <c r="G3536" s="14" t="s">
        <v>16</v>
      </c>
      <c r="H3536" s="14" t="e">
        <f>SUMIFS('Skills-Training Matrix.AUX'!$D$2:$D$1072,'Skills-Training Matrix.AUX'!$C$2:$C$1072,"="&amp;$G3536,'Skills-Training Matrix.AUX'!$A$2:$A$1072,"="&amp;$E3536)</f>
        <v>#N/A</v>
      </c>
      <c r="I3536" s="14">
        <v>0</v>
      </c>
      <c r="J3536" s="14" t="e">
        <f t="shared" si="224"/>
        <v>#N/A</v>
      </c>
      <c r="K3536" s="16" t="e">
        <f>IF($J3536="","",SUMIFS('Skills-Training Matrix.AUX'!$F$2:$F$1072,'Skills-Training Matrix.AUX'!$C$2:$C$1072,"="&amp;G3536,'Skills-Training Matrix.AUX'!$A$2:$A$1072,"="&amp;$E3536)*J3536)</f>
        <v>#N/A</v>
      </c>
      <c r="L3536" s="16" t="e">
        <f t="shared" si="225"/>
        <v>#N/A</v>
      </c>
      <c r="M3536" s="14" t="e">
        <f t="shared" si="226"/>
        <v>#N/A</v>
      </c>
      <c r="N3536" s="16" t="e">
        <f t="shared" si="227"/>
        <v>#N/A</v>
      </c>
    </row>
    <row r="3537" spans="1:14" x14ac:dyDescent="0.25">
      <c r="A3537" s="14">
        <v>2739</v>
      </c>
      <c r="B3537" s="14" t="s">
        <v>169</v>
      </c>
      <c r="C3537" s="17">
        <v>42736</v>
      </c>
      <c r="D3537" s="14" t="s">
        <v>115</v>
      </c>
      <c r="E3537" s="14" t="s">
        <v>91</v>
      </c>
      <c r="F3537" s="15" t="s">
        <v>5</v>
      </c>
      <c r="G3537" s="14" t="s">
        <v>17</v>
      </c>
      <c r="H3537" s="14" t="e">
        <f>SUMIFS('Skills-Training Matrix.AUX'!$D$2:$D$1072,'Skills-Training Matrix.AUX'!$C$2:$C$1072,"="&amp;$G3537,'Skills-Training Matrix.AUX'!$A$2:$A$1072,"="&amp;$E3537)</f>
        <v>#N/A</v>
      </c>
      <c r="I3537" s="14">
        <v>0</v>
      </c>
      <c r="J3537" s="14" t="e">
        <f t="shared" si="224"/>
        <v>#N/A</v>
      </c>
      <c r="K3537" s="16" t="e">
        <f>IF($J3537="","",SUMIFS('Skills-Training Matrix.AUX'!$F$2:$F$1072,'Skills-Training Matrix.AUX'!$C$2:$C$1072,"="&amp;G3537,'Skills-Training Matrix.AUX'!$A$2:$A$1072,"="&amp;$E3537)*J3537)</f>
        <v>#N/A</v>
      </c>
      <c r="L3537" s="16" t="e">
        <f t="shared" si="225"/>
        <v>#N/A</v>
      </c>
      <c r="M3537" s="14" t="e">
        <f t="shared" si="226"/>
        <v>#N/A</v>
      </c>
      <c r="N3537" s="16" t="e">
        <f t="shared" si="227"/>
        <v>#N/A</v>
      </c>
    </row>
    <row r="3538" spans="1:14" x14ac:dyDescent="0.25">
      <c r="A3538" s="14">
        <v>2739</v>
      </c>
      <c r="B3538" s="14" t="s">
        <v>169</v>
      </c>
      <c r="C3538" s="17">
        <v>42736</v>
      </c>
      <c r="D3538" s="14" t="s">
        <v>115</v>
      </c>
      <c r="E3538" s="14" t="s">
        <v>91</v>
      </c>
      <c r="F3538" s="15" t="s">
        <v>5</v>
      </c>
      <c r="G3538" s="14" t="s">
        <v>18</v>
      </c>
      <c r="H3538" s="14" t="e">
        <f>SUMIFS('Skills-Training Matrix.AUX'!$D$2:$D$1072,'Skills-Training Matrix.AUX'!$C$2:$C$1072,"="&amp;$G3538,'Skills-Training Matrix.AUX'!$A$2:$A$1072,"="&amp;$E3538)</f>
        <v>#N/A</v>
      </c>
      <c r="I3538" s="14">
        <v>0</v>
      </c>
      <c r="J3538" s="14" t="e">
        <f t="shared" si="224"/>
        <v>#N/A</v>
      </c>
      <c r="K3538" s="16" t="e">
        <f>IF($J3538="","",SUMIFS('Skills-Training Matrix.AUX'!$F$2:$F$1072,'Skills-Training Matrix.AUX'!$C$2:$C$1072,"="&amp;G3538,'Skills-Training Matrix.AUX'!$A$2:$A$1072,"="&amp;$E3538)*J3538)</f>
        <v>#N/A</v>
      </c>
      <c r="L3538" s="16" t="e">
        <f t="shared" si="225"/>
        <v>#N/A</v>
      </c>
      <c r="M3538" s="14" t="e">
        <f t="shared" si="226"/>
        <v>#N/A</v>
      </c>
      <c r="N3538" s="16" t="e">
        <f t="shared" si="227"/>
        <v>#N/A</v>
      </c>
    </row>
    <row r="3539" spans="1:14" x14ac:dyDescent="0.25">
      <c r="A3539" s="14">
        <v>2739</v>
      </c>
      <c r="B3539" s="14" t="s">
        <v>169</v>
      </c>
      <c r="C3539" s="17">
        <v>42736</v>
      </c>
      <c r="D3539" s="14" t="s">
        <v>115</v>
      </c>
      <c r="E3539" s="14" t="s">
        <v>91</v>
      </c>
      <c r="F3539" s="15" t="s">
        <v>5</v>
      </c>
      <c r="G3539" s="14" t="s">
        <v>3</v>
      </c>
      <c r="H3539" s="14" t="e">
        <f>SUMIFS('Skills-Training Matrix.AUX'!$D$2:$D$1072,'Skills-Training Matrix.AUX'!$C$2:$C$1072,"="&amp;$G3539,'Skills-Training Matrix.AUX'!$A$2:$A$1072,"="&amp;$E3539)</f>
        <v>#N/A</v>
      </c>
      <c r="I3539" s="14">
        <v>0</v>
      </c>
      <c r="J3539" s="14" t="e">
        <f t="shared" si="224"/>
        <v>#N/A</v>
      </c>
      <c r="K3539" s="16" t="e">
        <f>IF($J3539="","",SUMIFS('Skills-Training Matrix.AUX'!$F$2:$F$1072,'Skills-Training Matrix.AUX'!$C$2:$C$1072,"="&amp;G3539,'Skills-Training Matrix.AUX'!$A$2:$A$1072,"="&amp;$E3539)*J3539)</f>
        <v>#N/A</v>
      </c>
      <c r="L3539" s="16" t="e">
        <f t="shared" si="225"/>
        <v>#N/A</v>
      </c>
      <c r="M3539" s="14" t="e">
        <f t="shared" si="226"/>
        <v>#N/A</v>
      </c>
      <c r="N3539" s="16" t="e">
        <f t="shared" si="227"/>
        <v>#N/A</v>
      </c>
    </row>
    <row r="3540" spans="1:14" x14ac:dyDescent="0.25">
      <c r="A3540" s="14">
        <v>2739</v>
      </c>
      <c r="B3540" s="14" t="s">
        <v>169</v>
      </c>
      <c r="C3540" s="17">
        <v>42736</v>
      </c>
      <c r="D3540" s="14" t="s">
        <v>115</v>
      </c>
      <c r="E3540" s="14" t="s">
        <v>91</v>
      </c>
      <c r="F3540" s="15" t="s">
        <v>5</v>
      </c>
      <c r="G3540" s="14" t="s">
        <v>19</v>
      </c>
      <c r="H3540" s="14" t="e">
        <f>SUMIFS('Skills-Training Matrix.AUX'!$D$2:$D$1072,'Skills-Training Matrix.AUX'!$C$2:$C$1072,"="&amp;$G3540,'Skills-Training Matrix.AUX'!$A$2:$A$1072,"="&amp;$E3540)</f>
        <v>#N/A</v>
      </c>
      <c r="I3540" s="14">
        <v>0</v>
      </c>
      <c r="J3540" s="14" t="e">
        <f t="shared" si="224"/>
        <v>#N/A</v>
      </c>
      <c r="K3540" s="16" t="e">
        <f>IF($J3540="","",SUMIFS('Skills-Training Matrix.AUX'!$F$2:$F$1072,'Skills-Training Matrix.AUX'!$C$2:$C$1072,"="&amp;G3540,'Skills-Training Matrix.AUX'!$A$2:$A$1072,"="&amp;$E3540)*J3540)</f>
        <v>#N/A</v>
      </c>
      <c r="L3540" s="16" t="e">
        <f t="shared" si="225"/>
        <v>#N/A</v>
      </c>
      <c r="M3540" s="14" t="e">
        <f t="shared" si="226"/>
        <v>#N/A</v>
      </c>
      <c r="N3540" s="16" t="e">
        <f t="shared" si="227"/>
        <v>#N/A</v>
      </c>
    </row>
    <row r="3541" spans="1:14" x14ac:dyDescent="0.25">
      <c r="A3541" s="14">
        <v>2739</v>
      </c>
      <c r="B3541" s="14" t="s">
        <v>169</v>
      </c>
      <c r="C3541" s="17">
        <v>42736</v>
      </c>
      <c r="D3541" s="14" t="s">
        <v>115</v>
      </c>
      <c r="E3541" s="14" t="s">
        <v>91</v>
      </c>
      <c r="F3541" s="15" t="s">
        <v>5</v>
      </c>
      <c r="G3541" s="14" t="s">
        <v>20</v>
      </c>
      <c r="H3541" s="14" t="e">
        <f>SUMIFS('Skills-Training Matrix.AUX'!$D$2:$D$1072,'Skills-Training Matrix.AUX'!$C$2:$C$1072,"="&amp;$G3541,'Skills-Training Matrix.AUX'!$A$2:$A$1072,"="&amp;$E3541)</f>
        <v>#N/A</v>
      </c>
      <c r="I3541" s="14">
        <v>0</v>
      </c>
      <c r="J3541" s="14" t="e">
        <f t="shared" si="224"/>
        <v>#N/A</v>
      </c>
      <c r="K3541" s="16" t="e">
        <f>IF($J3541="","",SUMIFS('Skills-Training Matrix.AUX'!$F$2:$F$1072,'Skills-Training Matrix.AUX'!$C$2:$C$1072,"="&amp;G3541,'Skills-Training Matrix.AUX'!$A$2:$A$1072,"="&amp;$E3541)*J3541)</f>
        <v>#N/A</v>
      </c>
      <c r="L3541" s="16" t="e">
        <f t="shared" si="225"/>
        <v>#N/A</v>
      </c>
      <c r="M3541" s="14" t="e">
        <f t="shared" si="226"/>
        <v>#N/A</v>
      </c>
      <c r="N3541" s="16" t="e">
        <f t="shared" si="227"/>
        <v>#N/A</v>
      </c>
    </row>
    <row r="3542" spans="1:14" x14ac:dyDescent="0.25">
      <c r="A3542" s="14">
        <v>2739</v>
      </c>
      <c r="B3542" s="14" t="s">
        <v>169</v>
      </c>
      <c r="C3542" s="17">
        <v>42736</v>
      </c>
      <c r="D3542" s="14" t="s">
        <v>115</v>
      </c>
      <c r="E3542" s="14" t="s">
        <v>91</v>
      </c>
      <c r="F3542" s="15" t="s">
        <v>6</v>
      </c>
      <c r="G3542" s="14" t="s">
        <v>21</v>
      </c>
      <c r="H3542" s="14" t="e">
        <f>SUMIFS('Skills-Training Matrix.AUX'!$D$2:$D$1072,'Skills-Training Matrix.AUX'!$C$2:$C$1072,"="&amp;$G3542,'Skills-Training Matrix.AUX'!$A$2:$A$1072,"="&amp;$E3542)</f>
        <v>#REF!</v>
      </c>
      <c r="I3542" s="14">
        <v>0</v>
      </c>
      <c r="J3542" s="14" t="e">
        <f t="shared" si="224"/>
        <v>#REF!</v>
      </c>
      <c r="K3542" s="16" t="e">
        <f>IF($J3542="","",SUMIFS('Skills-Training Matrix.AUX'!$F$2:$F$1072,'Skills-Training Matrix.AUX'!$C$2:$C$1072,"="&amp;G3542,'Skills-Training Matrix.AUX'!$A$2:$A$1072,"="&amp;$E3542)*J3542)</f>
        <v>#REF!</v>
      </c>
      <c r="L3542" s="16" t="e">
        <f t="shared" si="225"/>
        <v>#REF!</v>
      </c>
      <c r="M3542" s="14" t="e">
        <f t="shared" si="226"/>
        <v>#REF!</v>
      </c>
      <c r="N3542" s="16" t="e">
        <f t="shared" si="227"/>
        <v>#REF!</v>
      </c>
    </row>
    <row r="3543" spans="1:14" x14ac:dyDescent="0.25">
      <c r="A3543" s="14">
        <v>2739</v>
      </c>
      <c r="B3543" s="14" t="s">
        <v>169</v>
      </c>
      <c r="C3543" s="17">
        <v>42736</v>
      </c>
      <c r="D3543" s="14" t="s">
        <v>115</v>
      </c>
      <c r="E3543" s="14" t="s">
        <v>91</v>
      </c>
      <c r="F3543" s="15" t="s">
        <v>6</v>
      </c>
      <c r="G3543" s="14" t="s">
        <v>22</v>
      </c>
      <c r="H3543" s="14" t="e">
        <f>SUMIFS('Skills-Training Matrix.AUX'!$D$2:$D$1072,'Skills-Training Matrix.AUX'!$C$2:$C$1072,"="&amp;$G3543,'Skills-Training Matrix.AUX'!$A$2:$A$1072,"="&amp;$E3543)</f>
        <v>#REF!</v>
      </c>
      <c r="I3543" s="14">
        <v>0</v>
      </c>
      <c r="J3543" s="14" t="e">
        <f t="shared" si="224"/>
        <v>#REF!</v>
      </c>
      <c r="K3543" s="16" t="e">
        <f>IF($J3543="","",SUMIFS('Skills-Training Matrix.AUX'!$F$2:$F$1072,'Skills-Training Matrix.AUX'!$C$2:$C$1072,"="&amp;G3543,'Skills-Training Matrix.AUX'!$A$2:$A$1072,"="&amp;$E3543)*J3543)</f>
        <v>#REF!</v>
      </c>
      <c r="L3543" s="16" t="e">
        <f t="shared" si="225"/>
        <v>#REF!</v>
      </c>
      <c r="M3543" s="14" t="e">
        <f t="shared" si="226"/>
        <v>#REF!</v>
      </c>
      <c r="N3543" s="16" t="e">
        <f t="shared" si="227"/>
        <v>#REF!</v>
      </c>
    </row>
    <row r="3544" spans="1:14" x14ac:dyDescent="0.25">
      <c r="A3544" s="14">
        <v>2739</v>
      </c>
      <c r="B3544" s="14" t="s">
        <v>169</v>
      </c>
      <c r="C3544" s="17">
        <v>42736</v>
      </c>
      <c r="D3544" s="14" t="s">
        <v>115</v>
      </c>
      <c r="E3544" s="14" t="s">
        <v>91</v>
      </c>
      <c r="F3544" s="15" t="s">
        <v>6</v>
      </c>
      <c r="G3544" s="14" t="s">
        <v>23</v>
      </c>
      <c r="H3544" s="14" t="e">
        <f>SUMIFS('Skills-Training Matrix.AUX'!$D$2:$D$1072,'Skills-Training Matrix.AUX'!$C$2:$C$1072,"="&amp;$G3544,'Skills-Training Matrix.AUX'!$A$2:$A$1072,"="&amp;$E3544)</f>
        <v>#REF!</v>
      </c>
      <c r="I3544" s="14">
        <v>0</v>
      </c>
      <c r="J3544" s="14" t="e">
        <f t="shared" si="224"/>
        <v>#REF!</v>
      </c>
      <c r="K3544" s="16" t="e">
        <f>IF($J3544="","",SUMIFS('Skills-Training Matrix.AUX'!$F$2:$F$1072,'Skills-Training Matrix.AUX'!$C$2:$C$1072,"="&amp;G3544,'Skills-Training Matrix.AUX'!$A$2:$A$1072,"="&amp;$E3544)*J3544)</f>
        <v>#REF!</v>
      </c>
      <c r="L3544" s="16" t="e">
        <f t="shared" si="225"/>
        <v>#REF!</v>
      </c>
      <c r="M3544" s="14" t="e">
        <f t="shared" si="226"/>
        <v>#REF!</v>
      </c>
      <c r="N3544" s="16" t="e">
        <f t="shared" si="227"/>
        <v>#REF!</v>
      </c>
    </row>
    <row r="3545" spans="1:14" x14ac:dyDescent="0.25">
      <c r="A3545" s="14">
        <v>2739</v>
      </c>
      <c r="B3545" s="14" t="s">
        <v>169</v>
      </c>
      <c r="C3545" s="17">
        <v>42736</v>
      </c>
      <c r="D3545" s="14" t="s">
        <v>115</v>
      </c>
      <c r="E3545" s="14" t="s">
        <v>91</v>
      </c>
      <c r="F3545" s="15" t="s">
        <v>6</v>
      </c>
      <c r="G3545" s="14" t="s">
        <v>24</v>
      </c>
      <c r="H3545" s="14" t="e">
        <f>SUMIFS('Skills-Training Matrix.AUX'!$D$2:$D$1072,'Skills-Training Matrix.AUX'!$C$2:$C$1072,"="&amp;$G3545,'Skills-Training Matrix.AUX'!$A$2:$A$1072,"="&amp;$E3545)</f>
        <v>#REF!</v>
      </c>
      <c r="I3545" s="14">
        <v>0</v>
      </c>
      <c r="J3545" s="14" t="e">
        <f t="shared" si="224"/>
        <v>#REF!</v>
      </c>
      <c r="K3545" s="16" t="e">
        <f>IF($J3545="","",SUMIFS('Skills-Training Matrix.AUX'!$F$2:$F$1072,'Skills-Training Matrix.AUX'!$C$2:$C$1072,"="&amp;G3545,'Skills-Training Matrix.AUX'!$A$2:$A$1072,"="&amp;$E3545)*J3545)</f>
        <v>#REF!</v>
      </c>
      <c r="L3545" s="16" t="e">
        <f t="shared" si="225"/>
        <v>#REF!</v>
      </c>
      <c r="M3545" s="14" t="e">
        <f t="shared" si="226"/>
        <v>#REF!</v>
      </c>
      <c r="N3545" s="16" t="e">
        <f t="shared" si="227"/>
        <v>#REF!</v>
      </c>
    </row>
    <row r="3546" spans="1:14" x14ac:dyDescent="0.25">
      <c r="A3546" s="14">
        <v>2739</v>
      </c>
      <c r="B3546" s="14" t="s">
        <v>169</v>
      </c>
      <c r="C3546" s="17">
        <v>42736</v>
      </c>
      <c r="D3546" s="14" t="s">
        <v>115</v>
      </c>
      <c r="E3546" s="14" t="s">
        <v>91</v>
      </c>
      <c r="F3546" s="15" t="s">
        <v>6</v>
      </c>
      <c r="G3546" s="14" t="s">
        <v>25</v>
      </c>
      <c r="H3546" s="14" t="e">
        <f>SUMIFS('Skills-Training Matrix.AUX'!$D$2:$D$1072,'Skills-Training Matrix.AUX'!$C$2:$C$1072,"="&amp;$G3546,'Skills-Training Matrix.AUX'!$A$2:$A$1072,"="&amp;$E3546)</f>
        <v>#REF!</v>
      </c>
      <c r="I3546" s="14">
        <v>0</v>
      </c>
      <c r="J3546" s="14" t="e">
        <f t="shared" si="224"/>
        <v>#REF!</v>
      </c>
      <c r="K3546" s="16" t="e">
        <f>IF($J3546="","",SUMIFS('Skills-Training Matrix.AUX'!$F$2:$F$1072,'Skills-Training Matrix.AUX'!$C$2:$C$1072,"="&amp;G3546,'Skills-Training Matrix.AUX'!$A$2:$A$1072,"="&amp;$E3546)*J3546)</f>
        <v>#REF!</v>
      </c>
      <c r="L3546" s="16" t="e">
        <f t="shared" si="225"/>
        <v>#REF!</v>
      </c>
      <c r="M3546" s="14" t="e">
        <f t="shared" si="226"/>
        <v>#REF!</v>
      </c>
      <c r="N3546" s="16" t="e">
        <f t="shared" si="227"/>
        <v>#REF!</v>
      </c>
    </row>
    <row r="3547" spans="1:14" x14ac:dyDescent="0.25">
      <c r="A3547" s="14">
        <v>2739</v>
      </c>
      <c r="B3547" s="14" t="s">
        <v>169</v>
      </c>
      <c r="C3547" s="17">
        <v>42736</v>
      </c>
      <c r="D3547" s="14" t="s">
        <v>115</v>
      </c>
      <c r="E3547" s="14" t="s">
        <v>91</v>
      </c>
      <c r="F3547" s="15" t="s">
        <v>6</v>
      </c>
      <c r="G3547" s="14" t="s">
        <v>26</v>
      </c>
      <c r="H3547" s="14" t="e">
        <f>SUMIFS('Skills-Training Matrix.AUX'!$D$2:$D$1072,'Skills-Training Matrix.AUX'!$C$2:$C$1072,"="&amp;$G3547,'Skills-Training Matrix.AUX'!$A$2:$A$1072,"="&amp;$E3547)</f>
        <v>#REF!</v>
      </c>
      <c r="I3547" s="14">
        <v>0</v>
      </c>
      <c r="J3547" s="14" t="e">
        <f t="shared" si="224"/>
        <v>#REF!</v>
      </c>
      <c r="K3547" s="16" t="e">
        <f>IF($J3547="","",SUMIFS('Skills-Training Matrix.AUX'!$F$2:$F$1072,'Skills-Training Matrix.AUX'!$C$2:$C$1072,"="&amp;G3547,'Skills-Training Matrix.AUX'!$A$2:$A$1072,"="&amp;$E3547)*J3547)</f>
        <v>#REF!</v>
      </c>
      <c r="L3547" s="16" t="e">
        <f t="shared" si="225"/>
        <v>#REF!</v>
      </c>
      <c r="M3547" s="14" t="e">
        <f t="shared" si="226"/>
        <v>#REF!</v>
      </c>
      <c r="N3547" s="16" t="e">
        <f t="shared" si="227"/>
        <v>#REF!</v>
      </c>
    </row>
    <row r="3548" spans="1:14" x14ac:dyDescent="0.25">
      <c r="A3548" s="14">
        <v>2739</v>
      </c>
      <c r="B3548" s="14" t="s">
        <v>169</v>
      </c>
      <c r="C3548" s="17">
        <v>42736</v>
      </c>
      <c r="D3548" s="14" t="s">
        <v>115</v>
      </c>
      <c r="E3548" s="14" t="s">
        <v>91</v>
      </c>
      <c r="F3548" s="15" t="s">
        <v>6</v>
      </c>
      <c r="G3548" s="14" t="s">
        <v>27</v>
      </c>
      <c r="H3548" s="14" t="e">
        <f>SUMIFS('Skills-Training Matrix.AUX'!$D$2:$D$1072,'Skills-Training Matrix.AUX'!$C$2:$C$1072,"="&amp;$G3548,'Skills-Training Matrix.AUX'!$A$2:$A$1072,"="&amp;$E3548)</f>
        <v>#REF!</v>
      </c>
      <c r="I3548" s="14">
        <v>0</v>
      </c>
      <c r="J3548" s="14" t="e">
        <f t="shared" si="224"/>
        <v>#REF!</v>
      </c>
      <c r="K3548" s="16" t="e">
        <f>IF($J3548="","",SUMIFS('Skills-Training Matrix.AUX'!$F$2:$F$1072,'Skills-Training Matrix.AUX'!$C$2:$C$1072,"="&amp;G3548,'Skills-Training Matrix.AUX'!$A$2:$A$1072,"="&amp;$E3548)*J3548)</f>
        <v>#REF!</v>
      </c>
      <c r="L3548" s="16" t="e">
        <f t="shared" si="225"/>
        <v>#REF!</v>
      </c>
      <c r="M3548" s="14" t="e">
        <f t="shared" si="226"/>
        <v>#REF!</v>
      </c>
      <c r="N3548" s="16" t="e">
        <f t="shared" si="227"/>
        <v>#REF!</v>
      </c>
    </row>
    <row r="3549" spans="1:14" x14ac:dyDescent="0.25">
      <c r="A3549" s="14">
        <v>2739</v>
      </c>
      <c r="B3549" s="14" t="s">
        <v>169</v>
      </c>
      <c r="C3549" s="17">
        <v>42736</v>
      </c>
      <c r="D3549" s="14" t="s">
        <v>115</v>
      </c>
      <c r="E3549" s="14" t="s">
        <v>91</v>
      </c>
      <c r="F3549" s="15" t="s">
        <v>6</v>
      </c>
      <c r="G3549" s="14" t="s">
        <v>28</v>
      </c>
      <c r="H3549" s="14" t="e">
        <f>SUMIFS('Skills-Training Matrix.AUX'!$D$2:$D$1072,'Skills-Training Matrix.AUX'!$C$2:$C$1072,"="&amp;$G3549,'Skills-Training Matrix.AUX'!$A$2:$A$1072,"="&amp;$E3549)</f>
        <v>#N/A</v>
      </c>
      <c r="I3549" s="14">
        <v>0</v>
      </c>
      <c r="J3549" s="14" t="e">
        <f t="shared" si="224"/>
        <v>#N/A</v>
      </c>
      <c r="K3549" s="16" t="e">
        <f>IF($J3549="","",SUMIFS('Skills-Training Matrix.AUX'!$F$2:$F$1072,'Skills-Training Matrix.AUX'!$C$2:$C$1072,"="&amp;G3549,'Skills-Training Matrix.AUX'!$A$2:$A$1072,"="&amp;$E3549)*J3549)</f>
        <v>#N/A</v>
      </c>
      <c r="L3549" s="16" t="e">
        <f t="shared" si="225"/>
        <v>#N/A</v>
      </c>
      <c r="M3549" s="14" t="e">
        <f t="shared" si="226"/>
        <v>#N/A</v>
      </c>
      <c r="N3549" s="16" t="e">
        <f t="shared" si="227"/>
        <v>#N/A</v>
      </c>
    </row>
    <row r="3550" spans="1:14" x14ac:dyDescent="0.25">
      <c r="A3550" s="14">
        <v>2739</v>
      </c>
      <c r="B3550" s="14" t="s">
        <v>169</v>
      </c>
      <c r="C3550" s="17">
        <v>42736</v>
      </c>
      <c r="D3550" s="14" t="s">
        <v>115</v>
      </c>
      <c r="E3550" s="14" t="s">
        <v>91</v>
      </c>
      <c r="F3550" s="15" t="s">
        <v>6</v>
      </c>
      <c r="G3550" s="14" t="s">
        <v>29</v>
      </c>
      <c r="H3550" s="14" t="e">
        <f>SUMIFS('Skills-Training Matrix.AUX'!$D$2:$D$1072,'Skills-Training Matrix.AUX'!$C$2:$C$1072,"="&amp;$G3550,'Skills-Training Matrix.AUX'!$A$2:$A$1072,"="&amp;$E3550)</f>
        <v>#REF!</v>
      </c>
      <c r="I3550" s="14">
        <v>0</v>
      </c>
      <c r="J3550" s="14" t="e">
        <f t="shared" si="224"/>
        <v>#REF!</v>
      </c>
      <c r="K3550" s="16" t="e">
        <f>IF($J3550="","",SUMIFS('Skills-Training Matrix.AUX'!$F$2:$F$1072,'Skills-Training Matrix.AUX'!$C$2:$C$1072,"="&amp;G3550,'Skills-Training Matrix.AUX'!$A$2:$A$1072,"="&amp;$E3550)*J3550)</f>
        <v>#REF!</v>
      </c>
      <c r="L3550" s="16" t="e">
        <f t="shared" si="225"/>
        <v>#REF!</v>
      </c>
      <c r="M3550" s="14" t="e">
        <f t="shared" si="226"/>
        <v>#REF!</v>
      </c>
      <c r="N3550" s="16" t="e">
        <f t="shared" si="227"/>
        <v>#REF!</v>
      </c>
    </row>
    <row r="3551" spans="1:14" x14ac:dyDescent="0.25">
      <c r="A3551" s="14">
        <v>2739</v>
      </c>
      <c r="B3551" s="14" t="s">
        <v>169</v>
      </c>
      <c r="C3551" s="17">
        <v>42736</v>
      </c>
      <c r="D3551" s="14" t="s">
        <v>115</v>
      </c>
      <c r="E3551" s="14" t="s">
        <v>91</v>
      </c>
      <c r="F3551" s="15" t="s">
        <v>6</v>
      </c>
      <c r="G3551" s="14" t="s">
        <v>30</v>
      </c>
      <c r="H3551" s="14" t="e">
        <f>SUMIFS('Skills-Training Matrix.AUX'!$D$2:$D$1072,'Skills-Training Matrix.AUX'!$C$2:$C$1072,"="&amp;$G3551,'Skills-Training Matrix.AUX'!$A$2:$A$1072,"="&amp;$E3551)</f>
        <v>#REF!</v>
      </c>
      <c r="I3551" s="14">
        <v>0</v>
      </c>
      <c r="J3551" s="14" t="e">
        <f t="shared" si="224"/>
        <v>#REF!</v>
      </c>
      <c r="K3551" s="16" t="e">
        <f>IF($J3551="","",SUMIFS('Skills-Training Matrix.AUX'!$F$2:$F$1072,'Skills-Training Matrix.AUX'!$C$2:$C$1072,"="&amp;G3551,'Skills-Training Matrix.AUX'!$A$2:$A$1072,"="&amp;$E3551)*J3551)</f>
        <v>#REF!</v>
      </c>
      <c r="L3551" s="16" t="e">
        <f t="shared" si="225"/>
        <v>#REF!</v>
      </c>
      <c r="M3551" s="14" t="e">
        <f t="shared" si="226"/>
        <v>#REF!</v>
      </c>
      <c r="N3551" s="16" t="e">
        <f t="shared" si="227"/>
        <v>#REF!</v>
      </c>
    </row>
    <row r="3552" spans="1:14" x14ac:dyDescent="0.25">
      <c r="A3552" s="14">
        <v>2739</v>
      </c>
      <c r="B3552" s="14" t="s">
        <v>169</v>
      </c>
      <c r="C3552" s="17">
        <v>42736</v>
      </c>
      <c r="D3552" s="14" t="s">
        <v>115</v>
      </c>
      <c r="E3552" s="14" t="s">
        <v>91</v>
      </c>
      <c r="F3552" s="15" t="s">
        <v>6</v>
      </c>
      <c r="G3552" s="14" t="s">
        <v>31</v>
      </c>
      <c r="H3552" s="14" t="e">
        <f>SUMIFS('Skills-Training Matrix.AUX'!$D$2:$D$1072,'Skills-Training Matrix.AUX'!$C$2:$C$1072,"="&amp;$G3552,'Skills-Training Matrix.AUX'!$A$2:$A$1072,"="&amp;$E3552)</f>
        <v>#REF!</v>
      </c>
      <c r="I3552" s="14">
        <v>0</v>
      </c>
      <c r="J3552" s="14" t="e">
        <f t="shared" si="224"/>
        <v>#REF!</v>
      </c>
      <c r="K3552" s="16" t="e">
        <f>IF($J3552="","",SUMIFS('Skills-Training Matrix.AUX'!$F$2:$F$1072,'Skills-Training Matrix.AUX'!$C$2:$C$1072,"="&amp;G3552,'Skills-Training Matrix.AUX'!$A$2:$A$1072,"="&amp;$E3552)*J3552)</f>
        <v>#REF!</v>
      </c>
      <c r="L3552" s="16" t="e">
        <f t="shared" si="225"/>
        <v>#REF!</v>
      </c>
      <c r="M3552" s="14" t="e">
        <f t="shared" si="226"/>
        <v>#REF!</v>
      </c>
      <c r="N3552" s="16" t="e">
        <f t="shared" si="227"/>
        <v>#REF!</v>
      </c>
    </row>
    <row r="3553" spans="1:14" x14ac:dyDescent="0.25">
      <c r="A3553" s="14">
        <v>2739</v>
      </c>
      <c r="B3553" s="14" t="s">
        <v>169</v>
      </c>
      <c r="C3553" s="17">
        <v>42736</v>
      </c>
      <c r="D3553" s="14" t="s">
        <v>115</v>
      </c>
      <c r="E3553" s="14" t="s">
        <v>91</v>
      </c>
      <c r="F3553" s="15" t="s">
        <v>6</v>
      </c>
      <c r="G3553" s="14" t="s">
        <v>1</v>
      </c>
      <c r="H3553" s="14" t="e">
        <f>SUMIFS('Skills-Training Matrix.AUX'!$D$2:$D$1072,'Skills-Training Matrix.AUX'!$C$2:$C$1072,"="&amp;$G3553,'Skills-Training Matrix.AUX'!$A$2:$A$1072,"="&amp;$E3553)</f>
        <v>#REF!</v>
      </c>
      <c r="I3553" s="14">
        <v>0</v>
      </c>
      <c r="J3553" s="14" t="e">
        <f t="shared" si="224"/>
        <v>#REF!</v>
      </c>
      <c r="K3553" s="16" t="e">
        <f>IF($J3553="","",SUMIFS('Skills-Training Matrix.AUX'!$F$2:$F$1072,'Skills-Training Matrix.AUX'!$C$2:$C$1072,"="&amp;G3553,'Skills-Training Matrix.AUX'!$A$2:$A$1072,"="&amp;$E3553)*J3553)</f>
        <v>#REF!</v>
      </c>
      <c r="L3553" s="16" t="e">
        <f t="shared" si="225"/>
        <v>#REF!</v>
      </c>
      <c r="M3553" s="14" t="e">
        <f t="shared" si="226"/>
        <v>#REF!</v>
      </c>
      <c r="N3553" s="16" t="e">
        <f t="shared" si="227"/>
        <v>#REF!</v>
      </c>
    </row>
    <row r="3554" spans="1:14" x14ac:dyDescent="0.25">
      <c r="A3554" s="14">
        <v>2739</v>
      </c>
      <c r="B3554" s="14" t="s">
        <v>169</v>
      </c>
      <c r="C3554" s="17">
        <v>42736</v>
      </c>
      <c r="D3554" s="14" t="s">
        <v>115</v>
      </c>
      <c r="E3554" s="14" t="s">
        <v>91</v>
      </c>
      <c r="F3554" s="15" t="s">
        <v>6</v>
      </c>
      <c r="G3554" s="14" t="s">
        <v>32</v>
      </c>
      <c r="H3554" s="14" t="e">
        <f>SUMIFS('Skills-Training Matrix.AUX'!$D$2:$D$1072,'Skills-Training Matrix.AUX'!$C$2:$C$1072,"="&amp;$G3554,'Skills-Training Matrix.AUX'!$A$2:$A$1072,"="&amp;$E3554)</f>
        <v>#N/A</v>
      </c>
      <c r="I3554" s="14">
        <v>0</v>
      </c>
      <c r="J3554" s="14" t="e">
        <f t="shared" si="224"/>
        <v>#N/A</v>
      </c>
      <c r="K3554" s="16" t="e">
        <f>IF($J3554="","",SUMIFS('Skills-Training Matrix.AUX'!$F$2:$F$1072,'Skills-Training Matrix.AUX'!$C$2:$C$1072,"="&amp;G3554,'Skills-Training Matrix.AUX'!$A$2:$A$1072,"="&amp;$E3554)*J3554)</f>
        <v>#N/A</v>
      </c>
      <c r="L3554" s="16" t="e">
        <f t="shared" si="225"/>
        <v>#N/A</v>
      </c>
      <c r="M3554" s="14" t="e">
        <f t="shared" si="226"/>
        <v>#N/A</v>
      </c>
      <c r="N3554" s="16" t="e">
        <f t="shared" si="227"/>
        <v>#N/A</v>
      </c>
    </row>
    <row r="3555" spans="1:14" x14ac:dyDescent="0.25">
      <c r="A3555" s="14">
        <v>2739</v>
      </c>
      <c r="B3555" s="14" t="s">
        <v>169</v>
      </c>
      <c r="C3555" s="17">
        <v>42736</v>
      </c>
      <c r="D3555" s="14" t="s">
        <v>115</v>
      </c>
      <c r="E3555" s="14" t="s">
        <v>91</v>
      </c>
      <c r="F3555" s="15" t="s">
        <v>7</v>
      </c>
      <c r="G3555" s="14" t="s">
        <v>33</v>
      </c>
      <c r="H3555" s="14" t="e">
        <f>SUMIFS('Skills-Training Matrix.AUX'!$D$2:$D$1072,'Skills-Training Matrix.AUX'!$C$2:$C$1072,"="&amp;$G3555,'Skills-Training Matrix.AUX'!$A$2:$A$1072,"="&amp;$E3555)</f>
        <v>#N/A</v>
      </c>
      <c r="I3555" s="14">
        <v>0</v>
      </c>
      <c r="J3555" s="14" t="e">
        <f t="shared" si="224"/>
        <v>#N/A</v>
      </c>
      <c r="K3555" s="16" t="e">
        <f>IF($J3555="","",SUMIFS('Skills-Training Matrix.AUX'!$F$2:$F$1072,'Skills-Training Matrix.AUX'!$C$2:$C$1072,"="&amp;G3555,'Skills-Training Matrix.AUX'!$A$2:$A$1072,"="&amp;$E3555)*J3555)</f>
        <v>#N/A</v>
      </c>
      <c r="L3555" s="16" t="e">
        <f t="shared" si="225"/>
        <v>#N/A</v>
      </c>
      <c r="M3555" s="14" t="e">
        <f t="shared" si="226"/>
        <v>#N/A</v>
      </c>
      <c r="N3555" s="16" t="e">
        <f t="shared" si="227"/>
        <v>#N/A</v>
      </c>
    </row>
    <row r="3556" spans="1:14" x14ac:dyDescent="0.25">
      <c r="A3556" s="14">
        <v>2739</v>
      </c>
      <c r="B3556" s="14" t="s">
        <v>169</v>
      </c>
      <c r="C3556" s="17">
        <v>42736</v>
      </c>
      <c r="D3556" s="14" t="s">
        <v>115</v>
      </c>
      <c r="E3556" s="14" t="s">
        <v>91</v>
      </c>
      <c r="F3556" s="15" t="s">
        <v>7</v>
      </c>
      <c r="G3556" s="14" t="s">
        <v>34</v>
      </c>
      <c r="H3556" s="14" t="e">
        <f>SUMIFS('Skills-Training Matrix.AUX'!$D$2:$D$1072,'Skills-Training Matrix.AUX'!$C$2:$C$1072,"="&amp;$G3556,'Skills-Training Matrix.AUX'!$A$2:$A$1072,"="&amp;$E3556)</f>
        <v>#REF!</v>
      </c>
      <c r="I3556" s="14">
        <v>0</v>
      </c>
      <c r="J3556" s="14" t="e">
        <f t="shared" si="224"/>
        <v>#REF!</v>
      </c>
      <c r="K3556" s="16" t="e">
        <f>IF($J3556="","",SUMIFS('Skills-Training Matrix.AUX'!$F$2:$F$1072,'Skills-Training Matrix.AUX'!$C$2:$C$1072,"="&amp;G3556,'Skills-Training Matrix.AUX'!$A$2:$A$1072,"="&amp;$E3556)*J3556)</f>
        <v>#REF!</v>
      </c>
      <c r="L3556" s="16" t="e">
        <f t="shared" si="225"/>
        <v>#REF!</v>
      </c>
      <c r="M3556" s="14" t="e">
        <f t="shared" si="226"/>
        <v>#REF!</v>
      </c>
      <c r="N3556" s="16" t="e">
        <f t="shared" si="227"/>
        <v>#REF!</v>
      </c>
    </row>
    <row r="3557" spans="1:14" x14ac:dyDescent="0.25">
      <c r="A3557" s="14">
        <v>2739</v>
      </c>
      <c r="B3557" s="14" t="s">
        <v>169</v>
      </c>
      <c r="C3557" s="17">
        <v>42736</v>
      </c>
      <c r="D3557" s="14" t="s">
        <v>115</v>
      </c>
      <c r="E3557" s="14" t="s">
        <v>91</v>
      </c>
      <c r="F3557" s="15" t="s">
        <v>7</v>
      </c>
      <c r="G3557" s="14" t="s">
        <v>35</v>
      </c>
      <c r="H3557" s="14" t="e">
        <f>SUMIFS('Skills-Training Matrix.AUX'!$D$2:$D$1072,'Skills-Training Matrix.AUX'!$C$2:$C$1072,"="&amp;$G3557,'Skills-Training Matrix.AUX'!$A$2:$A$1072,"="&amp;$E3557)</f>
        <v>#N/A</v>
      </c>
      <c r="I3557" s="14">
        <v>0</v>
      </c>
      <c r="J3557" s="14" t="e">
        <f t="shared" si="224"/>
        <v>#N/A</v>
      </c>
      <c r="K3557" s="16" t="e">
        <f>IF($J3557="","",SUMIFS('Skills-Training Matrix.AUX'!$F$2:$F$1072,'Skills-Training Matrix.AUX'!$C$2:$C$1072,"="&amp;G3557,'Skills-Training Matrix.AUX'!$A$2:$A$1072,"="&amp;$E3557)*J3557)</f>
        <v>#N/A</v>
      </c>
      <c r="L3557" s="16" t="e">
        <f t="shared" si="225"/>
        <v>#N/A</v>
      </c>
      <c r="M3557" s="14" t="e">
        <f t="shared" si="226"/>
        <v>#N/A</v>
      </c>
      <c r="N3557" s="16" t="e">
        <f t="shared" si="227"/>
        <v>#N/A</v>
      </c>
    </row>
    <row r="3558" spans="1:14" x14ac:dyDescent="0.25">
      <c r="A3558" s="14">
        <v>2739</v>
      </c>
      <c r="B3558" s="14" t="s">
        <v>169</v>
      </c>
      <c r="C3558" s="17">
        <v>42736</v>
      </c>
      <c r="D3558" s="14" t="s">
        <v>115</v>
      </c>
      <c r="E3558" s="14" t="s">
        <v>91</v>
      </c>
      <c r="F3558" s="15" t="s">
        <v>7</v>
      </c>
      <c r="G3558" s="14" t="s">
        <v>36</v>
      </c>
      <c r="H3558" s="14" t="e">
        <f>SUMIFS('Skills-Training Matrix.AUX'!$D$2:$D$1072,'Skills-Training Matrix.AUX'!$C$2:$C$1072,"="&amp;$G3558,'Skills-Training Matrix.AUX'!$A$2:$A$1072,"="&amp;$E3558)</f>
        <v>#N/A</v>
      </c>
      <c r="I3558" s="14">
        <v>0</v>
      </c>
      <c r="J3558" s="14" t="e">
        <f t="shared" si="224"/>
        <v>#N/A</v>
      </c>
      <c r="K3558" s="16" t="e">
        <f>IF($J3558="","",SUMIFS('Skills-Training Matrix.AUX'!$F$2:$F$1072,'Skills-Training Matrix.AUX'!$C$2:$C$1072,"="&amp;G3558,'Skills-Training Matrix.AUX'!$A$2:$A$1072,"="&amp;$E3558)*J3558)</f>
        <v>#N/A</v>
      </c>
      <c r="L3558" s="16" t="e">
        <f t="shared" si="225"/>
        <v>#N/A</v>
      </c>
      <c r="M3558" s="14" t="e">
        <f t="shared" si="226"/>
        <v>#N/A</v>
      </c>
      <c r="N3558" s="16" t="e">
        <f t="shared" si="227"/>
        <v>#N/A</v>
      </c>
    </row>
    <row r="3559" spans="1:14" x14ac:dyDescent="0.25">
      <c r="A3559" s="14">
        <v>2739</v>
      </c>
      <c r="B3559" s="14" t="s">
        <v>169</v>
      </c>
      <c r="C3559" s="17">
        <v>42736</v>
      </c>
      <c r="D3559" s="14" t="s">
        <v>115</v>
      </c>
      <c r="E3559" s="14" t="s">
        <v>91</v>
      </c>
      <c r="F3559" s="15" t="s">
        <v>7</v>
      </c>
      <c r="G3559" s="14" t="s">
        <v>37</v>
      </c>
      <c r="H3559" s="14" t="e">
        <f>SUMIFS('Skills-Training Matrix.AUX'!$D$2:$D$1072,'Skills-Training Matrix.AUX'!$C$2:$C$1072,"="&amp;$G3559,'Skills-Training Matrix.AUX'!$A$2:$A$1072,"="&amp;$E3559)</f>
        <v>#N/A</v>
      </c>
      <c r="I3559" s="14">
        <v>0</v>
      </c>
      <c r="J3559" s="14" t="e">
        <f t="shared" si="224"/>
        <v>#N/A</v>
      </c>
      <c r="K3559" s="16" t="e">
        <f>IF($J3559="","",SUMIFS('Skills-Training Matrix.AUX'!$F$2:$F$1072,'Skills-Training Matrix.AUX'!$C$2:$C$1072,"="&amp;G3559,'Skills-Training Matrix.AUX'!$A$2:$A$1072,"="&amp;$E3559)*J3559)</f>
        <v>#N/A</v>
      </c>
      <c r="L3559" s="16" t="e">
        <f t="shared" si="225"/>
        <v>#N/A</v>
      </c>
      <c r="M3559" s="14" t="e">
        <f t="shared" si="226"/>
        <v>#N/A</v>
      </c>
      <c r="N3559" s="16" t="e">
        <f t="shared" si="227"/>
        <v>#N/A</v>
      </c>
    </row>
    <row r="3560" spans="1:14" x14ac:dyDescent="0.25">
      <c r="A3560" s="14">
        <v>2739</v>
      </c>
      <c r="B3560" s="14" t="s">
        <v>169</v>
      </c>
      <c r="C3560" s="17">
        <v>42736</v>
      </c>
      <c r="D3560" s="14" t="s">
        <v>115</v>
      </c>
      <c r="E3560" s="14" t="s">
        <v>91</v>
      </c>
      <c r="F3560" s="15" t="s">
        <v>7</v>
      </c>
      <c r="G3560" s="14" t="s">
        <v>38</v>
      </c>
      <c r="H3560" s="14" t="e">
        <f>SUMIFS('Skills-Training Matrix.AUX'!$D$2:$D$1072,'Skills-Training Matrix.AUX'!$C$2:$C$1072,"="&amp;$G3560,'Skills-Training Matrix.AUX'!$A$2:$A$1072,"="&amp;$E3560)</f>
        <v>#N/A</v>
      </c>
      <c r="I3560" s="14">
        <v>0</v>
      </c>
      <c r="J3560" s="14" t="e">
        <f t="shared" si="224"/>
        <v>#N/A</v>
      </c>
      <c r="K3560" s="16" t="e">
        <f>IF($J3560="","",SUMIFS('Skills-Training Matrix.AUX'!$F$2:$F$1072,'Skills-Training Matrix.AUX'!$C$2:$C$1072,"="&amp;G3560,'Skills-Training Matrix.AUX'!$A$2:$A$1072,"="&amp;$E3560)*J3560)</f>
        <v>#N/A</v>
      </c>
      <c r="L3560" s="16" t="e">
        <f t="shared" si="225"/>
        <v>#N/A</v>
      </c>
      <c r="M3560" s="14" t="e">
        <f t="shared" si="226"/>
        <v>#N/A</v>
      </c>
      <c r="N3560" s="16" t="e">
        <f t="shared" si="227"/>
        <v>#N/A</v>
      </c>
    </row>
    <row r="3561" spans="1:14" x14ac:dyDescent="0.25">
      <c r="A3561" s="14">
        <v>2739</v>
      </c>
      <c r="B3561" s="14" t="s">
        <v>169</v>
      </c>
      <c r="C3561" s="17">
        <v>42736</v>
      </c>
      <c r="D3561" s="14" t="s">
        <v>115</v>
      </c>
      <c r="E3561" s="14" t="s">
        <v>91</v>
      </c>
      <c r="F3561" s="15" t="s">
        <v>7</v>
      </c>
      <c r="G3561" s="14" t="s">
        <v>39</v>
      </c>
      <c r="H3561" s="14" t="e">
        <f>SUMIFS('Skills-Training Matrix.AUX'!$D$2:$D$1072,'Skills-Training Matrix.AUX'!$C$2:$C$1072,"="&amp;$G3561,'Skills-Training Matrix.AUX'!$A$2:$A$1072,"="&amp;$E3561)</f>
        <v>#N/A</v>
      </c>
      <c r="I3561" s="14">
        <v>0</v>
      </c>
      <c r="J3561" s="14" t="e">
        <f t="shared" si="224"/>
        <v>#N/A</v>
      </c>
      <c r="K3561" s="16" t="e">
        <f>IF($J3561="","",SUMIFS('Skills-Training Matrix.AUX'!$F$2:$F$1072,'Skills-Training Matrix.AUX'!$C$2:$C$1072,"="&amp;G3561,'Skills-Training Matrix.AUX'!$A$2:$A$1072,"="&amp;$E3561)*J3561)</f>
        <v>#N/A</v>
      </c>
      <c r="L3561" s="16" t="e">
        <f t="shared" si="225"/>
        <v>#N/A</v>
      </c>
      <c r="M3561" s="14" t="e">
        <f t="shared" si="226"/>
        <v>#N/A</v>
      </c>
      <c r="N3561" s="16" t="e">
        <f t="shared" si="227"/>
        <v>#N/A</v>
      </c>
    </row>
    <row r="3562" spans="1:14" x14ac:dyDescent="0.25">
      <c r="A3562" s="14">
        <v>2739</v>
      </c>
      <c r="B3562" s="14" t="s">
        <v>169</v>
      </c>
      <c r="C3562" s="17">
        <v>42736</v>
      </c>
      <c r="D3562" s="14" t="s">
        <v>115</v>
      </c>
      <c r="E3562" s="14" t="s">
        <v>91</v>
      </c>
      <c r="F3562" s="15" t="s">
        <v>7</v>
      </c>
      <c r="G3562" s="14" t="s">
        <v>40</v>
      </c>
      <c r="H3562" s="14" t="e">
        <f>SUMIFS('Skills-Training Matrix.AUX'!$D$2:$D$1072,'Skills-Training Matrix.AUX'!$C$2:$C$1072,"="&amp;$G3562,'Skills-Training Matrix.AUX'!$A$2:$A$1072,"="&amp;$E3562)</f>
        <v>#N/A</v>
      </c>
      <c r="I3562" s="14">
        <v>0</v>
      </c>
      <c r="J3562" s="14" t="e">
        <f t="shared" si="224"/>
        <v>#N/A</v>
      </c>
      <c r="K3562" s="16" t="e">
        <f>IF($J3562="","",SUMIFS('Skills-Training Matrix.AUX'!$F$2:$F$1072,'Skills-Training Matrix.AUX'!$C$2:$C$1072,"="&amp;G3562,'Skills-Training Matrix.AUX'!$A$2:$A$1072,"="&amp;$E3562)*J3562)</f>
        <v>#N/A</v>
      </c>
      <c r="L3562" s="16" t="e">
        <f t="shared" si="225"/>
        <v>#N/A</v>
      </c>
      <c r="M3562" s="14" t="e">
        <f t="shared" si="226"/>
        <v>#N/A</v>
      </c>
      <c r="N3562" s="16" t="e">
        <f t="shared" si="227"/>
        <v>#N/A</v>
      </c>
    </row>
    <row r="3563" spans="1:14" x14ac:dyDescent="0.25">
      <c r="A3563" s="14">
        <v>2739</v>
      </c>
      <c r="B3563" s="14" t="s">
        <v>169</v>
      </c>
      <c r="C3563" s="17">
        <v>42736</v>
      </c>
      <c r="D3563" s="14" t="s">
        <v>115</v>
      </c>
      <c r="E3563" s="14" t="s">
        <v>91</v>
      </c>
      <c r="F3563" s="15" t="s">
        <v>8</v>
      </c>
      <c r="G3563" s="14" t="s">
        <v>41</v>
      </c>
      <c r="H3563" s="14" t="e">
        <f>SUMIFS('Skills-Training Matrix.AUX'!$D$2:$D$1072,'Skills-Training Matrix.AUX'!$C$2:$C$1072,"="&amp;$G3563,'Skills-Training Matrix.AUX'!$A$2:$A$1072,"="&amp;$E3563)</f>
        <v>#N/A</v>
      </c>
      <c r="I3563" s="14">
        <v>0</v>
      </c>
      <c r="J3563" s="14" t="e">
        <f t="shared" si="224"/>
        <v>#N/A</v>
      </c>
      <c r="K3563" s="16" t="e">
        <f>IF($J3563="","",SUMIFS('Skills-Training Matrix.AUX'!$F$2:$F$1072,'Skills-Training Matrix.AUX'!$C$2:$C$1072,"="&amp;G3563,'Skills-Training Matrix.AUX'!$A$2:$A$1072,"="&amp;$E3563)*J3563)</f>
        <v>#N/A</v>
      </c>
      <c r="L3563" s="16" t="e">
        <f t="shared" si="225"/>
        <v>#N/A</v>
      </c>
      <c r="M3563" s="14" t="e">
        <f t="shared" si="226"/>
        <v>#N/A</v>
      </c>
      <c r="N3563" s="16" t="e">
        <f t="shared" si="227"/>
        <v>#N/A</v>
      </c>
    </row>
    <row r="3564" spans="1:14" x14ac:dyDescent="0.25">
      <c r="A3564" s="14">
        <v>2739</v>
      </c>
      <c r="B3564" s="14" t="s">
        <v>169</v>
      </c>
      <c r="C3564" s="17">
        <v>42736</v>
      </c>
      <c r="D3564" s="14" t="s">
        <v>115</v>
      </c>
      <c r="E3564" s="14" t="s">
        <v>91</v>
      </c>
      <c r="F3564" s="15" t="s">
        <v>8</v>
      </c>
      <c r="G3564" s="14" t="s">
        <v>42</v>
      </c>
      <c r="H3564" s="14" t="e">
        <f>SUMIFS('Skills-Training Matrix.AUX'!$D$2:$D$1072,'Skills-Training Matrix.AUX'!$C$2:$C$1072,"="&amp;$G3564,'Skills-Training Matrix.AUX'!$A$2:$A$1072,"="&amp;$E3564)</f>
        <v>#N/A</v>
      </c>
      <c r="I3564" s="14">
        <v>0</v>
      </c>
      <c r="J3564" s="14" t="e">
        <f t="shared" si="224"/>
        <v>#N/A</v>
      </c>
      <c r="K3564" s="16" t="e">
        <f>IF($J3564="","",SUMIFS('Skills-Training Matrix.AUX'!$F$2:$F$1072,'Skills-Training Matrix.AUX'!$C$2:$C$1072,"="&amp;G3564,'Skills-Training Matrix.AUX'!$A$2:$A$1072,"="&amp;$E3564)*J3564)</f>
        <v>#N/A</v>
      </c>
      <c r="L3564" s="16" t="e">
        <f t="shared" si="225"/>
        <v>#N/A</v>
      </c>
      <c r="M3564" s="14" t="e">
        <f t="shared" si="226"/>
        <v>#N/A</v>
      </c>
      <c r="N3564" s="16" t="e">
        <f t="shared" si="227"/>
        <v>#N/A</v>
      </c>
    </row>
    <row r="3565" spans="1:14" x14ac:dyDescent="0.25">
      <c r="A3565" s="14">
        <v>2739</v>
      </c>
      <c r="B3565" s="14" t="s">
        <v>169</v>
      </c>
      <c r="C3565" s="17">
        <v>42736</v>
      </c>
      <c r="D3565" s="14" t="s">
        <v>115</v>
      </c>
      <c r="E3565" s="14" t="s">
        <v>91</v>
      </c>
      <c r="F3565" s="15" t="s">
        <v>8</v>
      </c>
      <c r="G3565" s="14" t="s">
        <v>43</v>
      </c>
      <c r="H3565" s="14" t="e">
        <f>SUMIFS('Skills-Training Matrix.AUX'!$D$2:$D$1072,'Skills-Training Matrix.AUX'!$C$2:$C$1072,"="&amp;$G3565,'Skills-Training Matrix.AUX'!$A$2:$A$1072,"="&amp;$E3565)</f>
        <v>#N/A</v>
      </c>
      <c r="I3565" s="14">
        <v>0</v>
      </c>
      <c r="J3565" s="14" t="e">
        <f t="shared" si="224"/>
        <v>#N/A</v>
      </c>
      <c r="K3565" s="16" t="e">
        <f>IF($J3565="","",SUMIFS('Skills-Training Matrix.AUX'!$F$2:$F$1072,'Skills-Training Matrix.AUX'!$C$2:$C$1072,"="&amp;G3565,'Skills-Training Matrix.AUX'!$A$2:$A$1072,"="&amp;$E3565)*J3565)</f>
        <v>#N/A</v>
      </c>
      <c r="L3565" s="16" t="e">
        <f t="shared" si="225"/>
        <v>#N/A</v>
      </c>
      <c r="M3565" s="14" t="e">
        <f t="shared" si="226"/>
        <v>#N/A</v>
      </c>
      <c r="N3565" s="16" t="e">
        <f t="shared" si="227"/>
        <v>#N/A</v>
      </c>
    </row>
    <row r="3566" spans="1:14" x14ac:dyDescent="0.25">
      <c r="A3566" s="14">
        <v>2739</v>
      </c>
      <c r="B3566" s="14" t="s">
        <v>169</v>
      </c>
      <c r="C3566" s="17">
        <v>42736</v>
      </c>
      <c r="D3566" s="14" t="s">
        <v>115</v>
      </c>
      <c r="E3566" s="14" t="s">
        <v>91</v>
      </c>
      <c r="F3566" s="15" t="s">
        <v>8</v>
      </c>
      <c r="G3566" s="14" t="s">
        <v>44</v>
      </c>
      <c r="H3566" s="14" t="e">
        <f>SUMIFS('Skills-Training Matrix.AUX'!$D$2:$D$1072,'Skills-Training Matrix.AUX'!$C$2:$C$1072,"="&amp;$G3566,'Skills-Training Matrix.AUX'!$A$2:$A$1072,"="&amp;$E3566)</f>
        <v>#N/A</v>
      </c>
      <c r="I3566" s="14">
        <v>0</v>
      </c>
      <c r="J3566" s="14" t="e">
        <f t="shared" si="224"/>
        <v>#N/A</v>
      </c>
      <c r="K3566" s="16" t="e">
        <f>IF($J3566="","",SUMIFS('Skills-Training Matrix.AUX'!$F$2:$F$1072,'Skills-Training Matrix.AUX'!$C$2:$C$1072,"="&amp;G3566,'Skills-Training Matrix.AUX'!$A$2:$A$1072,"="&amp;$E3566)*J3566)</f>
        <v>#N/A</v>
      </c>
      <c r="L3566" s="16" t="e">
        <f t="shared" si="225"/>
        <v>#N/A</v>
      </c>
      <c r="M3566" s="14" t="e">
        <f t="shared" si="226"/>
        <v>#N/A</v>
      </c>
      <c r="N3566" s="16" t="e">
        <f t="shared" si="227"/>
        <v>#N/A</v>
      </c>
    </row>
    <row r="3567" spans="1:14" x14ac:dyDescent="0.25">
      <c r="A3567" s="14">
        <v>2739</v>
      </c>
      <c r="B3567" s="14" t="s">
        <v>169</v>
      </c>
      <c r="C3567" s="17">
        <v>42736</v>
      </c>
      <c r="D3567" s="14" t="s">
        <v>115</v>
      </c>
      <c r="E3567" s="14" t="s">
        <v>91</v>
      </c>
      <c r="F3567" s="15" t="s">
        <v>8</v>
      </c>
      <c r="G3567" s="14" t="s">
        <v>45</v>
      </c>
      <c r="H3567" s="14" t="e">
        <f>SUMIFS('Skills-Training Matrix.AUX'!$D$2:$D$1072,'Skills-Training Matrix.AUX'!$C$2:$C$1072,"="&amp;$G3567,'Skills-Training Matrix.AUX'!$A$2:$A$1072,"="&amp;$E3567)</f>
        <v>#N/A</v>
      </c>
      <c r="I3567" s="14">
        <v>0</v>
      </c>
      <c r="J3567" s="14" t="e">
        <f t="shared" si="224"/>
        <v>#N/A</v>
      </c>
      <c r="K3567" s="16" t="e">
        <f>IF($J3567="","",SUMIFS('Skills-Training Matrix.AUX'!$F$2:$F$1072,'Skills-Training Matrix.AUX'!$C$2:$C$1072,"="&amp;G3567,'Skills-Training Matrix.AUX'!$A$2:$A$1072,"="&amp;$E3567)*J3567)</f>
        <v>#N/A</v>
      </c>
      <c r="L3567" s="16" t="e">
        <f t="shared" si="225"/>
        <v>#N/A</v>
      </c>
      <c r="M3567" s="14" t="e">
        <f t="shared" si="226"/>
        <v>#N/A</v>
      </c>
      <c r="N3567" s="16" t="e">
        <f t="shared" si="227"/>
        <v>#N/A</v>
      </c>
    </row>
    <row r="3568" spans="1:14" x14ac:dyDescent="0.25">
      <c r="A3568" s="14">
        <v>2739</v>
      </c>
      <c r="B3568" s="14" t="s">
        <v>169</v>
      </c>
      <c r="C3568" s="17">
        <v>42736</v>
      </c>
      <c r="D3568" s="14" t="s">
        <v>115</v>
      </c>
      <c r="E3568" s="14" t="s">
        <v>91</v>
      </c>
      <c r="F3568" s="15" t="s">
        <v>2</v>
      </c>
      <c r="G3568" s="14" t="s">
        <v>46</v>
      </c>
      <c r="H3568" s="14" t="e">
        <f>SUMIFS('Skills-Training Matrix.AUX'!$D$2:$D$1072,'Skills-Training Matrix.AUX'!$C$2:$C$1072,"="&amp;$G3568,'Skills-Training Matrix.AUX'!$A$2:$A$1072,"="&amp;$E3568)</f>
        <v>#N/A</v>
      </c>
      <c r="I3568" s="14">
        <v>0</v>
      </c>
      <c r="J3568" s="14" t="e">
        <f t="shared" si="224"/>
        <v>#N/A</v>
      </c>
      <c r="K3568" s="16" t="e">
        <f>IF($J3568="","",SUMIFS('Skills-Training Matrix.AUX'!$F$2:$F$1072,'Skills-Training Matrix.AUX'!$C$2:$C$1072,"="&amp;G3568,'Skills-Training Matrix.AUX'!$A$2:$A$1072,"="&amp;$E3568)*J3568)</f>
        <v>#N/A</v>
      </c>
      <c r="L3568" s="16" t="e">
        <f t="shared" si="225"/>
        <v>#N/A</v>
      </c>
      <c r="M3568" s="14" t="e">
        <f t="shared" si="226"/>
        <v>#N/A</v>
      </c>
      <c r="N3568" s="16" t="e">
        <f t="shared" si="227"/>
        <v>#N/A</v>
      </c>
    </row>
    <row r="3569" spans="1:14" x14ac:dyDescent="0.25">
      <c r="A3569" s="14">
        <v>2739</v>
      </c>
      <c r="B3569" s="14" t="s">
        <v>169</v>
      </c>
      <c r="C3569" s="17">
        <v>42736</v>
      </c>
      <c r="D3569" s="14" t="s">
        <v>115</v>
      </c>
      <c r="E3569" s="14" t="s">
        <v>91</v>
      </c>
      <c r="F3569" s="15" t="s">
        <v>2</v>
      </c>
      <c r="G3569" s="14" t="s">
        <v>47</v>
      </c>
      <c r="H3569" s="14" t="e">
        <f>SUMIFS('Skills-Training Matrix.AUX'!$D$2:$D$1072,'Skills-Training Matrix.AUX'!$C$2:$C$1072,"="&amp;$G3569,'Skills-Training Matrix.AUX'!$A$2:$A$1072,"="&amp;$E3569)</f>
        <v>#N/A</v>
      </c>
      <c r="I3569" s="14">
        <v>0</v>
      </c>
      <c r="J3569" s="14" t="e">
        <f t="shared" si="224"/>
        <v>#N/A</v>
      </c>
      <c r="K3569" s="16" t="e">
        <f>IF($J3569="","",SUMIFS('Skills-Training Matrix.AUX'!$F$2:$F$1072,'Skills-Training Matrix.AUX'!$C$2:$C$1072,"="&amp;G3569,'Skills-Training Matrix.AUX'!$A$2:$A$1072,"="&amp;$E3569)*J3569)</f>
        <v>#N/A</v>
      </c>
      <c r="L3569" s="16" t="e">
        <f t="shared" si="225"/>
        <v>#N/A</v>
      </c>
      <c r="M3569" s="14" t="e">
        <f t="shared" si="226"/>
        <v>#N/A</v>
      </c>
      <c r="N3569" s="16" t="e">
        <f t="shared" si="227"/>
        <v>#N/A</v>
      </c>
    </row>
    <row r="3570" spans="1:14" x14ac:dyDescent="0.25">
      <c r="A3570" s="14">
        <v>2739</v>
      </c>
      <c r="B3570" s="14" t="s">
        <v>169</v>
      </c>
      <c r="C3570" s="17">
        <v>42736</v>
      </c>
      <c r="D3570" s="14" t="s">
        <v>115</v>
      </c>
      <c r="E3570" s="14" t="s">
        <v>91</v>
      </c>
      <c r="F3570" s="15" t="s">
        <v>2</v>
      </c>
      <c r="G3570" s="14" t="s">
        <v>48</v>
      </c>
      <c r="H3570" s="14" t="e">
        <f>SUMIFS('Skills-Training Matrix.AUX'!$D$2:$D$1072,'Skills-Training Matrix.AUX'!$C$2:$C$1072,"="&amp;$G3570,'Skills-Training Matrix.AUX'!$A$2:$A$1072,"="&amp;$E3570)</f>
        <v>#N/A</v>
      </c>
      <c r="I3570" s="14">
        <v>0</v>
      </c>
      <c r="J3570" s="14" t="e">
        <f t="shared" si="224"/>
        <v>#N/A</v>
      </c>
      <c r="K3570" s="16" t="e">
        <f>IF($J3570="","",SUMIFS('Skills-Training Matrix.AUX'!$F$2:$F$1072,'Skills-Training Matrix.AUX'!$C$2:$C$1072,"="&amp;G3570,'Skills-Training Matrix.AUX'!$A$2:$A$1072,"="&amp;$E3570)*J3570)</f>
        <v>#N/A</v>
      </c>
      <c r="L3570" s="16" t="e">
        <f t="shared" si="225"/>
        <v>#N/A</v>
      </c>
      <c r="M3570" s="14" t="e">
        <f t="shared" si="226"/>
        <v>#N/A</v>
      </c>
      <c r="N3570" s="16" t="e">
        <f t="shared" si="227"/>
        <v>#N/A</v>
      </c>
    </row>
    <row r="3571" spans="1:14" x14ac:dyDescent="0.25">
      <c r="A3571" s="14">
        <v>2739</v>
      </c>
      <c r="B3571" s="14" t="s">
        <v>169</v>
      </c>
      <c r="C3571" s="17">
        <v>42736</v>
      </c>
      <c r="D3571" s="14" t="s">
        <v>115</v>
      </c>
      <c r="E3571" s="14" t="s">
        <v>91</v>
      </c>
      <c r="F3571" s="15" t="s">
        <v>2</v>
      </c>
      <c r="G3571" s="14" t="s">
        <v>49</v>
      </c>
      <c r="H3571" s="14" t="e">
        <f>SUMIFS('Skills-Training Matrix.AUX'!$D$2:$D$1072,'Skills-Training Matrix.AUX'!$C$2:$C$1072,"="&amp;$G3571,'Skills-Training Matrix.AUX'!$A$2:$A$1072,"="&amp;$E3571)</f>
        <v>#N/A</v>
      </c>
      <c r="I3571" s="14">
        <v>0</v>
      </c>
      <c r="J3571" s="14" t="e">
        <f t="shared" si="224"/>
        <v>#N/A</v>
      </c>
      <c r="K3571" s="16" t="e">
        <f>IF($J3571="","",SUMIFS('Skills-Training Matrix.AUX'!$F$2:$F$1072,'Skills-Training Matrix.AUX'!$C$2:$C$1072,"="&amp;G3571,'Skills-Training Matrix.AUX'!$A$2:$A$1072,"="&amp;$E3571)*J3571)</f>
        <v>#N/A</v>
      </c>
      <c r="L3571" s="16" t="e">
        <f t="shared" si="225"/>
        <v>#N/A</v>
      </c>
      <c r="M3571" s="14" t="e">
        <f t="shared" si="226"/>
        <v>#N/A</v>
      </c>
      <c r="N3571" s="16" t="e">
        <f t="shared" si="227"/>
        <v>#N/A</v>
      </c>
    </row>
    <row r="3572" spans="1:14" x14ac:dyDescent="0.25">
      <c r="A3572" s="14">
        <v>2739</v>
      </c>
      <c r="B3572" s="14" t="s">
        <v>169</v>
      </c>
      <c r="C3572" s="17">
        <v>42736</v>
      </c>
      <c r="D3572" s="14" t="s">
        <v>115</v>
      </c>
      <c r="E3572" s="14" t="s">
        <v>91</v>
      </c>
      <c r="F3572" s="15" t="s">
        <v>2</v>
      </c>
      <c r="G3572" s="14" t="s">
        <v>50</v>
      </c>
      <c r="H3572" s="14" t="e">
        <f>SUMIFS('Skills-Training Matrix.AUX'!$D$2:$D$1072,'Skills-Training Matrix.AUX'!$C$2:$C$1072,"="&amp;$G3572,'Skills-Training Matrix.AUX'!$A$2:$A$1072,"="&amp;$E3572)</f>
        <v>#N/A</v>
      </c>
      <c r="I3572" s="14">
        <v>0</v>
      </c>
      <c r="J3572" s="14" t="e">
        <f t="shared" si="224"/>
        <v>#N/A</v>
      </c>
      <c r="K3572" s="16" t="e">
        <f>IF($J3572="","",SUMIFS('Skills-Training Matrix.AUX'!$F$2:$F$1072,'Skills-Training Matrix.AUX'!$C$2:$C$1072,"="&amp;G3572,'Skills-Training Matrix.AUX'!$A$2:$A$1072,"="&amp;$E3572)*J3572)</f>
        <v>#N/A</v>
      </c>
      <c r="L3572" s="16" t="e">
        <f t="shared" si="225"/>
        <v>#N/A</v>
      </c>
      <c r="M3572" s="14" t="e">
        <f t="shared" si="226"/>
        <v>#N/A</v>
      </c>
      <c r="N3572" s="16" t="e">
        <f t="shared" si="227"/>
        <v>#N/A</v>
      </c>
    </row>
    <row r="3573" spans="1:14" x14ac:dyDescent="0.25">
      <c r="A3573" s="14">
        <v>2739</v>
      </c>
      <c r="B3573" s="14" t="s">
        <v>169</v>
      </c>
      <c r="C3573" s="17">
        <v>42736</v>
      </c>
      <c r="D3573" s="14" t="s">
        <v>115</v>
      </c>
      <c r="E3573" s="14" t="s">
        <v>91</v>
      </c>
      <c r="F3573" s="15" t="s">
        <v>2</v>
      </c>
      <c r="G3573" s="14" t="s">
        <v>51</v>
      </c>
      <c r="H3573" s="14" t="e">
        <f>SUMIFS('Skills-Training Matrix.AUX'!$D$2:$D$1072,'Skills-Training Matrix.AUX'!$C$2:$C$1072,"="&amp;$G3573,'Skills-Training Matrix.AUX'!$A$2:$A$1072,"="&amp;$E3573)</f>
        <v>#N/A</v>
      </c>
      <c r="I3573" s="14">
        <v>0</v>
      </c>
      <c r="J3573" s="14" t="e">
        <f t="shared" si="224"/>
        <v>#N/A</v>
      </c>
      <c r="K3573" s="16" t="e">
        <f>IF($J3573="","",SUMIFS('Skills-Training Matrix.AUX'!$F$2:$F$1072,'Skills-Training Matrix.AUX'!$C$2:$C$1072,"="&amp;G3573,'Skills-Training Matrix.AUX'!$A$2:$A$1072,"="&amp;$E3573)*J3573)</f>
        <v>#N/A</v>
      </c>
      <c r="L3573" s="16" t="e">
        <f t="shared" si="225"/>
        <v>#N/A</v>
      </c>
      <c r="M3573" s="14" t="e">
        <f t="shared" si="226"/>
        <v>#N/A</v>
      </c>
      <c r="N3573" s="16" t="e">
        <f t="shared" si="227"/>
        <v>#N/A</v>
      </c>
    </row>
    <row r="3574" spans="1:14" x14ac:dyDescent="0.25">
      <c r="A3574" s="14">
        <v>2739</v>
      </c>
      <c r="B3574" s="14" t="s">
        <v>169</v>
      </c>
      <c r="C3574" s="17">
        <v>42736</v>
      </c>
      <c r="D3574" s="14" t="s">
        <v>115</v>
      </c>
      <c r="E3574" s="14" t="s">
        <v>91</v>
      </c>
      <c r="F3574" s="15" t="s">
        <v>2</v>
      </c>
      <c r="G3574" s="14" t="s">
        <v>52</v>
      </c>
      <c r="H3574" s="14" t="e">
        <f>SUMIFS('Skills-Training Matrix.AUX'!$D$2:$D$1072,'Skills-Training Matrix.AUX'!$C$2:$C$1072,"="&amp;$G3574,'Skills-Training Matrix.AUX'!$A$2:$A$1072,"="&amp;$E3574)</f>
        <v>#N/A</v>
      </c>
      <c r="I3574" s="14">
        <v>0</v>
      </c>
      <c r="J3574" s="14" t="e">
        <f t="shared" si="224"/>
        <v>#N/A</v>
      </c>
      <c r="K3574" s="16" t="e">
        <f>IF($J3574="","",SUMIFS('Skills-Training Matrix.AUX'!$F$2:$F$1072,'Skills-Training Matrix.AUX'!$C$2:$C$1072,"="&amp;G3574,'Skills-Training Matrix.AUX'!$A$2:$A$1072,"="&amp;$E3574)*J3574)</f>
        <v>#N/A</v>
      </c>
      <c r="L3574" s="16" t="e">
        <f t="shared" si="225"/>
        <v>#N/A</v>
      </c>
      <c r="M3574" s="14" t="e">
        <f t="shared" si="226"/>
        <v>#N/A</v>
      </c>
      <c r="N3574" s="16" t="e">
        <f t="shared" si="227"/>
        <v>#N/A</v>
      </c>
    </row>
    <row r="3575" spans="1:14" x14ac:dyDescent="0.25">
      <c r="A3575" s="14">
        <v>2739</v>
      </c>
      <c r="B3575" s="14" t="s">
        <v>169</v>
      </c>
      <c r="C3575" s="17">
        <v>42736</v>
      </c>
      <c r="D3575" s="14" t="s">
        <v>115</v>
      </c>
      <c r="E3575" s="14" t="s">
        <v>91</v>
      </c>
      <c r="F3575" s="15" t="s">
        <v>2</v>
      </c>
      <c r="G3575" s="14" t="s">
        <v>53</v>
      </c>
      <c r="H3575" s="14" t="e">
        <f>SUMIFS('Skills-Training Matrix.AUX'!$D$2:$D$1072,'Skills-Training Matrix.AUX'!$C$2:$C$1072,"="&amp;$G3575,'Skills-Training Matrix.AUX'!$A$2:$A$1072,"="&amp;$E3575)</f>
        <v>#N/A</v>
      </c>
      <c r="I3575" s="14">
        <v>0</v>
      </c>
      <c r="J3575" s="14" t="e">
        <f t="shared" si="224"/>
        <v>#N/A</v>
      </c>
      <c r="K3575" s="16" t="e">
        <f>IF($J3575="","",SUMIFS('Skills-Training Matrix.AUX'!$F$2:$F$1072,'Skills-Training Matrix.AUX'!$C$2:$C$1072,"="&amp;G3575,'Skills-Training Matrix.AUX'!$A$2:$A$1072,"="&amp;$E3575)*J3575)</f>
        <v>#N/A</v>
      </c>
      <c r="L3575" s="16" t="e">
        <f t="shared" si="225"/>
        <v>#N/A</v>
      </c>
      <c r="M3575" s="14" t="e">
        <f t="shared" si="226"/>
        <v>#N/A</v>
      </c>
      <c r="N3575" s="16" t="e">
        <f t="shared" si="227"/>
        <v>#N/A</v>
      </c>
    </row>
    <row r="3576" spans="1:14" x14ac:dyDescent="0.25">
      <c r="A3576" s="14">
        <v>2739</v>
      </c>
      <c r="B3576" s="14" t="s">
        <v>169</v>
      </c>
      <c r="C3576" s="17">
        <v>42736</v>
      </c>
      <c r="D3576" s="14" t="s">
        <v>115</v>
      </c>
      <c r="E3576" s="14" t="s">
        <v>91</v>
      </c>
      <c r="F3576" s="15" t="s">
        <v>2</v>
      </c>
      <c r="G3576" s="14" t="s">
        <v>54</v>
      </c>
      <c r="H3576" s="14" t="e">
        <f>SUMIFS('Skills-Training Matrix.AUX'!$D$2:$D$1072,'Skills-Training Matrix.AUX'!$C$2:$C$1072,"="&amp;$G3576,'Skills-Training Matrix.AUX'!$A$2:$A$1072,"="&amp;$E3576)</f>
        <v>#N/A</v>
      </c>
      <c r="I3576" s="14">
        <v>0</v>
      </c>
      <c r="J3576" s="14" t="e">
        <f t="shared" si="224"/>
        <v>#N/A</v>
      </c>
      <c r="K3576" s="16" t="e">
        <f>IF($J3576="","",SUMIFS('Skills-Training Matrix.AUX'!$F$2:$F$1072,'Skills-Training Matrix.AUX'!$C$2:$C$1072,"="&amp;G3576,'Skills-Training Matrix.AUX'!$A$2:$A$1072,"="&amp;$E3576)*J3576)</f>
        <v>#N/A</v>
      </c>
      <c r="L3576" s="16" t="e">
        <f t="shared" si="225"/>
        <v>#N/A</v>
      </c>
      <c r="M3576" s="14" t="e">
        <f t="shared" si="226"/>
        <v>#N/A</v>
      </c>
      <c r="N3576" s="16" t="e">
        <f t="shared" si="227"/>
        <v>#N/A</v>
      </c>
    </row>
    <row r="3577" spans="1:14" x14ac:dyDescent="0.25">
      <c r="A3577" s="14">
        <v>2739</v>
      </c>
      <c r="B3577" s="14" t="s">
        <v>169</v>
      </c>
      <c r="C3577" s="17">
        <v>42736</v>
      </c>
      <c r="D3577" s="14" t="s">
        <v>115</v>
      </c>
      <c r="E3577" s="14" t="s">
        <v>91</v>
      </c>
      <c r="F3577" s="15" t="s">
        <v>2</v>
      </c>
      <c r="G3577" s="14" t="s">
        <v>55</v>
      </c>
      <c r="H3577" s="14" t="e">
        <f>SUMIFS('Skills-Training Matrix.AUX'!$D$2:$D$1072,'Skills-Training Matrix.AUX'!$C$2:$C$1072,"="&amp;$G3577,'Skills-Training Matrix.AUX'!$A$2:$A$1072,"="&amp;$E3577)</f>
        <v>#REF!</v>
      </c>
      <c r="I3577" s="14">
        <v>0</v>
      </c>
      <c r="J3577" s="14" t="e">
        <f t="shared" si="224"/>
        <v>#REF!</v>
      </c>
      <c r="K3577" s="16" t="e">
        <f>IF($J3577="","",SUMIFS('Skills-Training Matrix.AUX'!$F$2:$F$1072,'Skills-Training Matrix.AUX'!$C$2:$C$1072,"="&amp;G3577,'Skills-Training Matrix.AUX'!$A$2:$A$1072,"="&amp;$E3577)*J3577)</f>
        <v>#REF!</v>
      </c>
      <c r="L3577" s="16" t="e">
        <f t="shared" si="225"/>
        <v>#REF!</v>
      </c>
      <c r="M3577" s="14" t="e">
        <f t="shared" si="226"/>
        <v>#REF!</v>
      </c>
      <c r="N3577" s="16" t="e">
        <f t="shared" si="227"/>
        <v>#REF!</v>
      </c>
    </row>
    <row r="3578" spans="1:14" x14ac:dyDescent="0.25">
      <c r="A3578" s="14">
        <v>2739</v>
      </c>
      <c r="B3578" s="14" t="s">
        <v>169</v>
      </c>
      <c r="C3578" s="17">
        <v>42736</v>
      </c>
      <c r="D3578" s="14" t="s">
        <v>115</v>
      </c>
      <c r="E3578" s="14" t="s">
        <v>91</v>
      </c>
      <c r="F3578" s="15" t="s">
        <v>2</v>
      </c>
      <c r="G3578" s="14" t="s">
        <v>56</v>
      </c>
      <c r="H3578" s="14" t="e">
        <f>SUMIFS('Skills-Training Matrix.AUX'!$D$2:$D$1072,'Skills-Training Matrix.AUX'!$C$2:$C$1072,"="&amp;$G3578,'Skills-Training Matrix.AUX'!$A$2:$A$1072,"="&amp;$E3578)</f>
        <v>#N/A</v>
      </c>
      <c r="I3578" s="14">
        <v>0</v>
      </c>
      <c r="J3578" s="14" t="e">
        <f t="shared" si="224"/>
        <v>#N/A</v>
      </c>
      <c r="K3578" s="16" t="e">
        <f>IF($J3578="","",SUMIFS('Skills-Training Matrix.AUX'!$F$2:$F$1072,'Skills-Training Matrix.AUX'!$C$2:$C$1072,"="&amp;G3578,'Skills-Training Matrix.AUX'!$A$2:$A$1072,"="&amp;$E3578)*J3578)</f>
        <v>#N/A</v>
      </c>
      <c r="L3578" s="16" t="e">
        <f t="shared" si="225"/>
        <v>#N/A</v>
      </c>
      <c r="M3578" s="14" t="e">
        <f t="shared" si="226"/>
        <v>#N/A</v>
      </c>
      <c r="N3578" s="16" t="e">
        <f t="shared" si="227"/>
        <v>#N/A</v>
      </c>
    </row>
    <row r="3579" spans="1:14" x14ac:dyDescent="0.25">
      <c r="A3579" s="14">
        <v>2739</v>
      </c>
      <c r="B3579" s="14" t="s">
        <v>169</v>
      </c>
      <c r="C3579" s="17">
        <v>42736</v>
      </c>
      <c r="D3579" s="14" t="s">
        <v>115</v>
      </c>
      <c r="E3579" s="14" t="s">
        <v>91</v>
      </c>
      <c r="F3579" s="15" t="s">
        <v>9</v>
      </c>
      <c r="G3579" s="14" t="s">
        <v>57</v>
      </c>
      <c r="H3579" s="14" t="e">
        <f>SUMIFS('Skills-Training Matrix.AUX'!$D$2:$D$1072,'Skills-Training Matrix.AUX'!$C$2:$C$1072,"="&amp;$G3579,'Skills-Training Matrix.AUX'!$A$2:$A$1072,"="&amp;$E3579)</f>
        <v>#N/A</v>
      </c>
      <c r="I3579" s="14">
        <v>0</v>
      </c>
      <c r="J3579" s="14" t="e">
        <f t="shared" si="224"/>
        <v>#N/A</v>
      </c>
      <c r="K3579" s="16" t="e">
        <f>IF($J3579="","",SUMIFS('Skills-Training Matrix.AUX'!$F$2:$F$1072,'Skills-Training Matrix.AUX'!$C$2:$C$1072,"="&amp;G3579,'Skills-Training Matrix.AUX'!$A$2:$A$1072,"="&amp;$E3579)*J3579)</f>
        <v>#N/A</v>
      </c>
      <c r="L3579" s="16" t="e">
        <f t="shared" si="225"/>
        <v>#N/A</v>
      </c>
      <c r="M3579" s="14" t="e">
        <f t="shared" si="226"/>
        <v>#N/A</v>
      </c>
      <c r="N3579" s="16" t="e">
        <f t="shared" si="227"/>
        <v>#N/A</v>
      </c>
    </row>
    <row r="3580" spans="1:14" x14ac:dyDescent="0.25">
      <c r="A3580" s="14">
        <v>2739</v>
      </c>
      <c r="B3580" s="14" t="s">
        <v>169</v>
      </c>
      <c r="C3580" s="17">
        <v>42736</v>
      </c>
      <c r="D3580" s="14" t="s">
        <v>115</v>
      </c>
      <c r="E3580" s="14" t="s">
        <v>91</v>
      </c>
      <c r="F3580" s="15" t="s">
        <v>9</v>
      </c>
      <c r="G3580" s="14" t="s">
        <v>58</v>
      </c>
      <c r="H3580" s="14" t="e">
        <f>SUMIFS('Skills-Training Matrix.AUX'!$D$2:$D$1072,'Skills-Training Matrix.AUX'!$C$2:$C$1072,"="&amp;$G3580,'Skills-Training Matrix.AUX'!$A$2:$A$1072,"="&amp;$E3580)</f>
        <v>#N/A</v>
      </c>
      <c r="I3580" s="14">
        <v>0</v>
      </c>
      <c r="J3580" s="14" t="e">
        <f t="shared" si="224"/>
        <v>#N/A</v>
      </c>
      <c r="K3580" s="16" t="e">
        <f>IF($J3580="","",SUMIFS('Skills-Training Matrix.AUX'!$F$2:$F$1072,'Skills-Training Matrix.AUX'!$C$2:$C$1072,"="&amp;G3580,'Skills-Training Matrix.AUX'!$A$2:$A$1072,"="&amp;$E3580)*J3580)</f>
        <v>#N/A</v>
      </c>
      <c r="L3580" s="16" t="e">
        <f t="shared" si="225"/>
        <v>#N/A</v>
      </c>
      <c r="M3580" s="14" t="e">
        <f t="shared" si="226"/>
        <v>#N/A</v>
      </c>
      <c r="N3580" s="16" t="e">
        <f t="shared" si="227"/>
        <v>#N/A</v>
      </c>
    </row>
    <row r="3581" spans="1:14" x14ac:dyDescent="0.25">
      <c r="A3581" s="14">
        <v>2739</v>
      </c>
      <c r="B3581" s="14" t="s">
        <v>169</v>
      </c>
      <c r="C3581" s="17">
        <v>42736</v>
      </c>
      <c r="D3581" s="14" t="s">
        <v>115</v>
      </c>
      <c r="E3581" s="14" t="s">
        <v>91</v>
      </c>
      <c r="F3581" s="15" t="s">
        <v>9</v>
      </c>
      <c r="G3581" s="14" t="s">
        <v>59</v>
      </c>
      <c r="H3581" s="14" t="e">
        <f>SUMIFS('Skills-Training Matrix.AUX'!$D$2:$D$1072,'Skills-Training Matrix.AUX'!$C$2:$C$1072,"="&amp;$G3581,'Skills-Training Matrix.AUX'!$A$2:$A$1072,"="&amp;$E3581)</f>
        <v>#N/A</v>
      </c>
      <c r="I3581" s="14">
        <v>0</v>
      </c>
      <c r="J3581" s="14" t="e">
        <f t="shared" si="224"/>
        <v>#N/A</v>
      </c>
      <c r="K3581" s="16" t="e">
        <f>IF($J3581="","",SUMIFS('Skills-Training Matrix.AUX'!$F$2:$F$1072,'Skills-Training Matrix.AUX'!$C$2:$C$1072,"="&amp;G3581,'Skills-Training Matrix.AUX'!$A$2:$A$1072,"="&amp;$E3581)*J3581)</f>
        <v>#N/A</v>
      </c>
      <c r="L3581" s="16" t="e">
        <f t="shared" si="225"/>
        <v>#N/A</v>
      </c>
      <c r="M3581" s="14" t="e">
        <f t="shared" si="226"/>
        <v>#N/A</v>
      </c>
      <c r="N3581" s="16" t="e">
        <f t="shared" si="227"/>
        <v>#N/A</v>
      </c>
    </row>
    <row r="3582" spans="1:14" x14ac:dyDescent="0.25">
      <c r="A3582" s="14">
        <v>2739</v>
      </c>
      <c r="B3582" s="14" t="s">
        <v>169</v>
      </c>
      <c r="C3582" s="17">
        <v>42736</v>
      </c>
      <c r="D3582" s="14" t="s">
        <v>115</v>
      </c>
      <c r="E3582" s="14" t="s">
        <v>91</v>
      </c>
      <c r="F3582" s="15" t="s">
        <v>9</v>
      </c>
      <c r="G3582" s="14" t="s">
        <v>60</v>
      </c>
      <c r="H3582" s="14" t="e">
        <f>SUMIFS('Skills-Training Matrix.AUX'!$D$2:$D$1072,'Skills-Training Matrix.AUX'!$C$2:$C$1072,"="&amp;$G3582,'Skills-Training Matrix.AUX'!$A$2:$A$1072,"="&amp;$E3582)</f>
        <v>#N/A</v>
      </c>
      <c r="I3582" s="14">
        <v>0</v>
      </c>
      <c r="J3582" s="14" t="e">
        <f t="shared" si="224"/>
        <v>#N/A</v>
      </c>
      <c r="K3582" s="16" t="e">
        <f>IF($J3582="","",SUMIFS('Skills-Training Matrix.AUX'!$F$2:$F$1072,'Skills-Training Matrix.AUX'!$C$2:$C$1072,"="&amp;G3582,'Skills-Training Matrix.AUX'!$A$2:$A$1072,"="&amp;$E3582)*J3582)</f>
        <v>#N/A</v>
      </c>
      <c r="L3582" s="16" t="e">
        <f t="shared" si="225"/>
        <v>#N/A</v>
      </c>
      <c r="M3582" s="14" t="e">
        <f t="shared" si="226"/>
        <v>#N/A</v>
      </c>
      <c r="N3582" s="16" t="e">
        <f t="shared" si="227"/>
        <v>#N/A</v>
      </c>
    </row>
    <row r="3583" spans="1:14" x14ac:dyDescent="0.25">
      <c r="A3583" s="14">
        <v>2739</v>
      </c>
      <c r="B3583" s="14" t="s">
        <v>169</v>
      </c>
      <c r="C3583" s="17">
        <v>42736</v>
      </c>
      <c r="D3583" s="14" t="s">
        <v>115</v>
      </c>
      <c r="E3583" s="14" t="s">
        <v>91</v>
      </c>
      <c r="F3583" s="15" t="s">
        <v>9</v>
      </c>
      <c r="G3583" s="14" t="s">
        <v>61</v>
      </c>
      <c r="H3583" s="14" t="e">
        <f>SUMIFS('Skills-Training Matrix.AUX'!$D$2:$D$1072,'Skills-Training Matrix.AUX'!$C$2:$C$1072,"="&amp;$G3583,'Skills-Training Matrix.AUX'!$A$2:$A$1072,"="&amp;$E3583)</f>
        <v>#N/A</v>
      </c>
      <c r="I3583" s="14">
        <v>0</v>
      </c>
      <c r="J3583" s="14" t="e">
        <f t="shared" si="224"/>
        <v>#N/A</v>
      </c>
      <c r="K3583" s="16" t="e">
        <f>IF($J3583="","",SUMIFS('Skills-Training Matrix.AUX'!$F$2:$F$1072,'Skills-Training Matrix.AUX'!$C$2:$C$1072,"="&amp;G3583,'Skills-Training Matrix.AUX'!$A$2:$A$1072,"="&amp;$E3583)*J3583)</f>
        <v>#N/A</v>
      </c>
      <c r="L3583" s="16" t="e">
        <f t="shared" si="225"/>
        <v>#N/A</v>
      </c>
      <c r="M3583" s="14" t="e">
        <f t="shared" si="226"/>
        <v>#N/A</v>
      </c>
      <c r="N3583" s="16" t="e">
        <f t="shared" si="227"/>
        <v>#N/A</v>
      </c>
    </row>
    <row r="3584" spans="1:14" x14ac:dyDescent="0.25">
      <c r="A3584" s="14">
        <v>2739</v>
      </c>
      <c r="B3584" s="14" t="s">
        <v>169</v>
      </c>
      <c r="C3584" s="17">
        <v>42736</v>
      </c>
      <c r="D3584" s="14" t="s">
        <v>115</v>
      </c>
      <c r="E3584" s="14" t="s">
        <v>91</v>
      </c>
      <c r="F3584" s="15" t="s">
        <v>0</v>
      </c>
      <c r="G3584" s="14" t="s">
        <v>62</v>
      </c>
      <c r="H3584" s="14" t="e">
        <f>SUMIFS('Skills-Training Matrix.AUX'!$D$2:$D$1072,'Skills-Training Matrix.AUX'!$C$2:$C$1072,"="&amp;$G3584,'Skills-Training Matrix.AUX'!$A$2:$A$1072,"="&amp;$E3584)</f>
        <v>#N/A</v>
      </c>
      <c r="I3584" s="14">
        <v>0</v>
      </c>
      <c r="J3584" s="14" t="e">
        <f t="shared" si="224"/>
        <v>#N/A</v>
      </c>
      <c r="K3584" s="16" t="e">
        <f>IF($J3584="","",SUMIFS('Skills-Training Matrix.AUX'!$F$2:$F$1072,'Skills-Training Matrix.AUX'!$C$2:$C$1072,"="&amp;G3584,'Skills-Training Matrix.AUX'!$A$2:$A$1072,"="&amp;$E3584)*J3584)</f>
        <v>#N/A</v>
      </c>
      <c r="L3584" s="16" t="e">
        <f t="shared" si="225"/>
        <v>#N/A</v>
      </c>
      <c r="M3584" s="14" t="e">
        <f t="shared" si="226"/>
        <v>#N/A</v>
      </c>
      <c r="N3584" s="16" t="e">
        <f t="shared" si="227"/>
        <v>#N/A</v>
      </c>
    </row>
    <row r="3585" spans="1:14" x14ac:dyDescent="0.25">
      <c r="A3585" s="14">
        <v>2739</v>
      </c>
      <c r="B3585" s="14" t="s">
        <v>169</v>
      </c>
      <c r="C3585" s="17">
        <v>42736</v>
      </c>
      <c r="D3585" s="14" t="s">
        <v>115</v>
      </c>
      <c r="E3585" s="14" t="s">
        <v>91</v>
      </c>
      <c r="F3585" s="15" t="s">
        <v>0</v>
      </c>
      <c r="G3585" s="14" t="s">
        <v>63</v>
      </c>
      <c r="H3585" s="14" t="e">
        <f>SUMIFS('Skills-Training Matrix.AUX'!$D$2:$D$1072,'Skills-Training Matrix.AUX'!$C$2:$C$1072,"="&amp;$G3585,'Skills-Training Matrix.AUX'!$A$2:$A$1072,"="&amp;$E3585)</f>
        <v>#REF!</v>
      </c>
      <c r="I3585" s="14">
        <v>0</v>
      </c>
      <c r="J3585" s="14" t="e">
        <f t="shared" si="224"/>
        <v>#REF!</v>
      </c>
      <c r="K3585" s="16" t="e">
        <f>IF($J3585="","",SUMIFS('Skills-Training Matrix.AUX'!$F$2:$F$1072,'Skills-Training Matrix.AUX'!$C$2:$C$1072,"="&amp;G3585,'Skills-Training Matrix.AUX'!$A$2:$A$1072,"="&amp;$E3585)*J3585)</f>
        <v>#REF!</v>
      </c>
      <c r="L3585" s="16" t="e">
        <f t="shared" si="225"/>
        <v>#REF!</v>
      </c>
      <c r="M3585" s="14" t="e">
        <f t="shared" si="226"/>
        <v>#REF!</v>
      </c>
      <c r="N3585" s="16" t="e">
        <f t="shared" si="227"/>
        <v>#REF!</v>
      </c>
    </row>
    <row r="3586" spans="1:14" x14ac:dyDescent="0.25">
      <c r="A3586" s="14">
        <v>2739</v>
      </c>
      <c r="B3586" s="14" t="s">
        <v>169</v>
      </c>
      <c r="C3586" s="17">
        <v>42736</v>
      </c>
      <c r="D3586" s="14" t="s">
        <v>115</v>
      </c>
      <c r="E3586" s="14" t="s">
        <v>91</v>
      </c>
      <c r="F3586" s="15" t="s">
        <v>0</v>
      </c>
      <c r="G3586" s="14" t="s">
        <v>64</v>
      </c>
      <c r="H3586" s="14" t="e">
        <f>SUMIFS('Skills-Training Matrix.AUX'!$D$2:$D$1072,'Skills-Training Matrix.AUX'!$C$2:$C$1072,"="&amp;$G3586,'Skills-Training Matrix.AUX'!$A$2:$A$1072,"="&amp;$E3586)</f>
        <v>#N/A</v>
      </c>
      <c r="I3586" s="14">
        <v>0</v>
      </c>
      <c r="J3586" s="14" t="e">
        <f t="shared" ref="J3586:J3649" si="228">IF(($H3586-$I3586)&gt;0,($H3586-$I3586),"")</f>
        <v>#N/A</v>
      </c>
      <c r="K3586" s="16" t="e">
        <f>IF($J3586="","",SUMIFS('Skills-Training Matrix.AUX'!$F$2:$F$1072,'Skills-Training Matrix.AUX'!$C$2:$C$1072,"="&amp;G3586,'Skills-Training Matrix.AUX'!$A$2:$A$1072,"="&amp;$E3586)*J3586)</f>
        <v>#N/A</v>
      </c>
      <c r="L3586" s="16" t="e">
        <f t="shared" si="225"/>
        <v>#N/A</v>
      </c>
      <c r="M3586" s="14" t="e">
        <f t="shared" si="226"/>
        <v>#N/A</v>
      </c>
      <c r="N3586" s="16" t="e">
        <f t="shared" si="227"/>
        <v>#N/A</v>
      </c>
    </row>
    <row r="3587" spans="1:14" x14ac:dyDescent="0.25">
      <c r="A3587" s="14">
        <v>2739</v>
      </c>
      <c r="B3587" s="14" t="s">
        <v>169</v>
      </c>
      <c r="C3587" s="17">
        <v>42736</v>
      </c>
      <c r="D3587" s="14" t="s">
        <v>115</v>
      </c>
      <c r="E3587" s="14" t="s">
        <v>91</v>
      </c>
      <c r="F3587" s="15" t="s">
        <v>0</v>
      </c>
      <c r="G3587" s="14" t="s">
        <v>65</v>
      </c>
      <c r="H3587" s="14" t="e">
        <f>SUMIFS('Skills-Training Matrix.AUX'!$D$2:$D$1072,'Skills-Training Matrix.AUX'!$C$2:$C$1072,"="&amp;$G3587,'Skills-Training Matrix.AUX'!$A$2:$A$1072,"="&amp;$E3587)</f>
        <v>#REF!</v>
      </c>
      <c r="I3587" s="14">
        <v>0</v>
      </c>
      <c r="J3587" s="14" t="e">
        <f t="shared" si="228"/>
        <v>#REF!</v>
      </c>
      <c r="K3587" s="16" t="e">
        <f>IF($J3587="","",SUMIFS('Skills-Training Matrix.AUX'!$F$2:$F$1072,'Skills-Training Matrix.AUX'!$C$2:$C$1072,"="&amp;G3587,'Skills-Training Matrix.AUX'!$A$2:$A$1072,"="&amp;$E3587)*J3587)</f>
        <v>#REF!</v>
      </c>
      <c r="L3587" s="16" t="e">
        <f t="shared" ref="L3587:L3650" si="229">IF(D3587="GEM",IF(B3587=B3586,IF(K3587="",L3586,K3587+L3586),IF(K3587="",0,K3587)),0)</f>
        <v>#REF!</v>
      </c>
      <c r="M3587" s="14" t="e">
        <f t="shared" ref="M3587:M3650" si="230">IF(D3587="GEM",IF(I3587&gt;H3587,I3587,IF(IF(L3587&lt;$O$1,0,L3587)=0,H3587,IF(I3587=0,IF(H3587=0,0,1),I3587))),I3587)</f>
        <v>#REF!</v>
      </c>
      <c r="N3587" s="16" t="e">
        <f t="shared" ref="N3587:N3650" si="231">IF(M3587&lt;H3587,K3587,"")</f>
        <v>#REF!</v>
      </c>
    </row>
    <row r="3588" spans="1:14" x14ac:dyDescent="0.25">
      <c r="A3588" s="14">
        <v>2739</v>
      </c>
      <c r="B3588" s="14" t="s">
        <v>169</v>
      </c>
      <c r="C3588" s="17">
        <v>42736</v>
      </c>
      <c r="D3588" s="14" t="s">
        <v>115</v>
      </c>
      <c r="E3588" s="14" t="s">
        <v>91</v>
      </c>
      <c r="F3588" s="15" t="s">
        <v>0</v>
      </c>
      <c r="G3588" s="14" t="s">
        <v>66</v>
      </c>
      <c r="H3588" s="14" t="e">
        <f>SUMIFS('Skills-Training Matrix.AUX'!$D$2:$D$1072,'Skills-Training Matrix.AUX'!$C$2:$C$1072,"="&amp;$G3588,'Skills-Training Matrix.AUX'!$A$2:$A$1072,"="&amp;$E3588)</f>
        <v>#REF!</v>
      </c>
      <c r="I3588" s="14">
        <v>0</v>
      </c>
      <c r="J3588" s="14" t="e">
        <f t="shared" si="228"/>
        <v>#REF!</v>
      </c>
      <c r="K3588" s="16" t="e">
        <f>IF($J3588="","",SUMIFS('Skills-Training Matrix.AUX'!$F$2:$F$1072,'Skills-Training Matrix.AUX'!$C$2:$C$1072,"="&amp;G3588,'Skills-Training Matrix.AUX'!$A$2:$A$1072,"="&amp;$E3588)*J3588)</f>
        <v>#REF!</v>
      </c>
      <c r="L3588" s="16" t="e">
        <f t="shared" si="229"/>
        <v>#REF!</v>
      </c>
      <c r="M3588" s="14" t="e">
        <f t="shared" si="230"/>
        <v>#REF!</v>
      </c>
      <c r="N3588" s="16" t="e">
        <f t="shared" si="231"/>
        <v>#REF!</v>
      </c>
    </row>
    <row r="3589" spans="1:14" x14ac:dyDescent="0.25">
      <c r="A3589" s="14">
        <v>2739</v>
      </c>
      <c r="B3589" s="14" t="s">
        <v>169</v>
      </c>
      <c r="C3589" s="17">
        <v>42736</v>
      </c>
      <c r="D3589" s="14" t="s">
        <v>115</v>
      </c>
      <c r="E3589" s="14" t="s">
        <v>91</v>
      </c>
      <c r="F3589" s="15" t="s">
        <v>0</v>
      </c>
      <c r="G3589" s="14" t="s">
        <v>67</v>
      </c>
      <c r="H3589" s="14" t="e">
        <f>SUMIFS('Skills-Training Matrix.AUX'!$D$2:$D$1072,'Skills-Training Matrix.AUX'!$C$2:$C$1072,"="&amp;$G3589,'Skills-Training Matrix.AUX'!$A$2:$A$1072,"="&amp;$E3589)</f>
        <v>#N/A</v>
      </c>
      <c r="I3589" s="14">
        <v>0</v>
      </c>
      <c r="J3589" s="14" t="e">
        <f t="shared" si="228"/>
        <v>#N/A</v>
      </c>
      <c r="K3589" s="16" t="e">
        <f>IF($J3589="","",SUMIFS('Skills-Training Matrix.AUX'!$F$2:$F$1072,'Skills-Training Matrix.AUX'!$C$2:$C$1072,"="&amp;G3589,'Skills-Training Matrix.AUX'!$A$2:$A$1072,"="&amp;$E3589)*J3589)</f>
        <v>#N/A</v>
      </c>
      <c r="L3589" s="16" t="e">
        <f t="shared" si="229"/>
        <v>#N/A</v>
      </c>
      <c r="M3589" s="14" t="e">
        <f t="shared" si="230"/>
        <v>#N/A</v>
      </c>
      <c r="N3589" s="16" t="e">
        <f t="shared" si="231"/>
        <v>#N/A</v>
      </c>
    </row>
    <row r="3590" spans="1:14" x14ac:dyDescent="0.25">
      <c r="A3590" s="14">
        <v>2739</v>
      </c>
      <c r="B3590" s="14" t="s">
        <v>169</v>
      </c>
      <c r="C3590" s="17">
        <v>42736</v>
      </c>
      <c r="D3590" s="14" t="s">
        <v>115</v>
      </c>
      <c r="E3590" s="14" t="s">
        <v>91</v>
      </c>
      <c r="F3590" s="15" t="s">
        <v>0</v>
      </c>
      <c r="G3590" s="14" t="s">
        <v>68</v>
      </c>
      <c r="H3590" s="14" t="e">
        <f>SUMIFS('Skills-Training Matrix.AUX'!$D$2:$D$1072,'Skills-Training Matrix.AUX'!$C$2:$C$1072,"="&amp;$G3590,'Skills-Training Matrix.AUX'!$A$2:$A$1072,"="&amp;$E3590)</f>
        <v>#N/A</v>
      </c>
      <c r="I3590" s="14">
        <v>0</v>
      </c>
      <c r="J3590" s="14" t="e">
        <f t="shared" si="228"/>
        <v>#N/A</v>
      </c>
      <c r="K3590" s="16" t="e">
        <f>IF($J3590="","",SUMIFS('Skills-Training Matrix.AUX'!$F$2:$F$1072,'Skills-Training Matrix.AUX'!$C$2:$C$1072,"="&amp;G3590,'Skills-Training Matrix.AUX'!$A$2:$A$1072,"="&amp;$E3590)*J3590)</f>
        <v>#N/A</v>
      </c>
      <c r="L3590" s="16" t="e">
        <f t="shared" si="229"/>
        <v>#N/A</v>
      </c>
      <c r="M3590" s="14" t="e">
        <f t="shared" si="230"/>
        <v>#N/A</v>
      </c>
      <c r="N3590" s="16" t="e">
        <f t="shared" si="231"/>
        <v>#N/A</v>
      </c>
    </row>
    <row r="3591" spans="1:14" x14ac:dyDescent="0.25">
      <c r="A3591" s="14">
        <v>2739</v>
      </c>
      <c r="B3591" s="14" t="s">
        <v>169</v>
      </c>
      <c r="C3591" s="17">
        <v>42736</v>
      </c>
      <c r="D3591" s="14" t="s">
        <v>115</v>
      </c>
      <c r="E3591" s="14" t="s">
        <v>91</v>
      </c>
      <c r="F3591" s="15" t="s">
        <v>0</v>
      </c>
      <c r="G3591" s="14" t="s">
        <v>69</v>
      </c>
      <c r="H3591" s="14" t="e">
        <f>SUMIFS('Skills-Training Matrix.AUX'!$D$2:$D$1072,'Skills-Training Matrix.AUX'!$C$2:$C$1072,"="&amp;$G3591,'Skills-Training Matrix.AUX'!$A$2:$A$1072,"="&amp;$E3591)</f>
        <v>#N/A</v>
      </c>
      <c r="I3591" s="14">
        <v>0</v>
      </c>
      <c r="J3591" s="14" t="e">
        <f t="shared" si="228"/>
        <v>#N/A</v>
      </c>
      <c r="K3591" s="16" t="e">
        <f>IF($J3591="","",SUMIFS('Skills-Training Matrix.AUX'!$F$2:$F$1072,'Skills-Training Matrix.AUX'!$C$2:$C$1072,"="&amp;G3591,'Skills-Training Matrix.AUX'!$A$2:$A$1072,"="&amp;$E3591)*J3591)</f>
        <v>#N/A</v>
      </c>
      <c r="L3591" s="16" t="e">
        <f t="shared" si="229"/>
        <v>#N/A</v>
      </c>
      <c r="M3591" s="14" t="e">
        <f t="shared" si="230"/>
        <v>#N/A</v>
      </c>
      <c r="N3591" s="16" t="e">
        <f t="shared" si="231"/>
        <v>#N/A</v>
      </c>
    </row>
    <row r="3592" spans="1:14" x14ac:dyDescent="0.25">
      <c r="A3592" s="14">
        <v>2739</v>
      </c>
      <c r="B3592" s="14" t="s">
        <v>169</v>
      </c>
      <c r="C3592" s="17">
        <v>42736</v>
      </c>
      <c r="D3592" s="14" t="s">
        <v>115</v>
      </c>
      <c r="E3592" s="14" t="s">
        <v>91</v>
      </c>
      <c r="F3592" s="15" t="s">
        <v>0</v>
      </c>
      <c r="G3592" s="14" t="s">
        <v>70</v>
      </c>
      <c r="H3592" s="14" t="e">
        <f>SUMIFS('Skills-Training Matrix.AUX'!$D$2:$D$1072,'Skills-Training Matrix.AUX'!$C$2:$C$1072,"="&amp;$G3592,'Skills-Training Matrix.AUX'!$A$2:$A$1072,"="&amp;$E3592)</f>
        <v>#N/A</v>
      </c>
      <c r="I3592" s="14">
        <v>0</v>
      </c>
      <c r="J3592" s="14" t="e">
        <f t="shared" si="228"/>
        <v>#N/A</v>
      </c>
      <c r="K3592" s="16" t="e">
        <f>IF($J3592="","",SUMIFS('Skills-Training Matrix.AUX'!$F$2:$F$1072,'Skills-Training Matrix.AUX'!$C$2:$C$1072,"="&amp;G3592,'Skills-Training Matrix.AUX'!$A$2:$A$1072,"="&amp;$E3592)*J3592)</f>
        <v>#N/A</v>
      </c>
      <c r="L3592" s="16" t="e">
        <f t="shared" si="229"/>
        <v>#N/A</v>
      </c>
      <c r="M3592" s="14" t="e">
        <f t="shared" si="230"/>
        <v>#N/A</v>
      </c>
      <c r="N3592" s="16" t="e">
        <f t="shared" si="231"/>
        <v>#N/A</v>
      </c>
    </row>
    <row r="3593" spans="1:14" x14ac:dyDescent="0.25">
      <c r="A3593" s="14">
        <v>2740</v>
      </c>
      <c r="B3593" s="14" t="s">
        <v>172</v>
      </c>
      <c r="C3593" s="17">
        <v>42736</v>
      </c>
      <c r="D3593" s="14" t="s">
        <v>115</v>
      </c>
      <c r="E3593" s="14" t="s">
        <v>92</v>
      </c>
      <c r="F3593" s="15" t="s">
        <v>102</v>
      </c>
      <c r="G3593" s="14" t="s">
        <v>10</v>
      </c>
      <c r="H3593" s="14" t="e">
        <f>SUMIFS('Skills-Training Matrix.AUX'!$D$2:$D$1072,'Skills-Training Matrix.AUX'!$C$2:$C$1072,"="&amp;$G3593,'Skills-Training Matrix.AUX'!$A$2:$A$1072,"="&amp;$E3593)</f>
        <v>#N/A</v>
      </c>
      <c r="I3593" s="14">
        <v>0</v>
      </c>
      <c r="J3593" s="14" t="e">
        <f t="shared" si="228"/>
        <v>#N/A</v>
      </c>
      <c r="K3593" s="16" t="e">
        <f>IF($J3593="","",SUMIFS('Skills-Training Matrix.AUX'!$F$2:$F$1072,'Skills-Training Matrix.AUX'!$C$2:$C$1072,"="&amp;G3593,'Skills-Training Matrix.AUX'!$A$2:$A$1072,"="&amp;$E3593)*J3593)</f>
        <v>#N/A</v>
      </c>
      <c r="L3593" s="16" t="e">
        <f t="shared" si="229"/>
        <v>#N/A</v>
      </c>
      <c r="M3593" s="14" t="e">
        <f t="shared" si="230"/>
        <v>#N/A</v>
      </c>
      <c r="N3593" s="16" t="e">
        <f t="shared" si="231"/>
        <v>#N/A</v>
      </c>
    </row>
    <row r="3594" spans="1:14" x14ac:dyDescent="0.25">
      <c r="A3594" s="14">
        <v>2740</v>
      </c>
      <c r="B3594" s="14" t="s">
        <v>172</v>
      </c>
      <c r="C3594" s="17">
        <v>42736</v>
      </c>
      <c r="D3594" s="14" t="s">
        <v>115</v>
      </c>
      <c r="E3594" s="14" t="s">
        <v>92</v>
      </c>
      <c r="F3594" s="15" t="s">
        <v>102</v>
      </c>
      <c r="G3594" s="14" t="s">
        <v>11</v>
      </c>
      <c r="H3594" s="14" t="e">
        <f>SUMIFS('Skills-Training Matrix.AUX'!$D$2:$D$1072,'Skills-Training Matrix.AUX'!$C$2:$C$1072,"="&amp;$G3594,'Skills-Training Matrix.AUX'!$A$2:$A$1072,"="&amp;$E3594)</f>
        <v>#N/A</v>
      </c>
      <c r="I3594" s="14">
        <v>0</v>
      </c>
      <c r="J3594" s="14" t="e">
        <f t="shared" si="228"/>
        <v>#N/A</v>
      </c>
      <c r="K3594" s="16" t="e">
        <f>IF($J3594="","",SUMIFS('Skills-Training Matrix.AUX'!$F$2:$F$1072,'Skills-Training Matrix.AUX'!$C$2:$C$1072,"="&amp;G3594,'Skills-Training Matrix.AUX'!$A$2:$A$1072,"="&amp;$E3594)*J3594)</f>
        <v>#N/A</v>
      </c>
      <c r="L3594" s="16" t="e">
        <f t="shared" si="229"/>
        <v>#N/A</v>
      </c>
      <c r="M3594" s="14" t="e">
        <f t="shared" si="230"/>
        <v>#N/A</v>
      </c>
      <c r="N3594" s="16" t="e">
        <f t="shared" si="231"/>
        <v>#N/A</v>
      </c>
    </row>
    <row r="3595" spans="1:14" x14ac:dyDescent="0.25">
      <c r="A3595" s="14">
        <v>2740</v>
      </c>
      <c r="B3595" s="14" t="s">
        <v>172</v>
      </c>
      <c r="C3595" s="17">
        <v>42736</v>
      </c>
      <c r="D3595" s="14" t="s">
        <v>115</v>
      </c>
      <c r="E3595" s="14" t="s">
        <v>92</v>
      </c>
      <c r="F3595" s="15" t="s">
        <v>102</v>
      </c>
      <c r="G3595" s="14" t="s">
        <v>12</v>
      </c>
      <c r="H3595" s="14" t="e">
        <f>SUMIFS('Skills-Training Matrix.AUX'!$D$2:$D$1072,'Skills-Training Matrix.AUX'!$C$2:$C$1072,"="&amp;$G3595,'Skills-Training Matrix.AUX'!$A$2:$A$1072,"="&amp;$E3595)</f>
        <v>#N/A</v>
      </c>
      <c r="I3595" s="14">
        <v>0</v>
      </c>
      <c r="J3595" s="14" t="e">
        <f t="shared" si="228"/>
        <v>#N/A</v>
      </c>
      <c r="K3595" s="16" t="e">
        <f>IF($J3595="","",SUMIFS('Skills-Training Matrix.AUX'!$F$2:$F$1072,'Skills-Training Matrix.AUX'!$C$2:$C$1072,"="&amp;G3595,'Skills-Training Matrix.AUX'!$A$2:$A$1072,"="&amp;$E3595)*J3595)</f>
        <v>#N/A</v>
      </c>
      <c r="L3595" s="16" t="e">
        <f t="shared" si="229"/>
        <v>#N/A</v>
      </c>
      <c r="M3595" s="14" t="e">
        <f t="shared" si="230"/>
        <v>#N/A</v>
      </c>
      <c r="N3595" s="16" t="e">
        <f t="shared" si="231"/>
        <v>#N/A</v>
      </c>
    </row>
    <row r="3596" spans="1:14" x14ac:dyDescent="0.25">
      <c r="A3596" s="14">
        <v>2740</v>
      </c>
      <c r="B3596" s="14" t="s">
        <v>172</v>
      </c>
      <c r="C3596" s="17">
        <v>42736</v>
      </c>
      <c r="D3596" s="14" t="s">
        <v>115</v>
      </c>
      <c r="E3596" s="14" t="s">
        <v>92</v>
      </c>
      <c r="F3596" s="15" t="s">
        <v>102</v>
      </c>
      <c r="G3596" s="14" t="s">
        <v>13</v>
      </c>
      <c r="H3596" s="14" t="e">
        <f>SUMIFS('Skills-Training Matrix.AUX'!$D$2:$D$1072,'Skills-Training Matrix.AUX'!$C$2:$C$1072,"="&amp;$G3596,'Skills-Training Matrix.AUX'!$A$2:$A$1072,"="&amp;$E3596)</f>
        <v>#N/A</v>
      </c>
      <c r="I3596" s="14">
        <v>0</v>
      </c>
      <c r="J3596" s="14" t="e">
        <f t="shared" si="228"/>
        <v>#N/A</v>
      </c>
      <c r="K3596" s="16" t="e">
        <f>IF($J3596="","",SUMIFS('Skills-Training Matrix.AUX'!$F$2:$F$1072,'Skills-Training Matrix.AUX'!$C$2:$C$1072,"="&amp;G3596,'Skills-Training Matrix.AUX'!$A$2:$A$1072,"="&amp;$E3596)*J3596)</f>
        <v>#N/A</v>
      </c>
      <c r="L3596" s="16" t="e">
        <f t="shared" si="229"/>
        <v>#N/A</v>
      </c>
      <c r="M3596" s="14" t="e">
        <f t="shared" si="230"/>
        <v>#N/A</v>
      </c>
      <c r="N3596" s="16" t="e">
        <f t="shared" si="231"/>
        <v>#N/A</v>
      </c>
    </row>
    <row r="3597" spans="1:14" x14ac:dyDescent="0.25">
      <c r="A3597" s="14">
        <v>2740</v>
      </c>
      <c r="B3597" s="14" t="s">
        <v>172</v>
      </c>
      <c r="C3597" s="17">
        <v>42736</v>
      </c>
      <c r="D3597" s="14" t="s">
        <v>115</v>
      </c>
      <c r="E3597" s="14" t="s">
        <v>92</v>
      </c>
      <c r="F3597" s="15" t="s">
        <v>102</v>
      </c>
      <c r="G3597" s="14" t="s">
        <v>14</v>
      </c>
      <c r="H3597" s="14" t="e">
        <f>SUMIFS('Skills-Training Matrix.AUX'!$D$2:$D$1072,'Skills-Training Matrix.AUX'!$C$2:$C$1072,"="&amp;$G3597,'Skills-Training Matrix.AUX'!$A$2:$A$1072,"="&amp;$E3597)</f>
        <v>#N/A</v>
      </c>
      <c r="I3597" s="14">
        <v>0</v>
      </c>
      <c r="J3597" s="14" t="e">
        <f t="shared" si="228"/>
        <v>#N/A</v>
      </c>
      <c r="K3597" s="16" t="e">
        <f>IF($J3597="","",SUMIFS('Skills-Training Matrix.AUX'!$F$2:$F$1072,'Skills-Training Matrix.AUX'!$C$2:$C$1072,"="&amp;G3597,'Skills-Training Matrix.AUX'!$A$2:$A$1072,"="&amp;$E3597)*J3597)</f>
        <v>#N/A</v>
      </c>
      <c r="L3597" s="16" t="e">
        <f t="shared" si="229"/>
        <v>#N/A</v>
      </c>
      <c r="M3597" s="14" t="e">
        <f t="shared" si="230"/>
        <v>#N/A</v>
      </c>
      <c r="N3597" s="16" t="e">
        <f t="shared" si="231"/>
        <v>#N/A</v>
      </c>
    </row>
    <row r="3598" spans="1:14" x14ac:dyDescent="0.25">
      <c r="A3598" s="14">
        <v>2740</v>
      </c>
      <c r="B3598" s="14" t="s">
        <v>172</v>
      </c>
      <c r="C3598" s="17">
        <v>42736</v>
      </c>
      <c r="D3598" s="14" t="s">
        <v>115</v>
      </c>
      <c r="E3598" s="14" t="s">
        <v>92</v>
      </c>
      <c r="F3598" s="15" t="s">
        <v>102</v>
      </c>
      <c r="G3598" s="14" t="s">
        <v>15</v>
      </c>
      <c r="H3598" s="14" t="e">
        <f>SUMIFS('Skills-Training Matrix.AUX'!$D$2:$D$1072,'Skills-Training Matrix.AUX'!$C$2:$C$1072,"="&amp;$G3598,'Skills-Training Matrix.AUX'!$A$2:$A$1072,"="&amp;$E3598)</f>
        <v>#N/A</v>
      </c>
      <c r="I3598" s="14">
        <v>0</v>
      </c>
      <c r="J3598" s="14" t="e">
        <f t="shared" si="228"/>
        <v>#N/A</v>
      </c>
      <c r="K3598" s="16" t="e">
        <f>IF($J3598="","",SUMIFS('Skills-Training Matrix.AUX'!$F$2:$F$1072,'Skills-Training Matrix.AUX'!$C$2:$C$1072,"="&amp;G3598,'Skills-Training Matrix.AUX'!$A$2:$A$1072,"="&amp;$E3598)*J3598)</f>
        <v>#N/A</v>
      </c>
      <c r="L3598" s="16" t="e">
        <f t="shared" si="229"/>
        <v>#N/A</v>
      </c>
      <c r="M3598" s="14" t="e">
        <f t="shared" si="230"/>
        <v>#N/A</v>
      </c>
      <c r="N3598" s="16" t="e">
        <f t="shared" si="231"/>
        <v>#N/A</v>
      </c>
    </row>
    <row r="3599" spans="1:14" x14ac:dyDescent="0.25">
      <c r="A3599" s="14">
        <v>2740</v>
      </c>
      <c r="B3599" s="14" t="s">
        <v>172</v>
      </c>
      <c r="C3599" s="17">
        <v>42736</v>
      </c>
      <c r="D3599" s="14" t="s">
        <v>115</v>
      </c>
      <c r="E3599" s="14" t="s">
        <v>92</v>
      </c>
      <c r="F3599" s="15" t="s">
        <v>5</v>
      </c>
      <c r="G3599" s="14" t="s">
        <v>16</v>
      </c>
      <c r="H3599" s="14" t="e">
        <f>SUMIFS('Skills-Training Matrix.AUX'!$D$2:$D$1072,'Skills-Training Matrix.AUX'!$C$2:$C$1072,"="&amp;$G3599,'Skills-Training Matrix.AUX'!$A$2:$A$1072,"="&amp;$E3599)</f>
        <v>#N/A</v>
      </c>
      <c r="I3599" s="14">
        <v>0</v>
      </c>
      <c r="J3599" s="14" t="e">
        <f t="shared" si="228"/>
        <v>#N/A</v>
      </c>
      <c r="K3599" s="16" t="e">
        <f>IF($J3599="","",SUMIFS('Skills-Training Matrix.AUX'!$F$2:$F$1072,'Skills-Training Matrix.AUX'!$C$2:$C$1072,"="&amp;G3599,'Skills-Training Matrix.AUX'!$A$2:$A$1072,"="&amp;$E3599)*J3599)</f>
        <v>#N/A</v>
      </c>
      <c r="L3599" s="16" t="e">
        <f t="shared" si="229"/>
        <v>#N/A</v>
      </c>
      <c r="M3599" s="14" t="e">
        <f t="shared" si="230"/>
        <v>#N/A</v>
      </c>
      <c r="N3599" s="16" t="e">
        <f t="shared" si="231"/>
        <v>#N/A</v>
      </c>
    </row>
    <row r="3600" spans="1:14" x14ac:dyDescent="0.25">
      <c r="A3600" s="14">
        <v>2740</v>
      </c>
      <c r="B3600" s="14" t="s">
        <v>172</v>
      </c>
      <c r="C3600" s="17">
        <v>42736</v>
      </c>
      <c r="D3600" s="14" t="s">
        <v>115</v>
      </c>
      <c r="E3600" s="14" t="s">
        <v>92</v>
      </c>
      <c r="F3600" s="15" t="s">
        <v>5</v>
      </c>
      <c r="G3600" s="14" t="s">
        <v>17</v>
      </c>
      <c r="H3600" s="14" t="e">
        <f>SUMIFS('Skills-Training Matrix.AUX'!$D$2:$D$1072,'Skills-Training Matrix.AUX'!$C$2:$C$1072,"="&amp;$G3600,'Skills-Training Matrix.AUX'!$A$2:$A$1072,"="&amp;$E3600)</f>
        <v>#N/A</v>
      </c>
      <c r="I3600" s="14">
        <v>0</v>
      </c>
      <c r="J3600" s="14" t="e">
        <f t="shared" si="228"/>
        <v>#N/A</v>
      </c>
      <c r="K3600" s="16" t="e">
        <f>IF($J3600="","",SUMIFS('Skills-Training Matrix.AUX'!$F$2:$F$1072,'Skills-Training Matrix.AUX'!$C$2:$C$1072,"="&amp;G3600,'Skills-Training Matrix.AUX'!$A$2:$A$1072,"="&amp;$E3600)*J3600)</f>
        <v>#N/A</v>
      </c>
      <c r="L3600" s="16" t="e">
        <f t="shared" si="229"/>
        <v>#N/A</v>
      </c>
      <c r="M3600" s="14" t="e">
        <f t="shared" si="230"/>
        <v>#N/A</v>
      </c>
      <c r="N3600" s="16" t="e">
        <f t="shared" si="231"/>
        <v>#N/A</v>
      </c>
    </row>
    <row r="3601" spans="1:14" x14ac:dyDescent="0.25">
      <c r="A3601" s="14">
        <v>2740</v>
      </c>
      <c r="B3601" s="14" t="s">
        <v>172</v>
      </c>
      <c r="C3601" s="17">
        <v>42736</v>
      </c>
      <c r="D3601" s="14" t="s">
        <v>115</v>
      </c>
      <c r="E3601" s="14" t="s">
        <v>92</v>
      </c>
      <c r="F3601" s="15" t="s">
        <v>5</v>
      </c>
      <c r="G3601" s="14" t="s">
        <v>18</v>
      </c>
      <c r="H3601" s="14" t="e">
        <f>SUMIFS('Skills-Training Matrix.AUX'!$D$2:$D$1072,'Skills-Training Matrix.AUX'!$C$2:$C$1072,"="&amp;$G3601,'Skills-Training Matrix.AUX'!$A$2:$A$1072,"="&amp;$E3601)</f>
        <v>#N/A</v>
      </c>
      <c r="I3601" s="14">
        <v>0</v>
      </c>
      <c r="J3601" s="14" t="e">
        <f t="shared" si="228"/>
        <v>#N/A</v>
      </c>
      <c r="K3601" s="16" t="e">
        <f>IF($J3601="","",SUMIFS('Skills-Training Matrix.AUX'!$F$2:$F$1072,'Skills-Training Matrix.AUX'!$C$2:$C$1072,"="&amp;G3601,'Skills-Training Matrix.AUX'!$A$2:$A$1072,"="&amp;$E3601)*J3601)</f>
        <v>#N/A</v>
      </c>
      <c r="L3601" s="16" t="e">
        <f t="shared" si="229"/>
        <v>#N/A</v>
      </c>
      <c r="M3601" s="14" t="e">
        <f t="shared" si="230"/>
        <v>#N/A</v>
      </c>
      <c r="N3601" s="16" t="e">
        <f t="shared" si="231"/>
        <v>#N/A</v>
      </c>
    </row>
    <row r="3602" spans="1:14" x14ac:dyDescent="0.25">
      <c r="A3602" s="14">
        <v>2740</v>
      </c>
      <c r="B3602" s="14" t="s">
        <v>172</v>
      </c>
      <c r="C3602" s="17">
        <v>42736</v>
      </c>
      <c r="D3602" s="14" t="s">
        <v>115</v>
      </c>
      <c r="E3602" s="14" t="s">
        <v>92</v>
      </c>
      <c r="F3602" s="15" t="s">
        <v>5</v>
      </c>
      <c r="G3602" s="14" t="s">
        <v>3</v>
      </c>
      <c r="H3602" s="14" t="e">
        <f>SUMIFS('Skills-Training Matrix.AUX'!$D$2:$D$1072,'Skills-Training Matrix.AUX'!$C$2:$C$1072,"="&amp;$G3602,'Skills-Training Matrix.AUX'!$A$2:$A$1072,"="&amp;$E3602)</f>
        <v>#N/A</v>
      </c>
      <c r="I3602" s="14">
        <v>0</v>
      </c>
      <c r="J3602" s="14" t="e">
        <f t="shared" si="228"/>
        <v>#N/A</v>
      </c>
      <c r="K3602" s="16" t="e">
        <f>IF($J3602="","",SUMIFS('Skills-Training Matrix.AUX'!$F$2:$F$1072,'Skills-Training Matrix.AUX'!$C$2:$C$1072,"="&amp;G3602,'Skills-Training Matrix.AUX'!$A$2:$A$1072,"="&amp;$E3602)*J3602)</f>
        <v>#N/A</v>
      </c>
      <c r="L3602" s="16" t="e">
        <f t="shared" si="229"/>
        <v>#N/A</v>
      </c>
      <c r="M3602" s="14" t="e">
        <f t="shared" si="230"/>
        <v>#N/A</v>
      </c>
      <c r="N3602" s="16" t="e">
        <f t="shared" si="231"/>
        <v>#N/A</v>
      </c>
    </row>
    <row r="3603" spans="1:14" x14ac:dyDescent="0.25">
      <c r="A3603" s="14">
        <v>2740</v>
      </c>
      <c r="B3603" s="14" t="s">
        <v>172</v>
      </c>
      <c r="C3603" s="17">
        <v>42736</v>
      </c>
      <c r="D3603" s="14" t="s">
        <v>115</v>
      </c>
      <c r="E3603" s="14" t="s">
        <v>92</v>
      </c>
      <c r="F3603" s="15" t="s">
        <v>5</v>
      </c>
      <c r="G3603" s="14" t="s">
        <v>19</v>
      </c>
      <c r="H3603" s="14" t="e">
        <f>SUMIFS('Skills-Training Matrix.AUX'!$D$2:$D$1072,'Skills-Training Matrix.AUX'!$C$2:$C$1072,"="&amp;$G3603,'Skills-Training Matrix.AUX'!$A$2:$A$1072,"="&amp;$E3603)</f>
        <v>#N/A</v>
      </c>
      <c r="I3603" s="14">
        <v>0</v>
      </c>
      <c r="J3603" s="14" t="e">
        <f t="shared" si="228"/>
        <v>#N/A</v>
      </c>
      <c r="K3603" s="16" t="e">
        <f>IF($J3603="","",SUMIFS('Skills-Training Matrix.AUX'!$F$2:$F$1072,'Skills-Training Matrix.AUX'!$C$2:$C$1072,"="&amp;G3603,'Skills-Training Matrix.AUX'!$A$2:$A$1072,"="&amp;$E3603)*J3603)</f>
        <v>#N/A</v>
      </c>
      <c r="L3603" s="16" t="e">
        <f t="shared" si="229"/>
        <v>#N/A</v>
      </c>
      <c r="M3603" s="14" t="e">
        <f t="shared" si="230"/>
        <v>#N/A</v>
      </c>
      <c r="N3603" s="16" t="e">
        <f t="shared" si="231"/>
        <v>#N/A</v>
      </c>
    </row>
    <row r="3604" spans="1:14" x14ac:dyDescent="0.25">
      <c r="A3604" s="14">
        <v>2740</v>
      </c>
      <c r="B3604" s="14" t="s">
        <v>172</v>
      </c>
      <c r="C3604" s="17">
        <v>42736</v>
      </c>
      <c r="D3604" s="14" t="s">
        <v>115</v>
      </c>
      <c r="E3604" s="14" t="s">
        <v>92</v>
      </c>
      <c r="F3604" s="15" t="s">
        <v>5</v>
      </c>
      <c r="G3604" s="14" t="s">
        <v>20</v>
      </c>
      <c r="H3604" s="14" t="e">
        <f>SUMIFS('Skills-Training Matrix.AUX'!$D$2:$D$1072,'Skills-Training Matrix.AUX'!$C$2:$C$1072,"="&amp;$G3604,'Skills-Training Matrix.AUX'!$A$2:$A$1072,"="&amp;$E3604)</f>
        <v>#N/A</v>
      </c>
      <c r="I3604" s="14">
        <v>0</v>
      </c>
      <c r="J3604" s="14" t="e">
        <f t="shared" si="228"/>
        <v>#N/A</v>
      </c>
      <c r="K3604" s="16" t="e">
        <f>IF($J3604="","",SUMIFS('Skills-Training Matrix.AUX'!$F$2:$F$1072,'Skills-Training Matrix.AUX'!$C$2:$C$1072,"="&amp;G3604,'Skills-Training Matrix.AUX'!$A$2:$A$1072,"="&amp;$E3604)*J3604)</f>
        <v>#N/A</v>
      </c>
      <c r="L3604" s="16" t="e">
        <f t="shared" si="229"/>
        <v>#N/A</v>
      </c>
      <c r="M3604" s="14" t="e">
        <f t="shared" si="230"/>
        <v>#N/A</v>
      </c>
      <c r="N3604" s="16" t="e">
        <f t="shared" si="231"/>
        <v>#N/A</v>
      </c>
    </row>
    <row r="3605" spans="1:14" x14ac:dyDescent="0.25">
      <c r="A3605" s="14">
        <v>2740</v>
      </c>
      <c r="B3605" s="14" t="s">
        <v>172</v>
      </c>
      <c r="C3605" s="17">
        <v>42736</v>
      </c>
      <c r="D3605" s="14" t="s">
        <v>115</v>
      </c>
      <c r="E3605" s="14" t="s">
        <v>92</v>
      </c>
      <c r="F3605" s="15" t="s">
        <v>6</v>
      </c>
      <c r="G3605" s="14" t="s">
        <v>21</v>
      </c>
      <c r="H3605" s="14" t="e">
        <f>SUMIFS('Skills-Training Matrix.AUX'!$D$2:$D$1072,'Skills-Training Matrix.AUX'!$C$2:$C$1072,"="&amp;$G3605,'Skills-Training Matrix.AUX'!$A$2:$A$1072,"="&amp;$E3605)</f>
        <v>#REF!</v>
      </c>
      <c r="I3605" s="14">
        <v>0</v>
      </c>
      <c r="J3605" s="14" t="e">
        <f t="shared" si="228"/>
        <v>#REF!</v>
      </c>
      <c r="K3605" s="16" t="e">
        <f>IF($J3605="","",SUMIFS('Skills-Training Matrix.AUX'!$F$2:$F$1072,'Skills-Training Matrix.AUX'!$C$2:$C$1072,"="&amp;G3605,'Skills-Training Matrix.AUX'!$A$2:$A$1072,"="&amp;$E3605)*J3605)</f>
        <v>#REF!</v>
      </c>
      <c r="L3605" s="16" t="e">
        <f t="shared" si="229"/>
        <v>#REF!</v>
      </c>
      <c r="M3605" s="14" t="e">
        <f t="shared" si="230"/>
        <v>#REF!</v>
      </c>
      <c r="N3605" s="16" t="e">
        <f t="shared" si="231"/>
        <v>#REF!</v>
      </c>
    </row>
    <row r="3606" spans="1:14" x14ac:dyDescent="0.25">
      <c r="A3606" s="14">
        <v>2740</v>
      </c>
      <c r="B3606" s="14" t="s">
        <v>172</v>
      </c>
      <c r="C3606" s="17">
        <v>42736</v>
      </c>
      <c r="D3606" s="14" t="s">
        <v>115</v>
      </c>
      <c r="E3606" s="14" t="s">
        <v>92</v>
      </c>
      <c r="F3606" s="15" t="s">
        <v>6</v>
      </c>
      <c r="G3606" s="14" t="s">
        <v>22</v>
      </c>
      <c r="H3606" s="14" t="e">
        <f>SUMIFS('Skills-Training Matrix.AUX'!$D$2:$D$1072,'Skills-Training Matrix.AUX'!$C$2:$C$1072,"="&amp;$G3606,'Skills-Training Matrix.AUX'!$A$2:$A$1072,"="&amp;$E3606)</f>
        <v>#REF!</v>
      </c>
      <c r="I3606" s="14">
        <v>0</v>
      </c>
      <c r="J3606" s="14" t="e">
        <f t="shared" si="228"/>
        <v>#REF!</v>
      </c>
      <c r="K3606" s="16" t="e">
        <f>IF($J3606="","",SUMIFS('Skills-Training Matrix.AUX'!$F$2:$F$1072,'Skills-Training Matrix.AUX'!$C$2:$C$1072,"="&amp;G3606,'Skills-Training Matrix.AUX'!$A$2:$A$1072,"="&amp;$E3606)*J3606)</f>
        <v>#REF!</v>
      </c>
      <c r="L3606" s="16" t="e">
        <f t="shared" si="229"/>
        <v>#REF!</v>
      </c>
      <c r="M3606" s="14" t="e">
        <f t="shared" si="230"/>
        <v>#REF!</v>
      </c>
      <c r="N3606" s="16" t="e">
        <f t="shared" si="231"/>
        <v>#REF!</v>
      </c>
    </row>
    <row r="3607" spans="1:14" x14ac:dyDescent="0.25">
      <c r="A3607" s="14">
        <v>2740</v>
      </c>
      <c r="B3607" s="14" t="s">
        <v>172</v>
      </c>
      <c r="C3607" s="17">
        <v>42736</v>
      </c>
      <c r="D3607" s="14" t="s">
        <v>115</v>
      </c>
      <c r="E3607" s="14" t="s">
        <v>92</v>
      </c>
      <c r="F3607" s="15" t="s">
        <v>6</v>
      </c>
      <c r="G3607" s="14" t="s">
        <v>23</v>
      </c>
      <c r="H3607" s="14" t="e">
        <f>SUMIFS('Skills-Training Matrix.AUX'!$D$2:$D$1072,'Skills-Training Matrix.AUX'!$C$2:$C$1072,"="&amp;$G3607,'Skills-Training Matrix.AUX'!$A$2:$A$1072,"="&amp;$E3607)</f>
        <v>#REF!</v>
      </c>
      <c r="I3607" s="14">
        <v>0</v>
      </c>
      <c r="J3607" s="14" t="e">
        <f t="shared" si="228"/>
        <v>#REF!</v>
      </c>
      <c r="K3607" s="16" t="e">
        <f>IF($J3607="","",SUMIFS('Skills-Training Matrix.AUX'!$F$2:$F$1072,'Skills-Training Matrix.AUX'!$C$2:$C$1072,"="&amp;G3607,'Skills-Training Matrix.AUX'!$A$2:$A$1072,"="&amp;$E3607)*J3607)</f>
        <v>#REF!</v>
      </c>
      <c r="L3607" s="16" t="e">
        <f t="shared" si="229"/>
        <v>#REF!</v>
      </c>
      <c r="M3607" s="14" t="e">
        <f t="shared" si="230"/>
        <v>#REF!</v>
      </c>
      <c r="N3607" s="16" t="e">
        <f t="shared" si="231"/>
        <v>#REF!</v>
      </c>
    </row>
    <row r="3608" spans="1:14" x14ac:dyDescent="0.25">
      <c r="A3608" s="14">
        <v>2740</v>
      </c>
      <c r="B3608" s="14" t="s">
        <v>172</v>
      </c>
      <c r="C3608" s="17">
        <v>42736</v>
      </c>
      <c r="D3608" s="14" t="s">
        <v>115</v>
      </c>
      <c r="E3608" s="14" t="s">
        <v>92</v>
      </c>
      <c r="F3608" s="15" t="s">
        <v>6</v>
      </c>
      <c r="G3608" s="14" t="s">
        <v>24</v>
      </c>
      <c r="H3608" s="14" t="e">
        <f>SUMIFS('Skills-Training Matrix.AUX'!$D$2:$D$1072,'Skills-Training Matrix.AUX'!$C$2:$C$1072,"="&amp;$G3608,'Skills-Training Matrix.AUX'!$A$2:$A$1072,"="&amp;$E3608)</f>
        <v>#REF!</v>
      </c>
      <c r="I3608" s="14">
        <v>0</v>
      </c>
      <c r="J3608" s="14" t="e">
        <f t="shared" si="228"/>
        <v>#REF!</v>
      </c>
      <c r="K3608" s="16" t="e">
        <f>IF($J3608="","",SUMIFS('Skills-Training Matrix.AUX'!$F$2:$F$1072,'Skills-Training Matrix.AUX'!$C$2:$C$1072,"="&amp;G3608,'Skills-Training Matrix.AUX'!$A$2:$A$1072,"="&amp;$E3608)*J3608)</f>
        <v>#REF!</v>
      </c>
      <c r="L3608" s="16" t="e">
        <f t="shared" si="229"/>
        <v>#REF!</v>
      </c>
      <c r="M3608" s="14" t="e">
        <f t="shared" si="230"/>
        <v>#REF!</v>
      </c>
      <c r="N3608" s="16" t="e">
        <f t="shared" si="231"/>
        <v>#REF!</v>
      </c>
    </row>
    <row r="3609" spans="1:14" x14ac:dyDescent="0.25">
      <c r="A3609" s="14">
        <v>2740</v>
      </c>
      <c r="B3609" s="14" t="s">
        <v>172</v>
      </c>
      <c r="C3609" s="17">
        <v>42736</v>
      </c>
      <c r="D3609" s="14" t="s">
        <v>115</v>
      </c>
      <c r="E3609" s="14" t="s">
        <v>92</v>
      </c>
      <c r="F3609" s="15" t="s">
        <v>6</v>
      </c>
      <c r="G3609" s="14" t="s">
        <v>25</v>
      </c>
      <c r="H3609" s="14" t="e">
        <f>SUMIFS('Skills-Training Matrix.AUX'!$D$2:$D$1072,'Skills-Training Matrix.AUX'!$C$2:$C$1072,"="&amp;$G3609,'Skills-Training Matrix.AUX'!$A$2:$A$1072,"="&amp;$E3609)</f>
        <v>#REF!</v>
      </c>
      <c r="I3609" s="14">
        <v>0</v>
      </c>
      <c r="J3609" s="14" t="e">
        <f t="shared" si="228"/>
        <v>#REF!</v>
      </c>
      <c r="K3609" s="16" t="e">
        <f>IF($J3609="","",SUMIFS('Skills-Training Matrix.AUX'!$F$2:$F$1072,'Skills-Training Matrix.AUX'!$C$2:$C$1072,"="&amp;G3609,'Skills-Training Matrix.AUX'!$A$2:$A$1072,"="&amp;$E3609)*J3609)</f>
        <v>#REF!</v>
      </c>
      <c r="L3609" s="16" t="e">
        <f t="shared" si="229"/>
        <v>#REF!</v>
      </c>
      <c r="M3609" s="14" t="e">
        <f t="shared" si="230"/>
        <v>#REF!</v>
      </c>
      <c r="N3609" s="16" t="e">
        <f t="shared" si="231"/>
        <v>#REF!</v>
      </c>
    </row>
    <row r="3610" spans="1:14" x14ac:dyDescent="0.25">
      <c r="A3610" s="14">
        <v>2740</v>
      </c>
      <c r="B3610" s="14" t="s">
        <v>172</v>
      </c>
      <c r="C3610" s="17">
        <v>42736</v>
      </c>
      <c r="D3610" s="14" t="s">
        <v>115</v>
      </c>
      <c r="E3610" s="14" t="s">
        <v>92</v>
      </c>
      <c r="F3610" s="15" t="s">
        <v>6</v>
      </c>
      <c r="G3610" s="14" t="s">
        <v>26</v>
      </c>
      <c r="H3610" s="14" t="e">
        <f>SUMIFS('Skills-Training Matrix.AUX'!$D$2:$D$1072,'Skills-Training Matrix.AUX'!$C$2:$C$1072,"="&amp;$G3610,'Skills-Training Matrix.AUX'!$A$2:$A$1072,"="&amp;$E3610)</f>
        <v>#REF!</v>
      </c>
      <c r="I3610" s="14">
        <v>0</v>
      </c>
      <c r="J3610" s="14" t="e">
        <f t="shared" si="228"/>
        <v>#REF!</v>
      </c>
      <c r="K3610" s="16" t="e">
        <f>IF($J3610="","",SUMIFS('Skills-Training Matrix.AUX'!$F$2:$F$1072,'Skills-Training Matrix.AUX'!$C$2:$C$1072,"="&amp;G3610,'Skills-Training Matrix.AUX'!$A$2:$A$1072,"="&amp;$E3610)*J3610)</f>
        <v>#REF!</v>
      </c>
      <c r="L3610" s="16" t="e">
        <f t="shared" si="229"/>
        <v>#REF!</v>
      </c>
      <c r="M3610" s="14" t="e">
        <f t="shared" si="230"/>
        <v>#REF!</v>
      </c>
      <c r="N3610" s="16" t="e">
        <f t="shared" si="231"/>
        <v>#REF!</v>
      </c>
    </row>
    <row r="3611" spans="1:14" x14ac:dyDescent="0.25">
      <c r="A3611" s="14">
        <v>2740</v>
      </c>
      <c r="B3611" s="14" t="s">
        <v>172</v>
      </c>
      <c r="C3611" s="17">
        <v>42736</v>
      </c>
      <c r="D3611" s="14" t="s">
        <v>115</v>
      </c>
      <c r="E3611" s="14" t="s">
        <v>92</v>
      </c>
      <c r="F3611" s="15" t="s">
        <v>6</v>
      </c>
      <c r="G3611" s="14" t="s">
        <v>27</v>
      </c>
      <c r="H3611" s="14" t="e">
        <f>SUMIFS('Skills-Training Matrix.AUX'!$D$2:$D$1072,'Skills-Training Matrix.AUX'!$C$2:$C$1072,"="&amp;$G3611,'Skills-Training Matrix.AUX'!$A$2:$A$1072,"="&amp;$E3611)</f>
        <v>#REF!</v>
      </c>
      <c r="I3611" s="14">
        <v>0</v>
      </c>
      <c r="J3611" s="14" t="e">
        <f t="shared" si="228"/>
        <v>#REF!</v>
      </c>
      <c r="K3611" s="16" t="e">
        <f>IF($J3611="","",SUMIFS('Skills-Training Matrix.AUX'!$F$2:$F$1072,'Skills-Training Matrix.AUX'!$C$2:$C$1072,"="&amp;G3611,'Skills-Training Matrix.AUX'!$A$2:$A$1072,"="&amp;$E3611)*J3611)</f>
        <v>#REF!</v>
      </c>
      <c r="L3611" s="16" t="e">
        <f t="shared" si="229"/>
        <v>#REF!</v>
      </c>
      <c r="M3611" s="14" t="e">
        <f t="shared" si="230"/>
        <v>#REF!</v>
      </c>
      <c r="N3611" s="16" t="e">
        <f t="shared" si="231"/>
        <v>#REF!</v>
      </c>
    </row>
    <row r="3612" spans="1:14" x14ac:dyDescent="0.25">
      <c r="A3612" s="14">
        <v>2740</v>
      </c>
      <c r="B3612" s="14" t="s">
        <v>172</v>
      </c>
      <c r="C3612" s="17">
        <v>42736</v>
      </c>
      <c r="D3612" s="14" t="s">
        <v>115</v>
      </c>
      <c r="E3612" s="14" t="s">
        <v>92</v>
      </c>
      <c r="F3612" s="15" t="s">
        <v>6</v>
      </c>
      <c r="G3612" s="14" t="s">
        <v>28</v>
      </c>
      <c r="H3612" s="14" t="e">
        <f>SUMIFS('Skills-Training Matrix.AUX'!$D$2:$D$1072,'Skills-Training Matrix.AUX'!$C$2:$C$1072,"="&amp;$G3612,'Skills-Training Matrix.AUX'!$A$2:$A$1072,"="&amp;$E3612)</f>
        <v>#N/A</v>
      </c>
      <c r="I3612" s="14">
        <v>0</v>
      </c>
      <c r="J3612" s="14" t="e">
        <f t="shared" si="228"/>
        <v>#N/A</v>
      </c>
      <c r="K3612" s="16" t="e">
        <f>IF($J3612="","",SUMIFS('Skills-Training Matrix.AUX'!$F$2:$F$1072,'Skills-Training Matrix.AUX'!$C$2:$C$1072,"="&amp;G3612,'Skills-Training Matrix.AUX'!$A$2:$A$1072,"="&amp;$E3612)*J3612)</f>
        <v>#N/A</v>
      </c>
      <c r="L3612" s="16" t="e">
        <f t="shared" si="229"/>
        <v>#N/A</v>
      </c>
      <c r="M3612" s="14" t="e">
        <f t="shared" si="230"/>
        <v>#N/A</v>
      </c>
      <c r="N3612" s="16" t="e">
        <f t="shared" si="231"/>
        <v>#N/A</v>
      </c>
    </row>
    <row r="3613" spans="1:14" x14ac:dyDescent="0.25">
      <c r="A3613" s="14">
        <v>2740</v>
      </c>
      <c r="B3613" s="14" t="s">
        <v>172</v>
      </c>
      <c r="C3613" s="17">
        <v>42736</v>
      </c>
      <c r="D3613" s="14" t="s">
        <v>115</v>
      </c>
      <c r="E3613" s="14" t="s">
        <v>92</v>
      </c>
      <c r="F3613" s="15" t="s">
        <v>6</v>
      </c>
      <c r="G3613" s="14" t="s">
        <v>29</v>
      </c>
      <c r="H3613" s="14" t="e">
        <f>SUMIFS('Skills-Training Matrix.AUX'!$D$2:$D$1072,'Skills-Training Matrix.AUX'!$C$2:$C$1072,"="&amp;$G3613,'Skills-Training Matrix.AUX'!$A$2:$A$1072,"="&amp;$E3613)</f>
        <v>#REF!</v>
      </c>
      <c r="I3613" s="14">
        <v>0</v>
      </c>
      <c r="J3613" s="14" t="e">
        <f t="shared" si="228"/>
        <v>#REF!</v>
      </c>
      <c r="K3613" s="16" t="e">
        <f>IF($J3613="","",SUMIFS('Skills-Training Matrix.AUX'!$F$2:$F$1072,'Skills-Training Matrix.AUX'!$C$2:$C$1072,"="&amp;G3613,'Skills-Training Matrix.AUX'!$A$2:$A$1072,"="&amp;$E3613)*J3613)</f>
        <v>#REF!</v>
      </c>
      <c r="L3613" s="16" t="e">
        <f t="shared" si="229"/>
        <v>#REF!</v>
      </c>
      <c r="M3613" s="14" t="e">
        <f t="shared" si="230"/>
        <v>#REF!</v>
      </c>
      <c r="N3613" s="16" t="e">
        <f t="shared" si="231"/>
        <v>#REF!</v>
      </c>
    </row>
    <row r="3614" spans="1:14" x14ac:dyDescent="0.25">
      <c r="A3614" s="14">
        <v>2740</v>
      </c>
      <c r="B3614" s="14" t="s">
        <v>172</v>
      </c>
      <c r="C3614" s="17">
        <v>42736</v>
      </c>
      <c r="D3614" s="14" t="s">
        <v>115</v>
      </c>
      <c r="E3614" s="14" t="s">
        <v>92</v>
      </c>
      <c r="F3614" s="15" t="s">
        <v>6</v>
      </c>
      <c r="G3614" s="14" t="s">
        <v>30</v>
      </c>
      <c r="H3614" s="14" t="e">
        <f>SUMIFS('Skills-Training Matrix.AUX'!$D$2:$D$1072,'Skills-Training Matrix.AUX'!$C$2:$C$1072,"="&amp;$G3614,'Skills-Training Matrix.AUX'!$A$2:$A$1072,"="&amp;$E3614)</f>
        <v>#REF!</v>
      </c>
      <c r="I3614" s="14">
        <v>0</v>
      </c>
      <c r="J3614" s="14" t="e">
        <f t="shared" si="228"/>
        <v>#REF!</v>
      </c>
      <c r="K3614" s="16" t="e">
        <f>IF($J3614="","",SUMIFS('Skills-Training Matrix.AUX'!$F$2:$F$1072,'Skills-Training Matrix.AUX'!$C$2:$C$1072,"="&amp;G3614,'Skills-Training Matrix.AUX'!$A$2:$A$1072,"="&amp;$E3614)*J3614)</f>
        <v>#REF!</v>
      </c>
      <c r="L3614" s="16" t="e">
        <f t="shared" si="229"/>
        <v>#REF!</v>
      </c>
      <c r="M3614" s="14" t="e">
        <f t="shared" si="230"/>
        <v>#REF!</v>
      </c>
      <c r="N3614" s="16" t="e">
        <f t="shared" si="231"/>
        <v>#REF!</v>
      </c>
    </row>
    <row r="3615" spans="1:14" x14ac:dyDescent="0.25">
      <c r="A3615" s="14">
        <v>2740</v>
      </c>
      <c r="B3615" s="14" t="s">
        <v>172</v>
      </c>
      <c r="C3615" s="17">
        <v>42736</v>
      </c>
      <c r="D3615" s="14" t="s">
        <v>115</v>
      </c>
      <c r="E3615" s="14" t="s">
        <v>92</v>
      </c>
      <c r="F3615" s="15" t="s">
        <v>6</v>
      </c>
      <c r="G3615" s="14" t="s">
        <v>31</v>
      </c>
      <c r="H3615" s="14" t="e">
        <f>SUMIFS('Skills-Training Matrix.AUX'!$D$2:$D$1072,'Skills-Training Matrix.AUX'!$C$2:$C$1072,"="&amp;$G3615,'Skills-Training Matrix.AUX'!$A$2:$A$1072,"="&amp;$E3615)</f>
        <v>#REF!</v>
      </c>
      <c r="I3615" s="14">
        <v>0</v>
      </c>
      <c r="J3615" s="14" t="e">
        <f t="shared" si="228"/>
        <v>#REF!</v>
      </c>
      <c r="K3615" s="16" t="e">
        <f>IF($J3615="","",SUMIFS('Skills-Training Matrix.AUX'!$F$2:$F$1072,'Skills-Training Matrix.AUX'!$C$2:$C$1072,"="&amp;G3615,'Skills-Training Matrix.AUX'!$A$2:$A$1072,"="&amp;$E3615)*J3615)</f>
        <v>#REF!</v>
      </c>
      <c r="L3615" s="16" t="e">
        <f t="shared" si="229"/>
        <v>#REF!</v>
      </c>
      <c r="M3615" s="14" t="e">
        <f t="shared" si="230"/>
        <v>#REF!</v>
      </c>
      <c r="N3615" s="16" t="e">
        <f t="shared" si="231"/>
        <v>#REF!</v>
      </c>
    </row>
    <row r="3616" spans="1:14" x14ac:dyDescent="0.25">
      <c r="A3616" s="14">
        <v>2740</v>
      </c>
      <c r="B3616" s="14" t="s">
        <v>172</v>
      </c>
      <c r="C3616" s="17">
        <v>42736</v>
      </c>
      <c r="D3616" s="14" t="s">
        <v>115</v>
      </c>
      <c r="E3616" s="14" t="s">
        <v>92</v>
      </c>
      <c r="F3616" s="15" t="s">
        <v>6</v>
      </c>
      <c r="G3616" s="14" t="s">
        <v>1</v>
      </c>
      <c r="H3616" s="14" t="e">
        <f>SUMIFS('Skills-Training Matrix.AUX'!$D$2:$D$1072,'Skills-Training Matrix.AUX'!$C$2:$C$1072,"="&amp;$G3616,'Skills-Training Matrix.AUX'!$A$2:$A$1072,"="&amp;$E3616)</f>
        <v>#REF!</v>
      </c>
      <c r="I3616" s="14">
        <v>0</v>
      </c>
      <c r="J3616" s="14" t="e">
        <f t="shared" si="228"/>
        <v>#REF!</v>
      </c>
      <c r="K3616" s="16" t="e">
        <f>IF($J3616="","",SUMIFS('Skills-Training Matrix.AUX'!$F$2:$F$1072,'Skills-Training Matrix.AUX'!$C$2:$C$1072,"="&amp;G3616,'Skills-Training Matrix.AUX'!$A$2:$A$1072,"="&amp;$E3616)*J3616)</f>
        <v>#REF!</v>
      </c>
      <c r="L3616" s="16" t="e">
        <f t="shared" si="229"/>
        <v>#REF!</v>
      </c>
      <c r="M3616" s="14" t="e">
        <f t="shared" si="230"/>
        <v>#REF!</v>
      </c>
      <c r="N3616" s="16" t="e">
        <f t="shared" si="231"/>
        <v>#REF!</v>
      </c>
    </row>
    <row r="3617" spans="1:14" x14ac:dyDescent="0.25">
      <c r="A3617" s="14">
        <v>2740</v>
      </c>
      <c r="B3617" s="14" t="s">
        <v>172</v>
      </c>
      <c r="C3617" s="17">
        <v>42736</v>
      </c>
      <c r="D3617" s="14" t="s">
        <v>115</v>
      </c>
      <c r="E3617" s="14" t="s">
        <v>92</v>
      </c>
      <c r="F3617" s="15" t="s">
        <v>6</v>
      </c>
      <c r="G3617" s="14" t="s">
        <v>32</v>
      </c>
      <c r="H3617" s="14" t="e">
        <f>SUMIFS('Skills-Training Matrix.AUX'!$D$2:$D$1072,'Skills-Training Matrix.AUX'!$C$2:$C$1072,"="&amp;$G3617,'Skills-Training Matrix.AUX'!$A$2:$A$1072,"="&amp;$E3617)</f>
        <v>#N/A</v>
      </c>
      <c r="I3617" s="14">
        <v>0</v>
      </c>
      <c r="J3617" s="14" t="e">
        <f t="shared" si="228"/>
        <v>#N/A</v>
      </c>
      <c r="K3617" s="16" t="e">
        <f>IF($J3617="","",SUMIFS('Skills-Training Matrix.AUX'!$F$2:$F$1072,'Skills-Training Matrix.AUX'!$C$2:$C$1072,"="&amp;G3617,'Skills-Training Matrix.AUX'!$A$2:$A$1072,"="&amp;$E3617)*J3617)</f>
        <v>#N/A</v>
      </c>
      <c r="L3617" s="16" t="e">
        <f t="shared" si="229"/>
        <v>#N/A</v>
      </c>
      <c r="M3617" s="14" t="e">
        <f t="shared" si="230"/>
        <v>#N/A</v>
      </c>
      <c r="N3617" s="16" t="e">
        <f t="shared" si="231"/>
        <v>#N/A</v>
      </c>
    </row>
    <row r="3618" spans="1:14" x14ac:dyDescent="0.25">
      <c r="A3618" s="14">
        <v>2740</v>
      </c>
      <c r="B3618" s="14" t="s">
        <v>172</v>
      </c>
      <c r="C3618" s="17">
        <v>42736</v>
      </c>
      <c r="D3618" s="14" t="s">
        <v>115</v>
      </c>
      <c r="E3618" s="14" t="s">
        <v>92</v>
      </c>
      <c r="F3618" s="15" t="s">
        <v>7</v>
      </c>
      <c r="G3618" s="14" t="s">
        <v>33</v>
      </c>
      <c r="H3618" s="14" t="e">
        <f>SUMIFS('Skills-Training Matrix.AUX'!$D$2:$D$1072,'Skills-Training Matrix.AUX'!$C$2:$C$1072,"="&amp;$G3618,'Skills-Training Matrix.AUX'!$A$2:$A$1072,"="&amp;$E3618)</f>
        <v>#N/A</v>
      </c>
      <c r="I3618" s="14">
        <v>0</v>
      </c>
      <c r="J3618" s="14" t="e">
        <f t="shared" si="228"/>
        <v>#N/A</v>
      </c>
      <c r="K3618" s="16" t="e">
        <f>IF($J3618="","",SUMIFS('Skills-Training Matrix.AUX'!$F$2:$F$1072,'Skills-Training Matrix.AUX'!$C$2:$C$1072,"="&amp;G3618,'Skills-Training Matrix.AUX'!$A$2:$A$1072,"="&amp;$E3618)*J3618)</f>
        <v>#N/A</v>
      </c>
      <c r="L3618" s="16" t="e">
        <f t="shared" si="229"/>
        <v>#N/A</v>
      </c>
      <c r="M3618" s="14" t="e">
        <f t="shared" si="230"/>
        <v>#N/A</v>
      </c>
      <c r="N3618" s="16" t="e">
        <f t="shared" si="231"/>
        <v>#N/A</v>
      </c>
    </row>
    <row r="3619" spans="1:14" x14ac:dyDescent="0.25">
      <c r="A3619" s="14">
        <v>2740</v>
      </c>
      <c r="B3619" s="14" t="s">
        <v>172</v>
      </c>
      <c r="C3619" s="17">
        <v>42736</v>
      </c>
      <c r="D3619" s="14" t="s">
        <v>115</v>
      </c>
      <c r="E3619" s="14" t="s">
        <v>92</v>
      </c>
      <c r="F3619" s="15" t="s">
        <v>7</v>
      </c>
      <c r="G3619" s="14" t="s">
        <v>34</v>
      </c>
      <c r="H3619" s="14" t="e">
        <f>SUMIFS('Skills-Training Matrix.AUX'!$D$2:$D$1072,'Skills-Training Matrix.AUX'!$C$2:$C$1072,"="&amp;$G3619,'Skills-Training Matrix.AUX'!$A$2:$A$1072,"="&amp;$E3619)</f>
        <v>#REF!</v>
      </c>
      <c r="I3619" s="14">
        <v>0</v>
      </c>
      <c r="J3619" s="14" t="e">
        <f t="shared" si="228"/>
        <v>#REF!</v>
      </c>
      <c r="K3619" s="16" t="e">
        <f>IF($J3619="","",SUMIFS('Skills-Training Matrix.AUX'!$F$2:$F$1072,'Skills-Training Matrix.AUX'!$C$2:$C$1072,"="&amp;G3619,'Skills-Training Matrix.AUX'!$A$2:$A$1072,"="&amp;$E3619)*J3619)</f>
        <v>#REF!</v>
      </c>
      <c r="L3619" s="16" t="e">
        <f t="shared" si="229"/>
        <v>#REF!</v>
      </c>
      <c r="M3619" s="14" t="e">
        <f t="shared" si="230"/>
        <v>#REF!</v>
      </c>
      <c r="N3619" s="16" t="e">
        <f t="shared" si="231"/>
        <v>#REF!</v>
      </c>
    </row>
    <row r="3620" spans="1:14" x14ac:dyDescent="0.25">
      <c r="A3620" s="14">
        <v>2740</v>
      </c>
      <c r="B3620" s="14" t="s">
        <v>172</v>
      </c>
      <c r="C3620" s="17">
        <v>42736</v>
      </c>
      <c r="D3620" s="14" t="s">
        <v>115</v>
      </c>
      <c r="E3620" s="14" t="s">
        <v>92</v>
      </c>
      <c r="F3620" s="15" t="s">
        <v>7</v>
      </c>
      <c r="G3620" s="14" t="s">
        <v>35</v>
      </c>
      <c r="H3620" s="14" t="e">
        <f>SUMIFS('Skills-Training Matrix.AUX'!$D$2:$D$1072,'Skills-Training Matrix.AUX'!$C$2:$C$1072,"="&amp;$G3620,'Skills-Training Matrix.AUX'!$A$2:$A$1072,"="&amp;$E3620)</f>
        <v>#N/A</v>
      </c>
      <c r="I3620" s="14">
        <v>0</v>
      </c>
      <c r="J3620" s="14" t="e">
        <f t="shared" si="228"/>
        <v>#N/A</v>
      </c>
      <c r="K3620" s="16" t="e">
        <f>IF($J3620="","",SUMIFS('Skills-Training Matrix.AUX'!$F$2:$F$1072,'Skills-Training Matrix.AUX'!$C$2:$C$1072,"="&amp;G3620,'Skills-Training Matrix.AUX'!$A$2:$A$1072,"="&amp;$E3620)*J3620)</f>
        <v>#N/A</v>
      </c>
      <c r="L3620" s="16" t="e">
        <f t="shared" si="229"/>
        <v>#N/A</v>
      </c>
      <c r="M3620" s="14" t="e">
        <f t="shared" si="230"/>
        <v>#N/A</v>
      </c>
      <c r="N3620" s="16" t="e">
        <f t="shared" si="231"/>
        <v>#N/A</v>
      </c>
    </row>
    <row r="3621" spans="1:14" x14ac:dyDescent="0.25">
      <c r="A3621" s="14">
        <v>2740</v>
      </c>
      <c r="B3621" s="14" t="s">
        <v>172</v>
      </c>
      <c r="C3621" s="17">
        <v>42736</v>
      </c>
      <c r="D3621" s="14" t="s">
        <v>115</v>
      </c>
      <c r="E3621" s="14" t="s">
        <v>92</v>
      </c>
      <c r="F3621" s="15" t="s">
        <v>7</v>
      </c>
      <c r="G3621" s="14" t="s">
        <v>36</v>
      </c>
      <c r="H3621" s="14" t="e">
        <f>SUMIFS('Skills-Training Matrix.AUX'!$D$2:$D$1072,'Skills-Training Matrix.AUX'!$C$2:$C$1072,"="&amp;$G3621,'Skills-Training Matrix.AUX'!$A$2:$A$1072,"="&amp;$E3621)</f>
        <v>#N/A</v>
      </c>
      <c r="I3621" s="14">
        <v>0</v>
      </c>
      <c r="J3621" s="14" t="e">
        <f t="shared" si="228"/>
        <v>#N/A</v>
      </c>
      <c r="K3621" s="16" t="e">
        <f>IF($J3621="","",SUMIFS('Skills-Training Matrix.AUX'!$F$2:$F$1072,'Skills-Training Matrix.AUX'!$C$2:$C$1072,"="&amp;G3621,'Skills-Training Matrix.AUX'!$A$2:$A$1072,"="&amp;$E3621)*J3621)</f>
        <v>#N/A</v>
      </c>
      <c r="L3621" s="16" t="e">
        <f t="shared" si="229"/>
        <v>#N/A</v>
      </c>
      <c r="M3621" s="14" t="e">
        <f t="shared" si="230"/>
        <v>#N/A</v>
      </c>
      <c r="N3621" s="16" t="e">
        <f t="shared" si="231"/>
        <v>#N/A</v>
      </c>
    </row>
    <row r="3622" spans="1:14" x14ac:dyDescent="0.25">
      <c r="A3622" s="14">
        <v>2740</v>
      </c>
      <c r="B3622" s="14" t="s">
        <v>172</v>
      </c>
      <c r="C3622" s="17">
        <v>42736</v>
      </c>
      <c r="D3622" s="14" t="s">
        <v>115</v>
      </c>
      <c r="E3622" s="14" t="s">
        <v>92</v>
      </c>
      <c r="F3622" s="15" t="s">
        <v>7</v>
      </c>
      <c r="G3622" s="14" t="s">
        <v>37</v>
      </c>
      <c r="H3622" s="14" t="e">
        <f>SUMIFS('Skills-Training Matrix.AUX'!$D$2:$D$1072,'Skills-Training Matrix.AUX'!$C$2:$C$1072,"="&amp;$G3622,'Skills-Training Matrix.AUX'!$A$2:$A$1072,"="&amp;$E3622)</f>
        <v>#N/A</v>
      </c>
      <c r="I3622" s="14">
        <v>0</v>
      </c>
      <c r="J3622" s="14" t="e">
        <f t="shared" si="228"/>
        <v>#N/A</v>
      </c>
      <c r="K3622" s="16" t="e">
        <f>IF($J3622="","",SUMIFS('Skills-Training Matrix.AUX'!$F$2:$F$1072,'Skills-Training Matrix.AUX'!$C$2:$C$1072,"="&amp;G3622,'Skills-Training Matrix.AUX'!$A$2:$A$1072,"="&amp;$E3622)*J3622)</f>
        <v>#N/A</v>
      </c>
      <c r="L3622" s="16" t="e">
        <f t="shared" si="229"/>
        <v>#N/A</v>
      </c>
      <c r="M3622" s="14" t="e">
        <f t="shared" si="230"/>
        <v>#N/A</v>
      </c>
      <c r="N3622" s="16" t="e">
        <f t="shared" si="231"/>
        <v>#N/A</v>
      </c>
    </row>
    <row r="3623" spans="1:14" x14ac:dyDescent="0.25">
      <c r="A3623" s="14">
        <v>2740</v>
      </c>
      <c r="B3623" s="14" t="s">
        <v>172</v>
      </c>
      <c r="C3623" s="17">
        <v>42736</v>
      </c>
      <c r="D3623" s="14" t="s">
        <v>115</v>
      </c>
      <c r="E3623" s="14" t="s">
        <v>92</v>
      </c>
      <c r="F3623" s="15" t="s">
        <v>7</v>
      </c>
      <c r="G3623" s="14" t="s">
        <v>38</v>
      </c>
      <c r="H3623" s="14" t="e">
        <f>SUMIFS('Skills-Training Matrix.AUX'!$D$2:$D$1072,'Skills-Training Matrix.AUX'!$C$2:$C$1072,"="&amp;$G3623,'Skills-Training Matrix.AUX'!$A$2:$A$1072,"="&amp;$E3623)</f>
        <v>#N/A</v>
      </c>
      <c r="I3623" s="14">
        <v>0</v>
      </c>
      <c r="J3623" s="14" t="e">
        <f t="shared" si="228"/>
        <v>#N/A</v>
      </c>
      <c r="K3623" s="16" t="e">
        <f>IF($J3623="","",SUMIFS('Skills-Training Matrix.AUX'!$F$2:$F$1072,'Skills-Training Matrix.AUX'!$C$2:$C$1072,"="&amp;G3623,'Skills-Training Matrix.AUX'!$A$2:$A$1072,"="&amp;$E3623)*J3623)</f>
        <v>#N/A</v>
      </c>
      <c r="L3623" s="16" t="e">
        <f t="shared" si="229"/>
        <v>#N/A</v>
      </c>
      <c r="M3623" s="14" t="e">
        <f t="shared" si="230"/>
        <v>#N/A</v>
      </c>
      <c r="N3623" s="16" t="e">
        <f t="shared" si="231"/>
        <v>#N/A</v>
      </c>
    </row>
    <row r="3624" spans="1:14" x14ac:dyDescent="0.25">
      <c r="A3624" s="14">
        <v>2740</v>
      </c>
      <c r="B3624" s="14" t="s">
        <v>172</v>
      </c>
      <c r="C3624" s="17">
        <v>42736</v>
      </c>
      <c r="D3624" s="14" t="s">
        <v>115</v>
      </c>
      <c r="E3624" s="14" t="s">
        <v>92</v>
      </c>
      <c r="F3624" s="15" t="s">
        <v>7</v>
      </c>
      <c r="G3624" s="14" t="s">
        <v>39</v>
      </c>
      <c r="H3624" s="14" t="e">
        <f>SUMIFS('Skills-Training Matrix.AUX'!$D$2:$D$1072,'Skills-Training Matrix.AUX'!$C$2:$C$1072,"="&amp;$G3624,'Skills-Training Matrix.AUX'!$A$2:$A$1072,"="&amp;$E3624)</f>
        <v>#N/A</v>
      </c>
      <c r="I3624" s="14">
        <v>0</v>
      </c>
      <c r="J3624" s="14" t="e">
        <f t="shared" si="228"/>
        <v>#N/A</v>
      </c>
      <c r="K3624" s="16" t="e">
        <f>IF($J3624="","",SUMIFS('Skills-Training Matrix.AUX'!$F$2:$F$1072,'Skills-Training Matrix.AUX'!$C$2:$C$1072,"="&amp;G3624,'Skills-Training Matrix.AUX'!$A$2:$A$1072,"="&amp;$E3624)*J3624)</f>
        <v>#N/A</v>
      </c>
      <c r="L3624" s="16" t="e">
        <f t="shared" si="229"/>
        <v>#N/A</v>
      </c>
      <c r="M3624" s="14" t="e">
        <f t="shared" si="230"/>
        <v>#N/A</v>
      </c>
      <c r="N3624" s="16" t="e">
        <f t="shared" si="231"/>
        <v>#N/A</v>
      </c>
    </row>
    <row r="3625" spans="1:14" x14ac:dyDescent="0.25">
      <c r="A3625" s="14">
        <v>2740</v>
      </c>
      <c r="B3625" s="14" t="s">
        <v>172</v>
      </c>
      <c r="C3625" s="17">
        <v>42736</v>
      </c>
      <c r="D3625" s="14" t="s">
        <v>115</v>
      </c>
      <c r="E3625" s="14" t="s">
        <v>92</v>
      </c>
      <c r="F3625" s="15" t="s">
        <v>7</v>
      </c>
      <c r="G3625" s="14" t="s">
        <v>40</v>
      </c>
      <c r="H3625" s="14" t="e">
        <f>SUMIFS('Skills-Training Matrix.AUX'!$D$2:$D$1072,'Skills-Training Matrix.AUX'!$C$2:$C$1072,"="&amp;$G3625,'Skills-Training Matrix.AUX'!$A$2:$A$1072,"="&amp;$E3625)</f>
        <v>#N/A</v>
      </c>
      <c r="I3625" s="14">
        <v>0</v>
      </c>
      <c r="J3625" s="14" t="e">
        <f t="shared" si="228"/>
        <v>#N/A</v>
      </c>
      <c r="K3625" s="16" t="e">
        <f>IF($J3625="","",SUMIFS('Skills-Training Matrix.AUX'!$F$2:$F$1072,'Skills-Training Matrix.AUX'!$C$2:$C$1072,"="&amp;G3625,'Skills-Training Matrix.AUX'!$A$2:$A$1072,"="&amp;$E3625)*J3625)</f>
        <v>#N/A</v>
      </c>
      <c r="L3625" s="16" t="e">
        <f t="shared" si="229"/>
        <v>#N/A</v>
      </c>
      <c r="M3625" s="14" t="e">
        <f t="shared" si="230"/>
        <v>#N/A</v>
      </c>
      <c r="N3625" s="16" t="e">
        <f t="shared" si="231"/>
        <v>#N/A</v>
      </c>
    </row>
    <row r="3626" spans="1:14" x14ac:dyDescent="0.25">
      <c r="A3626" s="14">
        <v>2740</v>
      </c>
      <c r="B3626" s="14" t="s">
        <v>172</v>
      </c>
      <c r="C3626" s="17">
        <v>42736</v>
      </c>
      <c r="D3626" s="14" t="s">
        <v>115</v>
      </c>
      <c r="E3626" s="14" t="s">
        <v>92</v>
      </c>
      <c r="F3626" s="15" t="s">
        <v>8</v>
      </c>
      <c r="G3626" s="14" t="s">
        <v>41</v>
      </c>
      <c r="H3626" s="14" t="e">
        <f>SUMIFS('Skills-Training Matrix.AUX'!$D$2:$D$1072,'Skills-Training Matrix.AUX'!$C$2:$C$1072,"="&amp;$G3626,'Skills-Training Matrix.AUX'!$A$2:$A$1072,"="&amp;$E3626)</f>
        <v>#N/A</v>
      </c>
      <c r="I3626" s="14">
        <v>0</v>
      </c>
      <c r="J3626" s="14" t="e">
        <f t="shared" si="228"/>
        <v>#N/A</v>
      </c>
      <c r="K3626" s="16" t="e">
        <f>IF($J3626="","",SUMIFS('Skills-Training Matrix.AUX'!$F$2:$F$1072,'Skills-Training Matrix.AUX'!$C$2:$C$1072,"="&amp;G3626,'Skills-Training Matrix.AUX'!$A$2:$A$1072,"="&amp;$E3626)*J3626)</f>
        <v>#N/A</v>
      </c>
      <c r="L3626" s="16" t="e">
        <f t="shared" si="229"/>
        <v>#N/A</v>
      </c>
      <c r="M3626" s="14" t="e">
        <f t="shared" si="230"/>
        <v>#N/A</v>
      </c>
      <c r="N3626" s="16" t="e">
        <f t="shared" si="231"/>
        <v>#N/A</v>
      </c>
    </row>
    <row r="3627" spans="1:14" x14ac:dyDescent="0.25">
      <c r="A3627" s="14">
        <v>2740</v>
      </c>
      <c r="B3627" s="14" t="s">
        <v>172</v>
      </c>
      <c r="C3627" s="17">
        <v>42736</v>
      </c>
      <c r="D3627" s="14" t="s">
        <v>115</v>
      </c>
      <c r="E3627" s="14" t="s">
        <v>92</v>
      </c>
      <c r="F3627" s="15" t="s">
        <v>8</v>
      </c>
      <c r="G3627" s="14" t="s">
        <v>42</v>
      </c>
      <c r="H3627" s="14" t="e">
        <f>SUMIFS('Skills-Training Matrix.AUX'!$D$2:$D$1072,'Skills-Training Matrix.AUX'!$C$2:$C$1072,"="&amp;$G3627,'Skills-Training Matrix.AUX'!$A$2:$A$1072,"="&amp;$E3627)</f>
        <v>#N/A</v>
      </c>
      <c r="I3627" s="14">
        <v>0</v>
      </c>
      <c r="J3627" s="14" t="e">
        <f t="shared" si="228"/>
        <v>#N/A</v>
      </c>
      <c r="K3627" s="16" t="e">
        <f>IF($J3627="","",SUMIFS('Skills-Training Matrix.AUX'!$F$2:$F$1072,'Skills-Training Matrix.AUX'!$C$2:$C$1072,"="&amp;G3627,'Skills-Training Matrix.AUX'!$A$2:$A$1072,"="&amp;$E3627)*J3627)</f>
        <v>#N/A</v>
      </c>
      <c r="L3627" s="16" t="e">
        <f t="shared" si="229"/>
        <v>#N/A</v>
      </c>
      <c r="M3627" s="14" t="e">
        <f t="shared" si="230"/>
        <v>#N/A</v>
      </c>
      <c r="N3627" s="16" t="e">
        <f t="shared" si="231"/>
        <v>#N/A</v>
      </c>
    </row>
    <row r="3628" spans="1:14" x14ac:dyDescent="0.25">
      <c r="A3628" s="14">
        <v>2740</v>
      </c>
      <c r="B3628" s="14" t="s">
        <v>172</v>
      </c>
      <c r="C3628" s="17">
        <v>42736</v>
      </c>
      <c r="D3628" s="14" t="s">
        <v>115</v>
      </c>
      <c r="E3628" s="14" t="s">
        <v>92</v>
      </c>
      <c r="F3628" s="15" t="s">
        <v>8</v>
      </c>
      <c r="G3628" s="14" t="s">
        <v>43</v>
      </c>
      <c r="H3628" s="14" t="e">
        <f>SUMIFS('Skills-Training Matrix.AUX'!$D$2:$D$1072,'Skills-Training Matrix.AUX'!$C$2:$C$1072,"="&amp;$G3628,'Skills-Training Matrix.AUX'!$A$2:$A$1072,"="&amp;$E3628)</f>
        <v>#N/A</v>
      </c>
      <c r="I3628" s="14">
        <v>0</v>
      </c>
      <c r="J3628" s="14" t="e">
        <f t="shared" si="228"/>
        <v>#N/A</v>
      </c>
      <c r="K3628" s="16" t="e">
        <f>IF($J3628="","",SUMIFS('Skills-Training Matrix.AUX'!$F$2:$F$1072,'Skills-Training Matrix.AUX'!$C$2:$C$1072,"="&amp;G3628,'Skills-Training Matrix.AUX'!$A$2:$A$1072,"="&amp;$E3628)*J3628)</f>
        <v>#N/A</v>
      </c>
      <c r="L3628" s="16" t="e">
        <f t="shared" si="229"/>
        <v>#N/A</v>
      </c>
      <c r="M3628" s="14" t="e">
        <f t="shared" si="230"/>
        <v>#N/A</v>
      </c>
      <c r="N3628" s="16" t="e">
        <f t="shared" si="231"/>
        <v>#N/A</v>
      </c>
    </row>
    <row r="3629" spans="1:14" x14ac:dyDescent="0.25">
      <c r="A3629" s="14">
        <v>2740</v>
      </c>
      <c r="B3629" s="14" t="s">
        <v>172</v>
      </c>
      <c r="C3629" s="17">
        <v>42736</v>
      </c>
      <c r="D3629" s="14" t="s">
        <v>115</v>
      </c>
      <c r="E3629" s="14" t="s">
        <v>92</v>
      </c>
      <c r="F3629" s="15" t="s">
        <v>8</v>
      </c>
      <c r="G3629" s="14" t="s">
        <v>44</v>
      </c>
      <c r="H3629" s="14" t="e">
        <f>SUMIFS('Skills-Training Matrix.AUX'!$D$2:$D$1072,'Skills-Training Matrix.AUX'!$C$2:$C$1072,"="&amp;$G3629,'Skills-Training Matrix.AUX'!$A$2:$A$1072,"="&amp;$E3629)</f>
        <v>#N/A</v>
      </c>
      <c r="I3629" s="14">
        <v>0</v>
      </c>
      <c r="J3629" s="14" t="e">
        <f t="shared" si="228"/>
        <v>#N/A</v>
      </c>
      <c r="K3629" s="16" t="e">
        <f>IF($J3629="","",SUMIFS('Skills-Training Matrix.AUX'!$F$2:$F$1072,'Skills-Training Matrix.AUX'!$C$2:$C$1072,"="&amp;G3629,'Skills-Training Matrix.AUX'!$A$2:$A$1072,"="&amp;$E3629)*J3629)</f>
        <v>#N/A</v>
      </c>
      <c r="L3629" s="16" t="e">
        <f t="shared" si="229"/>
        <v>#N/A</v>
      </c>
      <c r="M3629" s="14" t="e">
        <f t="shared" si="230"/>
        <v>#N/A</v>
      </c>
      <c r="N3629" s="16" t="e">
        <f t="shared" si="231"/>
        <v>#N/A</v>
      </c>
    </row>
    <row r="3630" spans="1:14" x14ac:dyDescent="0.25">
      <c r="A3630" s="14">
        <v>2740</v>
      </c>
      <c r="B3630" s="14" t="s">
        <v>172</v>
      </c>
      <c r="C3630" s="17">
        <v>42736</v>
      </c>
      <c r="D3630" s="14" t="s">
        <v>115</v>
      </c>
      <c r="E3630" s="14" t="s">
        <v>92</v>
      </c>
      <c r="F3630" s="15" t="s">
        <v>8</v>
      </c>
      <c r="G3630" s="14" t="s">
        <v>45</v>
      </c>
      <c r="H3630" s="14" t="e">
        <f>SUMIFS('Skills-Training Matrix.AUX'!$D$2:$D$1072,'Skills-Training Matrix.AUX'!$C$2:$C$1072,"="&amp;$G3630,'Skills-Training Matrix.AUX'!$A$2:$A$1072,"="&amp;$E3630)</f>
        <v>#N/A</v>
      </c>
      <c r="I3630" s="14">
        <v>0</v>
      </c>
      <c r="J3630" s="14" t="e">
        <f t="shared" si="228"/>
        <v>#N/A</v>
      </c>
      <c r="K3630" s="16" t="e">
        <f>IF($J3630="","",SUMIFS('Skills-Training Matrix.AUX'!$F$2:$F$1072,'Skills-Training Matrix.AUX'!$C$2:$C$1072,"="&amp;G3630,'Skills-Training Matrix.AUX'!$A$2:$A$1072,"="&amp;$E3630)*J3630)</f>
        <v>#N/A</v>
      </c>
      <c r="L3630" s="16" t="e">
        <f t="shared" si="229"/>
        <v>#N/A</v>
      </c>
      <c r="M3630" s="14" t="e">
        <f t="shared" si="230"/>
        <v>#N/A</v>
      </c>
      <c r="N3630" s="16" t="e">
        <f t="shared" si="231"/>
        <v>#N/A</v>
      </c>
    </row>
    <row r="3631" spans="1:14" x14ac:dyDescent="0.25">
      <c r="A3631" s="14">
        <v>2740</v>
      </c>
      <c r="B3631" s="14" t="s">
        <v>172</v>
      </c>
      <c r="C3631" s="17">
        <v>42736</v>
      </c>
      <c r="D3631" s="14" t="s">
        <v>115</v>
      </c>
      <c r="E3631" s="14" t="s">
        <v>92</v>
      </c>
      <c r="F3631" s="15" t="s">
        <v>2</v>
      </c>
      <c r="G3631" s="14" t="s">
        <v>46</v>
      </c>
      <c r="H3631" s="14" t="e">
        <f>SUMIFS('Skills-Training Matrix.AUX'!$D$2:$D$1072,'Skills-Training Matrix.AUX'!$C$2:$C$1072,"="&amp;$G3631,'Skills-Training Matrix.AUX'!$A$2:$A$1072,"="&amp;$E3631)</f>
        <v>#N/A</v>
      </c>
      <c r="I3631" s="14">
        <v>0</v>
      </c>
      <c r="J3631" s="14" t="e">
        <f t="shared" si="228"/>
        <v>#N/A</v>
      </c>
      <c r="K3631" s="16" t="e">
        <f>IF($J3631="","",SUMIFS('Skills-Training Matrix.AUX'!$F$2:$F$1072,'Skills-Training Matrix.AUX'!$C$2:$C$1072,"="&amp;G3631,'Skills-Training Matrix.AUX'!$A$2:$A$1072,"="&amp;$E3631)*J3631)</f>
        <v>#N/A</v>
      </c>
      <c r="L3631" s="16" t="e">
        <f t="shared" si="229"/>
        <v>#N/A</v>
      </c>
      <c r="M3631" s="14" t="e">
        <f t="shared" si="230"/>
        <v>#N/A</v>
      </c>
      <c r="N3631" s="16" t="e">
        <f t="shared" si="231"/>
        <v>#N/A</v>
      </c>
    </row>
    <row r="3632" spans="1:14" x14ac:dyDescent="0.25">
      <c r="A3632" s="14">
        <v>2740</v>
      </c>
      <c r="B3632" s="14" t="s">
        <v>172</v>
      </c>
      <c r="C3632" s="17">
        <v>42736</v>
      </c>
      <c r="D3632" s="14" t="s">
        <v>115</v>
      </c>
      <c r="E3632" s="14" t="s">
        <v>92</v>
      </c>
      <c r="F3632" s="15" t="s">
        <v>2</v>
      </c>
      <c r="G3632" s="14" t="s">
        <v>47</v>
      </c>
      <c r="H3632" s="14" t="e">
        <f>SUMIFS('Skills-Training Matrix.AUX'!$D$2:$D$1072,'Skills-Training Matrix.AUX'!$C$2:$C$1072,"="&amp;$G3632,'Skills-Training Matrix.AUX'!$A$2:$A$1072,"="&amp;$E3632)</f>
        <v>#N/A</v>
      </c>
      <c r="I3632" s="14">
        <v>0</v>
      </c>
      <c r="J3632" s="14" t="e">
        <f t="shared" si="228"/>
        <v>#N/A</v>
      </c>
      <c r="K3632" s="16" t="e">
        <f>IF($J3632="","",SUMIFS('Skills-Training Matrix.AUX'!$F$2:$F$1072,'Skills-Training Matrix.AUX'!$C$2:$C$1072,"="&amp;G3632,'Skills-Training Matrix.AUX'!$A$2:$A$1072,"="&amp;$E3632)*J3632)</f>
        <v>#N/A</v>
      </c>
      <c r="L3632" s="16" t="e">
        <f t="shared" si="229"/>
        <v>#N/A</v>
      </c>
      <c r="M3632" s="14" t="e">
        <f t="shared" si="230"/>
        <v>#N/A</v>
      </c>
      <c r="N3632" s="16" t="e">
        <f t="shared" si="231"/>
        <v>#N/A</v>
      </c>
    </row>
    <row r="3633" spans="1:14" x14ac:dyDescent="0.25">
      <c r="A3633" s="14">
        <v>2740</v>
      </c>
      <c r="B3633" s="14" t="s">
        <v>172</v>
      </c>
      <c r="C3633" s="17">
        <v>42736</v>
      </c>
      <c r="D3633" s="14" t="s">
        <v>115</v>
      </c>
      <c r="E3633" s="14" t="s">
        <v>92</v>
      </c>
      <c r="F3633" s="15" t="s">
        <v>2</v>
      </c>
      <c r="G3633" s="14" t="s">
        <v>48</v>
      </c>
      <c r="H3633" s="14" t="e">
        <f>SUMIFS('Skills-Training Matrix.AUX'!$D$2:$D$1072,'Skills-Training Matrix.AUX'!$C$2:$C$1072,"="&amp;$G3633,'Skills-Training Matrix.AUX'!$A$2:$A$1072,"="&amp;$E3633)</f>
        <v>#N/A</v>
      </c>
      <c r="I3633" s="14">
        <v>0</v>
      </c>
      <c r="J3633" s="14" t="e">
        <f t="shared" si="228"/>
        <v>#N/A</v>
      </c>
      <c r="K3633" s="16" t="e">
        <f>IF($J3633="","",SUMIFS('Skills-Training Matrix.AUX'!$F$2:$F$1072,'Skills-Training Matrix.AUX'!$C$2:$C$1072,"="&amp;G3633,'Skills-Training Matrix.AUX'!$A$2:$A$1072,"="&amp;$E3633)*J3633)</f>
        <v>#N/A</v>
      </c>
      <c r="L3633" s="16" t="e">
        <f t="shared" si="229"/>
        <v>#N/A</v>
      </c>
      <c r="M3633" s="14" t="e">
        <f t="shared" si="230"/>
        <v>#N/A</v>
      </c>
      <c r="N3633" s="16" t="e">
        <f t="shared" si="231"/>
        <v>#N/A</v>
      </c>
    </row>
    <row r="3634" spans="1:14" x14ac:dyDescent="0.25">
      <c r="A3634" s="14">
        <v>2740</v>
      </c>
      <c r="B3634" s="14" t="s">
        <v>172</v>
      </c>
      <c r="C3634" s="17">
        <v>42736</v>
      </c>
      <c r="D3634" s="14" t="s">
        <v>115</v>
      </c>
      <c r="E3634" s="14" t="s">
        <v>92</v>
      </c>
      <c r="F3634" s="15" t="s">
        <v>2</v>
      </c>
      <c r="G3634" s="14" t="s">
        <v>49</v>
      </c>
      <c r="H3634" s="14" t="e">
        <f>SUMIFS('Skills-Training Matrix.AUX'!$D$2:$D$1072,'Skills-Training Matrix.AUX'!$C$2:$C$1072,"="&amp;$G3634,'Skills-Training Matrix.AUX'!$A$2:$A$1072,"="&amp;$E3634)</f>
        <v>#N/A</v>
      </c>
      <c r="I3634" s="14">
        <v>0</v>
      </c>
      <c r="J3634" s="14" t="e">
        <f t="shared" si="228"/>
        <v>#N/A</v>
      </c>
      <c r="K3634" s="16" t="e">
        <f>IF($J3634="","",SUMIFS('Skills-Training Matrix.AUX'!$F$2:$F$1072,'Skills-Training Matrix.AUX'!$C$2:$C$1072,"="&amp;G3634,'Skills-Training Matrix.AUX'!$A$2:$A$1072,"="&amp;$E3634)*J3634)</f>
        <v>#N/A</v>
      </c>
      <c r="L3634" s="16" t="e">
        <f t="shared" si="229"/>
        <v>#N/A</v>
      </c>
      <c r="M3634" s="14" t="e">
        <f t="shared" si="230"/>
        <v>#N/A</v>
      </c>
      <c r="N3634" s="16" t="e">
        <f t="shared" si="231"/>
        <v>#N/A</v>
      </c>
    </row>
    <row r="3635" spans="1:14" x14ac:dyDescent="0.25">
      <c r="A3635" s="14">
        <v>2740</v>
      </c>
      <c r="B3635" s="14" t="s">
        <v>172</v>
      </c>
      <c r="C3635" s="17">
        <v>42736</v>
      </c>
      <c r="D3635" s="14" t="s">
        <v>115</v>
      </c>
      <c r="E3635" s="14" t="s">
        <v>92</v>
      </c>
      <c r="F3635" s="15" t="s">
        <v>2</v>
      </c>
      <c r="G3635" s="14" t="s">
        <v>50</v>
      </c>
      <c r="H3635" s="14" t="e">
        <f>SUMIFS('Skills-Training Matrix.AUX'!$D$2:$D$1072,'Skills-Training Matrix.AUX'!$C$2:$C$1072,"="&amp;$G3635,'Skills-Training Matrix.AUX'!$A$2:$A$1072,"="&amp;$E3635)</f>
        <v>#N/A</v>
      </c>
      <c r="I3635" s="14">
        <v>0</v>
      </c>
      <c r="J3635" s="14" t="e">
        <f t="shared" si="228"/>
        <v>#N/A</v>
      </c>
      <c r="K3635" s="16" t="e">
        <f>IF($J3635="","",SUMIFS('Skills-Training Matrix.AUX'!$F$2:$F$1072,'Skills-Training Matrix.AUX'!$C$2:$C$1072,"="&amp;G3635,'Skills-Training Matrix.AUX'!$A$2:$A$1072,"="&amp;$E3635)*J3635)</f>
        <v>#N/A</v>
      </c>
      <c r="L3635" s="16" t="e">
        <f t="shared" si="229"/>
        <v>#N/A</v>
      </c>
      <c r="M3635" s="14" t="e">
        <f t="shared" si="230"/>
        <v>#N/A</v>
      </c>
      <c r="N3635" s="16" t="e">
        <f t="shared" si="231"/>
        <v>#N/A</v>
      </c>
    </row>
    <row r="3636" spans="1:14" x14ac:dyDescent="0.25">
      <c r="A3636" s="14">
        <v>2740</v>
      </c>
      <c r="B3636" s="14" t="s">
        <v>172</v>
      </c>
      <c r="C3636" s="17">
        <v>42736</v>
      </c>
      <c r="D3636" s="14" t="s">
        <v>115</v>
      </c>
      <c r="E3636" s="14" t="s">
        <v>92</v>
      </c>
      <c r="F3636" s="15" t="s">
        <v>2</v>
      </c>
      <c r="G3636" s="14" t="s">
        <v>51</v>
      </c>
      <c r="H3636" s="14" t="e">
        <f>SUMIFS('Skills-Training Matrix.AUX'!$D$2:$D$1072,'Skills-Training Matrix.AUX'!$C$2:$C$1072,"="&amp;$G3636,'Skills-Training Matrix.AUX'!$A$2:$A$1072,"="&amp;$E3636)</f>
        <v>#N/A</v>
      </c>
      <c r="I3636" s="14">
        <v>0</v>
      </c>
      <c r="J3636" s="14" t="e">
        <f t="shared" si="228"/>
        <v>#N/A</v>
      </c>
      <c r="K3636" s="16" t="e">
        <f>IF($J3636="","",SUMIFS('Skills-Training Matrix.AUX'!$F$2:$F$1072,'Skills-Training Matrix.AUX'!$C$2:$C$1072,"="&amp;G3636,'Skills-Training Matrix.AUX'!$A$2:$A$1072,"="&amp;$E3636)*J3636)</f>
        <v>#N/A</v>
      </c>
      <c r="L3636" s="16" t="e">
        <f t="shared" si="229"/>
        <v>#N/A</v>
      </c>
      <c r="M3636" s="14" t="e">
        <f t="shared" si="230"/>
        <v>#N/A</v>
      </c>
      <c r="N3636" s="16" t="e">
        <f t="shared" si="231"/>
        <v>#N/A</v>
      </c>
    </row>
    <row r="3637" spans="1:14" x14ac:dyDescent="0.25">
      <c r="A3637" s="14">
        <v>2740</v>
      </c>
      <c r="B3637" s="14" t="s">
        <v>172</v>
      </c>
      <c r="C3637" s="17">
        <v>42736</v>
      </c>
      <c r="D3637" s="14" t="s">
        <v>115</v>
      </c>
      <c r="E3637" s="14" t="s">
        <v>92</v>
      </c>
      <c r="F3637" s="15" t="s">
        <v>2</v>
      </c>
      <c r="G3637" s="14" t="s">
        <v>52</v>
      </c>
      <c r="H3637" s="14" t="e">
        <f>SUMIFS('Skills-Training Matrix.AUX'!$D$2:$D$1072,'Skills-Training Matrix.AUX'!$C$2:$C$1072,"="&amp;$G3637,'Skills-Training Matrix.AUX'!$A$2:$A$1072,"="&amp;$E3637)</f>
        <v>#N/A</v>
      </c>
      <c r="I3637" s="14">
        <v>0</v>
      </c>
      <c r="J3637" s="14" t="e">
        <f t="shared" si="228"/>
        <v>#N/A</v>
      </c>
      <c r="K3637" s="16" t="e">
        <f>IF($J3637="","",SUMIFS('Skills-Training Matrix.AUX'!$F$2:$F$1072,'Skills-Training Matrix.AUX'!$C$2:$C$1072,"="&amp;G3637,'Skills-Training Matrix.AUX'!$A$2:$A$1072,"="&amp;$E3637)*J3637)</f>
        <v>#N/A</v>
      </c>
      <c r="L3637" s="16" t="e">
        <f t="shared" si="229"/>
        <v>#N/A</v>
      </c>
      <c r="M3637" s="14" t="e">
        <f t="shared" si="230"/>
        <v>#N/A</v>
      </c>
      <c r="N3637" s="16" t="e">
        <f t="shared" si="231"/>
        <v>#N/A</v>
      </c>
    </row>
    <row r="3638" spans="1:14" x14ac:dyDescent="0.25">
      <c r="A3638" s="14">
        <v>2740</v>
      </c>
      <c r="B3638" s="14" t="s">
        <v>172</v>
      </c>
      <c r="C3638" s="17">
        <v>42736</v>
      </c>
      <c r="D3638" s="14" t="s">
        <v>115</v>
      </c>
      <c r="E3638" s="14" t="s">
        <v>92</v>
      </c>
      <c r="F3638" s="15" t="s">
        <v>2</v>
      </c>
      <c r="G3638" s="14" t="s">
        <v>53</v>
      </c>
      <c r="H3638" s="14" t="e">
        <f>SUMIFS('Skills-Training Matrix.AUX'!$D$2:$D$1072,'Skills-Training Matrix.AUX'!$C$2:$C$1072,"="&amp;$G3638,'Skills-Training Matrix.AUX'!$A$2:$A$1072,"="&amp;$E3638)</f>
        <v>#N/A</v>
      </c>
      <c r="I3638" s="14">
        <v>0</v>
      </c>
      <c r="J3638" s="14" t="e">
        <f t="shared" si="228"/>
        <v>#N/A</v>
      </c>
      <c r="K3638" s="16" t="e">
        <f>IF($J3638="","",SUMIFS('Skills-Training Matrix.AUX'!$F$2:$F$1072,'Skills-Training Matrix.AUX'!$C$2:$C$1072,"="&amp;G3638,'Skills-Training Matrix.AUX'!$A$2:$A$1072,"="&amp;$E3638)*J3638)</f>
        <v>#N/A</v>
      </c>
      <c r="L3638" s="16" t="e">
        <f t="shared" si="229"/>
        <v>#N/A</v>
      </c>
      <c r="M3638" s="14" t="e">
        <f t="shared" si="230"/>
        <v>#N/A</v>
      </c>
      <c r="N3638" s="16" t="e">
        <f t="shared" si="231"/>
        <v>#N/A</v>
      </c>
    </row>
    <row r="3639" spans="1:14" x14ac:dyDescent="0.25">
      <c r="A3639" s="14">
        <v>2740</v>
      </c>
      <c r="B3639" s="14" t="s">
        <v>172</v>
      </c>
      <c r="C3639" s="17">
        <v>42736</v>
      </c>
      <c r="D3639" s="14" t="s">
        <v>115</v>
      </c>
      <c r="E3639" s="14" t="s">
        <v>92</v>
      </c>
      <c r="F3639" s="15" t="s">
        <v>2</v>
      </c>
      <c r="G3639" s="14" t="s">
        <v>54</v>
      </c>
      <c r="H3639" s="14" t="e">
        <f>SUMIFS('Skills-Training Matrix.AUX'!$D$2:$D$1072,'Skills-Training Matrix.AUX'!$C$2:$C$1072,"="&amp;$G3639,'Skills-Training Matrix.AUX'!$A$2:$A$1072,"="&amp;$E3639)</f>
        <v>#N/A</v>
      </c>
      <c r="I3639" s="14">
        <v>0</v>
      </c>
      <c r="J3639" s="14" t="e">
        <f t="shared" si="228"/>
        <v>#N/A</v>
      </c>
      <c r="K3639" s="16" t="e">
        <f>IF($J3639="","",SUMIFS('Skills-Training Matrix.AUX'!$F$2:$F$1072,'Skills-Training Matrix.AUX'!$C$2:$C$1072,"="&amp;G3639,'Skills-Training Matrix.AUX'!$A$2:$A$1072,"="&amp;$E3639)*J3639)</f>
        <v>#N/A</v>
      </c>
      <c r="L3639" s="16" t="e">
        <f t="shared" si="229"/>
        <v>#N/A</v>
      </c>
      <c r="M3639" s="14" t="e">
        <f t="shared" si="230"/>
        <v>#N/A</v>
      </c>
      <c r="N3639" s="16" t="e">
        <f t="shared" si="231"/>
        <v>#N/A</v>
      </c>
    </row>
    <row r="3640" spans="1:14" x14ac:dyDescent="0.25">
      <c r="A3640" s="14">
        <v>2740</v>
      </c>
      <c r="B3640" s="14" t="s">
        <v>172</v>
      </c>
      <c r="C3640" s="17">
        <v>42736</v>
      </c>
      <c r="D3640" s="14" t="s">
        <v>115</v>
      </c>
      <c r="E3640" s="14" t="s">
        <v>92</v>
      </c>
      <c r="F3640" s="15" t="s">
        <v>2</v>
      </c>
      <c r="G3640" s="14" t="s">
        <v>55</v>
      </c>
      <c r="H3640" s="14" t="e">
        <f>SUMIFS('Skills-Training Matrix.AUX'!$D$2:$D$1072,'Skills-Training Matrix.AUX'!$C$2:$C$1072,"="&amp;$G3640,'Skills-Training Matrix.AUX'!$A$2:$A$1072,"="&amp;$E3640)</f>
        <v>#REF!</v>
      </c>
      <c r="I3640" s="14">
        <v>0</v>
      </c>
      <c r="J3640" s="14" t="e">
        <f t="shared" si="228"/>
        <v>#REF!</v>
      </c>
      <c r="K3640" s="16" t="e">
        <f>IF($J3640="","",SUMIFS('Skills-Training Matrix.AUX'!$F$2:$F$1072,'Skills-Training Matrix.AUX'!$C$2:$C$1072,"="&amp;G3640,'Skills-Training Matrix.AUX'!$A$2:$A$1072,"="&amp;$E3640)*J3640)</f>
        <v>#REF!</v>
      </c>
      <c r="L3640" s="16" t="e">
        <f t="shared" si="229"/>
        <v>#REF!</v>
      </c>
      <c r="M3640" s="14" t="e">
        <f t="shared" si="230"/>
        <v>#REF!</v>
      </c>
      <c r="N3640" s="16" t="e">
        <f t="shared" si="231"/>
        <v>#REF!</v>
      </c>
    </row>
    <row r="3641" spans="1:14" x14ac:dyDescent="0.25">
      <c r="A3641" s="14">
        <v>2740</v>
      </c>
      <c r="B3641" s="14" t="s">
        <v>172</v>
      </c>
      <c r="C3641" s="17">
        <v>42736</v>
      </c>
      <c r="D3641" s="14" t="s">
        <v>115</v>
      </c>
      <c r="E3641" s="14" t="s">
        <v>92</v>
      </c>
      <c r="F3641" s="15" t="s">
        <v>2</v>
      </c>
      <c r="G3641" s="14" t="s">
        <v>56</v>
      </c>
      <c r="H3641" s="14" t="e">
        <f>SUMIFS('Skills-Training Matrix.AUX'!$D$2:$D$1072,'Skills-Training Matrix.AUX'!$C$2:$C$1072,"="&amp;$G3641,'Skills-Training Matrix.AUX'!$A$2:$A$1072,"="&amp;$E3641)</f>
        <v>#N/A</v>
      </c>
      <c r="I3641" s="14">
        <v>0</v>
      </c>
      <c r="J3641" s="14" t="e">
        <f t="shared" si="228"/>
        <v>#N/A</v>
      </c>
      <c r="K3641" s="16" t="e">
        <f>IF($J3641="","",SUMIFS('Skills-Training Matrix.AUX'!$F$2:$F$1072,'Skills-Training Matrix.AUX'!$C$2:$C$1072,"="&amp;G3641,'Skills-Training Matrix.AUX'!$A$2:$A$1072,"="&amp;$E3641)*J3641)</f>
        <v>#N/A</v>
      </c>
      <c r="L3641" s="16" t="e">
        <f t="shared" si="229"/>
        <v>#N/A</v>
      </c>
      <c r="M3641" s="14" t="e">
        <f t="shared" si="230"/>
        <v>#N/A</v>
      </c>
      <c r="N3641" s="16" t="e">
        <f t="shared" si="231"/>
        <v>#N/A</v>
      </c>
    </row>
    <row r="3642" spans="1:14" x14ac:dyDescent="0.25">
      <c r="A3642" s="14">
        <v>2740</v>
      </c>
      <c r="B3642" s="14" t="s">
        <v>172</v>
      </c>
      <c r="C3642" s="17">
        <v>42736</v>
      </c>
      <c r="D3642" s="14" t="s">
        <v>115</v>
      </c>
      <c r="E3642" s="14" t="s">
        <v>92</v>
      </c>
      <c r="F3642" s="15" t="s">
        <v>9</v>
      </c>
      <c r="G3642" s="14" t="s">
        <v>57</v>
      </c>
      <c r="H3642" s="14" t="e">
        <f>SUMIFS('Skills-Training Matrix.AUX'!$D$2:$D$1072,'Skills-Training Matrix.AUX'!$C$2:$C$1072,"="&amp;$G3642,'Skills-Training Matrix.AUX'!$A$2:$A$1072,"="&amp;$E3642)</f>
        <v>#N/A</v>
      </c>
      <c r="I3642" s="14">
        <v>0</v>
      </c>
      <c r="J3642" s="14" t="e">
        <f t="shared" si="228"/>
        <v>#N/A</v>
      </c>
      <c r="K3642" s="16" t="e">
        <f>IF($J3642="","",SUMIFS('Skills-Training Matrix.AUX'!$F$2:$F$1072,'Skills-Training Matrix.AUX'!$C$2:$C$1072,"="&amp;G3642,'Skills-Training Matrix.AUX'!$A$2:$A$1072,"="&amp;$E3642)*J3642)</f>
        <v>#N/A</v>
      </c>
      <c r="L3642" s="16" t="e">
        <f t="shared" si="229"/>
        <v>#N/A</v>
      </c>
      <c r="M3642" s="14" t="e">
        <f t="shared" si="230"/>
        <v>#N/A</v>
      </c>
      <c r="N3642" s="16" t="e">
        <f t="shared" si="231"/>
        <v>#N/A</v>
      </c>
    </row>
    <row r="3643" spans="1:14" x14ac:dyDescent="0.25">
      <c r="A3643" s="14">
        <v>2740</v>
      </c>
      <c r="B3643" s="14" t="s">
        <v>172</v>
      </c>
      <c r="C3643" s="17">
        <v>42736</v>
      </c>
      <c r="D3643" s="14" t="s">
        <v>115</v>
      </c>
      <c r="E3643" s="14" t="s">
        <v>92</v>
      </c>
      <c r="F3643" s="15" t="s">
        <v>9</v>
      </c>
      <c r="G3643" s="14" t="s">
        <v>58</v>
      </c>
      <c r="H3643" s="14" t="e">
        <f>SUMIFS('Skills-Training Matrix.AUX'!$D$2:$D$1072,'Skills-Training Matrix.AUX'!$C$2:$C$1072,"="&amp;$G3643,'Skills-Training Matrix.AUX'!$A$2:$A$1072,"="&amp;$E3643)</f>
        <v>#N/A</v>
      </c>
      <c r="I3643" s="14">
        <v>0</v>
      </c>
      <c r="J3643" s="14" t="e">
        <f t="shared" si="228"/>
        <v>#N/A</v>
      </c>
      <c r="K3643" s="16" t="e">
        <f>IF($J3643="","",SUMIFS('Skills-Training Matrix.AUX'!$F$2:$F$1072,'Skills-Training Matrix.AUX'!$C$2:$C$1072,"="&amp;G3643,'Skills-Training Matrix.AUX'!$A$2:$A$1072,"="&amp;$E3643)*J3643)</f>
        <v>#N/A</v>
      </c>
      <c r="L3643" s="16" t="e">
        <f t="shared" si="229"/>
        <v>#N/A</v>
      </c>
      <c r="M3643" s="14" t="e">
        <f t="shared" si="230"/>
        <v>#N/A</v>
      </c>
      <c r="N3643" s="16" t="e">
        <f t="shared" si="231"/>
        <v>#N/A</v>
      </c>
    </row>
    <row r="3644" spans="1:14" x14ac:dyDescent="0.25">
      <c r="A3644" s="14">
        <v>2740</v>
      </c>
      <c r="B3644" s="14" t="s">
        <v>172</v>
      </c>
      <c r="C3644" s="17">
        <v>42736</v>
      </c>
      <c r="D3644" s="14" t="s">
        <v>115</v>
      </c>
      <c r="E3644" s="14" t="s">
        <v>92</v>
      </c>
      <c r="F3644" s="15" t="s">
        <v>9</v>
      </c>
      <c r="G3644" s="14" t="s">
        <v>59</v>
      </c>
      <c r="H3644" s="14" t="e">
        <f>SUMIFS('Skills-Training Matrix.AUX'!$D$2:$D$1072,'Skills-Training Matrix.AUX'!$C$2:$C$1072,"="&amp;$G3644,'Skills-Training Matrix.AUX'!$A$2:$A$1072,"="&amp;$E3644)</f>
        <v>#N/A</v>
      </c>
      <c r="I3644" s="14">
        <v>0</v>
      </c>
      <c r="J3644" s="14" t="e">
        <f t="shared" si="228"/>
        <v>#N/A</v>
      </c>
      <c r="K3644" s="16" t="e">
        <f>IF($J3644="","",SUMIFS('Skills-Training Matrix.AUX'!$F$2:$F$1072,'Skills-Training Matrix.AUX'!$C$2:$C$1072,"="&amp;G3644,'Skills-Training Matrix.AUX'!$A$2:$A$1072,"="&amp;$E3644)*J3644)</f>
        <v>#N/A</v>
      </c>
      <c r="L3644" s="16" t="e">
        <f t="shared" si="229"/>
        <v>#N/A</v>
      </c>
      <c r="M3644" s="14" t="e">
        <f t="shared" si="230"/>
        <v>#N/A</v>
      </c>
      <c r="N3644" s="16" t="e">
        <f t="shared" si="231"/>
        <v>#N/A</v>
      </c>
    </row>
    <row r="3645" spans="1:14" x14ac:dyDescent="0.25">
      <c r="A3645" s="14">
        <v>2740</v>
      </c>
      <c r="B3645" s="14" t="s">
        <v>172</v>
      </c>
      <c r="C3645" s="17">
        <v>42736</v>
      </c>
      <c r="D3645" s="14" t="s">
        <v>115</v>
      </c>
      <c r="E3645" s="14" t="s">
        <v>92</v>
      </c>
      <c r="F3645" s="15" t="s">
        <v>9</v>
      </c>
      <c r="G3645" s="14" t="s">
        <v>60</v>
      </c>
      <c r="H3645" s="14" t="e">
        <f>SUMIFS('Skills-Training Matrix.AUX'!$D$2:$D$1072,'Skills-Training Matrix.AUX'!$C$2:$C$1072,"="&amp;$G3645,'Skills-Training Matrix.AUX'!$A$2:$A$1072,"="&amp;$E3645)</f>
        <v>#N/A</v>
      </c>
      <c r="I3645" s="14">
        <v>0</v>
      </c>
      <c r="J3645" s="14" t="e">
        <f t="shared" si="228"/>
        <v>#N/A</v>
      </c>
      <c r="K3645" s="16" t="e">
        <f>IF($J3645="","",SUMIFS('Skills-Training Matrix.AUX'!$F$2:$F$1072,'Skills-Training Matrix.AUX'!$C$2:$C$1072,"="&amp;G3645,'Skills-Training Matrix.AUX'!$A$2:$A$1072,"="&amp;$E3645)*J3645)</f>
        <v>#N/A</v>
      </c>
      <c r="L3645" s="16" t="e">
        <f t="shared" si="229"/>
        <v>#N/A</v>
      </c>
      <c r="M3645" s="14" t="e">
        <f t="shared" si="230"/>
        <v>#N/A</v>
      </c>
      <c r="N3645" s="16" t="e">
        <f t="shared" si="231"/>
        <v>#N/A</v>
      </c>
    </row>
    <row r="3646" spans="1:14" x14ac:dyDescent="0.25">
      <c r="A3646" s="14">
        <v>2740</v>
      </c>
      <c r="B3646" s="14" t="s">
        <v>172</v>
      </c>
      <c r="C3646" s="17">
        <v>42736</v>
      </c>
      <c r="D3646" s="14" t="s">
        <v>115</v>
      </c>
      <c r="E3646" s="14" t="s">
        <v>92</v>
      </c>
      <c r="F3646" s="15" t="s">
        <v>9</v>
      </c>
      <c r="G3646" s="14" t="s">
        <v>61</v>
      </c>
      <c r="H3646" s="14" t="e">
        <f>SUMIFS('Skills-Training Matrix.AUX'!$D$2:$D$1072,'Skills-Training Matrix.AUX'!$C$2:$C$1072,"="&amp;$G3646,'Skills-Training Matrix.AUX'!$A$2:$A$1072,"="&amp;$E3646)</f>
        <v>#N/A</v>
      </c>
      <c r="I3646" s="14">
        <v>0</v>
      </c>
      <c r="J3646" s="14" t="e">
        <f t="shared" si="228"/>
        <v>#N/A</v>
      </c>
      <c r="K3646" s="16" t="e">
        <f>IF($J3646="","",SUMIFS('Skills-Training Matrix.AUX'!$F$2:$F$1072,'Skills-Training Matrix.AUX'!$C$2:$C$1072,"="&amp;G3646,'Skills-Training Matrix.AUX'!$A$2:$A$1072,"="&amp;$E3646)*J3646)</f>
        <v>#N/A</v>
      </c>
      <c r="L3646" s="16" t="e">
        <f t="shared" si="229"/>
        <v>#N/A</v>
      </c>
      <c r="M3646" s="14" t="e">
        <f t="shared" si="230"/>
        <v>#N/A</v>
      </c>
      <c r="N3646" s="16" t="e">
        <f t="shared" si="231"/>
        <v>#N/A</v>
      </c>
    </row>
    <row r="3647" spans="1:14" x14ac:dyDescent="0.25">
      <c r="A3647" s="14">
        <v>2740</v>
      </c>
      <c r="B3647" s="14" t="s">
        <v>172</v>
      </c>
      <c r="C3647" s="17">
        <v>42736</v>
      </c>
      <c r="D3647" s="14" t="s">
        <v>115</v>
      </c>
      <c r="E3647" s="14" t="s">
        <v>92</v>
      </c>
      <c r="F3647" s="15" t="s">
        <v>0</v>
      </c>
      <c r="G3647" s="14" t="s">
        <v>62</v>
      </c>
      <c r="H3647" s="14" t="e">
        <f>SUMIFS('Skills-Training Matrix.AUX'!$D$2:$D$1072,'Skills-Training Matrix.AUX'!$C$2:$C$1072,"="&amp;$G3647,'Skills-Training Matrix.AUX'!$A$2:$A$1072,"="&amp;$E3647)</f>
        <v>#N/A</v>
      </c>
      <c r="I3647" s="14">
        <v>0</v>
      </c>
      <c r="J3647" s="14" t="e">
        <f t="shared" si="228"/>
        <v>#N/A</v>
      </c>
      <c r="K3647" s="16" t="e">
        <f>IF($J3647="","",SUMIFS('Skills-Training Matrix.AUX'!$F$2:$F$1072,'Skills-Training Matrix.AUX'!$C$2:$C$1072,"="&amp;G3647,'Skills-Training Matrix.AUX'!$A$2:$A$1072,"="&amp;$E3647)*J3647)</f>
        <v>#N/A</v>
      </c>
      <c r="L3647" s="16" t="e">
        <f t="shared" si="229"/>
        <v>#N/A</v>
      </c>
      <c r="M3647" s="14" t="e">
        <f t="shared" si="230"/>
        <v>#N/A</v>
      </c>
      <c r="N3647" s="16" t="e">
        <f t="shared" si="231"/>
        <v>#N/A</v>
      </c>
    </row>
    <row r="3648" spans="1:14" x14ac:dyDescent="0.25">
      <c r="A3648" s="14">
        <v>2740</v>
      </c>
      <c r="B3648" s="14" t="s">
        <v>172</v>
      </c>
      <c r="C3648" s="17">
        <v>42736</v>
      </c>
      <c r="D3648" s="14" t="s">
        <v>115</v>
      </c>
      <c r="E3648" s="14" t="s">
        <v>92</v>
      </c>
      <c r="F3648" s="15" t="s">
        <v>0</v>
      </c>
      <c r="G3648" s="14" t="s">
        <v>63</v>
      </c>
      <c r="H3648" s="14" t="e">
        <f>SUMIFS('Skills-Training Matrix.AUX'!$D$2:$D$1072,'Skills-Training Matrix.AUX'!$C$2:$C$1072,"="&amp;$G3648,'Skills-Training Matrix.AUX'!$A$2:$A$1072,"="&amp;$E3648)</f>
        <v>#REF!</v>
      </c>
      <c r="I3648" s="14">
        <v>0</v>
      </c>
      <c r="J3648" s="14" t="e">
        <f t="shared" si="228"/>
        <v>#REF!</v>
      </c>
      <c r="K3648" s="16" t="e">
        <f>IF($J3648="","",SUMIFS('Skills-Training Matrix.AUX'!$F$2:$F$1072,'Skills-Training Matrix.AUX'!$C$2:$C$1072,"="&amp;G3648,'Skills-Training Matrix.AUX'!$A$2:$A$1072,"="&amp;$E3648)*J3648)</f>
        <v>#REF!</v>
      </c>
      <c r="L3648" s="16" t="e">
        <f t="shared" si="229"/>
        <v>#REF!</v>
      </c>
      <c r="M3648" s="14" t="e">
        <f t="shared" si="230"/>
        <v>#REF!</v>
      </c>
      <c r="N3648" s="16" t="e">
        <f t="shared" si="231"/>
        <v>#REF!</v>
      </c>
    </row>
    <row r="3649" spans="1:14" x14ac:dyDescent="0.25">
      <c r="A3649" s="14">
        <v>2740</v>
      </c>
      <c r="B3649" s="14" t="s">
        <v>172</v>
      </c>
      <c r="C3649" s="17">
        <v>42736</v>
      </c>
      <c r="D3649" s="14" t="s">
        <v>115</v>
      </c>
      <c r="E3649" s="14" t="s">
        <v>92</v>
      </c>
      <c r="F3649" s="15" t="s">
        <v>0</v>
      </c>
      <c r="G3649" s="14" t="s">
        <v>64</v>
      </c>
      <c r="H3649" s="14" t="e">
        <f>SUMIFS('Skills-Training Matrix.AUX'!$D$2:$D$1072,'Skills-Training Matrix.AUX'!$C$2:$C$1072,"="&amp;$G3649,'Skills-Training Matrix.AUX'!$A$2:$A$1072,"="&amp;$E3649)</f>
        <v>#N/A</v>
      </c>
      <c r="I3649" s="14">
        <v>0</v>
      </c>
      <c r="J3649" s="14" t="e">
        <f t="shared" si="228"/>
        <v>#N/A</v>
      </c>
      <c r="K3649" s="16" t="e">
        <f>IF($J3649="","",SUMIFS('Skills-Training Matrix.AUX'!$F$2:$F$1072,'Skills-Training Matrix.AUX'!$C$2:$C$1072,"="&amp;G3649,'Skills-Training Matrix.AUX'!$A$2:$A$1072,"="&amp;$E3649)*J3649)</f>
        <v>#N/A</v>
      </c>
      <c r="L3649" s="16" t="e">
        <f t="shared" si="229"/>
        <v>#N/A</v>
      </c>
      <c r="M3649" s="14" t="e">
        <f t="shared" si="230"/>
        <v>#N/A</v>
      </c>
      <c r="N3649" s="16" t="e">
        <f t="shared" si="231"/>
        <v>#N/A</v>
      </c>
    </row>
    <row r="3650" spans="1:14" x14ac:dyDescent="0.25">
      <c r="A3650" s="14">
        <v>2740</v>
      </c>
      <c r="B3650" s="14" t="s">
        <v>172</v>
      </c>
      <c r="C3650" s="17">
        <v>42736</v>
      </c>
      <c r="D3650" s="14" t="s">
        <v>115</v>
      </c>
      <c r="E3650" s="14" t="s">
        <v>92</v>
      </c>
      <c r="F3650" s="15" t="s">
        <v>0</v>
      </c>
      <c r="G3650" s="14" t="s">
        <v>65</v>
      </c>
      <c r="H3650" s="14" t="e">
        <f>SUMIFS('Skills-Training Matrix.AUX'!$D$2:$D$1072,'Skills-Training Matrix.AUX'!$C$2:$C$1072,"="&amp;$G3650,'Skills-Training Matrix.AUX'!$A$2:$A$1072,"="&amp;$E3650)</f>
        <v>#REF!</v>
      </c>
      <c r="I3650" s="14">
        <v>0</v>
      </c>
      <c r="J3650" s="14" t="e">
        <f t="shared" ref="J3650:J3655" si="232">IF(($H3650-$I3650)&gt;0,($H3650-$I3650),"")</f>
        <v>#REF!</v>
      </c>
      <c r="K3650" s="16" t="e">
        <f>IF($J3650="","",SUMIFS('Skills-Training Matrix.AUX'!$F$2:$F$1072,'Skills-Training Matrix.AUX'!$C$2:$C$1072,"="&amp;G3650,'Skills-Training Matrix.AUX'!$A$2:$A$1072,"="&amp;$E3650)*J3650)</f>
        <v>#REF!</v>
      </c>
      <c r="L3650" s="16" t="e">
        <f t="shared" si="229"/>
        <v>#REF!</v>
      </c>
      <c r="M3650" s="14" t="e">
        <f t="shared" si="230"/>
        <v>#REF!</v>
      </c>
      <c r="N3650" s="16" t="e">
        <f t="shared" si="231"/>
        <v>#REF!</v>
      </c>
    </row>
    <row r="3651" spans="1:14" x14ac:dyDescent="0.25">
      <c r="A3651" s="14">
        <v>2740</v>
      </c>
      <c r="B3651" s="14" t="s">
        <v>172</v>
      </c>
      <c r="C3651" s="17">
        <v>42736</v>
      </c>
      <c r="D3651" s="14" t="s">
        <v>115</v>
      </c>
      <c r="E3651" s="14" t="s">
        <v>92</v>
      </c>
      <c r="F3651" s="15" t="s">
        <v>0</v>
      </c>
      <c r="G3651" s="14" t="s">
        <v>66</v>
      </c>
      <c r="H3651" s="14" t="e">
        <f>SUMIFS('Skills-Training Matrix.AUX'!$D$2:$D$1072,'Skills-Training Matrix.AUX'!$C$2:$C$1072,"="&amp;$G3651,'Skills-Training Matrix.AUX'!$A$2:$A$1072,"="&amp;$E3651)</f>
        <v>#REF!</v>
      </c>
      <c r="I3651" s="14">
        <v>0</v>
      </c>
      <c r="J3651" s="14" t="e">
        <f t="shared" si="232"/>
        <v>#REF!</v>
      </c>
      <c r="K3651" s="16" t="e">
        <f>IF($J3651="","",SUMIFS('Skills-Training Matrix.AUX'!$F$2:$F$1072,'Skills-Training Matrix.AUX'!$C$2:$C$1072,"="&amp;G3651,'Skills-Training Matrix.AUX'!$A$2:$A$1072,"="&amp;$E3651)*J3651)</f>
        <v>#REF!</v>
      </c>
      <c r="L3651" s="16" t="e">
        <f t="shared" ref="L3651:L3655" si="233">IF(D3651="GEM",IF(B3651=B3650,IF(K3651="",L3650,K3651+L3650),IF(K3651="",0,K3651)),0)</f>
        <v>#REF!</v>
      </c>
      <c r="M3651" s="14" t="e">
        <f t="shared" ref="M3651:M3655" si="234">IF(D3651="GEM",IF(I3651&gt;H3651,I3651,IF(IF(L3651&lt;$O$1,0,L3651)=0,H3651,IF(I3651=0,IF(H3651=0,0,1),I3651))),I3651)</f>
        <v>#REF!</v>
      </c>
      <c r="N3651" s="16" t="e">
        <f t="shared" ref="N3651:N3655" si="235">IF(M3651&lt;H3651,K3651,"")</f>
        <v>#REF!</v>
      </c>
    </row>
    <row r="3652" spans="1:14" x14ac:dyDescent="0.25">
      <c r="A3652" s="14">
        <v>2740</v>
      </c>
      <c r="B3652" s="14" t="s">
        <v>172</v>
      </c>
      <c r="C3652" s="17">
        <v>42736</v>
      </c>
      <c r="D3652" s="14" t="s">
        <v>115</v>
      </c>
      <c r="E3652" s="14" t="s">
        <v>92</v>
      </c>
      <c r="F3652" s="15" t="s">
        <v>0</v>
      </c>
      <c r="G3652" s="14" t="s">
        <v>67</v>
      </c>
      <c r="H3652" s="14" t="e">
        <f>SUMIFS('Skills-Training Matrix.AUX'!$D$2:$D$1072,'Skills-Training Matrix.AUX'!$C$2:$C$1072,"="&amp;$G3652,'Skills-Training Matrix.AUX'!$A$2:$A$1072,"="&amp;$E3652)</f>
        <v>#N/A</v>
      </c>
      <c r="I3652" s="14">
        <v>0</v>
      </c>
      <c r="J3652" s="14" t="e">
        <f t="shared" si="232"/>
        <v>#N/A</v>
      </c>
      <c r="K3652" s="16" t="e">
        <f>IF($J3652="","",SUMIFS('Skills-Training Matrix.AUX'!$F$2:$F$1072,'Skills-Training Matrix.AUX'!$C$2:$C$1072,"="&amp;G3652,'Skills-Training Matrix.AUX'!$A$2:$A$1072,"="&amp;$E3652)*J3652)</f>
        <v>#N/A</v>
      </c>
      <c r="L3652" s="16" t="e">
        <f t="shared" si="233"/>
        <v>#N/A</v>
      </c>
      <c r="M3652" s="14" t="e">
        <f t="shared" si="234"/>
        <v>#N/A</v>
      </c>
      <c r="N3652" s="16" t="e">
        <f t="shared" si="235"/>
        <v>#N/A</v>
      </c>
    </row>
    <row r="3653" spans="1:14" x14ac:dyDescent="0.25">
      <c r="A3653" s="14">
        <v>2740</v>
      </c>
      <c r="B3653" s="14" t="s">
        <v>172</v>
      </c>
      <c r="C3653" s="17">
        <v>42736</v>
      </c>
      <c r="D3653" s="14" t="s">
        <v>115</v>
      </c>
      <c r="E3653" s="14" t="s">
        <v>92</v>
      </c>
      <c r="F3653" s="15" t="s">
        <v>0</v>
      </c>
      <c r="G3653" s="14" t="s">
        <v>68</v>
      </c>
      <c r="H3653" s="14" t="e">
        <f>SUMIFS('Skills-Training Matrix.AUX'!$D$2:$D$1072,'Skills-Training Matrix.AUX'!$C$2:$C$1072,"="&amp;$G3653,'Skills-Training Matrix.AUX'!$A$2:$A$1072,"="&amp;$E3653)</f>
        <v>#N/A</v>
      </c>
      <c r="I3653" s="14">
        <v>0</v>
      </c>
      <c r="J3653" s="14" t="e">
        <f t="shared" si="232"/>
        <v>#N/A</v>
      </c>
      <c r="K3653" s="16" t="e">
        <f>IF($J3653="","",SUMIFS('Skills-Training Matrix.AUX'!$F$2:$F$1072,'Skills-Training Matrix.AUX'!$C$2:$C$1072,"="&amp;G3653,'Skills-Training Matrix.AUX'!$A$2:$A$1072,"="&amp;$E3653)*J3653)</f>
        <v>#N/A</v>
      </c>
      <c r="L3653" s="16" t="e">
        <f t="shared" si="233"/>
        <v>#N/A</v>
      </c>
      <c r="M3653" s="14" t="e">
        <f t="shared" si="234"/>
        <v>#N/A</v>
      </c>
      <c r="N3653" s="16" t="e">
        <f t="shared" si="235"/>
        <v>#N/A</v>
      </c>
    </row>
    <row r="3654" spans="1:14" x14ac:dyDescent="0.25">
      <c r="A3654" s="14">
        <v>2740</v>
      </c>
      <c r="B3654" s="14" t="s">
        <v>172</v>
      </c>
      <c r="C3654" s="17">
        <v>42736</v>
      </c>
      <c r="D3654" s="14" t="s">
        <v>115</v>
      </c>
      <c r="E3654" s="14" t="s">
        <v>92</v>
      </c>
      <c r="F3654" s="15" t="s">
        <v>0</v>
      </c>
      <c r="G3654" s="14" t="s">
        <v>69</v>
      </c>
      <c r="H3654" s="14" t="e">
        <f>SUMIFS('Skills-Training Matrix.AUX'!$D$2:$D$1072,'Skills-Training Matrix.AUX'!$C$2:$C$1072,"="&amp;$G3654,'Skills-Training Matrix.AUX'!$A$2:$A$1072,"="&amp;$E3654)</f>
        <v>#N/A</v>
      </c>
      <c r="I3654" s="14">
        <v>0</v>
      </c>
      <c r="J3654" s="14" t="e">
        <f t="shared" si="232"/>
        <v>#N/A</v>
      </c>
      <c r="K3654" s="16" t="e">
        <f>IF($J3654="","",SUMIFS('Skills-Training Matrix.AUX'!$F$2:$F$1072,'Skills-Training Matrix.AUX'!$C$2:$C$1072,"="&amp;G3654,'Skills-Training Matrix.AUX'!$A$2:$A$1072,"="&amp;$E3654)*J3654)</f>
        <v>#N/A</v>
      </c>
      <c r="L3654" s="16" t="e">
        <f t="shared" si="233"/>
        <v>#N/A</v>
      </c>
      <c r="M3654" s="14" t="e">
        <f t="shared" si="234"/>
        <v>#N/A</v>
      </c>
      <c r="N3654" s="16" t="e">
        <f t="shared" si="235"/>
        <v>#N/A</v>
      </c>
    </row>
    <row r="3655" spans="1:14" x14ac:dyDescent="0.25">
      <c r="A3655" s="14">
        <v>2740</v>
      </c>
      <c r="B3655" s="14" t="s">
        <v>172</v>
      </c>
      <c r="C3655" s="17">
        <v>42736</v>
      </c>
      <c r="D3655" s="14" t="s">
        <v>115</v>
      </c>
      <c r="E3655" s="14" t="s">
        <v>92</v>
      </c>
      <c r="F3655" s="15" t="s">
        <v>0</v>
      </c>
      <c r="G3655" s="14" t="s">
        <v>70</v>
      </c>
      <c r="H3655" s="14" t="e">
        <f>SUMIFS('Skills-Training Matrix.AUX'!$D$2:$D$1072,'Skills-Training Matrix.AUX'!$C$2:$C$1072,"="&amp;$G3655,'Skills-Training Matrix.AUX'!$A$2:$A$1072,"="&amp;$E3655)</f>
        <v>#N/A</v>
      </c>
      <c r="I3655" s="14">
        <v>0</v>
      </c>
      <c r="J3655" s="14" t="e">
        <f t="shared" si="232"/>
        <v>#N/A</v>
      </c>
      <c r="K3655" s="16" t="e">
        <f>IF($J3655="","",SUMIFS('Skills-Training Matrix.AUX'!$F$2:$F$1072,'Skills-Training Matrix.AUX'!$C$2:$C$1072,"="&amp;G3655,'Skills-Training Matrix.AUX'!$A$2:$A$1072,"="&amp;$E3655)*J3655)</f>
        <v>#N/A</v>
      </c>
      <c r="L3655" s="16" t="e">
        <f t="shared" si="233"/>
        <v>#N/A</v>
      </c>
      <c r="M3655" s="14" t="e">
        <f t="shared" si="234"/>
        <v>#N/A</v>
      </c>
      <c r="N3655" s="16" t="e">
        <f t="shared" si="235"/>
        <v>#N/A</v>
      </c>
    </row>
  </sheetData>
  <autoFilter ref="A1:K3655" xr:uid="{00000000-0009-0000-0000-000004000000}"/>
  <conditionalFormatting sqref="J2:K64">
    <cfRule type="containsBlanks" priority="528" stopIfTrue="1">
      <formula>LEN(TRIM(J2))=0</formula>
    </cfRule>
    <cfRule type="cellIs" dxfId="173" priority="529" operator="greaterThan">
      <formula>0.000001</formula>
    </cfRule>
  </conditionalFormatting>
  <conditionalFormatting sqref="J65:K127">
    <cfRule type="containsBlanks" priority="526" stopIfTrue="1">
      <formula>LEN(TRIM(J65))=0</formula>
    </cfRule>
    <cfRule type="cellIs" dxfId="172" priority="527" operator="greaterThan">
      <formula>0.000001</formula>
    </cfRule>
  </conditionalFormatting>
  <conditionalFormatting sqref="D2:D127">
    <cfRule type="cellIs" dxfId="171" priority="525" operator="equal">
      <formula>"None"</formula>
    </cfRule>
  </conditionalFormatting>
  <conditionalFormatting sqref="J128:K190">
    <cfRule type="containsBlanks" priority="523" stopIfTrue="1">
      <formula>LEN(TRIM(J128))=0</formula>
    </cfRule>
    <cfRule type="cellIs" dxfId="170" priority="524" operator="greaterThan">
      <formula>0.000001</formula>
    </cfRule>
  </conditionalFormatting>
  <conditionalFormatting sqref="D128:D190">
    <cfRule type="cellIs" dxfId="169" priority="522" operator="equal">
      <formula>"None"</formula>
    </cfRule>
  </conditionalFormatting>
  <conditionalFormatting sqref="D3593:D3655">
    <cfRule type="cellIs" dxfId="168" priority="357" operator="equal">
      <formula>"None"</formula>
    </cfRule>
  </conditionalFormatting>
  <conditionalFormatting sqref="J191:K253">
    <cfRule type="containsBlanks" priority="520" stopIfTrue="1">
      <formula>LEN(TRIM(J191))=0</formula>
    </cfRule>
    <cfRule type="cellIs" dxfId="167" priority="521" operator="greaterThan">
      <formula>0.000001</formula>
    </cfRule>
  </conditionalFormatting>
  <conditionalFormatting sqref="D191:D253">
    <cfRule type="cellIs" dxfId="166" priority="519" operator="equal">
      <formula>"None"</formula>
    </cfRule>
  </conditionalFormatting>
  <conditionalFormatting sqref="J254:K316">
    <cfRule type="containsBlanks" priority="517" stopIfTrue="1">
      <formula>LEN(TRIM(J254))=0</formula>
    </cfRule>
    <cfRule type="cellIs" dxfId="165" priority="518" operator="greaterThan">
      <formula>0.000001</formula>
    </cfRule>
  </conditionalFormatting>
  <conditionalFormatting sqref="D254:D316">
    <cfRule type="cellIs" dxfId="164" priority="516" operator="equal">
      <formula>"None"</formula>
    </cfRule>
  </conditionalFormatting>
  <conditionalFormatting sqref="J317:K379">
    <cfRule type="containsBlanks" priority="514" stopIfTrue="1">
      <formula>LEN(TRIM(J317))=0</formula>
    </cfRule>
    <cfRule type="cellIs" dxfId="163" priority="515" operator="greaterThan">
      <formula>0.000001</formula>
    </cfRule>
  </conditionalFormatting>
  <conditionalFormatting sqref="D317:D379">
    <cfRule type="cellIs" dxfId="162" priority="513" operator="equal">
      <formula>"None"</formula>
    </cfRule>
  </conditionalFormatting>
  <conditionalFormatting sqref="J380:K442">
    <cfRule type="containsBlanks" priority="511" stopIfTrue="1">
      <formula>LEN(TRIM(J380))=0</formula>
    </cfRule>
    <cfRule type="cellIs" dxfId="161" priority="512" operator="greaterThan">
      <formula>0.000001</formula>
    </cfRule>
  </conditionalFormatting>
  <conditionalFormatting sqref="D380:D442">
    <cfRule type="cellIs" dxfId="160" priority="510" operator="equal">
      <formula>"None"</formula>
    </cfRule>
  </conditionalFormatting>
  <conditionalFormatting sqref="J443:K505">
    <cfRule type="containsBlanks" priority="508" stopIfTrue="1">
      <formula>LEN(TRIM(J443))=0</formula>
    </cfRule>
    <cfRule type="cellIs" dxfId="159" priority="509" operator="greaterThan">
      <formula>0.000001</formula>
    </cfRule>
  </conditionalFormatting>
  <conditionalFormatting sqref="D443:D505">
    <cfRule type="cellIs" dxfId="158" priority="507" operator="equal">
      <formula>"None"</formula>
    </cfRule>
  </conditionalFormatting>
  <conditionalFormatting sqref="J506:K568">
    <cfRule type="containsBlanks" priority="505" stopIfTrue="1">
      <formula>LEN(TRIM(J506))=0</formula>
    </cfRule>
    <cfRule type="cellIs" dxfId="157" priority="506" operator="greaterThan">
      <formula>0.000001</formula>
    </cfRule>
  </conditionalFormatting>
  <conditionalFormatting sqref="D506:D568">
    <cfRule type="cellIs" dxfId="156" priority="504" operator="equal">
      <formula>"None"</formula>
    </cfRule>
  </conditionalFormatting>
  <conditionalFormatting sqref="J569:K631">
    <cfRule type="containsBlanks" priority="502" stopIfTrue="1">
      <formula>LEN(TRIM(J569))=0</formula>
    </cfRule>
    <cfRule type="cellIs" dxfId="155" priority="503" operator="greaterThan">
      <formula>0.000001</formula>
    </cfRule>
  </conditionalFormatting>
  <conditionalFormatting sqref="D569:D631">
    <cfRule type="cellIs" dxfId="154" priority="501" operator="equal">
      <formula>"None"</formula>
    </cfRule>
  </conditionalFormatting>
  <conditionalFormatting sqref="J632:K694">
    <cfRule type="containsBlanks" priority="499" stopIfTrue="1">
      <formula>LEN(TRIM(J632))=0</formula>
    </cfRule>
    <cfRule type="cellIs" dxfId="153" priority="500" operator="greaterThan">
      <formula>0.000001</formula>
    </cfRule>
  </conditionalFormatting>
  <conditionalFormatting sqref="D632:D694">
    <cfRule type="cellIs" dxfId="152" priority="498" operator="equal">
      <formula>"None"</formula>
    </cfRule>
  </conditionalFormatting>
  <conditionalFormatting sqref="J695:K757">
    <cfRule type="containsBlanks" priority="496" stopIfTrue="1">
      <formula>LEN(TRIM(J695))=0</formula>
    </cfRule>
    <cfRule type="cellIs" dxfId="151" priority="497" operator="greaterThan">
      <formula>0.000001</formula>
    </cfRule>
  </conditionalFormatting>
  <conditionalFormatting sqref="D695:D757">
    <cfRule type="cellIs" dxfId="150" priority="495" operator="equal">
      <formula>"None"</formula>
    </cfRule>
  </conditionalFormatting>
  <conditionalFormatting sqref="J758:K820">
    <cfRule type="containsBlanks" priority="493" stopIfTrue="1">
      <formula>LEN(TRIM(J758))=0</formula>
    </cfRule>
    <cfRule type="cellIs" dxfId="149" priority="494" operator="greaterThan">
      <formula>0.000001</formula>
    </cfRule>
  </conditionalFormatting>
  <conditionalFormatting sqref="D758:D820">
    <cfRule type="cellIs" dxfId="148" priority="492" operator="equal">
      <formula>"None"</formula>
    </cfRule>
  </conditionalFormatting>
  <conditionalFormatting sqref="J821:K883">
    <cfRule type="containsBlanks" priority="490" stopIfTrue="1">
      <formula>LEN(TRIM(J821))=0</formula>
    </cfRule>
    <cfRule type="cellIs" dxfId="147" priority="491" operator="greaterThan">
      <formula>0.000001</formula>
    </cfRule>
  </conditionalFormatting>
  <conditionalFormatting sqref="D821:D883">
    <cfRule type="cellIs" dxfId="146" priority="489" operator="equal">
      <formula>"None"</formula>
    </cfRule>
  </conditionalFormatting>
  <conditionalFormatting sqref="J884:K946">
    <cfRule type="containsBlanks" priority="487" stopIfTrue="1">
      <formula>LEN(TRIM(J884))=0</formula>
    </cfRule>
    <cfRule type="cellIs" dxfId="145" priority="488" operator="greaterThan">
      <formula>0.000001</formula>
    </cfRule>
  </conditionalFormatting>
  <conditionalFormatting sqref="D884:D946">
    <cfRule type="cellIs" dxfId="144" priority="486" operator="equal">
      <formula>"None"</formula>
    </cfRule>
  </conditionalFormatting>
  <conditionalFormatting sqref="J947:K1009">
    <cfRule type="containsBlanks" priority="484" stopIfTrue="1">
      <formula>LEN(TRIM(J947))=0</formula>
    </cfRule>
    <cfRule type="cellIs" dxfId="143" priority="485" operator="greaterThan">
      <formula>0.000001</formula>
    </cfRule>
  </conditionalFormatting>
  <conditionalFormatting sqref="D947:D1009">
    <cfRule type="cellIs" dxfId="142" priority="483" operator="equal">
      <formula>"None"</formula>
    </cfRule>
  </conditionalFormatting>
  <conditionalFormatting sqref="J1010:K1072">
    <cfRule type="containsBlanks" priority="481" stopIfTrue="1">
      <formula>LEN(TRIM(J1010))=0</formula>
    </cfRule>
    <cfRule type="cellIs" dxfId="141" priority="482" operator="greaterThan">
      <formula>0.000001</formula>
    </cfRule>
  </conditionalFormatting>
  <conditionalFormatting sqref="D1010:D1072">
    <cfRule type="cellIs" dxfId="140" priority="480" operator="equal">
      <formula>"None"</formula>
    </cfRule>
  </conditionalFormatting>
  <conditionalFormatting sqref="J1073:K1135">
    <cfRule type="containsBlanks" priority="478" stopIfTrue="1">
      <formula>LEN(TRIM(J1073))=0</formula>
    </cfRule>
    <cfRule type="cellIs" dxfId="139" priority="479" operator="greaterThan">
      <formula>0.000001</formula>
    </cfRule>
  </conditionalFormatting>
  <conditionalFormatting sqref="D1073:D1135">
    <cfRule type="cellIs" dxfId="138" priority="477" operator="equal">
      <formula>"None"</formula>
    </cfRule>
  </conditionalFormatting>
  <conditionalFormatting sqref="J1136:K1198">
    <cfRule type="containsBlanks" priority="475" stopIfTrue="1">
      <formula>LEN(TRIM(J1136))=0</formula>
    </cfRule>
    <cfRule type="cellIs" dxfId="137" priority="476" operator="greaterThan">
      <formula>0.000001</formula>
    </cfRule>
  </conditionalFormatting>
  <conditionalFormatting sqref="D1136:D1198">
    <cfRule type="cellIs" dxfId="136" priority="474" operator="equal">
      <formula>"None"</formula>
    </cfRule>
  </conditionalFormatting>
  <conditionalFormatting sqref="J1199:K1261">
    <cfRule type="containsBlanks" priority="472" stopIfTrue="1">
      <formula>LEN(TRIM(J1199))=0</formula>
    </cfRule>
    <cfRule type="cellIs" dxfId="135" priority="473" operator="greaterThan">
      <formula>0.000001</formula>
    </cfRule>
  </conditionalFormatting>
  <conditionalFormatting sqref="D1199:D1261">
    <cfRule type="cellIs" dxfId="134" priority="471" operator="equal">
      <formula>"None"</formula>
    </cfRule>
  </conditionalFormatting>
  <conditionalFormatting sqref="J1262:K1324">
    <cfRule type="containsBlanks" priority="469" stopIfTrue="1">
      <formula>LEN(TRIM(J1262))=0</formula>
    </cfRule>
    <cfRule type="cellIs" dxfId="133" priority="470" operator="greaterThan">
      <formula>0.000001</formula>
    </cfRule>
  </conditionalFormatting>
  <conditionalFormatting sqref="D1262:D1324">
    <cfRule type="cellIs" dxfId="132" priority="468" operator="equal">
      <formula>"None"</formula>
    </cfRule>
  </conditionalFormatting>
  <conditionalFormatting sqref="J1325:K1387">
    <cfRule type="containsBlanks" priority="466" stopIfTrue="1">
      <formula>LEN(TRIM(J1325))=0</formula>
    </cfRule>
    <cfRule type="cellIs" dxfId="131" priority="467" operator="greaterThan">
      <formula>0.000001</formula>
    </cfRule>
  </conditionalFormatting>
  <conditionalFormatting sqref="D1325:D1387">
    <cfRule type="cellIs" dxfId="130" priority="465" operator="equal">
      <formula>"None"</formula>
    </cfRule>
  </conditionalFormatting>
  <conditionalFormatting sqref="J1388:K1450">
    <cfRule type="containsBlanks" priority="463" stopIfTrue="1">
      <formula>LEN(TRIM(J1388))=0</formula>
    </cfRule>
    <cfRule type="cellIs" dxfId="129" priority="464" operator="greaterThan">
      <formula>0.000001</formula>
    </cfRule>
  </conditionalFormatting>
  <conditionalFormatting sqref="D1388:D1450">
    <cfRule type="cellIs" dxfId="128" priority="462" operator="equal">
      <formula>"None"</formula>
    </cfRule>
  </conditionalFormatting>
  <conditionalFormatting sqref="J1451:K1513">
    <cfRule type="containsBlanks" priority="460" stopIfTrue="1">
      <formula>LEN(TRIM(J1451))=0</formula>
    </cfRule>
    <cfRule type="cellIs" dxfId="127" priority="461" operator="greaterThan">
      <formula>0.000001</formula>
    </cfRule>
  </conditionalFormatting>
  <conditionalFormatting sqref="D1451:D1513">
    <cfRule type="cellIs" dxfId="126" priority="459" operator="equal">
      <formula>"None"</formula>
    </cfRule>
  </conditionalFormatting>
  <conditionalFormatting sqref="J1514:K1576">
    <cfRule type="containsBlanks" priority="457" stopIfTrue="1">
      <formula>LEN(TRIM(J1514))=0</formula>
    </cfRule>
    <cfRule type="cellIs" dxfId="125" priority="458" operator="greaterThan">
      <formula>0.000001</formula>
    </cfRule>
  </conditionalFormatting>
  <conditionalFormatting sqref="D1514:D1576">
    <cfRule type="cellIs" dxfId="124" priority="456" operator="equal">
      <formula>"None"</formula>
    </cfRule>
  </conditionalFormatting>
  <conditionalFormatting sqref="J1577:K1639">
    <cfRule type="containsBlanks" priority="454" stopIfTrue="1">
      <formula>LEN(TRIM(J1577))=0</formula>
    </cfRule>
    <cfRule type="cellIs" dxfId="123" priority="455" operator="greaterThan">
      <formula>0.000001</formula>
    </cfRule>
  </conditionalFormatting>
  <conditionalFormatting sqref="D1577:D1639">
    <cfRule type="cellIs" dxfId="122" priority="453" operator="equal">
      <formula>"None"</formula>
    </cfRule>
  </conditionalFormatting>
  <conditionalFormatting sqref="J1640:K1702">
    <cfRule type="containsBlanks" priority="451" stopIfTrue="1">
      <formula>LEN(TRIM(J1640))=0</formula>
    </cfRule>
    <cfRule type="cellIs" dxfId="121" priority="452" operator="greaterThan">
      <formula>0.000001</formula>
    </cfRule>
  </conditionalFormatting>
  <conditionalFormatting sqref="D1640:D1702">
    <cfRule type="cellIs" dxfId="120" priority="450" operator="equal">
      <formula>"None"</formula>
    </cfRule>
  </conditionalFormatting>
  <conditionalFormatting sqref="J1703:K1765">
    <cfRule type="containsBlanks" priority="448" stopIfTrue="1">
      <formula>LEN(TRIM(J1703))=0</formula>
    </cfRule>
    <cfRule type="cellIs" dxfId="119" priority="449" operator="greaterThan">
      <formula>0.000001</formula>
    </cfRule>
  </conditionalFormatting>
  <conditionalFormatting sqref="D1703:D1765">
    <cfRule type="cellIs" dxfId="118" priority="447" operator="equal">
      <formula>"None"</formula>
    </cfRule>
  </conditionalFormatting>
  <conditionalFormatting sqref="J1766:K1828">
    <cfRule type="containsBlanks" priority="445" stopIfTrue="1">
      <formula>LEN(TRIM(J1766))=0</formula>
    </cfRule>
    <cfRule type="cellIs" dxfId="117" priority="446" operator="greaterThan">
      <formula>0.000001</formula>
    </cfRule>
  </conditionalFormatting>
  <conditionalFormatting sqref="D1766:D1828">
    <cfRule type="cellIs" dxfId="116" priority="444" operator="equal">
      <formula>"None"</formula>
    </cfRule>
  </conditionalFormatting>
  <conditionalFormatting sqref="J1829:K1891">
    <cfRule type="containsBlanks" priority="442" stopIfTrue="1">
      <formula>LEN(TRIM(J1829))=0</formula>
    </cfRule>
    <cfRule type="cellIs" dxfId="115" priority="443" operator="greaterThan">
      <formula>0.000001</formula>
    </cfRule>
  </conditionalFormatting>
  <conditionalFormatting sqref="D1829:D1891">
    <cfRule type="cellIs" dxfId="114" priority="441" operator="equal">
      <formula>"None"</formula>
    </cfRule>
  </conditionalFormatting>
  <conditionalFormatting sqref="J1892:K1954">
    <cfRule type="containsBlanks" priority="439" stopIfTrue="1">
      <formula>LEN(TRIM(J1892))=0</formula>
    </cfRule>
    <cfRule type="cellIs" dxfId="113" priority="440" operator="greaterThan">
      <formula>0.000001</formula>
    </cfRule>
  </conditionalFormatting>
  <conditionalFormatting sqref="D1892:D1954">
    <cfRule type="cellIs" dxfId="112" priority="438" operator="equal">
      <formula>"None"</formula>
    </cfRule>
  </conditionalFormatting>
  <conditionalFormatting sqref="J1955:K2017">
    <cfRule type="containsBlanks" priority="436" stopIfTrue="1">
      <formula>LEN(TRIM(J1955))=0</formula>
    </cfRule>
    <cfRule type="cellIs" dxfId="111" priority="437" operator="greaterThan">
      <formula>0.000001</formula>
    </cfRule>
  </conditionalFormatting>
  <conditionalFormatting sqref="D1955:D2017">
    <cfRule type="cellIs" dxfId="110" priority="435" operator="equal">
      <formula>"None"</formula>
    </cfRule>
  </conditionalFormatting>
  <conditionalFormatting sqref="J2018:K2080">
    <cfRule type="containsBlanks" priority="433" stopIfTrue="1">
      <formula>LEN(TRIM(J2018))=0</formula>
    </cfRule>
    <cfRule type="cellIs" dxfId="109" priority="434" operator="greaterThan">
      <formula>0.000001</formula>
    </cfRule>
  </conditionalFormatting>
  <conditionalFormatting sqref="D2018:D2080">
    <cfRule type="cellIs" dxfId="108" priority="432" operator="equal">
      <formula>"None"</formula>
    </cfRule>
  </conditionalFormatting>
  <conditionalFormatting sqref="J2081:K2143">
    <cfRule type="containsBlanks" priority="430" stopIfTrue="1">
      <formula>LEN(TRIM(J2081))=0</formula>
    </cfRule>
    <cfRule type="cellIs" dxfId="107" priority="431" operator="greaterThan">
      <formula>0.000001</formula>
    </cfRule>
  </conditionalFormatting>
  <conditionalFormatting sqref="D2081:D2143">
    <cfRule type="cellIs" dxfId="106" priority="429" operator="equal">
      <formula>"None"</formula>
    </cfRule>
  </conditionalFormatting>
  <conditionalFormatting sqref="J2144:K2206">
    <cfRule type="containsBlanks" priority="427" stopIfTrue="1">
      <formula>LEN(TRIM(J2144))=0</formula>
    </cfRule>
    <cfRule type="cellIs" dxfId="105" priority="428" operator="greaterThan">
      <formula>0.000001</formula>
    </cfRule>
  </conditionalFormatting>
  <conditionalFormatting sqref="D2144:D2206">
    <cfRule type="cellIs" dxfId="104" priority="426" operator="equal">
      <formula>"None"</formula>
    </cfRule>
  </conditionalFormatting>
  <conditionalFormatting sqref="J2207:K2269">
    <cfRule type="containsBlanks" priority="424" stopIfTrue="1">
      <formula>LEN(TRIM(J2207))=0</formula>
    </cfRule>
    <cfRule type="cellIs" dxfId="103" priority="425" operator="greaterThan">
      <formula>0.000001</formula>
    </cfRule>
  </conditionalFormatting>
  <conditionalFormatting sqref="D2207:D2269">
    <cfRule type="cellIs" dxfId="102" priority="423" operator="equal">
      <formula>"None"</formula>
    </cfRule>
  </conditionalFormatting>
  <conditionalFormatting sqref="J2270:K2332">
    <cfRule type="containsBlanks" priority="421" stopIfTrue="1">
      <formula>LEN(TRIM(J2270))=0</formula>
    </cfRule>
    <cfRule type="cellIs" dxfId="101" priority="422" operator="greaterThan">
      <formula>0.000001</formula>
    </cfRule>
  </conditionalFormatting>
  <conditionalFormatting sqref="D2270:D2332">
    <cfRule type="cellIs" dxfId="100" priority="420" operator="equal">
      <formula>"None"</formula>
    </cfRule>
  </conditionalFormatting>
  <conditionalFormatting sqref="J2333:K2395">
    <cfRule type="containsBlanks" priority="418" stopIfTrue="1">
      <formula>LEN(TRIM(J2333))=0</formula>
    </cfRule>
    <cfRule type="cellIs" dxfId="99" priority="419" operator="greaterThan">
      <formula>0.000001</formula>
    </cfRule>
  </conditionalFormatting>
  <conditionalFormatting sqref="D2333:D2395">
    <cfRule type="cellIs" dxfId="98" priority="417" operator="equal">
      <formula>"None"</formula>
    </cfRule>
  </conditionalFormatting>
  <conditionalFormatting sqref="J2396:K2458">
    <cfRule type="containsBlanks" priority="415" stopIfTrue="1">
      <formula>LEN(TRIM(J2396))=0</formula>
    </cfRule>
    <cfRule type="cellIs" dxfId="97" priority="416" operator="greaterThan">
      <formula>0.000001</formula>
    </cfRule>
  </conditionalFormatting>
  <conditionalFormatting sqref="D2396:D2458">
    <cfRule type="cellIs" dxfId="96" priority="414" operator="equal">
      <formula>"None"</formula>
    </cfRule>
  </conditionalFormatting>
  <conditionalFormatting sqref="J2459:K2521">
    <cfRule type="containsBlanks" priority="412" stopIfTrue="1">
      <formula>LEN(TRIM(J2459))=0</formula>
    </cfRule>
    <cfRule type="cellIs" dxfId="95" priority="413" operator="greaterThan">
      <formula>0.000001</formula>
    </cfRule>
  </conditionalFormatting>
  <conditionalFormatting sqref="D2459:D2521">
    <cfRule type="cellIs" dxfId="94" priority="411" operator="equal">
      <formula>"None"</formula>
    </cfRule>
  </conditionalFormatting>
  <conditionalFormatting sqref="J2522:K2584">
    <cfRule type="containsBlanks" priority="409" stopIfTrue="1">
      <formula>LEN(TRIM(J2522))=0</formula>
    </cfRule>
    <cfRule type="cellIs" dxfId="93" priority="410" operator="greaterThan">
      <formula>0.000001</formula>
    </cfRule>
  </conditionalFormatting>
  <conditionalFormatting sqref="D2522:D2584">
    <cfRule type="cellIs" dxfId="92" priority="408" operator="equal">
      <formula>"None"</formula>
    </cfRule>
  </conditionalFormatting>
  <conditionalFormatting sqref="J2585:K2647">
    <cfRule type="containsBlanks" priority="406" stopIfTrue="1">
      <formula>LEN(TRIM(J2585))=0</formula>
    </cfRule>
    <cfRule type="cellIs" dxfId="91" priority="407" operator="greaterThan">
      <formula>0.000001</formula>
    </cfRule>
  </conditionalFormatting>
  <conditionalFormatting sqref="D2585:D2647">
    <cfRule type="cellIs" dxfId="90" priority="405" operator="equal">
      <formula>"None"</formula>
    </cfRule>
  </conditionalFormatting>
  <conditionalFormatting sqref="J2648:K2710">
    <cfRule type="containsBlanks" priority="403" stopIfTrue="1">
      <formula>LEN(TRIM(J2648))=0</formula>
    </cfRule>
    <cfRule type="cellIs" dxfId="89" priority="404" operator="greaterThan">
      <formula>0.000001</formula>
    </cfRule>
  </conditionalFormatting>
  <conditionalFormatting sqref="D2648:D2710">
    <cfRule type="cellIs" dxfId="88" priority="402" operator="equal">
      <formula>"None"</formula>
    </cfRule>
  </conditionalFormatting>
  <conditionalFormatting sqref="J2711:K2773">
    <cfRule type="containsBlanks" priority="400" stopIfTrue="1">
      <formula>LEN(TRIM(J2711))=0</formula>
    </cfRule>
    <cfRule type="cellIs" dxfId="87" priority="401" operator="greaterThan">
      <formula>0.000001</formula>
    </cfRule>
  </conditionalFormatting>
  <conditionalFormatting sqref="D2711:D2773">
    <cfRule type="cellIs" dxfId="86" priority="399" operator="equal">
      <formula>"None"</formula>
    </cfRule>
  </conditionalFormatting>
  <conditionalFormatting sqref="J2774:K2836">
    <cfRule type="containsBlanks" priority="397" stopIfTrue="1">
      <formula>LEN(TRIM(J2774))=0</formula>
    </cfRule>
    <cfRule type="cellIs" dxfId="85" priority="398" operator="greaterThan">
      <formula>0.000001</formula>
    </cfRule>
  </conditionalFormatting>
  <conditionalFormatting sqref="D2774:D2836">
    <cfRule type="cellIs" dxfId="84" priority="396" operator="equal">
      <formula>"None"</formula>
    </cfRule>
  </conditionalFormatting>
  <conditionalFormatting sqref="J2837:K2899">
    <cfRule type="containsBlanks" priority="394" stopIfTrue="1">
      <formula>LEN(TRIM(J2837))=0</formula>
    </cfRule>
    <cfRule type="cellIs" dxfId="83" priority="395" operator="greaterThan">
      <formula>0.000001</formula>
    </cfRule>
  </conditionalFormatting>
  <conditionalFormatting sqref="D2837:D2899">
    <cfRule type="cellIs" dxfId="82" priority="393" operator="equal">
      <formula>"None"</formula>
    </cfRule>
  </conditionalFormatting>
  <conditionalFormatting sqref="J2900:K2962">
    <cfRule type="containsBlanks" priority="391" stopIfTrue="1">
      <formula>LEN(TRIM(J2900))=0</formula>
    </cfRule>
    <cfRule type="cellIs" dxfId="81" priority="392" operator="greaterThan">
      <formula>0.000001</formula>
    </cfRule>
  </conditionalFormatting>
  <conditionalFormatting sqref="D2900:D2962">
    <cfRule type="cellIs" dxfId="80" priority="390" operator="equal">
      <formula>"None"</formula>
    </cfRule>
  </conditionalFormatting>
  <conditionalFormatting sqref="J2963:K3025">
    <cfRule type="containsBlanks" priority="388" stopIfTrue="1">
      <formula>LEN(TRIM(J2963))=0</formula>
    </cfRule>
    <cfRule type="cellIs" dxfId="79" priority="389" operator="greaterThan">
      <formula>0.000001</formula>
    </cfRule>
  </conditionalFormatting>
  <conditionalFormatting sqref="D2963:D3025">
    <cfRule type="cellIs" dxfId="78" priority="387" operator="equal">
      <formula>"None"</formula>
    </cfRule>
  </conditionalFormatting>
  <conditionalFormatting sqref="J3026:K3088">
    <cfRule type="containsBlanks" priority="385" stopIfTrue="1">
      <formula>LEN(TRIM(J3026))=0</formula>
    </cfRule>
    <cfRule type="cellIs" dxfId="77" priority="386" operator="greaterThan">
      <formula>0.000001</formula>
    </cfRule>
  </conditionalFormatting>
  <conditionalFormatting sqref="D3026:D3088">
    <cfRule type="cellIs" dxfId="76" priority="384" operator="equal">
      <formula>"None"</formula>
    </cfRule>
  </conditionalFormatting>
  <conditionalFormatting sqref="J3089:K3151">
    <cfRule type="containsBlanks" priority="382" stopIfTrue="1">
      <formula>LEN(TRIM(J3089))=0</formula>
    </cfRule>
    <cfRule type="cellIs" dxfId="75" priority="383" operator="greaterThan">
      <formula>0.000001</formula>
    </cfRule>
  </conditionalFormatting>
  <conditionalFormatting sqref="D3089:D3151">
    <cfRule type="cellIs" dxfId="74" priority="381" operator="equal">
      <formula>"None"</formula>
    </cfRule>
  </conditionalFormatting>
  <conditionalFormatting sqref="J3152:K3214">
    <cfRule type="containsBlanks" priority="379" stopIfTrue="1">
      <formula>LEN(TRIM(J3152))=0</formula>
    </cfRule>
    <cfRule type="cellIs" dxfId="73" priority="380" operator="greaterThan">
      <formula>0.000001</formula>
    </cfRule>
  </conditionalFormatting>
  <conditionalFormatting sqref="D3152:D3214">
    <cfRule type="cellIs" dxfId="72" priority="378" operator="equal">
      <formula>"None"</formula>
    </cfRule>
  </conditionalFormatting>
  <conditionalFormatting sqref="J3215:K3277">
    <cfRule type="containsBlanks" priority="376" stopIfTrue="1">
      <formula>LEN(TRIM(J3215))=0</formula>
    </cfRule>
    <cfRule type="cellIs" dxfId="71" priority="377" operator="greaterThan">
      <formula>0.000001</formula>
    </cfRule>
  </conditionalFormatting>
  <conditionalFormatting sqref="D3215:D3277">
    <cfRule type="cellIs" dxfId="70" priority="375" operator="equal">
      <formula>"None"</formula>
    </cfRule>
  </conditionalFormatting>
  <conditionalFormatting sqref="J3278:K3340">
    <cfRule type="containsBlanks" priority="373" stopIfTrue="1">
      <formula>LEN(TRIM(J3278))=0</formula>
    </cfRule>
    <cfRule type="cellIs" dxfId="69" priority="374" operator="greaterThan">
      <formula>0.000001</formula>
    </cfRule>
  </conditionalFormatting>
  <conditionalFormatting sqref="D3278:D3340">
    <cfRule type="cellIs" dxfId="68" priority="372" operator="equal">
      <formula>"None"</formula>
    </cfRule>
  </conditionalFormatting>
  <conditionalFormatting sqref="J3341:K3403">
    <cfRule type="containsBlanks" priority="370" stopIfTrue="1">
      <formula>LEN(TRIM(J3341))=0</formula>
    </cfRule>
    <cfRule type="cellIs" dxfId="67" priority="371" operator="greaterThan">
      <formula>0.000001</formula>
    </cfRule>
  </conditionalFormatting>
  <conditionalFormatting sqref="D3341:D3403">
    <cfRule type="cellIs" dxfId="66" priority="369" operator="equal">
      <formula>"None"</formula>
    </cfRule>
  </conditionalFormatting>
  <conditionalFormatting sqref="J3404:K3466">
    <cfRule type="containsBlanks" priority="367" stopIfTrue="1">
      <formula>LEN(TRIM(J3404))=0</formula>
    </cfRule>
    <cfRule type="cellIs" dxfId="65" priority="368" operator="greaterThan">
      <formula>0.000001</formula>
    </cfRule>
  </conditionalFormatting>
  <conditionalFormatting sqref="D3404:D3466">
    <cfRule type="cellIs" dxfId="64" priority="366" operator="equal">
      <formula>"None"</formula>
    </cfRule>
  </conditionalFormatting>
  <conditionalFormatting sqref="J3467:K3529">
    <cfRule type="containsBlanks" priority="364" stopIfTrue="1">
      <formula>LEN(TRIM(J3467))=0</formula>
    </cfRule>
    <cfRule type="cellIs" dxfId="63" priority="365" operator="greaterThan">
      <formula>0.000001</formula>
    </cfRule>
  </conditionalFormatting>
  <conditionalFormatting sqref="D3467:D3529">
    <cfRule type="cellIs" dxfId="62" priority="363" operator="equal">
      <formula>"None"</formula>
    </cfRule>
  </conditionalFormatting>
  <conditionalFormatting sqref="J3530:K3592">
    <cfRule type="containsBlanks" priority="361" stopIfTrue="1">
      <formula>LEN(TRIM(J3530))=0</formula>
    </cfRule>
    <cfRule type="cellIs" dxfId="61" priority="362" operator="greaterThan">
      <formula>0.000001</formula>
    </cfRule>
  </conditionalFormatting>
  <conditionalFormatting sqref="D3530:D3592">
    <cfRule type="cellIs" dxfId="60" priority="360" operator="equal">
      <formula>"None"</formula>
    </cfRule>
  </conditionalFormatting>
  <conditionalFormatting sqref="J3593:K3655">
    <cfRule type="containsBlanks" priority="358" stopIfTrue="1">
      <formula>LEN(TRIM(J3593))=0</formula>
    </cfRule>
    <cfRule type="cellIs" dxfId="59" priority="359" operator="greaterThan">
      <formula>0.000001</formula>
    </cfRule>
  </conditionalFormatting>
  <conditionalFormatting sqref="L2:L3655">
    <cfRule type="containsBlanks" priority="117" stopIfTrue="1">
      <formula>LEN(TRIM(L2))=0</formula>
    </cfRule>
    <cfRule type="cellIs" dxfId="58" priority="118" operator="greaterThan">
      <formula>0.000001</formula>
    </cfRule>
  </conditionalFormatting>
  <conditionalFormatting sqref="N2:N64">
    <cfRule type="containsBlanks" priority="115" stopIfTrue="1">
      <formula>LEN(TRIM(N2))=0</formula>
    </cfRule>
    <cfRule type="cellIs" dxfId="57" priority="116" operator="greaterThan">
      <formula>0.000001</formula>
    </cfRule>
  </conditionalFormatting>
  <conditionalFormatting sqref="N65:N127">
    <cfRule type="containsBlanks" priority="113" stopIfTrue="1">
      <formula>LEN(TRIM(N65))=0</formula>
    </cfRule>
    <cfRule type="cellIs" dxfId="56" priority="114" operator="greaterThan">
      <formula>0.000001</formula>
    </cfRule>
  </conditionalFormatting>
  <conditionalFormatting sqref="N128:N190">
    <cfRule type="containsBlanks" priority="111" stopIfTrue="1">
      <formula>LEN(TRIM(N128))=0</formula>
    </cfRule>
    <cfRule type="cellIs" dxfId="55" priority="112" operator="greaterThan">
      <formula>0.000001</formula>
    </cfRule>
  </conditionalFormatting>
  <conditionalFormatting sqref="N191:N253">
    <cfRule type="containsBlanks" priority="109" stopIfTrue="1">
      <formula>LEN(TRIM(N191))=0</formula>
    </cfRule>
    <cfRule type="cellIs" dxfId="54" priority="110" operator="greaterThan">
      <formula>0.000001</formula>
    </cfRule>
  </conditionalFormatting>
  <conditionalFormatting sqref="N254:N316">
    <cfRule type="containsBlanks" priority="107" stopIfTrue="1">
      <formula>LEN(TRIM(N254))=0</formula>
    </cfRule>
    <cfRule type="cellIs" dxfId="53" priority="108" operator="greaterThan">
      <formula>0.000001</formula>
    </cfRule>
  </conditionalFormatting>
  <conditionalFormatting sqref="N317:N379">
    <cfRule type="containsBlanks" priority="105" stopIfTrue="1">
      <formula>LEN(TRIM(N317))=0</formula>
    </cfRule>
    <cfRule type="cellIs" dxfId="52" priority="106" operator="greaterThan">
      <formula>0.000001</formula>
    </cfRule>
  </conditionalFormatting>
  <conditionalFormatting sqref="N380:N442">
    <cfRule type="containsBlanks" priority="103" stopIfTrue="1">
      <formula>LEN(TRIM(N380))=0</formula>
    </cfRule>
    <cfRule type="cellIs" dxfId="51" priority="104" operator="greaterThan">
      <formula>0.000001</formula>
    </cfRule>
  </conditionalFormatting>
  <conditionalFormatting sqref="N443:N505">
    <cfRule type="containsBlanks" priority="101" stopIfTrue="1">
      <formula>LEN(TRIM(N443))=0</formula>
    </cfRule>
    <cfRule type="cellIs" dxfId="50" priority="102" operator="greaterThan">
      <formula>0.000001</formula>
    </cfRule>
  </conditionalFormatting>
  <conditionalFormatting sqref="N506:N568">
    <cfRule type="containsBlanks" priority="99" stopIfTrue="1">
      <formula>LEN(TRIM(N506))=0</formula>
    </cfRule>
    <cfRule type="cellIs" dxfId="49" priority="100" operator="greaterThan">
      <formula>0.000001</formula>
    </cfRule>
  </conditionalFormatting>
  <conditionalFormatting sqref="N569:N631">
    <cfRule type="containsBlanks" priority="97" stopIfTrue="1">
      <formula>LEN(TRIM(N569))=0</formula>
    </cfRule>
    <cfRule type="cellIs" dxfId="48" priority="98" operator="greaterThan">
      <formula>0.000001</formula>
    </cfRule>
  </conditionalFormatting>
  <conditionalFormatting sqref="N632:N694">
    <cfRule type="containsBlanks" priority="95" stopIfTrue="1">
      <formula>LEN(TRIM(N632))=0</formula>
    </cfRule>
    <cfRule type="cellIs" dxfId="47" priority="96" operator="greaterThan">
      <formula>0.000001</formula>
    </cfRule>
  </conditionalFormatting>
  <conditionalFormatting sqref="N695:N757">
    <cfRule type="containsBlanks" priority="93" stopIfTrue="1">
      <formula>LEN(TRIM(N695))=0</formula>
    </cfRule>
    <cfRule type="cellIs" dxfId="46" priority="94" operator="greaterThan">
      <formula>0.000001</formula>
    </cfRule>
  </conditionalFormatting>
  <conditionalFormatting sqref="N758:N820">
    <cfRule type="containsBlanks" priority="91" stopIfTrue="1">
      <formula>LEN(TRIM(N758))=0</formula>
    </cfRule>
    <cfRule type="cellIs" dxfId="45" priority="92" operator="greaterThan">
      <formula>0.000001</formula>
    </cfRule>
  </conditionalFormatting>
  <conditionalFormatting sqref="N821:N883">
    <cfRule type="containsBlanks" priority="89" stopIfTrue="1">
      <formula>LEN(TRIM(N821))=0</formula>
    </cfRule>
    <cfRule type="cellIs" dxfId="44" priority="90" operator="greaterThan">
      <formula>0.000001</formula>
    </cfRule>
  </conditionalFormatting>
  <conditionalFormatting sqref="N884:N946">
    <cfRule type="containsBlanks" priority="87" stopIfTrue="1">
      <formula>LEN(TRIM(N884))=0</formula>
    </cfRule>
    <cfRule type="cellIs" dxfId="43" priority="88" operator="greaterThan">
      <formula>0.000001</formula>
    </cfRule>
  </conditionalFormatting>
  <conditionalFormatting sqref="N947:N1009">
    <cfRule type="containsBlanks" priority="85" stopIfTrue="1">
      <formula>LEN(TRIM(N947))=0</formula>
    </cfRule>
    <cfRule type="cellIs" dxfId="42" priority="86" operator="greaterThan">
      <formula>0.000001</formula>
    </cfRule>
  </conditionalFormatting>
  <conditionalFormatting sqref="N1010:N1072">
    <cfRule type="containsBlanks" priority="83" stopIfTrue="1">
      <formula>LEN(TRIM(N1010))=0</formula>
    </cfRule>
    <cfRule type="cellIs" dxfId="41" priority="84" operator="greaterThan">
      <formula>0.000001</formula>
    </cfRule>
  </conditionalFormatting>
  <conditionalFormatting sqref="N1073:N1135">
    <cfRule type="containsBlanks" priority="81" stopIfTrue="1">
      <formula>LEN(TRIM(N1073))=0</formula>
    </cfRule>
    <cfRule type="cellIs" dxfId="40" priority="82" operator="greaterThan">
      <formula>0.000001</formula>
    </cfRule>
  </conditionalFormatting>
  <conditionalFormatting sqref="N1136:N1198">
    <cfRule type="containsBlanks" priority="79" stopIfTrue="1">
      <formula>LEN(TRIM(N1136))=0</formula>
    </cfRule>
    <cfRule type="cellIs" dxfId="39" priority="80" operator="greaterThan">
      <formula>0.000001</formula>
    </cfRule>
  </conditionalFormatting>
  <conditionalFormatting sqref="N1199:N1261">
    <cfRule type="containsBlanks" priority="77" stopIfTrue="1">
      <formula>LEN(TRIM(N1199))=0</formula>
    </cfRule>
    <cfRule type="cellIs" dxfId="38" priority="78" operator="greaterThan">
      <formula>0.000001</formula>
    </cfRule>
  </conditionalFormatting>
  <conditionalFormatting sqref="N1262:N1324">
    <cfRule type="containsBlanks" priority="75" stopIfTrue="1">
      <formula>LEN(TRIM(N1262))=0</formula>
    </cfRule>
    <cfRule type="cellIs" dxfId="37" priority="76" operator="greaterThan">
      <formula>0.000001</formula>
    </cfRule>
  </conditionalFormatting>
  <conditionalFormatting sqref="N1325:N1387">
    <cfRule type="containsBlanks" priority="73" stopIfTrue="1">
      <formula>LEN(TRIM(N1325))=0</formula>
    </cfRule>
    <cfRule type="cellIs" dxfId="36" priority="74" operator="greaterThan">
      <formula>0.000001</formula>
    </cfRule>
  </conditionalFormatting>
  <conditionalFormatting sqref="N1388:N1450">
    <cfRule type="containsBlanks" priority="71" stopIfTrue="1">
      <formula>LEN(TRIM(N1388))=0</formula>
    </cfRule>
    <cfRule type="cellIs" dxfId="35" priority="72" operator="greaterThan">
      <formula>0.000001</formula>
    </cfRule>
  </conditionalFormatting>
  <conditionalFormatting sqref="N1451:N1513">
    <cfRule type="containsBlanks" priority="69" stopIfTrue="1">
      <formula>LEN(TRIM(N1451))=0</formula>
    </cfRule>
    <cfRule type="cellIs" dxfId="34" priority="70" operator="greaterThan">
      <formula>0.000001</formula>
    </cfRule>
  </conditionalFormatting>
  <conditionalFormatting sqref="N1514:N1576">
    <cfRule type="containsBlanks" priority="67" stopIfTrue="1">
      <formula>LEN(TRIM(N1514))=0</formula>
    </cfRule>
    <cfRule type="cellIs" dxfId="33" priority="68" operator="greaterThan">
      <formula>0.000001</formula>
    </cfRule>
  </conditionalFormatting>
  <conditionalFormatting sqref="N1577:N1639">
    <cfRule type="containsBlanks" priority="65" stopIfTrue="1">
      <formula>LEN(TRIM(N1577))=0</formula>
    </cfRule>
    <cfRule type="cellIs" dxfId="32" priority="66" operator="greaterThan">
      <formula>0.000001</formula>
    </cfRule>
  </conditionalFormatting>
  <conditionalFormatting sqref="N1640:N1702">
    <cfRule type="containsBlanks" priority="63" stopIfTrue="1">
      <formula>LEN(TRIM(N1640))=0</formula>
    </cfRule>
    <cfRule type="cellIs" dxfId="31" priority="64" operator="greaterThan">
      <formula>0.000001</formula>
    </cfRule>
  </conditionalFormatting>
  <conditionalFormatting sqref="N1703:N1765">
    <cfRule type="containsBlanks" priority="61" stopIfTrue="1">
      <formula>LEN(TRIM(N1703))=0</formula>
    </cfRule>
    <cfRule type="cellIs" dxfId="30" priority="62" operator="greaterThan">
      <formula>0.000001</formula>
    </cfRule>
  </conditionalFormatting>
  <conditionalFormatting sqref="N1766:N1828">
    <cfRule type="containsBlanks" priority="59" stopIfTrue="1">
      <formula>LEN(TRIM(N1766))=0</formula>
    </cfRule>
    <cfRule type="cellIs" dxfId="29" priority="60" operator="greaterThan">
      <formula>0.000001</formula>
    </cfRule>
  </conditionalFormatting>
  <conditionalFormatting sqref="N1829:N1891">
    <cfRule type="containsBlanks" priority="57" stopIfTrue="1">
      <formula>LEN(TRIM(N1829))=0</formula>
    </cfRule>
    <cfRule type="cellIs" dxfId="28" priority="58" operator="greaterThan">
      <formula>0.000001</formula>
    </cfRule>
  </conditionalFormatting>
  <conditionalFormatting sqref="N1892:N1954">
    <cfRule type="containsBlanks" priority="55" stopIfTrue="1">
      <formula>LEN(TRIM(N1892))=0</formula>
    </cfRule>
    <cfRule type="cellIs" dxfId="27" priority="56" operator="greaterThan">
      <formula>0.000001</formula>
    </cfRule>
  </conditionalFormatting>
  <conditionalFormatting sqref="N1955:N2017">
    <cfRule type="containsBlanks" priority="53" stopIfTrue="1">
      <formula>LEN(TRIM(N1955))=0</formula>
    </cfRule>
    <cfRule type="cellIs" dxfId="26" priority="54" operator="greaterThan">
      <formula>0.000001</formula>
    </cfRule>
  </conditionalFormatting>
  <conditionalFormatting sqref="N2018:N2080">
    <cfRule type="containsBlanks" priority="51" stopIfTrue="1">
      <formula>LEN(TRIM(N2018))=0</formula>
    </cfRule>
    <cfRule type="cellIs" dxfId="25" priority="52" operator="greaterThan">
      <formula>0.000001</formula>
    </cfRule>
  </conditionalFormatting>
  <conditionalFormatting sqref="N2081:N2143">
    <cfRule type="containsBlanks" priority="49" stopIfTrue="1">
      <formula>LEN(TRIM(N2081))=0</formula>
    </cfRule>
    <cfRule type="cellIs" dxfId="24" priority="50" operator="greaterThan">
      <formula>0.000001</formula>
    </cfRule>
  </conditionalFormatting>
  <conditionalFormatting sqref="N2144:N2206">
    <cfRule type="containsBlanks" priority="47" stopIfTrue="1">
      <formula>LEN(TRIM(N2144))=0</formula>
    </cfRule>
    <cfRule type="cellIs" dxfId="23" priority="48" operator="greaterThan">
      <formula>0.000001</formula>
    </cfRule>
  </conditionalFormatting>
  <conditionalFormatting sqref="N2207:N2269">
    <cfRule type="containsBlanks" priority="45" stopIfTrue="1">
      <formula>LEN(TRIM(N2207))=0</formula>
    </cfRule>
    <cfRule type="cellIs" dxfId="22" priority="46" operator="greaterThan">
      <formula>0.000001</formula>
    </cfRule>
  </conditionalFormatting>
  <conditionalFormatting sqref="N2270:N2332">
    <cfRule type="containsBlanks" priority="43" stopIfTrue="1">
      <formula>LEN(TRIM(N2270))=0</formula>
    </cfRule>
    <cfRule type="cellIs" dxfId="21" priority="44" operator="greaterThan">
      <formula>0.000001</formula>
    </cfRule>
  </conditionalFormatting>
  <conditionalFormatting sqref="N2333:N2395">
    <cfRule type="containsBlanks" priority="41" stopIfTrue="1">
      <formula>LEN(TRIM(N2333))=0</formula>
    </cfRule>
    <cfRule type="cellIs" dxfId="20" priority="42" operator="greaterThan">
      <formula>0.000001</formula>
    </cfRule>
  </conditionalFormatting>
  <conditionalFormatting sqref="N2396:N2458">
    <cfRule type="containsBlanks" priority="39" stopIfTrue="1">
      <formula>LEN(TRIM(N2396))=0</formula>
    </cfRule>
    <cfRule type="cellIs" dxfId="19" priority="40" operator="greaterThan">
      <formula>0.000001</formula>
    </cfRule>
  </conditionalFormatting>
  <conditionalFormatting sqref="N2459:N2521">
    <cfRule type="containsBlanks" priority="37" stopIfTrue="1">
      <formula>LEN(TRIM(N2459))=0</formula>
    </cfRule>
    <cfRule type="cellIs" dxfId="18" priority="38" operator="greaterThan">
      <formula>0.000001</formula>
    </cfRule>
  </conditionalFormatting>
  <conditionalFormatting sqref="N2522:N2584">
    <cfRule type="containsBlanks" priority="35" stopIfTrue="1">
      <formula>LEN(TRIM(N2522))=0</formula>
    </cfRule>
    <cfRule type="cellIs" dxfId="17" priority="36" operator="greaterThan">
      <formula>0.000001</formula>
    </cfRule>
  </conditionalFormatting>
  <conditionalFormatting sqref="N2585:N2647">
    <cfRule type="containsBlanks" priority="33" stopIfTrue="1">
      <formula>LEN(TRIM(N2585))=0</formula>
    </cfRule>
    <cfRule type="cellIs" dxfId="16" priority="34" operator="greaterThan">
      <formula>0.000001</formula>
    </cfRule>
  </conditionalFormatting>
  <conditionalFormatting sqref="N2648:N2710">
    <cfRule type="containsBlanks" priority="31" stopIfTrue="1">
      <formula>LEN(TRIM(N2648))=0</formula>
    </cfRule>
    <cfRule type="cellIs" dxfId="15" priority="32" operator="greaterThan">
      <formula>0.000001</formula>
    </cfRule>
  </conditionalFormatting>
  <conditionalFormatting sqref="N2711:N2773">
    <cfRule type="containsBlanks" priority="29" stopIfTrue="1">
      <formula>LEN(TRIM(N2711))=0</formula>
    </cfRule>
    <cfRule type="cellIs" dxfId="14" priority="30" operator="greaterThan">
      <formula>0.000001</formula>
    </cfRule>
  </conditionalFormatting>
  <conditionalFormatting sqref="N2774:N2836">
    <cfRule type="containsBlanks" priority="27" stopIfTrue="1">
      <formula>LEN(TRIM(N2774))=0</formula>
    </cfRule>
    <cfRule type="cellIs" dxfId="13" priority="28" operator="greaterThan">
      <formula>0.000001</formula>
    </cfRule>
  </conditionalFormatting>
  <conditionalFormatting sqref="N2837:N2899">
    <cfRule type="containsBlanks" priority="25" stopIfTrue="1">
      <formula>LEN(TRIM(N2837))=0</formula>
    </cfRule>
    <cfRule type="cellIs" dxfId="12" priority="26" operator="greaterThan">
      <formula>0.000001</formula>
    </cfRule>
  </conditionalFormatting>
  <conditionalFormatting sqref="N2900:N2962">
    <cfRule type="containsBlanks" priority="23" stopIfTrue="1">
      <formula>LEN(TRIM(N2900))=0</formula>
    </cfRule>
    <cfRule type="cellIs" dxfId="11" priority="24" operator="greaterThan">
      <formula>0.000001</formula>
    </cfRule>
  </conditionalFormatting>
  <conditionalFormatting sqref="N2963:N3025">
    <cfRule type="containsBlanks" priority="21" stopIfTrue="1">
      <formula>LEN(TRIM(N2963))=0</formula>
    </cfRule>
    <cfRule type="cellIs" dxfId="10" priority="22" operator="greaterThan">
      <formula>0.000001</formula>
    </cfRule>
  </conditionalFormatting>
  <conditionalFormatting sqref="N3026:N3088">
    <cfRule type="containsBlanks" priority="19" stopIfTrue="1">
      <formula>LEN(TRIM(N3026))=0</formula>
    </cfRule>
    <cfRule type="cellIs" dxfId="9" priority="20" operator="greaterThan">
      <formula>0.000001</formula>
    </cfRule>
  </conditionalFormatting>
  <conditionalFormatting sqref="N3089:N3151">
    <cfRule type="containsBlanks" priority="17" stopIfTrue="1">
      <formula>LEN(TRIM(N3089))=0</formula>
    </cfRule>
    <cfRule type="cellIs" dxfId="8" priority="18" operator="greaterThan">
      <formula>0.000001</formula>
    </cfRule>
  </conditionalFormatting>
  <conditionalFormatting sqref="N3152:N3214">
    <cfRule type="containsBlanks" priority="15" stopIfTrue="1">
      <formula>LEN(TRIM(N3152))=0</formula>
    </cfRule>
    <cfRule type="cellIs" dxfId="7" priority="16" operator="greaterThan">
      <formula>0.000001</formula>
    </cfRule>
  </conditionalFormatting>
  <conditionalFormatting sqref="N3215:N3277">
    <cfRule type="containsBlanks" priority="13" stopIfTrue="1">
      <formula>LEN(TRIM(N3215))=0</formula>
    </cfRule>
    <cfRule type="cellIs" dxfId="6" priority="14" operator="greaterThan">
      <formula>0.000001</formula>
    </cfRule>
  </conditionalFormatting>
  <conditionalFormatting sqref="N3278:N3340">
    <cfRule type="containsBlanks" priority="11" stopIfTrue="1">
      <formula>LEN(TRIM(N3278))=0</formula>
    </cfRule>
    <cfRule type="cellIs" dxfId="5" priority="12" operator="greaterThan">
      <formula>0.000001</formula>
    </cfRule>
  </conditionalFormatting>
  <conditionalFormatting sqref="N3341:N3403">
    <cfRule type="containsBlanks" priority="9" stopIfTrue="1">
      <formula>LEN(TRIM(N3341))=0</formula>
    </cfRule>
    <cfRule type="cellIs" dxfId="4" priority="10" operator="greaterThan">
      <formula>0.000001</formula>
    </cfRule>
  </conditionalFormatting>
  <conditionalFormatting sqref="N3404:N3466">
    <cfRule type="containsBlanks" priority="7" stopIfTrue="1">
      <formula>LEN(TRIM(N3404))=0</formula>
    </cfRule>
    <cfRule type="cellIs" dxfId="3" priority="8" operator="greaterThan">
      <formula>0.000001</formula>
    </cfRule>
  </conditionalFormatting>
  <conditionalFormatting sqref="N3467:N3529">
    <cfRule type="containsBlanks" priority="5" stopIfTrue="1">
      <formula>LEN(TRIM(N3467))=0</formula>
    </cfRule>
    <cfRule type="cellIs" dxfId="2" priority="6" operator="greaterThan">
      <formula>0.000001</formula>
    </cfRule>
  </conditionalFormatting>
  <conditionalFormatting sqref="N3530:N3592">
    <cfRule type="containsBlanks" priority="3" stopIfTrue="1">
      <formula>LEN(TRIM(N3530))=0</formula>
    </cfRule>
    <cfRule type="cellIs" dxfId="1" priority="4" operator="greaterThan">
      <formula>0.000001</formula>
    </cfRule>
  </conditionalFormatting>
  <conditionalFormatting sqref="N3593:N3655">
    <cfRule type="containsBlanks" priority="1" stopIfTrue="1">
      <formula>LEN(TRIM(N3593))=0</formula>
    </cfRule>
    <cfRule type="cellIs" dxfId="0" priority="2" operator="greaterThan">
      <formula>0.000001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PressHardening</vt:lpstr>
      <vt:lpstr>Skills-Training Matrix.AUX</vt:lpstr>
      <vt:lpstr>3.Assess. Feasible Skills AUX</vt:lpstr>
      <vt:lpstr>3.1Pivot Skills Certif</vt:lpstr>
      <vt:lpstr>Skills Certification 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2021-04-19T11:17:55Z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HR Planning Simulator v3.xlsx</vt:lpwstr>
  </property>
</Properties>
</file>