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ate1904="1" showInkAnnotation="0" autoCompressPictures="0"/>
  <bookViews>
    <workbookView xWindow="-15" yWindow="-15" windowWidth="14415" windowHeight="12330" tabRatio="698" activeTab="1"/>
  </bookViews>
  <sheets>
    <sheet name="Programme" sheetId="16" r:id="rId1"/>
    <sheet name="Progression - Programme" sheetId="1" r:id="rId2"/>
    <sheet name="Progression - Systèmes" sheetId="23" r:id="rId3"/>
    <sheet name="Classeur - Programme" sheetId="20" r:id="rId4"/>
    <sheet name="Progression - Classeur" sheetId="24" r:id="rId5"/>
    <sheet name="Systèmes" sheetId="18" r:id="rId6"/>
    <sheet name="Progression (2)" sheetId="22" r:id="rId7"/>
    <sheet name="Feuil1" sheetId="21" r:id="rId8"/>
  </sheets>
  <definedNames>
    <definedName name="Print_Area" localSheetId="3">'Classeur - Programme'!$A$1:$P$144</definedName>
    <definedName name="Print_Area" localSheetId="4">'Progression - Classeur'!$A$1:$BB$6</definedName>
    <definedName name="Print_Area" localSheetId="1">'Progression - Programme'!$B$1:$BE$147</definedName>
    <definedName name="Print_Area" localSheetId="2">'Progression - Systèmes'!$A$1:$BC$6</definedName>
    <definedName name="Print_Area" localSheetId="6">'Progression (2)'!$B$1:$AR$223</definedName>
    <definedName name="Print_Area" localSheetId="5">Systèmes!#REF!</definedName>
  </definedNames>
  <calcPr calcId="125725"/>
</workbook>
</file>

<file path=xl/calcChain.xml><?xml version="1.0" encoding="utf-8"?>
<calcChain xmlns="http://schemas.openxmlformats.org/spreadsheetml/2006/main">
  <c r="Y6" i="1"/>
  <c r="Z6" s="1"/>
  <c r="AA6" s="1"/>
  <c r="AB6" s="1"/>
  <c r="AC6" s="1"/>
  <c r="AD6" s="1"/>
  <c r="AE6" s="1"/>
  <c r="AF6" s="1"/>
  <c r="AG6" s="1"/>
  <c r="G6"/>
  <c r="J6" i="24"/>
  <c r="K6" s="1"/>
  <c r="L6" s="1"/>
  <c r="M6" s="1"/>
  <c r="N6" s="1"/>
  <c r="O6" s="1"/>
  <c r="P6" s="1"/>
  <c r="Q6" s="1"/>
  <c r="R6" s="1"/>
  <c r="S6" s="1"/>
  <c r="I6"/>
  <c r="AW4"/>
  <c r="AV4"/>
  <c r="AU4"/>
  <c r="AT4"/>
  <c r="AS4"/>
  <c r="AR4"/>
  <c r="AQ4"/>
  <c r="AP4"/>
  <c r="AO4"/>
  <c r="AN4"/>
  <c r="AM4"/>
  <c r="AL4"/>
  <c r="AK4"/>
  <c r="AJ4"/>
  <c r="AI4"/>
  <c r="AH4"/>
  <c r="BS3"/>
  <c r="BR3"/>
  <c r="BQ3"/>
  <c r="BP3"/>
  <c r="BO3"/>
  <c r="BN3"/>
  <c r="BM3"/>
  <c r="BL3"/>
  <c r="BK3"/>
  <c r="BJ3"/>
  <c r="BI3"/>
  <c r="BH3"/>
  <c r="BG3"/>
  <c r="BF3"/>
  <c r="BE3"/>
  <c r="BD3"/>
  <c r="BC3"/>
  <c r="BB3"/>
  <c r="BA3"/>
  <c r="AZ3"/>
  <c r="AY3"/>
  <c r="AX3"/>
  <c r="J6" i="23"/>
  <c r="K6" s="1"/>
  <c r="L6" s="1"/>
  <c r="M6" s="1"/>
  <c r="N6" s="1"/>
  <c r="O6" s="1"/>
  <c r="P6" s="1"/>
  <c r="Q6" s="1"/>
  <c r="R6" s="1"/>
  <c r="S6" s="1"/>
  <c r="T6" s="1"/>
  <c r="AX4"/>
  <c r="AW4"/>
  <c r="AV4"/>
  <c r="AU4"/>
  <c r="AT4"/>
  <c r="AS4"/>
  <c r="AR4"/>
  <c r="AQ4"/>
  <c r="AP4"/>
  <c r="AO4"/>
  <c r="AN4"/>
  <c r="AM4"/>
  <c r="AL4"/>
  <c r="AK4"/>
  <c r="AJ4"/>
  <c r="AI4"/>
  <c r="BT3"/>
  <c r="BS3"/>
  <c r="BR3"/>
  <c r="BQ3"/>
  <c r="BP3"/>
  <c r="BO3"/>
  <c r="BN3"/>
  <c r="BM3"/>
  <c r="BL3"/>
  <c r="BK3"/>
  <c r="BJ3"/>
  <c r="BI3"/>
  <c r="BH3"/>
  <c r="BG3"/>
  <c r="BF3"/>
  <c r="BE3"/>
  <c r="BD3"/>
  <c r="BC3"/>
  <c r="BB3"/>
  <c r="BA3"/>
  <c r="AZ3"/>
  <c r="AY3"/>
  <c r="AZ4" i="1"/>
  <c r="AY4"/>
  <c r="AX4"/>
  <c r="AW4"/>
  <c r="AV4"/>
  <c r="AU4"/>
  <c r="AT4"/>
  <c r="AS4"/>
  <c r="AR4"/>
  <c r="AQ4"/>
  <c r="AP4"/>
  <c r="AO4"/>
  <c r="AN4"/>
  <c r="AM4"/>
  <c r="AL4"/>
  <c r="AK4"/>
  <c r="U10" i="21"/>
  <c r="T10"/>
  <c r="S10"/>
  <c r="R10"/>
  <c r="Q10"/>
  <c r="P10"/>
  <c r="O10"/>
  <c r="N10"/>
  <c r="M10"/>
  <c r="L10"/>
  <c r="K10"/>
  <c r="J10"/>
  <c r="I10"/>
  <c r="H10"/>
  <c r="G10"/>
  <c r="F10"/>
  <c r="AI11" i="1"/>
  <c r="AI12"/>
  <c r="AI13"/>
  <c r="AI14"/>
  <c r="AI15"/>
  <c r="AI16"/>
  <c r="AI18"/>
  <c r="AI19"/>
  <c r="AI20"/>
  <c r="AI21"/>
  <c r="AI22"/>
  <c r="AI23"/>
  <c r="AI24"/>
  <c r="AI25"/>
  <c r="AI26"/>
  <c r="AI27"/>
  <c r="AI28"/>
  <c r="AI29"/>
  <c r="AI30"/>
  <c r="AI31"/>
  <c r="AI32"/>
  <c r="AI33"/>
  <c r="AI34"/>
  <c r="AI35"/>
  <c r="AI36"/>
  <c r="AI37"/>
  <c r="AI38"/>
  <c r="AI39"/>
  <c r="AI40"/>
  <c r="AI41"/>
  <c r="AI42"/>
  <c r="AI43"/>
  <c r="AI44"/>
  <c r="AI45"/>
  <c r="AI46"/>
  <c r="AI47"/>
  <c r="AI48"/>
  <c r="AI49"/>
  <c r="AI50"/>
  <c r="AI51"/>
  <c r="AI52"/>
  <c r="AI53"/>
  <c r="AI54"/>
  <c r="AI56"/>
  <c r="AI57"/>
  <c r="AI58"/>
  <c r="AI59"/>
  <c r="AI60"/>
  <c r="AI61"/>
  <c r="AI65"/>
  <c r="AI66"/>
  <c r="AI67"/>
  <c r="AI68"/>
  <c r="AI69"/>
  <c r="AI70"/>
  <c r="AI71"/>
  <c r="AI72"/>
  <c r="AI73"/>
  <c r="AI74"/>
  <c r="AI75"/>
  <c r="AI77"/>
  <c r="AI78"/>
  <c r="AI79"/>
  <c r="AI80"/>
  <c r="AI81"/>
  <c r="AI82"/>
  <c r="AI83"/>
  <c r="AI84"/>
  <c r="AI85"/>
  <c r="AI86"/>
  <c r="AI87"/>
  <c r="AI88"/>
  <c r="AI89"/>
  <c r="AI90"/>
  <c r="AI91"/>
  <c r="AI92"/>
  <c r="AI93"/>
  <c r="AI94"/>
  <c r="AI95"/>
  <c r="AI97"/>
  <c r="AI98"/>
  <c r="AI99"/>
  <c r="AI100"/>
  <c r="AI101"/>
  <c r="AI102"/>
  <c r="AI103"/>
  <c r="AI104"/>
  <c r="AI106"/>
  <c r="AI107"/>
  <c r="AI108"/>
  <c r="AI109"/>
  <c r="AI110"/>
  <c r="AI111"/>
  <c r="AI112"/>
  <c r="AI116"/>
  <c r="AI117"/>
  <c r="AI118"/>
  <c r="AI119"/>
  <c r="AI120"/>
  <c r="AI121"/>
  <c r="AI122"/>
  <c r="AI124"/>
  <c r="AI125"/>
  <c r="AI126"/>
  <c r="AI127"/>
  <c r="AI128"/>
  <c r="AI129"/>
  <c r="AI130"/>
  <c r="AI134"/>
  <c r="AI135"/>
  <c r="AI136"/>
  <c r="AI137"/>
  <c r="AI138"/>
  <c r="AI139"/>
  <c r="AI140"/>
  <c r="AI141"/>
  <c r="AI143"/>
  <c r="AI144"/>
  <c r="AI145"/>
  <c r="AI146"/>
  <c r="AI147"/>
  <c r="AI10"/>
  <c r="L6" l="1"/>
  <c r="M6" s="1"/>
  <c r="N6" s="1"/>
  <c r="O6" s="1"/>
  <c r="P6" s="1"/>
  <c r="Q6" s="1"/>
  <c r="R6" s="1"/>
  <c r="S6" s="1"/>
  <c r="T6" s="1"/>
  <c r="U6" s="1"/>
  <c r="V6" s="1"/>
  <c r="C143"/>
  <c r="T264" i="22"/>
  <c r="S264"/>
  <c r="R264"/>
  <c r="Q264"/>
  <c r="P264"/>
  <c r="O264"/>
  <c r="N264"/>
  <c r="M264"/>
  <c r="L264"/>
  <c r="K264"/>
  <c r="J264"/>
  <c r="F264"/>
  <c r="W263"/>
  <c r="H263"/>
  <c r="D263"/>
  <c r="W262"/>
  <c r="H262"/>
  <c r="D262"/>
  <c r="W260"/>
  <c r="H260"/>
  <c r="D260"/>
  <c r="W259"/>
  <c r="H259"/>
  <c r="D259"/>
  <c r="W258"/>
  <c r="H258"/>
  <c r="D258"/>
  <c r="W257"/>
  <c r="H257"/>
  <c r="D257"/>
  <c r="W256"/>
  <c r="H256"/>
  <c r="D256"/>
  <c r="W255"/>
  <c r="H255"/>
  <c r="D255"/>
  <c r="W254"/>
  <c r="H254"/>
  <c r="D254"/>
  <c r="W253"/>
  <c r="H253"/>
  <c r="D253"/>
  <c r="W251"/>
  <c r="H251"/>
  <c r="D251"/>
  <c r="W250"/>
  <c r="H250"/>
  <c r="D250"/>
  <c r="W249"/>
  <c r="H249"/>
  <c r="D249"/>
  <c r="W248"/>
  <c r="H248"/>
  <c r="D248"/>
  <c r="W247"/>
  <c r="H247"/>
  <c r="D247"/>
  <c r="W246"/>
  <c r="H246"/>
  <c r="D246"/>
  <c r="W245"/>
  <c r="H245"/>
  <c r="D245"/>
  <c r="W244"/>
  <c r="H244"/>
  <c r="D244"/>
  <c r="W242"/>
  <c r="H242"/>
  <c r="D242"/>
  <c r="W241"/>
  <c r="H241"/>
  <c r="D241"/>
  <c r="W240"/>
  <c r="H240"/>
  <c r="D240"/>
  <c r="W239"/>
  <c r="H239"/>
  <c r="D239"/>
  <c r="W238"/>
  <c r="H238"/>
  <c r="D238"/>
  <c r="W237"/>
  <c r="H237"/>
  <c r="D237"/>
  <c r="W236"/>
  <c r="H236"/>
  <c r="D236"/>
  <c r="W235"/>
  <c r="H235"/>
  <c r="D235"/>
  <c r="W233"/>
  <c r="H233"/>
  <c r="D233"/>
  <c r="W232"/>
  <c r="H232"/>
  <c r="D232"/>
  <c r="W231"/>
  <c r="H231"/>
  <c r="D231"/>
  <c r="W230"/>
  <c r="H230"/>
  <c r="D230"/>
  <c r="W229"/>
  <c r="H229"/>
  <c r="D229"/>
  <c r="W228"/>
  <c r="H228"/>
  <c r="D228"/>
  <c r="W227"/>
  <c r="H227"/>
  <c r="D227"/>
  <c r="W226"/>
  <c r="H226"/>
  <c r="D226"/>
  <c r="T222"/>
  <c r="S222"/>
  <c r="R222"/>
  <c r="Q222"/>
  <c r="P222"/>
  <c r="O222"/>
  <c r="N222"/>
  <c r="M222"/>
  <c r="L222"/>
  <c r="K222"/>
  <c r="J222"/>
  <c r="F222"/>
  <c r="W221"/>
  <c r="H221"/>
  <c r="D221"/>
  <c r="W220"/>
  <c r="H220"/>
  <c r="D220"/>
  <c r="W219"/>
  <c r="H219"/>
  <c r="D219"/>
  <c r="W218"/>
  <c r="H218"/>
  <c r="D218"/>
  <c r="W217"/>
  <c r="H217"/>
  <c r="D217"/>
  <c r="W216"/>
  <c r="H216"/>
  <c r="D216"/>
  <c r="W215"/>
  <c r="H215"/>
  <c r="D215"/>
  <c r="W214"/>
  <c r="H214"/>
  <c r="D214"/>
  <c r="W212"/>
  <c r="H212"/>
  <c r="D212"/>
  <c r="W211"/>
  <c r="H211"/>
  <c r="D211"/>
  <c r="W210"/>
  <c r="H210"/>
  <c r="D210"/>
  <c r="W209"/>
  <c r="H209"/>
  <c r="D209"/>
  <c r="W208"/>
  <c r="H208"/>
  <c r="D208"/>
  <c r="W207"/>
  <c r="H207"/>
  <c r="D207"/>
  <c r="W206"/>
  <c r="H206"/>
  <c r="D206"/>
  <c r="W205"/>
  <c r="H205"/>
  <c r="D205"/>
  <c r="W203"/>
  <c r="H203"/>
  <c r="D203"/>
  <c r="W202"/>
  <c r="H202"/>
  <c r="D202"/>
  <c r="W201"/>
  <c r="H201"/>
  <c r="D201"/>
  <c r="W200"/>
  <c r="H200"/>
  <c r="D200"/>
  <c r="W199"/>
  <c r="H199"/>
  <c r="D199"/>
  <c r="W198"/>
  <c r="H198"/>
  <c r="D198"/>
  <c r="W197"/>
  <c r="H197"/>
  <c r="D197"/>
  <c r="W196"/>
  <c r="H196"/>
  <c r="D196"/>
  <c r="W194"/>
  <c r="H194"/>
  <c r="D194"/>
  <c r="W193"/>
  <c r="H193"/>
  <c r="D193"/>
  <c r="W192"/>
  <c r="H192"/>
  <c r="D192"/>
  <c r="W191"/>
  <c r="H191"/>
  <c r="D191"/>
  <c r="W190"/>
  <c r="H190"/>
  <c r="D190"/>
  <c r="W189"/>
  <c r="H189"/>
  <c r="D189"/>
  <c r="W188"/>
  <c r="H188"/>
  <c r="D188"/>
  <c r="W187"/>
  <c r="H187"/>
  <c r="D187"/>
  <c r="W185"/>
  <c r="H185"/>
  <c r="D185"/>
  <c r="W184"/>
  <c r="H184"/>
  <c r="D184"/>
  <c r="W183"/>
  <c r="H183"/>
  <c r="D183"/>
  <c r="W182"/>
  <c r="H182"/>
  <c r="D182"/>
  <c r="W181"/>
  <c r="H181"/>
  <c r="D181"/>
  <c r="W180"/>
  <c r="H180"/>
  <c r="D180"/>
  <c r="W179"/>
  <c r="H179"/>
  <c r="D179"/>
  <c r="W178"/>
  <c r="H178"/>
  <c r="D178"/>
  <c r="U168"/>
  <c r="T167"/>
  <c r="T169" s="1"/>
  <c r="S167"/>
  <c r="S169" s="1"/>
  <c r="R167"/>
  <c r="R169" s="1"/>
  <c r="Q167"/>
  <c r="Q169" s="1"/>
  <c r="P167"/>
  <c r="P169" s="1"/>
  <c r="O167"/>
  <c r="O169" s="1"/>
  <c r="N167"/>
  <c r="N169" s="1"/>
  <c r="M167"/>
  <c r="M169" s="1"/>
  <c r="L167"/>
  <c r="K167"/>
  <c r="K169" s="1"/>
  <c r="J167"/>
  <c r="F167"/>
  <c r="H167" s="1"/>
  <c r="H169" s="1"/>
  <c r="U165"/>
  <c r="V165" s="1"/>
  <c r="U164"/>
  <c r="V164" s="1"/>
  <c r="U163"/>
  <c r="V163" s="1"/>
  <c r="U162"/>
  <c r="V162" s="1"/>
  <c r="U161"/>
  <c r="V161" s="1"/>
  <c r="U160"/>
  <c r="V160" s="1"/>
  <c r="U159"/>
  <c r="V159" s="1"/>
  <c r="U158"/>
  <c r="V158" s="1"/>
  <c r="U157"/>
  <c r="V157" s="1"/>
  <c r="U156"/>
  <c r="V156" s="1"/>
  <c r="U155"/>
  <c r="V155" s="1"/>
  <c r="U154"/>
  <c r="V154" s="1"/>
  <c r="U153"/>
  <c r="V153" s="1"/>
  <c r="U152"/>
  <c r="V152" s="1"/>
  <c r="U151"/>
  <c r="V151" s="1"/>
  <c r="U150"/>
  <c r="V150" s="1"/>
  <c r="U149"/>
  <c r="V149" s="1"/>
  <c r="E147"/>
  <c r="E146"/>
  <c r="E145"/>
  <c r="G144"/>
  <c r="E144"/>
  <c r="D144"/>
  <c r="G143"/>
  <c r="F143"/>
  <c r="E143"/>
  <c r="D143"/>
  <c r="C143"/>
  <c r="B142"/>
  <c r="E141"/>
  <c r="E140"/>
  <c r="E139"/>
  <c r="E138"/>
  <c r="G137"/>
  <c r="E137"/>
  <c r="D137"/>
  <c r="G136"/>
  <c r="E136"/>
  <c r="D136"/>
  <c r="E135"/>
  <c r="H134"/>
  <c r="F134"/>
  <c r="E134"/>
  <c r="D134"/>
  <c r="C134"/>
  <c r="B133"/>
  <c r="A132"/>
  <c r="H131"/>
  <c r="G131"/>
  <c r="F131"/>
  <c r="E131"/>
  <c r="D131"/>
  <c r="C131"/>
  <c r="E130"/>
  <c r="H129"/>
  <c r="G129"/>
  <c r="E129"/>
  <c r="D129"/>
  <c r="H128"/>
  <c r="G128"/>
  <c r="E128"/>
  <c r="D128"/>
  <c r="H127"/>
  <c r="G127"/>
  <c r="E127"/>
  <c r="D127"/>
  <c r="H126"/>
  <c r="G126"/>
  <c r="E126"/>
  <c r="D126"/>
  <c r="E125"/>
  <c r="H124"/>
  <c r="G124"/>
  <c r="F124"/>
  <c r="E124"/>
  <c r="D124"/>
  <c r="C124"/>
  <c r="B123"/>
  <c r="E122"/>
  <c r="H121"/>
  <c r="G121"/>
  <c r="E121"/>
  <c r="D121"/>
  <c r="E120"/>
  <c r="H119"/>
  <c r="G119"/>
  <c r="E119"/>
  <c r="D119"/>
  <c r="E118"/>
  <c r="E117"/>
  <c r="H116"/>
  <c r="G116"/>
  <c r="F116"/>
  <c r="E116"/>
  <c r="D116"/>
  <c r="C116"/>
  <c r="B115"/>
  <c r="A114"/>
  <c r="H112"/>
  <c r="G112"/>
  <c r="F112"/>
  <c r="E112"/>
  <c r="D112"/>
  <c r="F111"/>
  <c r="E111"/>
  <c r="H110"/>
  <c r="G110"/>
  <c r="F110"/>
  <c r="E110"/>
  <c r="D110"/>
  <c r="F109"/>
  <c r="E109"/>
  <c r="H108"/>
  <c r="G108"/>
  <c r="F108"/>
  <c r="E108"/>
  <c r="D108"/>
  <c r="H107"/>
  <c r="G107"/>
  <c r="F107"/>
  <c r="E107"/>
  <c r="H106"/>
  <c r="G106"/>
  <c r="F106"/>
  <c r="E106"/>
  <c r="D106"/>
  <c r="C106"/>
  <c r="H105"/>
  <c r="G105"/>
  <c r="F105"/>
  <c r="E105"/>
  <c r="D105"/>
  <c r="C105"/>
  <c r="B105"/>
  <c r="H104"/>
  <c r="G104"/>
  <c r="E104"/>
  <c r="D104"/>
  <c r="E103"/>
  <c r="E102"/>
  <c r="H101"/>
  <c r="G101"/>
  <c r="E101"/>
  <c r="D101"/>
  <c r="H100"/>
  <c r="G100"/>
  <c r="E100"/>
  <c r="D100"/>
  <c r="H99"/>
  <c r="G99"/>
  <c r="E99"/>
  <c r="D99"/>
  <c r="E98"/>
  <c r="H97"/>
  <c r="G97"/>
  <c r="F97"/>
  <c r="E97"/>
  <c r="D97"/>
  <c r="C97"/>
  <c r="H96"/>
  <c r="G96"/>
  <c r="F96"/>
  <c r="E96"/>
  <c r="D96"/>
  <c r="C96"/>
  <c r="B96"/>
  <c r="H95"/>
  <c r="G95"/>
  <c r="E95"/>
  <c r="D95"/>
  <c r="E94"/>
  <c r="E93"/>
  <c r="H92"/>
  <c r="G92"/>
  <c r="E92"/>
  <c r="D92"/>
  <c r="H91"/>
  <c r="G91"/>
  <c r="E91"/>
  <c r="D91"/>
  <c r="H90"/>
  <c r="G90"/>
  <c r="E90"/>
  <c r="D90"/>
  <c r="E89"/>
  <c r="H88"/>
  <c r="G88"/>
  <c r="E88"/>
  <c r="D88"/>
  <c r="H87"/>
  <c r="G87"/>
  <c r="E87"/>
  <c r="D87"/>
  <c r="E86"/>
  <c r="E85"/>
  <c r="H84"/>
  <c r="G84"/>
  <c r="E84"/>
  <c r="D84"/>
  <c r="H83"/>
  <c r="G83"/>
  <c r="E83"/>
  <c r="D83"/>
  <c r="E82"/>
  <c r="H81"/>
  <c r="G81"/>
  <c r="E81"/>
  <c r="D81"/>
  <c r="H80"/>
  <c r="G80"/>
  <c r="E80"/>
  <c r="D80"/>
  <c r="E79"/>
  <c r="H78"/>
  <c r="G78"/>
  <c r="E78"/>
  <c r="H77"/>
  <c r="G77"/>
  <c r="F77"/>
  <c r="E77"/>
  <c r="D77"/>
  <c r="C77"/>
  <c r="H76"/>
  <c r="G76"/>
  <c r="F76"/>
  <c r="E76"/>
  <c r="D76"/>
  <c r="C76"/>
  <c r="B76"/>
  <c r="H75"/>
  <c r="G75"/>
  <c r="E75"/>
  <c r="D75"/>
  <c r="H74"/>
  <c r="G74"/>
  <c r="E74"/>
  <c r="D74"/>
  <c r="E73"/>
  <c r="H72"/>
  <c r="G72"/>
  <c r="E72"/>
  <c r="D72"/>
  <c r="H71"/>
  <c r="G71"/>
  <c r="E71"/>
  <c r="D71"/>
  <c r="E70"/>
  <c r="E69"/>
  <c r="E68"/>
  <c r="H67"/>
  <c r="G67"/>
  <c r="E67"/>
  <c r="D67"/>
  <c r="E66"/>
  <c r="H65"/>
  <c r="G65"/>
  <c r="F65"/>
  <c r="E65"/>
  <c r="D65"/>
  <c r="C65"/>
  <c r="B64"/>
  <c r="A63"/>
  <c r="H61"/>
  <c r="G61"/>
  <c r="E61"/>
  <c r="E60"/>
  <c r="E59"/>
  <c r="E58"/>
  <c r="E57"/>
  <c r="H56"/>
  <c r="G56"/>
  <c r="F56"/>
  <c r="E56"/>
  <c r="D56"/>
  <c r="C56"/>
  <c r="H55"/>
  <c r="G55"/>
  <c r="F55"/>
  <c r="E55"/>
  <c r="D55"/>
  <c r="C55"/>
  <c r="B55"/>
  <c r="E54"/>
  <c r="E53"/>
  <c r="H52"/>
  <c r="G52"/>
  <c r="E52"/>
  <c r="D52"/>
  <c r="E51"/>
  <c r="H50"/>
  <c r="G50"/>
  <c r="E50"/>
  <c r="D50"/>
  <c r="H49"/>
  <c r="G49"/>
  <c r="E49"/>
  <c r="D49"/>
  <c r="E48"/>
  <c r="E47"/>
  <c r="E46"/>
  <c r="H45"/>
  <c r="G45"/>
  <c r="E45"/>
  <c r="D45"/>
  <c r="H44"/>
  <c r="G44"/>
  <c r="E44"/>
  <c r="D44"/>
  <c r="H43"/>
  <c r="G43"/>
  <c r="E43"/>
  <c r="D43"/>
  <c r="H42"/>
  <c r="G42"/>
  <c r="E42"/>
  <c r="D42"/>
  <c r="H41"/>
  <c r="G41"/>
  <c r="E41"/>
  <c r="H40"/>
  <c r="G40"/>
  <c r="E40"/>
  <c r="D40"/>
  <c r="H39"/>
  <c r="G39"/>
  <c r="E39"/>
  <c r="H38"/>
  <c r="G38"/>
  <c r="E38"/>
  <c r="D38"/>
  <c r="H37"/>
  <c r="G37"/>
  <c r="E37"/>
  <c r="D37"/>
  <c r="D36"/>
  <c r="H35"/>
  <c r="G35"/>
  <c r="E35"/>
  <c r="D35"/>
  <c r="H34"/>
  <c r="G34"/>
  <c r="E34"/>
  <c r="E33"/>
  <c r="H32"/>
  <c r="G32"/>
  <c r="E32"/>
  <c r="D32"/>
  <c r="H31"/>
  <c r="G31"/>
  <c r="E31"/>
  <c r="D31"/>
  <c r="E30"/>
  <c r="H29"/>
  <c r="G29"/>
  <c r="E29"/>
  <c r="D29"/>
  <c r="H28"/>
  <c r="G28"/>
  <c r="E28"/>
  <c r="D28"/>
  <c r="H27"/>
  <c r="G27"/>
  <c r="E27"/>
  <c r="E26"/>
  <c r="E25"/>
  <c r="E24"/>
  <c r="E23"/>
  <c r="H22"/>
  <c r="G22"/>
  <c r="E22"/>
  <c r="D22"/>
  <c r="E21"/>
  <c r="E20"/>
  <c r="E19"/>
  <c r="H18"/>
  <c r="G18"/>
  <c r="F18"/>
  <c r="E18"/>
  <c r="D18"/>
  <c r="C18"/>
  <c r="B17"/>
  <c r="H16"/>
  <c r="G16"/>
  <c r="E16"/>
  <c r="D16"/>
  <c r="D15"/>
  <c r="H14"/>
  <c r="G14"/>
  <c r="E14"/>
  <c r="D14"/>
  <c r="E13"/>
  <c r="E12"/>
  <c r="E11"/>
  <c r="G10"/>
  <c r="F10"/>
  <c r="E10"/>
  <c r="D10"/>
  <c r="C10"/>
  <c r="B9"/>
  <c r="A8"/>
  <c r="H6"/>
  <c r="G6"/>
  <c r="F6"/>
  <c r="E6"/>
  <c r="D6"/>
  <c r="C6"/>
  <c r="A5"/>
  <c r="BI3"/>
  <c r="BH3"/>
  <c r="BG3"/>
  <c r="BF3"/>
  <c r="BE3"/>
  <c r="BD3"/>
  <c r="BC3"/>
  <c r="BB3"/>
  <c r="BA3"/>
  <c r="AZ3"/>
  <c r="AY3"/>
  <c r="AX3"/>
  <c r="AW3"/>
  <c r="AV3"/>
  <c r="AU3"/>
  <c r="AT3"/>
  <c r="AS3"/>
  <c r="AR3"/>
  <c r="AQ3"/>
  <c r="AP3"/>
  <c r="AO3"/>
  <c r="AN3"/>
  <c r="AM3"/>
  <c r="AL3"/>
  <c r="AK3"/>
  <c r="AJ3"/>
  <c r="AI3"/>
  <c r="AH3"/>
  <c r="AG3"/>
  <c r="AF3"/>
  <c r="AE3"/>
  <c r="AD3"/>
  <c r="AC3"/>
  <c r="AB3"/>
  <c r="AA3"/>
  <c r="Z3"/>
  <c r="Y3"/>
  <c r="X3"/>
  <c r="A5" i="1"/>
  <c r="C6"/>
  <c r="D6"/>
  <c r="E6"/>
  <c r="F6"/>
  <c r="H6"/>
  <c r="A8"/>
  <c r="B9"/>
  <c r="C10"/>
  <c r="D10"/>
  <c r="E10"/>
  <c r="F10"/>
  <c r="G10"/>
  <c r="E11"/>
  <c r="E12"/>
  <c r="E13"/>
  <c r="D14"/>
  <c r="E14"/>
  <c r="G14"/>
  <c r="D15"/>
  <c r="D16"/>
  <c r="E16"/>
  <c r="G16"/>
  <c r="B17"/>
  <c r="C18"/>
  <c r="D18"/>
  <c r="E18"/>
  <c r="F18"/>
  <c r="G18"/>
  <c r="E19"/>
  <c r="E20"/>
  <c r="E21"/>
  <c r="D22"/>
  <c r="E22"/>
  <c r="G22"/>
  <c r="E23"/>
  <c r="E24"/>
  <c r="E25"/>
  <c r="E26"/>
  <c r="E27"/>
  <c r="G27"/>
  <c r="D28"/>
  <c r="E28"/>
  <c r="G28"/>
  <c r="D29"/>
  <c r="E29"/>
  <c r="G29"/>
  <c r="E30"/>
  <c r="D31"/>
  <c r="E31"/>
  <c r="G31"/>
  <c r="D32"/>
  <c r="E32"/>
  <c r="G32"/>
  <c r="E33"/>
  <c r="E34"/>
  <c r="H34"/>
  <c r="D35"/>
  <c r="E35"/>
  <c r="G35"/>
  <c r="D36"/>
  <c r="D37"/>
  <c r="E37"/>
  <c r="H37"/>
  <c r="D38"/>
  <c r="E38"/>
  <c r="G38"/>
  <c r="E39"/>
  <c r="H39"/>
  <c r="D40"/>
  <c r="E40"/>
  <c r="G40"/>
  <c r="E41"/>
  <c r="H41"/>
  <c r="D42"/>
  <c r="E42"/>
  <c r="G42"/>
  <c r="D43"/>
  <c r="E43"/>
  <c r="G43"/>
  <c r="D44"/>
  <c r="E44"/>
  <c r="H44"/>
  <c r="D45"/>
  <c r="E45"/>
  <c r="H45"/>
  <c r="E46"/>
  <c r="E47"/>
  <c r="E48"/>
  <c r="D49"/>
  <c r="E49"/>
  <c r="H49"/>
  <c r="D50"/>
  <c r="E50"/>
  <c r="G50"/>
  <c r="E51"/>
  <c r="D52"/>
  <c r="E52"/>
  <c r="H52"/>
  <c r="E53"/>
  <c r="E54"/>
  <c r="B55"/>
  <c r="C56"/>
  <c r="D56"/>
  <c r="E56"/>
  <c r="F56"/>
  <c r="G56"/>
  <c r="E57"/>
  <c r="E58"/>
  <c r="E59"/>
  <c r="E60"/>
  <c r="E61"/>
  <c r="H61"/>
  <c r="A63"/>
  <c r="B64"/>
  <c r="C65"/>
  <c r="D65"/>
  <c r="E65"/>
  <c r="F65"/>
  <c r="G65"/>
  <c r="E66"/>
  <c r="D67"/>
  <c r="E67"/>
  <c r="H67"/>
  <c r="E68"/>
  <c r="E69"/>
  <c r="E70"/>
  <c r="D71"/>
  <c r="E71"/>
  <c r="H71"/>
  <c r="D72"/>
  <c r="E72"/>
  <c r="H72"/>
  <c r="E73"/>
  <c r="D74"/>
  <c r="E74"/>
  <c r="H74"/>
  <c r="D75"/>
  <c r="E75"/>
  <c r="G75"/>
  <c r="B76"/>
  <c r="C77"/>
  <c r="D77"/>
  <c r="E77"/>
  <c r="F77"/>
  <c r="G77"/>
  <c r="E78"/>
  <c r="H78"/>
  <c r="E79"/>
  <c r="D80"/>
  <c r="E80"/>
  <c r="H80"/>
  <c r="D81"/>
  <c r="E81"/>
  <c r="H81"/>
  <c r="E82"/>
  <c r="D83"/>
  <c r="E83"/>
  <c r="H83"/>
  <c r="D84"/>
  <c r="E84"/>
  <c r="G84"/>
  <c r="E85"/>
  <c r="E86"/>
  <c r="D87"/>
  <c r="E87"/>
  <c r="G87"/>
  <c r="D88"/>
  <c r="E88"/>
  <c r="H88"/>
  <c r="E89"/>
  <c r="D90"/>
  <c r="E90"/>
  <c r="H90"/>
  <c r="D91"/>
  <c r="E91"/>
  <c r="G91"/>
  <c r="D92"/>
  <c r="E92"/>
  <c r="H92"/>
  <c r="E93"/>
  <c r="E94"/>
  <c r="D95"/>
  <c r="E95"/>
  <c r="G95"/>
  <c r="B96"/>
  <c r="C97"/>
  <c r="D97"/>
  <c r="E97"/>
  <c r="F97"/>
  <c r="H97"/>
  <c r="E98"/>
  <c r="D99"/>
  <c r="E99"/>
  <c r="H99"/>
  <c r="D100"/>
  <c r="E100"/>
  <c r="H100"/>
  <c r="D101"/>
  <c r="E101"/>
  <c r="H101"/>
  <c r="E102"/>
  <c r="E103"/>
  <c r="D104"/>
  <c r="E104"/>
  <c r="G104"/>
  <c r="B105"/>
  <c r="C106"/>
  <c r="D106"/>
  <c r="E106"/>
  <c r="F106"/>
  <c r="H106"/>
  <c r="E107"/>
  <c r="F107"/>
  <c r="G107"/>
  <c r="D108"/>
  <c r="E108"/>
  <c r="F108"/>
  <c r="H108"/>
  <c r="E109"/>
  <c r="F109"/>
  <c r="D110"/>
  <c r="E110"/>
  <c r="F110"/>
  <c r="H110"/>
  <c r="E111"/>
  <c r="F111"/>
  <c r="D112"/>
  <c r="E112"/>
  <c r="F112"/>
  <c r="H112"/>
  <c r="A114"/>
  <c r="B115"/>
  <c r="C116"/>
  <c r="D116"/>
  <c r="E116"/>
  <c r="F116"/>
  <c r="H116"/>
  <c r="E117"/>
  <c r="E118"/>
  <c r="D119"/>
  <c r="E119"/>
  <c r="H119"/>
  <c r="E120"/>
  <c r="D121"/>
  <c r="E121"/>
  <c r="H121"/>
  <c r="E122"/>
  <c r="B123"/>
  <c r="C124"/>
  <c r="D124"/>
  <c r="E124"/>
  <c r="F124"/>
  <c r="H124"/>
  <c r="E125"/>
  <c r="D126"/>
  <c r="E126"/>
  <c r="H126"/>
  <c r="D127"/>
  <c r="E127"/>
  <c r="H127"/>
  <c r="D128"/>
  <c r="E128"/>
  <c r="H128"/>
  <c r="D129"/>
  <c r="E129"/>
  <c r="H129"/>
  <c r="E130"/>
  <c r="A132"/>
  <c r="B133"/>
  <c r="C134"/>
  <c r="D134"/>
  <c r="E134"/>
  <c r="F134"/>
  <c r="H134"/>
  <c r="E135"/>
  <c r="D136"/>
  <c r="E136"/>
  <c r="G136"/>
  <c r="D137"/>
  <c r="E137"/>
  <c r="G137"/>
  <c r="E138"/>
  <c r="E139"/>
  <c r="E140"/>
  <c r="E141"/>
  <c r="B142"/>
  <c r="D143"/>
  <c r="E143"/>
  <c r="F143"/>
  <c r="G143"/>
  <c r="D144"/>
  <c r="E144"/>
  <c r="G144"/>
  <c r="E145"/>
  <c r="E146"/>
  <c r="E147"/>
  <c r="H264" i="22" l="1"/>
  <c r="U167"/>
  <c r="J169"/>
  <c r="U169" s="1"/>
  <c r="H222"/>
  <c r="BT3" i="1"/>
  <c r="BS3"/>
  <c r="BR3"/>
  <c r="BQ3"/>
  <c r="BP3"/>
  <c r="BO3"/>
  <c r="BN3"/>
  <c r="BM3"/>
  <c r="BL3"/>
  <c r="BK3"/>
  <c r="BJ3"/>
  <c r="BI3"/>
  <c r="BH3"/>
  <c r="BG3"/>
  <c r="BA3"/>
  <c r="BB3"/>
  <c r="BC3"/>
  <c r="BD3"/>
  <c r="BE3"/>
  <c r="BF3"/>
  <c r="BU3"/>
  <c r="BV3"/>
  <c r="H74" i="18" l="1"/>
  <c r="H71"/>
  <c r="H80"/>
  <c r="H86"/>
  <c r="H17"/>
  <c r="H23"/>
  <c r="H29"/>
  <c r="H35"/>
  <c r="H41"/>
  <c r="H47"/>
  <c r="H53"/>
  <c r="H59"/>
  <c r="H65"/>
  <c r="H68"/>
  <c r="H77"/>
  <c r="H83"/>
  <c r="H20"/>
  <c r="H26"/>
  <c r="H32"/>
  <c r="H38"/>
  <c r="H44"/>
  <c r="H50"/>
  <c r="H56"/>
  <c r="H62"/>
</calcChain>
</file>

<file path=xl/comments1.xml><?xml version="1.0" encoding="utf-8"?>
<comments xmlns="http://schemas.openxmlformats.org/spreadsheetml/2006/main">
  <authors>
    <author>Cedrick</author>
  </authors>
  <commentList>
    <comment ref="C18" authorId="0">
      <text>
        <r>
          <rPr>
            <b/>
            <sz val="9"/>
            <color indexed="81"/>
            <rFont val="Tahoma"/>
            <charset val="1"/>
          </rPr>
          <t xml:space="preserve">Commentaires :
</t>
        </r>
        <r>
          <rPr>
            <sz val="9"/>
            <color indexed="81"/>
            <rFont val="Tahoma"/>
            <family val="2"/>
          </rPr>
          <t>L’analyse d’un système se fait en le recontextualisant et en prenant en compte son environnement.
L’étude des systèmes logiques évènementiels intègre les systèmes à logique combinatoire et séquentielle.
L’étude de la logique combinatoire se limite aux fonctions logiques NON, ET, OU, Non ET, Non OU.
La présentation du modèle OSI se limite à la couche application et à la couche transport.
Les familles de matériaux retenues sont les métalliques, les céramiques, les organiques et les composites. Une présentation des propriétés communes à chaque famille est privilégiée à une connaissance livresque des matériaux.
Il est utile de proposer une vision globale de la géo-économie des matériaux : où sont les ressources ? Quels sont les coûts et l’empreinte carbone dus au transport et ceux liés à la mise en oeuvre ?
En ce qui concerne le comportement du solide déformable, l’étude s’appuie sur des résultats obtenus à l’aide d’outils numériques.</t>
        </r>
        <r>
          <rPr>
            <sz val="9"/>
            <color indexed="81"/>
            <rFont val="Tahoma"/>
            <charset val="1"/>
          </rPr>
          <t xml:space="preserve">
</t>
        </r>
      </text>
    </comment>
    <comment ref="C65" authorId="0">
      <text>
        <r>
          <rPr>
            <b/>
            <sz val="9"/>
            <color indexed="81"/>
            <rFont val="Tahoma"/>
            <family val="2"/>
          </rPr>
          <t xml:space="preserve">Commentaires :
</t>
        </r>
        <r>
          <rPr>
            <sz val="9"/>
            <color indexed="81"/>
            <rFont val="Tahoma"/>
            <family val="2"/>
          </rPr>
          <t xml:space="preserve">La puissance est toujours égale au produit d'une grandeur d'effort (force, couple, pression, tension, etc.) par une grandeur de flux (vitesse, vitesse angulaire, débit, intensité du courant, etc.).
Le point de vue de l’étude conditionne le choix de la grandeur d’effort ou de la grandeur de flux à utiliser.
Pour les matériaux, sont étudiés la masse volumique, la rigidité, la résistance, la ténacité, la température de fusion, les conductivités électrique et thermique, et le coefficient de dilatation.
</t>
        </r>
      </text>
    </comment>
    <comment ref="C77" authorId="0">
      <text>
        <r>
          <rPr>
            <b/>
            <sz val="9"/>
            <color indexed="81"/>
            <rFont val="Tahoma"/>
            <family val="2"/>
          </rPr>
          <t xml:space="preserve">Commentaires :
</t>
        </r>
        <r>
          <rPr>
            <sz val="9"/>
            <color indexed="81"/>
            <rFont val="Tahoma"/>
            <family val="2"/>
          </rPr>
          <t xml:space="preserve">L’outil torseur peut être utilisé pour la résolution des problèmes en trois dimensions.
Les liaisons sont considérées sans jeu, avec ou sans frottement, élastiques ou rigides.
Pour les matériaux, les modèles comportementaux étudiés sont l’homogénéité, l’isotropie et l’élasticité.
En ce qui concerne le comportement du solide déformable, l’étude s’appuie essentiellement sur les outils numériques.
En modélisation plane, on se limite aux modèles des liaisons retenues (pivot, glissière et ponctuelle).
</t>
        </r>
      </text>
    </comment>
    <comment ref="C97" authorId="0">
      <text>
        <r>
          <rPr>
            <b/>
            <sz val="9"/>
            <color indexed="81"/>
            <rFont val="Tahoma"/>
            <family val="2"/>
          </rPr>
          <t xml:space="preserve">Commentaires :
</t>
        </r>
        <r>
          <rPr>
            <sz val="9"/>
            <color indexed="81"/>
            <rFont val="Tahoma"/>
            <family val="2"/>
          </rPr>
          <t xml:space="preserve">Les méthodes graphiques peuvent être utilisées mais leur maîtrise n’est pas exigée.
Pour le comportement du solide déformable, les déterminations se feront à partir des résultats de simulation.
Le PFD s’applique aux solides en translation par rapport à un référentiel, ou en rotation autour d’un axe fixe.
Le Principe Fondamental de la Statique est présenté comme un cas particulier du Principe Fondamental de la Dynamique.
En classe de première, l’application du PFD se limite à des problèmes plans.
La résolution des problèmes de statique plane est conduite à l’aide du Principe Fondamental de la Dynamique.
L’application du PFD en référentiel non galiléen est présentée, en précisant les termes dus aux effets d’inertie.
</t>
        </r>
      </text>
    </comment>
    <comment ref="C106" authorId="0">
      <text>
        <r>
          <rPr>
            <b/>
            <sz val="9"/>
            <color indexed="81"/>
            <rFont val="Tahoma"/>
            <family val="2"/>
          </rPr>
          <t xml:space="preserve">Commentaires :
</t>
        </r>
        <r>
          <rPr>
            <sz val="9"/>
            <color indexed="81"/>
            <rFont val="Tahoma"/>
            <family val="2"/>
          </rPr>
          <t xml:space="preserve">Quelques exemples d’utilisation de nouveaux matériaux sont présentés, comme les nano matériaux qui permettent de modifier fortement les propriétés non mécaniques comme la conductivité.
</t>
        </r>
      </text>
    </comment>
    <comment ref="C116" authorId="0">
      <text>
        <r>
          <rPr>
            <b/>
            <sz val="9"/>
            <color indexed="81"/>
            <rFont val="Tahoma"/>
            <family val="2"/>
          </rPr>
          <t xml:space="preserve">Commentaires :
</t>
        </r>
        <r>
          <rPr>
            <sz val="9"/>
            <color indexed="81"/>
            <rFont val="Tahoma"/>
            <family val="2"/>
          </rPr>
          <t xml:space="preserve">Dans ce programme, le terme « capteur » regroupe les capteurs (information analogique), les détecteurs (information TOR) et les codeurs (information numérique).
Pour justifier le choix des grandeurs à mesurer et un protocole expérimental, il est nécessaire de savoir prévoir quantitativement le comportement du système, l’influence des composants et l’ordre de grandeur de la réponse
</t>
        </r>
      </text>
    </comment>
    <comment ref="C124" authorId="0">
      <text>
        <r>
          <rPr>
            <b/>
            <sz val="9"/>
            <color indexed="81"/>
            <rFont val="Tahoma"/>
            <family val="2"/>
          </rPr>
          <t xml:space="preserve">Commentaires :
</t>
        </r>
        <r>
          <rPr>
            <sz val="9"/>
            <color indexed="81"/>
            <rFont val="Tahoma"/>
            <family val="2"/>
          </rPr>
          <t xml:space="preserve">Le traitement des mesures et la présentation des résultats mobilisent systématiquement les outils numériques
</t>
        </r>
      </text>
    </comment>
    <comment ref="C143" authorId="0">
      <text>
        <r>
          <rPr>
            <b/>
            <sz val="9"/>
            <color indexed="81"/>
            <rFont val="Tahoma"/>
            <family val="2"/>
          </rPr>
          <t xml:space="preserve">Commentaires :
</t>
        </r>
        <r>
          <rPr>
            <sz val="9"/>
            <color indexed="81"/>
            <rFont val="Tahoma"/>
            <family val="2"/>
          </rPr>
          <t xml:space="preserve">Les normes des croquis et schémas ne font pas l’objet de cours spécifiques et sont à la disposition des élèves.
La mise en oeuvre de la communication n’est pas une finalité. Elle est liée à l’ensemble des activités et notamment au projet.
</t>
        </r>
      </text>
    </comment>
  </commentList>
</comments>
</file>

<file path=xl/comments2.xml><?xml version="1.0" encoding="utf-8"?>
<comments xmlns="http://schemas.openxmlformats.org/spreadsheetml/2006/main">
  <authors>
    <author>Cedrick</author>
    <author>jc</author>
    <author>Michel RAGE</author>
  </authors>
  <commentList>
    <comment ref="F148" authorId="0">
      <text>
        <r>
          <rPr>
            <sz val="14"/>
            <color indexed="81"/>
            <rFont val="Tahoma"/>
            <family val="2"/>
          </rPr>
          <t xml:space="preserve">Selon les recommandations du </t>
        </r>
        <r>
          <rPr>
            <b/>
            <sz val="14"/>
            <color indexed="81"/>
            <rFont val="Tahoma"/>
            <family val="2"/>
          </rPr>
          <t>document d'accompagnement</t>
        </r>
      </text>
    </comment>
    <comment ref="H148" authorId="0">
      <text>
        <r>
          <rPr>
            <sz val="14"/>
            <color indexed="81"/>
            <rFont val="Tahoma"/>
            <family val="2"/>
          </rPr>
          <t xml:space="preserve">Selon les recommandations du </t>
        </r>
        <r>
          <rPr>
            <b/>
            <sz val="14"/>
            <color indexed="81"/>
            <rFont val="Tahoma"/>
            <family val="2"/>
          </rPr>
          <t>document d'accompagnement</t>
        </r>
      </text>
    </comment>
    <comment ref="F149" authorId="1">
      <text>
        <r>
          <rPr>
            <b/>
            <sz val="9"/>
            <color indexed="81"/>
            <rFont val="Tahoma"/>
            <family val="2"/>
          </rPr>
          <t>jc:</t>
        </r>
        <r>
          <rPr>
            <sz val="9"/>
            <color indexed="81"/>
            <rFont val="Tahoma"/>
            <family val="2"/>
          </rPr>
          <t xml:space="preserve">
Première</t>
        </r>
      </text>
    </comment>
    <comment ref="F150" authorId="1">
      <text>
        <r>
          <rPr>
            <b/>
            <sz val="9"/>
            <color indexed="81"/>
            <rFont val="Tahoma"/>
            <family val="2"/>
          </rPr>
          <t>jc:</t>
        </r>
        <r>
          <rPr>
            <sz val="9"/>
            <color indexed="81"/>
            <rFont val="Tahoma"/>
            <family val="2"/>
          </rPr>
          <t xml:space="preserve">
PRemière</t>
        </r>
      </text>
    </comment>
    <comment ref="F152" authorId="1">
      <text>
        <r>
          <rPr>
            <b/>
            <sz val="9"/>
            <color indexed="81"/>
            <rFont val="Tahoma"/>
            <family val="2"/>
          </rPr>
          <t>jc:</t>
        </r>
        <r>
          <rPr>
            <sz val="9"/>
            <color indexed="81"/>
            <rFont val="Tahoma"/>
            <family val="2"/>
          </rPr>
          <t xml:space="preserve">
Première</t>
        </r>
      </text>
    </comment>
    <comment ref="F153" authorId="1">
      <text>
        <r>
          <rPr>
            <b/>
            <sz val="9"/>
            <color indexed="81"/>
            <rFont val="Tahoma"/>
            <family val="2"/>
          </rPr>
          <t>jc:</t>
        </r>
        <r>
          <rPr>
            <sz val="9"/>
            <color indexed="81"/>
            <rFont val="Tahoma"/>
            <family val="2"/>
          </rPr>
          <t xml:space="preserve">
Première</t>
        </r>
      </text>
    </comment>
    <comment ref="F155" authorId="1">
      <text>
        <r>
          <rPr>
            <b/>
            <sz val="9"/>
            <color indexed="81"/>
            <rFont val="Tahoma"/>
            <family val="2"/>
          </rPr>
          <t>jc:</t>
        </r>
        <r>
          <rPr>
            <sz val="9"/>
            <color indexed="81"/>
            <rFont val="Tahoma"/>
            <family val="2"/>
          </rPr>
          <t xml:space="preserve">
Première</t>
        </r>
      </text>
    </comment>
    <comment ref="F156" authorId="1">
      <text>
        <r>
          <rPr>
            <b/>
            <sz val="9"/>
            <color indexed="81"/>
            <rFont val="Tahoma"/>
            <family val="2"/>
          </rPr>
          <t>jc:</t>
        </r>
        <r>
          <rPr>
            <sz val="9"/>
            <color indexed="81"/>
            <rFont val="Tahoma"/>
            <family val="2"/>
          </rPr>
          <t xml:space="preserve">
Première</t>
        </r>
      </text>
    </comment>
    <comment ref="E159" authorId="1">
      <text>
        <r>
          <rPr>
            <b/>
            <sz val="9"/>
            <color indexed="81"/>
            <rFont val="Tahoma"/>
            <family val="2"/>
          </rPr>
          <t>jc:</t>
        </r>
        <r>
          <rPr>
            <sz val="9"/>
            <color indexed="81"/>
            <rFont val="Tahoma"/>
            <family val="2"/>
          </rPr>
          <t xml:space="preserve">
</t>
        </r>
        <r>
          <rPr>
            <u/>
            <sz val="12"/>
            <color indexed="81"/>
            <rFont val="Tahoma"/>
            <family val="2"/>
          </rPr>
          <t xml:space="preserve">Première : </t>
        </r>
        <r>
          <rPr>
            <sz val="12"/>
            <color indexed="81"/>
            <rFont val="Tahoma"/>
            <family val="2"/>
          </rPr>
          <t xml:space="preserve">
Principe généraux d'utilisation. Identification et limites des modèles de comportements, paramétrage associé aux progiciels de simulation.
</t>
        </r>
        <r>
          <rPr>
            <u/>
            <sz val="12"/>
            <color indexed="81"/>
            <rFont val="Tahoma"/>
            <family val="2"/>
          </rPr>
          <t>Première/Terminale :</t>
        </r>
        <r>
          <rPr>
            <sz val="12"/>
            <color indexed="81"/>
            <rFont val="Tahoma"/>
            <family val="2"/>
          </rPr>
          <t xml:space="preserve">
Identification des variables du modèle, simulation et comparaison des résultats obtenus au système réel ou à son cahier des charges.</t>
        </r>
      </text>
    </comment>
    <comment ref="E160" authorId="1">
      <text>
        <r>
          <rPr>
            <b/>
            <sz val="9"/>
            <color indexed="81"/>
            <rFont val="Tahoma"/>
            <family val="2"/>
          </rPr>
          <t>jc:</t>
        </r>
        <r>
          <rPr>
            <sz val="9"/>
            <color indexed="81"/>
            <rFont val="Tahoma"/>
            <family val="2"/>
          </rPr>
          <t xml:space="preserve">
</t>
        </r>
        <r>
          <rPr>
            <u/>
            <sz val="12"/>
            <color indexed="81"/>
            <rFont val="Tahoma"/>
            <family val="2"/>
          </rPr>
          <t>Première :</t>
        </r>
        <r>
          <rPr>
            <sz val="12"/>
            <color indexed="81"/>
            <rFont val="Tahoma"/>
            <family val="2"/>
          </rPr>
          <t xml:space="preserve">
Electrique (résistivité, perméabilité, permittivité)
</t>
        </r>
        <r>
          <rPr>
            <u/>
            <sz val="12"/>
            <color indexed="81"/>
            <rFont val="Tahoma"/>
            <family val="2"/>
          </rPr>
          <t>Première/Terminale :</t>
        </r>
        <r>
          <rPr>
            <sz val="12"/>
            <color indexed="81"/>
            <rFont val="Tahoma"/>
            <family val="2"/>
          </rPr>
          <t xml:space="preserve">
Mécaniques (efforts, frottements, élasticité, dureté, ductilité)
</t>
        </r>
        <r>
          <rPr>
            <u/>
            <sz val="12"/>
            <color indexed="81"/>
            <rFont val="Tahoma"/>
            <family val="2"/>
          </rPr>
          <t>Terminale :</t>
        </r>
        <r>
          <rPr>
            <sz val="12"/>
            <color indexed="81"/>
            <rFont val="Tahoma"/>
            <family val="2"/>
          </rPr>
          <t xml:space="preserve">
Matériaux composites, nano matériaux. Classification et typologie des matériaux.
Thermiques (échauffement par conduction, convection et rayonnement, fusion, écoulement)</t>
        </r>
      </text>
    </comment>
    <comment ref="G160" authorId="1">
      <text>
        <r>
          <rPr>
            <b/>
            <sz val="9"/>
            <color indexed="81"/>
            <rFont val="Tahoma"/>
            <family val="2"/>
          </rPr>
          <t>jc:</t>
        </r>
        <r>
          <rPr>
            <sz val="9"/>
            <color indexed="81"/>
            <rFont val="Tahoma"/>
            <family val="2"/>
          </rPr>
          <t xml:space="preserve">
</t>
        </r>
        <r>
          <rPr>
            <u/>
            <sz val="12"/>
            <color indexed="81"/>
            <rFont val="Tahoma"/>
            <family val="2"/>
          </rPr>
          <t>Terminale :</t>
        </r>
        <r>
          <rPr>
            <sz val="12"/>
            <color indexed="81"/>
            <rFont val="Tahoma"/>
            <family val="2"/>
          </rPr>
          <t xml:space="preserve">
Principes de choix, indices de performances, méthodes structurées d'optimisation d'un choix, conception multi contraintes et multi objectifs</t>
        </r>
      </text>
    </comment>
    <comment ref="M160" authorId="1">
      <text>
        <r>
          <rPr>
            <b/>
            <sz val="9"/>
            <color indexed="81"/>
            <rFont val="Tahoma"/>
            <family val="2"/>
          </rPr>
          <t>jc:</t>
        </r>
        <r>
          <rPr>
            <sz val="9"/>
            <color indexed="81"/>
            <rFont val="Tahoma"/>
            <family val="2"/>
          </rPr>
          <t xml:space="preserve">
Comportement mécanique des matériaux</t>
        </r>
      </text>
    </comment>
    <comment ref="O160" authorId="2">
      <text>
        <r>
          <rPr>
            <b/>
            <sz val="9"/>
            <color indexed="81"/>
            <rFont val="Times New Roman"/>
            <family val="1"/>
          </rPr>
          <t>Michel RAGE:</t>
        </r>
        <r>
          <rPr>
            <sz val="9"/>
            <color indexed="81"/>
            <rFont val="Times New Roman"/>
            <family val="1"/>
          </rPr>
          <t xml:space="preserve">
Comportement thermique des matériaux</t>
        </r>
      </text>
    </comment>
    <comment ref="E161" authorId="1">
      <text>
        <r>
          <rPr>
            <b/>
            <sz val="9"/>
            <color indexed="81"/>
            <rFont val="Tahoma"/>
            <family val="2"/>
          </rPr>
          <t>jc:</t>
        </r>
        <r>
          <rPr>
            <sz val="9"/>
            <color indexed="81"/>
            <rFont val="Tahoma"/>
            <family val="2"/>
          </rPr>
          <t xml:space="preserve">
</t>
        </r>
        <r>
          <rPr>
            <u/>
            <sz val="12"/>
            <color indexed="81"/>
            <rFont val="Tahoma"/>
            <family val="2"/>
          </rPr>
          <t>Première :</t>
        </r>
        <r>
          <rPr>
            <sz val="12"/>
            <color indexed="81"/>
            <rFont val="Tahoma"/>
            <family val="2"/>
          </rPr>
          <t xml:space="preserve">
Equilibre des solides : modélisation des liaisons, actions mécaniques, principe fondamental de la statique, résolution d'un problème de statique plane
</t>
        </r>
        <r>
          <rPr>
            <u/>
            <sz val="12"/>
            <color indexed="81"/>
            <rFont val="Tahoma"/>
            <family val="2"/>
          </rPr>
          <t>Terminale :</t>
        </r>
        <r>
          <rPr>
            <sz val="12"/>
            <color indexed="81"/>
            <rFont val="Tahoma"/>
            <family val="2"/>
          </rPr>
          <t xml:space="preserve">
Résistance des matériaux : hypothèses et modèle poutre, types de sollicitations simples, notion de contrainte et de déformation, loi de Hooke et module d'Young, limite élastique, étude d'une sollicitation simple.</t>
        </r>
      </text>
    </comment>
    <comment ref="M161" authorId="1">
      <text>
        <r>
          <rPr>
            <b/>
            <sz val="9"/>
            <color indexed="81"/>
            <rFont val="Tahoma"/>
            <family val="2"/>
          </rPr>
          <t>jc:</t>
        </r>
        <r>
          <rPr>
            <sz val="9"/>
            <color indexed="81"/>
            <rFont val="Tahoma"/>
            <family val="2"/>
          </rPr>
          <t xml:space="preserve">
Equilibre des solides</t>
        </r>
      </text>
    </comment>
    <comment ref="N161" authorId="1">
      <text>
        <r>
          <rPr>
            <b/>
            <sz val="9"/>
            <color indexed="81"/>
            <rFont val="Tahoma"/>
            <family val="2"/>
          </rPr>
          <t>jc:</t>
        </r>
        <r>
          <rPr>
            <sz val="9"/>
            <color indexed="81"/>
            <rFont val="Tahoma"/>
            <family val="2"/>
          </rPr>
          <t xml:space="preserve">
RDM</t>
        </r>
      </text>
    </comment>
    <comment ref="E162" authorId="1">
      <text>
        <r>
          <rPr>
            <b/>
            <sz val="9"/>
            <color indexed="81"/>
            <rFont val="Tahoma"/>
            <family val="2"/>
          </rPr>
          <t>jc:</t>
        </r>
        <r>
          <rPr>
            <sz val="9"/>
            <color indexed="81"/>
            <rFont val="Tahoma"/>
            <family val="2"/>
          </rPr>
          <t xml:space="preserve">
</t>
        </r>
        <r>
          <rPr>
            <u/>
            <sz val="12"/>
            <color indexed="81"/>
            <rFont val="Tahoma"/>
            <family val="2"/>
          </rPr>
          <t>Première :</t>
        </r>
        <r>
          <rPr>
            <sz val="12"/>
            <color indexed="81"/>
            <rFont val="Tahoma"/>
            <family val="2"/>
          </rPr>
          <t xml:space="preserve">
Transfert de charges
</t>
        </r>
        <r>
          <rPr>
            <u/>
            <sz val="12"/>
            <color indexed="81"/>
            <rFont val="Tahoma"/>
            <family val="2"/>
          </rPr>
          <t xml:space="preserve">Terminale : </t>
        </r>
        <r>
          <rPr>
            <sz val="12"/>
            <color indexed="81"/>
            <rFont val="Tahoma"/>
            <family val="2"/>
          </rPr>
          <t xml:space="preserve">
Aspects vibratoires</t>
        </r>
      </text>
    </comment>
    <comment ref="E163" authorId="1">
      <text>
        <r>
          <rPr>
            <b/>
            <sz val="12"/>
            <color indexed="81"/>
            <rFont val="Tahoma"/>
            <family val="2"/>
          </rPr>
          <t>jc:</t>
        </r>
        <r>
          <rPr>
            <sz val="12"/>
            <color indexed="81"/>
            <rFont val="Tahoma"/>
            <family val="2"/>
          </rPr>
          <t xml:space="preserve">
</t>
        </r>
        <r>
          <rPr>
            <u/>
            <sz val="12"/>
            <color indexed="81"/>
            <rFont val="Tahoma"/>
            <family val="2"/>
          </rPr>
          <t xml:space="preserve">Première : </t>
        </r>
        <r>
          <rPr>
            <sz val="12"/>
            <color indexed="81"/>
            <rFont val="Tahoma"/>
            <family val="2"/>
          </rPr>
          <t xml:space="preserve">
Les paramètres de gestion de l'énergie liés au stockage et aux transformations.
</t>
        </r>
        <r>
          <rPr>
            <u/>
            <sz val="12"/>
            <color indexed="81"/>
            <rFont val="Tahoma"/>
            <family val="2"/>
          </rPr>
          <t>Première/Terminale :</t>
        </r>
        <r>
          <rPr>
            <sz val="12"/>
            <color indexed="81"/>
            <rFont val="Tahoma"/>
            <family val="2"/>
          </rPr>
          <t xml:space="preserve">
Conservation d'énergie, pertes et rendements, principe de réversibilité
Nature et caractéristiques des sources et des charges
</t>
        </r>
        <r>
          <rPr>
            <u/>
            <sz val="12"/>
            <color indexed="81"/>
            <rFont val="Tahoma"/>
            <family val="2"/>
          </rPr>
          <t>Terminale :</t>
        </r>
        <r>
          <rPr>
            <sz val="12"/>
            <color indexed="81"/>
            <rFont val="Tahoma"/>
            <family val="2"/>
          </rPr>
          <t xml:space="preserve">
Analyse des pertes de charges fluidiques, caractéristiques des composants
Caractérisation des échanges d'énergie entre source et charge : disponibilité, puissance, reconfiguration, qualité, adaptabilité au profil de charge, régularité</t>
        </r>
      </text>
    </comment>
    <comment ref="E164" authorId="1">
      <text>
        <r>
          <rPr>
            <b/>
            <sz val="9"/>
            <color indexed="81"/>
            <rFont val="Tahoma"/>
            <family val="2"/>
          </rPr>
          <t>jc:</t>
        </r>
        <r>
          <rPr>
            <sz val="9"/>
            <color indexed="81"/>
            <rFont val="Tahoma"/>
            <family val="2"/>
          </rPr>
          <t xml:space="preserve">
</t>
        </r>
        <r>
          <rPr>
            <u/>
            <sz val="12"/>
            <color indexed="81"/>
            <rFont val="Tahoma"/>
            <family val="2"/>
          </rPr>
          <t>Première/Terminale :</t>
        </r>
        <r>
          <rPr>
            <sz val="12"/>
            <color indexed="81"/>
            <rFont val="Tahoma"/>
            <family val="2"/>
          </rPr>
          <t xml:space="preserve">
Caractérisation de l'information : expression, visualisation, interprétation, caractérisations temporelle et fréquentielle
Modèles de description en statique et en dynamique
Modèle algorithmiques : structures algoritmiques élémentaires (boucles, conditions, transitions conditionnelles)
Variables</t>
        </r>
      </text>
    </comment>
    <comment ref="D176" authorId="0">
      <text>
        <r>
          <rPr>
            <sz val="14"/>
            <color indexed="81"/>
            <rFont val="Tahoma"/>
            <family val="2"/>
          </rPr>
          <t xml:space="preserve">Plusieurs </t>
        </r>
        <r>
          <rPr>
            <b/>
            <sz val="14"/>
            <color indexed="81"/>
            <rFont val="Tahoma"/>
            <family val="2"/>
          </rPr>
          <t>séquence</t>
        </r>
        <r>
          <rPr>
            <sz val="14"/>
            <color indexed="81"/>
            <rFont val="Tahoma"/>
            <family val="2"/>
          </rPr>
          <t xml:space="preserve">, consécutives ou non, peuvent être nécessaires pour aborderentièrement le </t>
        </r>
        <r>
          <rPr>
            <b/>
            <sz val="14"/>
            <color indexed="81"/>
            <rFont val="Tahoma"/>
            <family val="2"/>
          </rPr>
          <t>centre d'intérêt</t>
        </r>
        <r>
          <rPr>
            <sz val="14"/>
            <color indexed="81"/>
            <rFont val="Tahoma"/>
            <family val="2"/>
          </rPr>
          <t xml:space="preserve">.
</t>
        </r>
        <r>
          <rPr>
            <i/>
            <u/>
            <sz val="14"/>
            <color indexed="81"/>
            <rFont val="Tahoma"/>
            <family val="2"/>
          </rPr>
          <t>Attention :</t>
        </r>
        <r>
          <rPr>
            <i/>
            <sz val="14"/>
            <color indexed="81"/>
            <rFont val="Tahoma"/>
            <family val="2"/>
          </rPr>
          <t xml:space="preserve"> il est inutile de modifier le contenu de cette colonne : ceci est fait automatiquement !</t>
        </r>
      </text>
    </comment>
    <comment ref="E176" authorId="0">
      <text>
        <r>
          <rPr>
            <sz val="14"/>
            <color indexed="81"/>
            <rFont val="Tahoma"/>
            <family val="2"/>
          </rPr>
          <t xml:space="preserve">Une </t>
        </r>
        <r>
          <rPr>
            <b/>
            <sz val="14"/>
            <color indexed="81"/>
            <rFont val="Tahoma"/>
            <family val="2"/>
          </rPr>
          <t>séquence pédagogique</t>
        </r>
        <r>
          <rPr>
            <sz val="14"/>
            <color indexed="81"/>
            <rFont val="Tahoma"/>
            <family val="2"/>
          </rPr>
          <t xml:space="preserve"> n'aborde qu'</t>
        </r>
        <r>
          <rPr>
            <u/>
            <sz val="14"/>
            <color indexed="81"/>
            <rFont val="Tahoma"/>
            <family val="2"/>
          </rPr>
          <t xml:space="preserve">un seul </t>
        </r>
        <r>
          <rPr>
            <b/>
            <u/>
            <sz val="14"/>
            <color indexed="81"/>
            <rFont val="Tahoma"/>
            <family val="2"/>
          </rPr>
          <t>centre d'intérêt</t>
        </r>
        <r>
          <rPr>
            <sz val="14"/>
            <color indexed="81"/>
            <rFont val="Tahoma"/>
            <family val="2"/>
          </rPr>
          <t xml:space="preserve">.
</t>
        </r>
      </text>
    </comment>
    <comment ref="E178"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179"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180"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181"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182"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K182" authorId="1">
      <text>
        <r>
          <rPr>
            <b/>
            <sz val="9"/>
            <color indexed="81"/>
            <rFont val="Tahoma"/>
            <family val="2"/>
          </rPr>
          <t>jc:</t>
        </r>
        <r>
          <rPr>
            <sz val="9"/>
            <color indexed="81"/>
            <rFont val="Tahoma"/>
            <family val="2"/>
          </rPr>
          <t xml:space="preserve">
</t>
        </r>
        <r>
          <rPr>
            <sz val="12"/>
            <color indexed="81"/>
            <rFont val="Tahoma"/>
            <family val="2"/>
          </rPr>
          <t>BREVET (INPI)
Créativité (TRIZ)</t>
        </r>
      </text>
    </comment>
    <comment ref="E183"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184"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185"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187"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188"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189"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190"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191"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192"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193"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194"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196"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197"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198"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199"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200"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201"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K201" authorId="1">
      <text>
        <r>
          <rPr>
            <b/>
            <sz val="9"/>
            <color indexed="81"/>
            <rFont val="Tahoma"/>
            <family val="2"/>
          </rPr>
          <t>jc:</t>
        </r>
        <r>
          <rPr>
            <sz val="9"/>
            <color indexed="81"/>
            <rFont val="Tahoma"/>
            <family val="2"/>
          </rPr>
          <t xml:space="preserve">
</t>
        </r>
        <r>
          <rPr>
            <sz val="12"/>
            <color indexed="81"/>
            <rFont val="Tahoma"/>
            <family val="2"/>
          </rPr>
          <t>Concevoir un produit en tenant compte des acquis sur les matériaux et les structures</t>
        </r>
      </text>
    </comment>
    <comment ref="E202"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203"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205"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206"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207"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208"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209"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O209" authorId="1">
      <text>
        <r>
          <rPr>
            <b/>
            <sz val="9"/>
            <color indexed="81"/>
            <rFont val="Tahoma"/>
            <family val="2"/>
          </rPr>
          <t>jc:</t>
        </r>
        <r>
          <rPr>
            <sz val="9"/>
            <color indexed="81"/>
            <rFont val="Tahoma"/>
            <family val="2"/>
          </rPr>
          <t xml:space="preserve">
</t>
        </r>
        <r>
          <rPr>
            <sz val="12"/>
            <color indexed="81"/>
            <rFont val="Tahoma"/>
            <family val="2"/>
          </rPr>
          <t>Assemblage evitant les ponts thermiques</t>
        </r>
      </text>
    </comment>
    <comment ref="E210"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211"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212"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214"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215"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216"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217"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218"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219"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220"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221"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226"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227"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228"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229"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230"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231"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232"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233"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235"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236"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237"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238"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239"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240"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241"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242"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244"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245"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246"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247"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248"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249"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250"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251"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253"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254"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255"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256"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257"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258"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259"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260"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262"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 ref="E263" authorId="0">
      <text>
        <r>
          <rPr>
            <b/>
            <sz val="12"/>
            <color indexed="81"/>
            <rFont val="Tahoma"/>
            <family val="2"/>
          </rPr>
          <t xml:space="preserve">Pour insérer un fichier "Séquence pédagoqique" </t>
        </r>
        <r>
          <rPr>
            <sz val="12"/>
            <color indexed="81"/>
            <rFont val="Tahoma"/>
            <family val="2"/>
          </rPr>
          <t xml:space="preserve">(réalisé avec </t>
        </r>
        <r>
          <rPr>
            <i/>
            <sz val="12"/>
            <color indexed="81"/>
            <rFont val="Tahoma"/>
            <family val="2"/>
          </rPr>
          <t>pySequence</t>
        </r>
        <r>
          <rPr>
            <sz val="12"/>
            <color indexed="81"/>
            <rFont val="Tahoma"/>
            <family val="2"/>
          </rPr>
          <t>)</t>
        </r>
        <r>
          <rPr>
            <b/>
            <sz val="12"/>
            <color indexed="81"/>
            <rFont val="Tahoma"/>
            <family val="2"/>
          </rPr>
          <t xml:space="preserve"> :
 - </t>
        </r>
        <r>
          <rPr>
            <sz val="12"/>
            <color indexed="81"/>
            <rFont val="Tahoma"/>
            <family val="2"/>
          </rPr>
          <t>Insertion/Lien
 - Choisir le fichier .seq</t>
        </r>
        <r>
          <rPr>
            <sz val="9"/>
            <color indexed="81"/>
            <rFont val="Tahoma"/>
            <family val="2"/>
          </rPr>
          <t xml:space="preserve">
</t>
        </r>
      </text>
    </comment>
  </commentList>
</comments>
</file>

<file path=xl/sharedStrings.xml><?xml version="1.0" encoding="utf-8"?>
<sst xmlns="http://schemas.openxmlformats.org/spreadsheetml/2006/main" count="1403" uniqueCount="655">
  <si>
    <t>Les paramètres de gestion de l’énergie liés au stockage et aux transformations</t>
  </si>
  <si>
    <t>Conservation d’énergie, pertes et rendements, principe de réversibilité</t>
  </si>
  <si>
    <t>Natures et caractéristiques des sources et des charges</t>
  </si>
  <si>
    <t>Caractérisation des échanges d’énergie entre source et charge : disponibilité, puissance, reconfiguration, qualité, adaptabilité au profil de charge, régularité</t>
  </si>
  <si>
    <t>2.3.6 Comportements informationnels des systèmes[3]</t>
  </si>
  <si>
    <t>L’étude des convertisseurs d’énergie inclut les systèmes d’échanges thermiques.</t>
  </si>
  <si>
    <t>Accouplements permanents ou non, freins</t>
  </si>
  <si>
    <t>Les convertisseurs d’énergie sont traités en se limitant à leurs caractéristiques d’entrées/sorties externes. Le moteur thermique n’est  étudié que  dans le cas d’une hybridation.</t>
  </si>
  <si>
    <t>Convertisseurs d'énergie : ventilateurs, pompes, compresseurs, moteur thermique</t>
  </si>
  <si>
    <t>Éclairage</t>
  </si>
  <si>
    <t>3.2.2 Stockage d’énergie</t>
  </si>
  <si>
    <t>Les modèles de comportement sont étudiés autour d’un point de fonctionnement. Au niveau de l’expression de l’information on se limite aux grandeurs statistiques usuelles (moyenne et écart type)</t>
  </si>
  <si>
    <t xml:space="preserve">Modèles de description en statique et en dynamique  </t>
  </si>
  <si>
    <t>Modèles algorithmiques : structures algorithmiques élémentaires (boucles, conditions, transitions conditionnelles). Variables</t>
  </si>
  <si>
    <t xml:space="preserve">M[4] </t>
  </si>
  <si>
    <t>3.1 Structures matérielles et/ou logicielles</t>
  </si>
  <si>
    <t>3.1.1 Choix des matériaux</t>
  </si>
  <si>
    <r>
      <t>On se limite à des études de dossiers technologiques</t>
    </r>
    <r>
      <rPr>
        <b/>
        <i/>
        <sz val="9"/>
        <color indexed="8"/>
        <rFont val="Arial"/>
        <family val="2"/>
      </rPr>
      <t xml:space="preserve"> </t>
    </r>
    <r>
      <rPr>
        <i/>
        <sz val="9"/>
        <color indexed="8"/>
        <rFont val="Arial"/>
        <family val="2"/>
      </rPr>
      <t>montrant que le choix d’un matériau répond à des contraintes du cahier des charges et relève d’une démarche structurée s’appuyant sur l’utilisation de bases de données, permettant une analyse selon plusieurs critères. Les approches multi contraintes et multi objectifs permettent de montrer que les choix de matériaux relèvent de compromis entre des critères opposés. Les indices de performance permettent de relier les connaissances de Rdm. avec le choix des matériaux.</t>
    </r>
  </si>
  <si>
    <t>Principes de choix, indices de performances, méthodes structurées d’optimisation d’un choix, conception multi contraintes et multi objectifs</t>
  </si>
  <si>
    <t>3.1.2 Typologie des solutions constructives des liaisons entre solides</t>
  </si>
  <si>
    <t>On aborde les différents types de liaisons et leurs déclinaisons dans des objets manufacturés (analyse des mouvements cinématiques) ou dans des ouvrages (analyses des déformations).</t>
  </si>
  <si>
    <t>Caractérisation des liaisons sur les systèmes</t>
  </si>
  <si>
    <t>Relation avec les mouvements / déformations et les efforts</t>
  </si>
  <si>
    <t>Transmission de l’information (modulations d’amplitude, modulations de fréquence, modulations de phase) [7]</t>
  </si>
  <si>
    <t>*  M[8]</t>
  </si>
  <si>
    <t>Caractéristiques d’un canal de transmission, multiplexage [9]</t>
  </si>
  <si>
    <t>Organisations matérielle et logicielle d’un dispositif communicant : constituants et interfaçages</t>
  </si>
  <si>
    <t>Modèles en couche des réseaux, protocoles et encapsulation des données</t>
  </si>
  <si>
    <t>Adresse physique (MAC) du protocole Ethernet et adresse logique (IP) du protocole IP. Lien adresse MAC/IP : protocole ARP</t>
  </si>
  <si>
    <t>Les opérandes simples (somme, différence, multiplication, retard, comparaison) sont extraites de bibliothèques graphiques fournies.</t>
  </si>
  <si>
    <t>Codage (binaire, hexadécimal, ASCII) et transcodage de l’information, compression, correction</t>
  </si>
  <si>
    <t>On se limite aux principes de la programmation objet.</t>
  </si>
  <si>
    <t>Programmation objet : structures élémentaires de classe, concept d'instanciation</t>
  </si>
  <si>
    <t>Pour les systèmes événementiels on utilise les composants programmables intégrés.</t>
  </si>
  <si>
    <t>Traitement programmé : structure à base de microcontrôleurs et structures spécialisées (composants analogiques et/ou numériques programmables)</t>
  </si>
  <si>
    <t>Systèmes événementiels : logique combinatoire, logique séquentielle</t>
  </si>
  <si>
    <t>Traitement analogique de l’information : opérations élémentaires (addition, soustraction, multiplication, saturation) [6]</t>
  </si>
  <si>
    <t>3.2 Constituants d’un système</t>
  </si>
  <si>
    <t>3.2.1 Transformateurs et Modulateurs d’énergie associés</t>
  </si>
  <si>
    <t>Seuls les réducteurs à engrenage droit et à axes parallèles sont abordés.</t>
  </si>
  <si>
    <t>Adaptateurs d’énergie : réducteurs mécaniques, transformateurs électriques parfaits et échangeurs thermiques</t>
  </si>
  <si>
    <t>Il convient d’insister sur la complémentarité entre modulation et conversion d’énergie permettant de s’adapter aux caractéristiques de la charge.</t>
  </si>
  <si>
    <t>Actionneurs et modulateurs : moteurs électriques et modulateurs, vérins pneumatiques et interfaces, vannes pilotées dans l’habitat pour des applications hydrauliques et thermiques</t>
  </si>
  <si>
    <t>On se limite à l’étude du bilan énergétique externe des systèmes de stockage durant les principales phases de fonctionnement.</t>
  </si>
  <si>
    <t>Constituants permettant le stockage sous forme :</t>
  </si>
  <si>
    <t>- mécanique, hydraulique ou pneumatique : sous forme potentielle et/ou cinétique</t>
  </si>
  <si>
    <t>- chimique : piles et accumulateurs, combustibles, carburants, comburants</t>
  </si>
  <si>
    <t>- électrostatique : condensateur et super condensateur</t>
  </si>
  <si>
    <t>- électromagnétique</t>
  </si>
  <si>
    <t>- thermique : chaleur latente et chaleur sensible</t>
  </si>
  <si>
    <t>3.2.3 Acquisition et codage de l’information</t>
  </si>
  <si>
    <t>On privilégie des activités de travaux pratiques articulées autour de chaînes d’acquisition et de traitement logiciel, après instrumentation de systèmes réels.</t>
  </si>
  <si>
    <t>Capteurs : approche qualitative des capteurs, grandeur mesurée et grandeurs d’influence (parasitage, sensibilité, linéarité)</t>
  </si>
  <si>
    <t>Conditionnement et adaptation du capteur à la chaîne d’information, échantillonnage, blocage</t>
  </si>
  <si>
    <t>Filtrage de l’information : types de filtres (approche par gabarit)</t>
  </si>
  <si>
    <t>Restitution de l’information : approche qualitative des démodulations (transducteurs Voix, Données, Images ; commande des  pré-actionneurs)</t>
  </si>
  <si>
    <t>3.2.4 Transmission de l’information, réseaux et internet</t>
  </si>
  <si>
    <t>L’ensemble de ces domaines liés aux transmissions de l’information sur des réseaux est étudié de manière plus approfondie dans la spécialisation SIN. En classe de première, on se limite à la découverte de la communication via un réseau local de type Ethernet.</t>
  </si>
  <si>
    <t>Architecture client/serveur : protocoles FTP et HTTP [10]</t>
  </si>
  <si>
    <t>Pour la mise en œuvre des activités de travaux pratiques sur les réseaux, s’il n’est pas possible d’obtenir un réseau pédagogique isolé du réseau de l'établissement (DMZ), le routeur devra être remplacé par un modem - routeur ADSL (X-Box).</t>
  </si>
  <si>
    <t>Gestion d'un nœud de réseau par le paramétrage d'un routeur : adresses IP, NAT/PAT, DNS, pare-feu</t>
  </si>
  <si>
    <t>[1] L’enseignement s’appuie sur l’analyse de différents systèmes, mettant en œuvre plusieurs formes d’énergie.</t>
  </si>
  <si>
    <t>[2] Loi normale, moyenne et écart-type.</t>
  </si>
  <si>
    <t>[3] On se limite au domaine des basses fréquences. Le mesurage en hautes fréquences peut éventuellement être abordé dans la spécialisation SIN.</t>
  </si>
  <si>
    <t>[4] Nécessité d’une étroite coordination avec la progression pédagogique en mathématiques.</t>
  </si>
  <si>
    <t xml:space="preserve">[5] Ce chapitre n’est pas traité indépendamment mais s’intègre dans les deux chapitres précédents. </t>
  </si>
  <si>
    <t>[6] On se limite à une approche qualitative des différentes fonctions analogiques de base. Cette partie est approfondie dans la spécialisation SIN.</t>
  </si>
  <si>
    <t>[7] On se limite à une approche qualitative des différentes modulations.</t>
  </si>
  <si>
    <t>[8] Représentation des nombres complexes .</t>
  </si>
  <si>
    <t>[9] On se limite à une approche qualitative des techniques de multiplexage (temporel et fréquentiel).</t>
  </si>
  <si>
    <t>[10] On se limite à la couche application du modèle OSI. Les protocoles de la couche transport (UDP et TCP) sont étudiés dans la spécialisation SIN.</t>
  </si>
  <si>
    <t>Codes couleur</t>
  </si>
  <si>
    <t>1ère et Term</t>
  </si>
  <si>
    <t>Séquences en classe de première</t>
  </si>
  <si>
    <t>S4</t>
  </si>
  <si>
    <t>S5</t>
  </si>
  <si>
    <t>S6</t>
  </si>
  <si>
    <t>S7</t>
  </si>
  <si>
    <t>S8</t>
  </si>
  <si>
    <t>S9</t>
  </si>
  <si>
    <t>S10</t>
  </si>
  <si>
    <r>
      <t>1</t>
    </r>
    <r>
      <rPr>
        <b/>
        <vertAlign val="superscript"/>
        <sz val="16"/>
        <color indexed="56"/>
        <rFont val="Arial"/>
        <family val="2"/>
      </rPr>
      <t>re</t>
    </r>
    <r>
      <rPr>
        <b/>
        <sz val="16"/>
        <color indexed="56"/>
        <rFont val="Arial"/>
        <family val="2"/>
      </rPr>
      <t>/T</t>
    </r>
  </si>
  <si>
    <t>3. Solutions technologiques [5]</t>
  </si>
  <si>
    <t>2.1 Approche fonctionnelle des systèmes [1]</t>
  </si>
  <si>
    <t>2.1.1 Organisation fonctionnelle d’une chaîne d'énergie</t>
  </si>
  <si>
    <t>(S9)</t>
  </si>
  <si>
    <t>(S3)</t>
  </si>
  <si>
    <t>sous total chapitres 1 et 2</t>
    <phoneticPr fontId="1" type="noConversion"/>
  </si>
  <si>
    <t>TOTAL</t>
    <phoneticPr fontId="1" type="noConversion"/>
  </si>
  <si>
    <t xml:space="preserve"> </t>
    <phoneticPr fontId="1" type="noConversion"/>
  </si>
  <si>
    <t>Compétitivité et créativité</t>
    <phoneticPr fontId="1" type="noConversion"/>
  </si>
  <si>
    <t>Eco conception</t>
    <phoneticPr fontId="1" type="noConversion"/>
  </si>
  <si>
    <t>Approche fonctionnelle des systèmes</t>
    <phoneticPr fontId="1" type="noConversion"/>
  </si>
  <si>
    <t>Outils de représentation</t>
    <phoneticPr fontId="1" type="noConversion"/>
  </si>
  <si>
    <t>Approche comportementale</t>
    <phoneticPr fontId="1" type="noConversion"/>
  </si>
  <si>
    <t>Heures première</t>
  </si>
  <si>
    <t>Première</t>
  </si>
  <si>
    <t>Terminale</t>
  </si>
  <si>
    <t>P1</t>
  </si>
  <si>
    <t>P2</t>
  </si>
  <si>
    <t>P3</t>
  </si>
  <si>
    <t>P4</t>
  </si>
  <si>
    <t>P5</t>
  </si>
  <si>
    <t>S1</t>
  </si>
  <si>
    <t>S2</t>
  </si>
  <si>
    <t>S3</t>
  </si>
  <si>
    <t>Exploitation des représentations numériques</t>
  </si>
  <si>
    <t>Impacts environnementaux associés au cycle de vie du produit :</t>
  </si>
  <si>
    <t>Programme transversal STI2D</t>
  </si>
  <si>
    <t>Ph.</t>
  </si>
  <si>
    <t>Tax</t>
  </si>
  <si>
    <t>Commentaires</t>
  </si>
  <si>
    <t>1.1 Compétitivité et créativité</t>
  </si>
  <si>
    <t xml:space="preserve">1.1.1 Paramètres de la compétitivité </t>
  </si>
  <si>
    <t>L’enseignement est mené à partir d’une ou deux études de dossiers technologiques concrètes, mettant en valeur la compétitivité d'un système dans un contexte de développement durable et permettant de mettre en exergue les paramètres indiqués. Les études de cas doivent traiter de l’ensemble des domaines techniques, produits manufacturés et constructions. Pour les bâtiments, par exemple, l’exploitation des normes en vigueur permet de comprendre l’évolution vers le bâtiment à énergie positive et d'identifier les qualités d’intégration des équipements techniques  en son sein.  La protection des innovations peut s’aborder au travers de la propriété industrielle sous les angles suivants : – les bases de données de brevets constituent une source d’information conséquente (et gratuite) pour repérer les solutions techniques existantes afin de ne pas recréer ce qui existe déjà et retracer les évolutions techniques d’un produit ; – pour protéger efficacement de la concurrence une création, par la propriété industrielle, trois aspects sont complémentaires : le brevet d’invention pour protéger les aspects techniques, le dessin et modèle pour protéger le design et la marque pour protéger le nom du produit innovant ; - Faire en sorte qu’un nouveau produit devienne une norme internationale contribue à la compétitivité de l’entreprise. Par ailleurs les normes constituent une base de connaissance importante y compris du point de vue méthodologique.</t>
  </si>
  <si>
    <t>Importance du service rendu (besoin réel et besoin induit)</t>
  </si>
  <si>
    <r>
      <t>1</t>
    </r>
    <r>
      <rPr>
        <b/>
        <vertAlign val="superscript"/>
        <sz val="10"/>
        <color indexed="8"/>
        <rFont val="Arial"/>
        <family val="2"/>
      </rPr>
      <t>re</t>
    </r>
  </si>
  <si>
    <t xml:space="preserve">Innovation (de produit, de procédé, de marketing) </t>
  </si>
  <si>
    <t>Recherche de solutions techniques (brevets) et créativité, stratégie de propriété industrielle (protection du nom, du design et de l’aspect technique), enjeux de la normalisation</t>
  </si>
  <si>
    <t>Design produit et architecture</t>
  </si>
  <si>
    <t>Ergonomie : notion de confort, d’efficacité, de  sécurité dans les relations homme – produit, homme – système</t>
  </si>
  <si>
    <t>1.1.2 Cycle de vie d’un produit et choix techniques, économiques et environnementaux</t>
  </si>
  <si>
    <t>L’enseignement s'appuie sur des études de dossiers technologiques permettant d'identifier les éléments principaux d'une démarche de conception de tous types de systèmes. Celle relative à un ouvrage permet de traiter plus particulièrement les fonctions d’estime ainsi que les contraintes environnementales, de confort et de respect des sites.</t>
  </si>
  <si>
    <t>Expression du besoin, spécifications fonctionnelles d’un système (cahier des charges fonctionnel)</t>
  </si>
  <si>
    <r>
      <t>1</t>
    </r>
    <r>
      <rPr>
        <b/>
        <vertAlign val="superscript"/>
        <sz val="10"/>
        <color indexed="8"/>
        <rFont val="Arial"/>
        <family val="2"/>
      </rPr>
      <t>re</t>
    </r>
  </si>
  <si>
    <t>1.2.2 Mise à disposition des ressources</t>
  </si>
  <si>
    <t>Enseignements complémentaires entre physique chimie et STI.</t>
  </si>
  <si>
    <t>Concernant l’apport de la chaîne d’information, on s’appuie sur les spécifications normalisées (pollutions conduite et rayonnée) en vigueur au moment de l’étude. On peut montrer que la chaîne d’information permet un usage raisonné des matières d’œuvre et donc limite les impacts par une gestion des ressources.</t>
  </si>
  <si>
    <r>
      <t>-</t>
    </r>
    <r>
      <rPr>
        <sz val="7"/>
        <color indexed="8"/>
        <rFont val="Times New Roman"/>
        <family val="1"/>
      </rPr>
      <t xml:space="preserve">        </t>
    </r>
    <r>
      <rPr>
        <sz val="10"/>
        <color indexed="8"/>
        <rFont val="Arial"/>
        <family val="2"/>
      </rPr>
      <t>conception (optimisation des masses et des assemblages)</t>
    </r>
  </si>
  <si>
    <r>
      <t>-</t>
    </r>
    <r>
      <rPr>
        <sz val="7"/>
        <color indexed="8"/>
        <rFont val="Times New Roman"/>
        <family val="1"/>
      </rPr>
      <t xml:space="preserve">        </t>
    </r>
    <r>
      <rPr>
        <sz val="10"/>
        <color indexed="8"/>
        <rFont val="Arial"/>
        <family val="2"/>
      </rPr>
      <t>contraintes d’industrialisation, de réalisation, d’utilisation (minimisation et valorisation des pertes et des rejets) et de fin de vie</t>
    </r>
  </si>
  <si>
    <r>
      <t>1</t>
    </r>
    <r>
      <rPr>
        <b/>
        <vertAlign val="superscript"/>
        <sz val="10"/>
        <color indexed="8"/>
        <rFont val="Arial"/>
        <family val="2"/>
      </rPr>
      <t>re</t>
    </r>
    <r>
      <rPr>
        <b/>
        <sz val="10"/>
        <color indexed="8"/>
        <rFont val="Arial"/>
        <family val="2"/>
      </rPr>
      <t>/T</t>
    </r>
  </si>
  <si>
    <t>À partir d’études de dossiers technologiques, on identifie les étapes du cycle de vie d'un système ainsi que les conséquences de la prise en compte partielle ou globale des différentes étapes. Il s’agit de donner un aperçu des différents points de vue de l’analyse globale, de montrer leurs interactions et de conclure sur le modèle utilisé (en cascade ou en V).</t>
  </si>
  <si>
    <t xml:space="preserve">Les étapes du cycle de vie d’un système </t>
  </si>
  <si>
    <t>Prise en compte globale du cycle de vie</t>
  </si>
  <si>
    <t>1.1.3 Compromis complexité – efficacité – coût</t>
  </si>
  <si>
    <r>
      <t>1</t>
    </r>
    <r>
      <rPr>
        <b/>
        <vertAlign val="superscript"/>
        <sz val="10"/>
        <color indexed="8"/>
        <rFont val="Arial"/>
        <family val="2"/>
      </rPr>
      <t>re</t>
    </r>
    <r>
      <rPr>
        <b/>
        <sz val="10"/>
        <color indexed="8"/>
        <rFont val="Arial"/>
        <family val="2"/>
      </rPr>
      <t>/T</t>
    </r>
  </si>
  <si>
    <t>L’approche des compromis se fait par comparaison (analyses relatives) de solutions en disposant de bases de données de coût (exemple : pour plusieurs solutions, comparaison du gain sur la consommation énergétique et de la réduction de l’impact environnemental avec le coût d’installation et d’exploitation). Cette notion de compromis technico-économique est le cœur des compétences d’un technicien, il convient d’y apporter une attention permanente tout au long de la formation tant dans le tronc commun que dans les spécialités.</t>
  </si>
  <si>
    <t>Relation Fonction/Coût/Besoin</t>
  </si>
  <si>
    <t>Relation Fonction/Coût/Réalisation</t>
  </si>
  <si>
    <t>Relation Fonction/Impact environnemental</t>
  </si>
  <si>
    <t>1.2 Éco conception</t>
  </si>
  <si>
    <r>
      <t xml:space="preserve">1.2.1 </t>
    </r>
    <r>
      <rPr>
        <b/>
        <sz val="10"/>
        <rFont val="Arial"/>
        <family val="2"/>
      </rPr>
      <t>É</t>
    </r>
    <r>
      <rPr>
        <b/>
        <sz val="10"/>
        <color indexed="8"/>
        <rFont val="Arial"/>
        <family val="2"/>
      </rPr>
      <t>tapes de la démarche de conception</t>
    </r>
  </si>
  <si>
    <t xml:space="preserve">L’enseignement sur les schémas se limite au mode lecture et interprétation sur des systèmes ou sous-systèmes simples. </t>
  </si>
  <si>
    <t>Représentation symbolique associée à la modélisation des systèmes : diagrammes adaptés SysML, graphe de flux d’énergie, schéma cinématique, schéma électrique, schéma fluidique.</t>
  </si>
  <si>
    <t>Le schéma cinématique n’est pas obligatoirement le schéma minimal mais celui qui correspond le mieux à la description fonctionnelle du mécanisme étudié.</t>
  </si>
  <si>
    <t>Physique Chimie : les ressources énergétiques : sources primaires et secondaires (hydraulique, nucléaire, solaire, biomasse, géologique (géothermie, pétrole, gaz, charbon), chimique (piles à combustible), électrique, mécanique)</t>
  </si>
  <si>
    <r>
      <t>Les études de dossiers technologiques doivent permettre l’identification des paramètres influant sur le coût de l’énergie et sur sa disponibilité : localisation et ressources estimées, complexification de l’extraction et des traitements nécessaires, choix du mode de transport et de distribution</t>
    </r>
    <r>
      <rPr>
        <sz val="10"/>
        <color indexed="8"/>
        <rFont val="Arial"/>
        <family val="2"/>
      </rPr>
      <t>.</t>
    </r>
  </si>
  <si>
    <t>Coûts relatifs, disponibilité, impacts environnementaux des matériaux</t>
  </si>
  <si>
    <t>Enjeux énergétiques mondiaux : extraction et transport, production centralisée, production locale</t>
  </si>
  <si>
    <t>*</t>
  </si>
  <si>
    <t>1.2.3 Utilisation raisonnée des ressources</t>
  </si>
  <si>
    <t xml:space="preserve">Approche comparative sur des cas d’optimisation. Ce concept est abordé à l’occasion d’études de dossiers technologiques globales portant sur les différents champs technologiques. </t>
  </si>
  <si>
    <t>Propriétés physico-chimiques, mécaniques et thermiques des matériaux</t>
  </si>
  <si>
    <t>On peut ainsi établir un bilan carbone des principaux matériaux isolants dans un habitat, évaluer l’impact environnemental d’une structure de bâtiment d’un point de vue consommation énergétique, analyser le recyclage des solutions de stockage d’énergie et de production d’énergie renouvelable, analyser les solutions de recyclage des matériaux et de déconstruction d’un produit.</t>
  </si>
  <si>
    <t>Physique Chimie : matériaux métalliques, matières plastiques, céramiques. Comportement physico-chimiques (électrique, magnétique, oxydation, corrosion)</t>
  </si>
  <si>
    <t>Les matériaux composites sont ceux de tous les systèmes.</t>
  </si>
  <si>
    <t>Matériaux composites, nano matériaux. Classification et typologie des matériaux</t>
  </si>
  <si>
    <t>T</t>
  </si>
  <si>
    <t>La progression pédagogique est à coordonner avec celle de physique sur les points complémentaires des programmes.</t>
  </si>
  <si>
    <r>
      <t>-</t>
    </r>
    <r>
      <rPr>
        <sz val="7"/>
        <color indexed="8"/>
        <rFont val="Times New Roman"/>
        <family val="1"/>
      </rPr>
      <t xml:space="preserve">        </t>
    </r>
    <r>
      <rPr>
        <sz val="10"/>
        <color indexed="8"/>
        <rFont val="Arial"/>
        <family val="2"/>
      </rPr>
      <t>minimisation de la consommation énergétique</t>
    </r>
  </si>
  <si>
    <t>Efficacité énergétique d’un système</t>
  </si>
  <si>
    <t>Apport de la chaîne d’information associée à la commande pour améliorer l’efficacité globale d’un système</t>
  </si>
  <si>
    <t xml:space="preserve">2. Outils et méthodes d’analyse et de description des systèmes </t>
  </si>
  <si>
    <r>
      <t>1</t>
    </r>
    <r>
      <rPr>
        <b/>
        <vertAlign val="superscript"/>
        <sz val="10"/>
        <color indexed="8"/>
        <rFont val="Arial"/>
        <family val="2"/>
      </rPr>
      <t>re</t>
    </r>
    <r>
      <rPr>
        <b/>
        <sz val="10"/>
        <color indexed="8"/>
        <rFont val="Arial"/>
        <family val="2"/>
      </rPr>
      <t xml:space="preserve"> /T</t>
    </r>
  </si>
  <si>
    <t>On se limite à une caractérisation externe des fonctions.</t>
  </si>
  <si>
    <t>Caractérisation des fonctions relatives à l’énergie : production, transport, distribution, stockage, transformation, modulation.</t>
  </si>
  <si>
    <t>2.1.2 Organisation fonctionnelle d’une chaîne d’information</t>
  </si>
  <si>
    <t>On se limite au transfert de données en bande de base (pas de transposition de fréquence, pas de modulation).</t>
  </si>
  <si>
    <t>Caractérisation des fonctions relatives à l'information : acquisition et restitution, codage et traitement, transmission</t>
  </si>
  <si>
    <t>2.2 Outils de représentation</t>
  </si>
  <si>
    <t>STI</t>
  </si>
  <si>
    <t>2.2.1 Représentation du réel</t>
  </si>
  <si>
    <t xml:space="preserve">L’exploitation concerne uniquement les utilisations en moyen de communication : </t>
  </si>
  <si>
    <r>
      <t>Croquis</t>
    </r>
    <r>
      <rPr>
        <sz val="10"/>
        <color indexed="10"/>
        <rFont val="Arial"/>
        <family val="2"/>
      </rPr>
      <t xml:space="preserve"> </t>
    </r>
    <r>
      <rPr>
        <sz val="10"/>
        <color indexed="8"/>
        <rFont val="Arial"/>
        <family val="2"/>
      </rPr>
      <t>(design produit, architecture)</t>
    </r>
  </si>
  <si>
    <r>
      <t>-</t>
    </r>
    <r>
      <rPr>
        <sz val="7"/>
        <color indexed="8"/>
        <rFont val="Times New Roman"/>
        <family val="1"/>
      </rPr>
      <t xml:space="preserve">        </t>
    </r>
    <r>
      <rPr>
        <i/>
        <sz val="9"/>
        <color indexed="8"/>
        <rFont val="Arial"/>
        <family val="2"/>
      </rPr>
      <t>réalisation d’une image selon un point de vue (du concepteur, du spécificateur, du fabricant, du commercial, du spécialiste de la maintenance, du monteur, de l'installateur, de l'utilisateur, etc.) ;</t>
    </r>
  </si>
  <si>
    <t>Représentation volumique numérique des systèmes</t>
  </si>
  <si>
    <r>
      <t>-</t>
    </r>
    <r>
      <rPr>
        <sz val="7"/>
        <color indexed="8"/>
        <rFont val="Times New Roman"/>
        <family val="1"/>
      </rPr>
      <t xml:space="preserve">        </t>
    </r>
    <r>
      <rPr>
        <i/>
        <sz val="9"/>
        <color indexed="8"/>
        <rFont val="Arial"/>
        <family val="2"/>
      </rPr>
      <t>adaptation des formats de données ;</t>
    </r>
  </si>
  <si>
    <r>
      <t>-</t>
    </r>
    <r>
      <rPr>
        <sz val="7"/>
        <color indexed="8"/>
        <rFont val="Times New Roman"/>
        <family val="1"/>
      </rPr>
      <t xml:space="preserve">        </t>
    </r>
    <r>
      <rPr>
        <i/>
        <sz val="9"/>
        <color indexed="8"/>
        <rFont val="Arial"/>
        <family val="2"/>
      </rPr>
      <t>restitution associée à une représentation et choix du support.</t>
    </r>
  </si>
  <si>
    <t>2.2.2 Représentations symboliques</t>
  </si>
  <si>
    <t>Modélisation du transfert de charges (efforts) dans une structure filaire (de type portique, charpente ou poutres-poteaux)</t>
  </si>
  <si>
    <t>Transfert de charges</t>
  </si>
  <si>
    <t>Identification qualitative des sollicitations auxquels sont soumis les éléments (traction, compression, flexion). Association du type de sollicitations à un choix de matériaux.</t>
  </si>
  <si>
    <t>2.3.5 Comportement énergétique des systèmes</t>
  </si>
  <si>
    <t xml:space="preserve"> </t>
  </si>
  <si>
    <t>Schéma architectural (mécanique, énergétique, informationnel)</t>
  </si>
  <si>
    <t xml:space="preserve">Le schéma architectural permet de décrire l’organisation structurelle d’un produit industriel de manière non normalisée, il fait apparaître les composants et constituants (choix techniques). </t>
  </si>
  <si>
    <t>Représentations des répartitions et de l’évolution des grandeurs énergétiques (diagramme, vidéo, image)</t>
  </si>
  <si>
    <t>Représentations associées au codage de l’information : variables, encapsulation des données</t>
  </si>
  <si>
    <t>2.3 Approche comportementale</t>
  </si>
  <si>
    <t>2.3.1 Modèles de comportement</t>
  </si>
  <si>
    <t>Il s’agit de proposer une approche simple permettant de justifier l’utilisation d’un modèle de comportement, pouvant s’appuyer sur une simulation, permettant de justifier le paramétrage, les objectifs associés (justification de performance, prédiction d’un comportement ) et la comparaison avec le réel.</t>
  </si>
  <si>
    <t>Principes généraux d’utilisation</t>
  </si>
  <si>
    <r>
      <t xml:space="preserve">Identification et limites des modèles de comportements, </t>
    </r>
    <r>
      <rPr>
        <b/>
        <vertAlign val="superscript"/>
        <sz val="10"/>
        <color indexed="8"/>
        <rFont val="Arial"/>
        <family val="2"/>
      </rPr>
      <t xml:space="preserve"> </t>
    </r>
    <r>
      <rPr>
        <sz val="10"/>
        <color indexed="8"/>
        <rFont val="Arial"/>
        <family val="2"/>
      </rPr>
      <t>paramétrage associé aux progiciels de simulation</t>
    </r>
  </si>
  <si>
    <t>Identification des variables du modèle, simulation et comparaison des résultats obtenus au système réel ou à son cahier des charges</t>
  </si>
  <si>
    <t>M[2]</t>
  </si>
  <si>
    <t>Il s’agit de faire une analyse permettant de mettre en évidence l’influence du paramétrage sur la pertinence des résultats de la simulation.</t>
  </si>
  <si>
    <t>2.3.2 Comportement des matériaux</t>
  </si>
  <si>
    <t>Privilégier une approche qualitative par comparaison à partir d’expérimentations permettant de retenir des ordres de grandeur. Toutes les familles de matériaux sont expérimentées en lien avec les domaines d’emplois caractéristiques.</t>
  </si>
  <si>
    <t>Activités pratiques liées à la mise en œuvre d’un produit industriel ou d’un système permettant l’application des différents modèles de description de l’information (en statique et en dynamique) et la caractérisation des entrées-sorties de ses différents constituants.</t>
  </si>
  <si>
    <t>Caractérisation de l’information : expression, visualisation, interprétation, caractérisations temporelle et fréquentielle</t>
  </si>
  <si>
    <t>Comportements caractéristiques des matériaux selon les points de vue</t>
  </si>
  <si>
    <t>Mécaniques (efforts, frottements, élasticité, dureté, ductilité)</t>
  </si>
  <si>
    <t>Thermiques (échauffement par conduction, convection et rayonnement, fusion, écoulement)</t>
  </si>
  <si>
    <t>Ėlectrique (résistivité, perméabilité, permittivité)</t>
  </si>
  <si>
    <t>2.3.3 Comportement mécaniques des systèmes</t>
  </si>
  <si>
    <t>On se limite à une résolution graphique de l’équilibre d’un solide soumis à trois forces et à l’utilisation du modèle de présentation « torseur statique » en mode descriptif uniquement.La majorité des activités est pratique et se déroule sur des maquettes didactisées et des dispositifs expérimentaux simples.</t>
  </si>
  <si>
    <t>Physique Chimie : solides en mouvement (translation rectiligne et rotation autour d’un axe fixe). Aspects énergétiques du mouvement</t>
  </si>
  <si>
    <r>
      <t>Actions</t>
    </r>
    <r>
      <rPr>
        <i/>
        <sz val="9"/>
        <color indexed="8"/>
        <rFont val="Arial"/>
        <family val="2"/>
      </rPr>
      <t> : ponctuelles, linéiques uniformément réparties, couples, moments.</t>
    </r>
  </si>
  <si>
    <t>Équilibre des solides : modélisation des liaisons, actions mécaniques, principe fondamental de la statique, résolution d’un problème de statique plane</t>
  </si>
  <si>
    <r>
      <t>Sollicitations</t>
    </r>
    <r>
      <rPr>
        <i/>
        <sz val="9"/>
        <color indexed="8"/>
        <rFont val="Arial"/>
        <family val="2"/>
      </rPr>
      <t> : traction, compression, flexion simple.</t>
    </r>
  </si>
  <si>
    <t>Résistance des matériaux : hypothèses et modèle poutre, types de sollicitations simples, notion de contrainte et de déformation, loi de Hooke et module d’Young, limite élastique, étude d’une sollicitation simple</t>
  </si>
  <si>
    <t>2.3.4 Structures porteuses</t>
  </si>
  <si>
    <t>À ne traiter que sous forme expérimentale de manière à faire apparaître le lien entre amplitude des vibrations, fréquence et inertie – raideur du produit.</t>
  </si>
  <si>
    <t>Aspects vibratoires</t>
  </si>
  <si>
    <t>3.1.3 Typologie des solutions constructives de l’énergie</t>
  </si>
  <si>
    <t>Il s’agit d’identifier les différents types de structures d’association de transformateurs d’énergie et de modulateurs associés ainsi que les formes d’énergies transformées.</t>
  </si>
  <si>
    <t>Système énergétique mono source</t>
  </si>
  <si>
    <t>Système énergétique multi source et  hybride</t>
  </si>
  <si>
    <t>3.1.4 Traitement de l’information</t>
  </si>
  <si>
    <t>Physique Chimie : formes de l’énergie (grandeurs caractéristiques associées aux énergies – électrique, électromagnétique, thermique, chimique, fluidique, rayonnante, nucléaire – unités, ordres de grandeur, travail, puissance.  Principes de base de la dynamique des fluides et de la thermodynamique appliqués aux systèmes techniques.  Transformations de l’énergie (électrique - électrique, électrique - mécanique, électrique - thermique, électrique - éclairement, cinétique - électrique, mécanique - thermique).  Modulation de l’énergie</t>
  </si>
  <si>
    <t>On privilégie l’emploi de formulaires pour la détermination des pertes de charges des réseaux fluidiques.  Activités pratiques sur maquettes instrumentées permettant de caractériser les paramètres influents du fonctionnement de différentes chaînes d’énergies et d’optimiser les échanges d’énergie entre une source et une charge. On s’attache à la caractéristique des charges en lien avec un modèle de comportement. Les modèles de comportement sont étudiés autour d’un point de fonctionnement.</t>
  </si>
  <si>
    <t>Analyse des pertes de charges fluidiques, caractéristiques des composants</t>
  </si>
  <si>
    <t>Solutions technologiques</t>
  </si>
  <si>
    <t>Outils et méthodes d’analyse et de description des systèmes</t>
  </si>
  <si>
    <t>Principes de conception des systèmes de développement durable</t>
  </si>
  <si>
    <t>Paramètres de la compétitivité</t>
  </si>
  <si>
    <t>Cycle de vie d'un produit</t>
  </si>
  <si>
    <t>Compromis CEC</t>
  </si>
  <si>
    <t>Etapes de la démarches</t>
  </si>
  <si>
    <t>Mise à disposition des ressources</t>
  </si>
  <si>
    <t>Utilisation raisonnée des ressources</t>
  </si>
  <si>
    <t>Organisation fonct. d'une chaine d'énergie</t>
  </si>
  <si>
    <t>Organisation fonct. d'une chaine d'info.</t>
  </si>
  <si>
    <t>Représentation du réel</t>
  </si>
  <si>
    <t>Représentations symboliques</t>
  </si>
  <si>
    <t>Modèles de comportement</t>
  </si>
  <si>
    <t>Comportement des matériaux</t>
  </si>
  <si>
    <t>Comportement mécanique des S.</t>
  </si>
  <si>
    <t>Structures porteuses</t>
  </si>
  <si>
    <t>Comportement énergétique des S.</t>
  </si>
  <si>
    <t>Comportement informationnel des S.</t>
  </si>
  <si>
    <t>Typologie des solutions constructives de l'énergie</t>
  </si>
  <si>
    <t>Traitement de l'information</t>
  </si>
  <si>
    <t>Choix des matériaux</t>
  </si>
  <si>
    <t>Typologie des solutions constructives des liaisons entre solides</t>
  </si>
  <si>
    <t>Trans. Modu. Stockage d'énergie.</t>
  </si>
  <si>
    <t>Acquisition et codage de l'information</t>
  </si>
  <si>
    <t>Transmission de l'info</t>
  </si>
  <si>
    <t>Horaires</t>
  </si>
  <si>
    <t>Progression</t>
  </si>
  <si>
    <t>Semaines
(environ)</t>
  </si>
  <si>
    <r>
      <t xml:space="preserve">Répartir les horaires à passer sur chaque </t>
    </r>
    <r>
      <rPr>
        <b/>
        <i/>
        <sz val="10"/>
        <color rgb="FFFF0000"/>
        <rFont val="Arial"/>
        <family val="2"/>
      </rPr>
      <t xml:space="preserve">centre d'intérêt </t>
    </r>
    <r>
      <rPr>
        <i/>
        <sz val="10"/>
        <color rgb="FFFF0000"/>
        <rFont val="Arial"/>
        <family val="2"/>
      </rPr>
      <t xml:space="preserve">dans les diférentes </t>
    </r>
    <r>
      <rPr>
        <b/>
        <i/>
        <sz val="10"/>
        <color rgb="FFFF0000"/>
        <rFont val="Arial"/>
        <family val="2"/>
      </rPr>
      <t>séquences</t>
    </r>
    <r>
      <rPr>
        <i/>
        <sz val="10"/>
        <color rgb="FFFF0000"/>
        <rFont val="Arial"/>
        <family val="2"/>
      </rPr>
      <t xml:space="preserve"> de la </t>
    </r>
    <r>
      <rPr>
        <b/>
        <i/>
        <sz val="10"/>
        <color rgb="FFFF0000"/>
        <rFont val="Arial"/>
        <family val="2"/>
      </rPr>
      <t>progression</t>
    </r>
  </si>
  <si>
    <t>Période</t>
  </si>
  <si>
    <r>
      <t xml:space="preserve">Relation entre les </t>
    </r>
    <r>
      <rPr>
        <b/>
        <i/>
        <sz val="10"/>
        <color rgb="FFFF0000"/>
        <rFont val="Arial"/>
        <family val="2"/>
      </rPr>
      <t>connaissances</t>
    </r>
    <r>
      <rPr>
        <i/>
        <sz val="10"/>
        <color rgb="FFFF0000"/>
        <rFont val="Arial"/>
        <family val="2"/>
      </rPr>
      <t xml:space="preserve"> du programme et les </t>
    </r>
    <r>
      <rPr>
        <b/>
        <i/>
        <sz val="10"/>
        <color rgb="FFFF0000"/>
        <rFont val="Arial"/>
        <family val="2"/>
      </rPr>
      <t>centres d'intérêt</t>
    </r>
  </si>
  <si>
    <r>
      <t xml:space="preserve">Programme
</t>
    </r>
    <r>
      <rPr>
        <i/>
        <sz val="12"/>
        <rFont val="Arial"/>
        <family val="2"/>
      </rPr>
      <t>(connaissances)</t>
    </r>
  </si>
  <si>
    <r>
      <t xml:space="preserve">Vérifier que la somme des horaires à passer sur chaque </t>
    </r>
    <r>
      <rPr>
        <b/>
        <i/>
        <sz val="10"/>
        <color rgb="FFFF0000"/>
        <rFont val="Arial"/>
        <family val="2"/>
      </rPr>
      <t>centre d'intérêt</t>
    </r>
    <r>
      <rPr>
        <i/>
        <sz val="10"/>
        <color rgb="FFFF0000"/>
        <rFont val="Arial"/>
        <family val="2"/>
      </rPr>
      <t xml:space="preserve"> est conforme à ce qui est prévu (pas de case rouge)</t>
    </r>
  </si>
  <si>
    <t>Total attribuées</t>
  </si>
  <si>
    <t>Différence</t>
  </si>
  <si>
    <t xml:space="preserve">Centre d'intérêt
</t>
  </si>
  <si>
    <t>La gestion des ressources de la planète</t>
  </si>
  <si>
    <t>Impact environnemental d'un système</t>
  </si>
  <si>
    <t>Impact environnemental d'un ouvrage</t>
  </si>
  <si>
    <t>Chaîne d'énergie dans les systèmes mécatronique</t>
  </si>
  <si>
    <t>L'information dans l'habitat</t>
  </si>
  <si>
    <t>Paramètre de la compétitivité pour un produit manufacturé</t>
  </si>
  <si>
    <t>CO2,1 - CO3,1 - CO4,1 - CO4,4</t>
  </si>
  <si>
    <t>CO1.1  -  CO1,2 - CO6,1 - CO2,2</t>
  </si>
  <si>
    <t>Les matériaux dans l'habitat</t>
  </si>
  <si>
    <t>L'utilisation des énergies renouvelables pour l'habitat</t>
  </si>
  <si>
    <t>Energie primaire - secondaire</t>
  </si>
  <si>
    <t>Matériaux des systèmes mécatroniques</t>
  </si>
  <si>
    <t>Structure des systèmes mécatroniques</t>
  </si>
  <si>
    <t>Compétences terminales visées</t>
  </si>
  <si>
    <r>
      <t xml:space="preserve">Séquences pédagogiques
</t>
    </r>
    <r>
      <rPr>
        <sz val="10"/>
        <rFont val="Arial"/>
        <family val="2"/>
      </rPr>
      <t>(par centre d'intérêt)</t>
    </r>
  </si>
  <si>
    <t>Systèmes</t>
  </si>
  <si>
    <t>Efficacité énergétique des matériaux dans le bâtiment</t>
  </si>
  <si>
    <t>Efficacité énergétique des matériaux dans les systèmes mécatroniques</t>
  </si>
  <si>
    <t>Privilégier l'analyse comportementale en terminale</t>
  </si>
  <si>
    <t>Vélo à assistance électrique</t>
  </si>
  <si>
    <t>Les structures dans l'habitat</t>
  </si>
  <si>
    <t>Caractéristiques es matériaux</t>
  </si>
  <si>
    <t xml:space="preserve">Caractéristiques des structures </t>
  </si>
  <si>
    <t>Modélisation des actions mécanique</t>
  </si>
  <si>
    <t>Equilibre d'un solide ou d'une structure</t>
  </si>
  <si>
    <t>Démarche de choix de matériaux</t>
  </si>
  <si>
    <t xml:space="preserve">Démarche d'éco-conception </t>
  </si>
  <si>
    <t>Chaîne d'information des systèmes mécatroniques</t>
  </si>
  <si>
    <t>Conception d'un système</t>
  </si>
  <si>
    <t>CO3,1</t>
  </si>
  <si>
    <t>Structure améliorant l'efficacité énergétique</t>
  </si>
  <si>
    <t>Acquisition de l'information</t>
  </si>
  <si>
    <t>Codage de l'information</t>
  </si>
  <si>
    <t>Transmission de l'information, réseaux et internet</t>
  </si>
  <si>
    <t>Domotique</t>
  </si>
  <si>
    <t>x</t>
  </si>
  <si>
    <t>Heures terminale</t>
  </si>
  <si>
    <t>Année</t>
  </si>
  <si>
    <t>Mettre un "x" dans les cases</t>
  </si>
  <si>
    <r>
      <rPr>
        <u/>
        <sz val="14"/>
        <rFont val="Arial"/>
        <family val="2"/>
      </rPr>
      <t>Utilisation de la feuille "Organisation transversale" :</t>
    </r>
    <r>
      <rPr>
        <sz val="10"/>
        <rFont val="Arial"/>
        <family val="2"/>
      </rPr>
      <t xml:space="preserve">
1) Modifier la répartition horaire </t>
    </r>
    <r>
      <rPr>
        <b/>
        <sz val="10"/>
        <rFont val="Arial"/>
        <family val="2"/>
      </rPr>
      <t>Connaissances</t>
    </r>
    <r>
      <rPr>
        <sz val="10"/>
        <rFont val="Arial"/>
        <family val="2"/>
      </rPr>
      <t xml:space="preserve"> / </t>
    </r>
    <r>
      <rPr>
        <b/>
        <sz val="10"/>
        <rFont val="Arial"/>
        <family val="2"/>
      </rPr>
      <t xml:space="preserve">Centres d'intérêt </t>
    </r>
    <r>
      <rPr>
        <sz val="10"/>
        <rFont val="Arial"/>
        <family val="2"/>
      </rPr>
      <t xml:space="preserve">(facultatif)
Contrôler l'adéquation avec les recommandations du document d'accompagnement en utilisant la dernière colonne.
2) Répartir  entre la </t>
    </r>
    <r>
      <rPr>
        <b/>
        <sz val="10"/>
        <rFont val="Arial"/>
        <family val="2"/>
      </rPr>
      <t>première</t>
    </r>
    <r>
      <rPr>
        <sz val="10"/>
        <rFont val="Arial"/>
        <family val="2"/>
      </rPr>
      <t xml:space="preserve"> et la </t>
    </r>
    <r>
      <rPr>
        <b/>
        <sz val="10"/>
        <rFont val="Arial"/>
        <family val="2"/>
      </rPr>
      <t>terminale,</t>
    </r>
    <r>
      <rPr>
        <sz val="10"/>
        <rFont val="Arial"/>
        <family val="2"/>
      </rPr>
      <t xml:space="preserve"> les horaires à passer sur chaque centre d'intérêt. (facultatif)
3) Etablir une </t>
    </r>
    <r>
      <rPr>
        <b/>
        <sz val="10"/>
        <rFont val="Arial"/>
        <family val="2"/>
      </rPr>
      <t>progression pédagogique</t>
    </r>
    <r>
      <rPr>
        <sz val="10"/>
        <rFont val="Arial"/>
        <family val="2"/>
      </rPr>
      <t xml:space="preserve"> en répartissant les horaires à consacrer aux centres d'intérêt dans le courant des </t>
    </r>
    <r>
      <rPr>
        <u/>
        <sz val="10"/>
        <rFont val="Arial"/>
        <family val="2"/>
      </rPr>
      <t>deux années de formation</t>
    </r>
    <r>
      <rPr>
        <sz val="10"/>
        <rFont val="Arial"/>
        <family val="2"/>
      </rPr>
      <t xml:space="preserve">.
</t>
    </r>
    <r>
      <rPr>
        <b/>
        <u/>
        <sz val="10"/>
        <color rgb="FFFF0000"/>
        <rFont val="Arial"/>
        <family val="2"/>
      </rPr>
      <t>Attention :</t>
    </r>
    <r>
      <rPr>
        <b/>
        <sz val="10"/>
        <color rgb="FFFF0000"/>
        <rFont val="Arial"/>
        <family val="2"/>
      </rPr>
      <t xml:space="preserve"> </t>
    </r>
    <r>
      <rPr>
        <sz val="10"/>
        <color rgb="FFFF0000"/>
        <rFont val="Arial"/>
        <family val="2"/>
      </rPr>
      <t xml:space="preserve">pour insérer des </t>
    </r>
    <r>
      <rPr>
        <b/>
        <sz val="10"/>
        <color rgb="FFFF0000"/>
        <rFont val="Arial"/>
        <family val="2"/>
      </rPr>
      <t>séquences,</t>
    </r>
    <r>
      <rPr>
        <sz val="10"/>
        <color rgb="FFFF0000"/>
        <rFont val="Arial"/>
        <family val="2"/>
      </rPr>
      <t xml:space="preserve"> il faut impérativement :
- déverrouiller la feuille
- </t>
    </r>
    <r>
      <rPr>
        <b/>
        <i/>
        <sz val="10"/>
        <color rgb="FFFF0000"/>
        <rFont val="Arial"/>
        <family val="2"/>
      </rPr>
      <t>copier</t>
    </r>
    <r>
      <rPr>
        <sz val="10"/>
        <color rgb="FFFF0000"/>
        <rFont val="Arial"/>
        <family val="2"/>
      </rPr>
      <t xml:space="preserve"> une ligne </t>
    </r>
    <r>
      <rPr>
        <u/>
        <sz val="10"/>
        <color rgb="FFFF0000"/>
        <rFont val="Arial"/>
        <family val="2"/>
      </rPr>
      <t>entière</t>
    </r>
    <r>
      <rPr>
        <sz val="10"/>
        <color rgb="FFFF0000"/>
        <rFont val="Arial"/>
        <family val="2"/>
      </rPr>
      <t xml:space="preserve"> 
- puis faire un </t>
    </r>
    <r>
      <rPr>
        <i/>
        <sz val="10"/>
        <color rgb="FFFF0000"/>
        <rFont val="Arial"/>
        <family val="2"/>
      </rPr>
      <t>clic-droit</t>
    </r>
    <r>
      <rPr>
        <sz val="10"/>
        <color rgb="FFFF0000"/>
        <rFont val="Arial"/>
        <family val="2"/>
      </rPr>
      <t xml:space="preserve"> sur la ligne suivant le lieu où l'on souhaite insérer la séquence et faire </t>
    </r>
    <r>
      <rPr>
        <b/>
        <i/>
        <sz val="10"/>
        <color rgb="FFFF0000"/>
        <rFont val="Arial"/>
        <family val="2"/>
      </rPr>
      <t>Insérer les lignes copiées</t>
    </r>
    <r>
      <rPr>
        <sz val="10"/>
        <color rgb="FFFF0000"/>
        <rFont val="Arial"/>
        <family val="2"/>
      </rPr>
      <t>.</t>
    </r>
  </si>
  <si>
    <t>CO1.1  -  CO1,2 - CO6,1 - CO2,3</t>
  </si>
  <si>
    <t>CO1.1  -  CO1,2 - CO6,1 - CO2,4</t>
  </si>
  <si>
    <r>
      <t>Répartition 1</t>
    </r>
    <r>
      <rPr>
        <b/>
        <vertAlign val="superscript"/>
        <sz val="18"/>
        <rFont val="Arial"/>
        <family val="2"/>
      </rPr>
      <t>ère</t>
    </r>
    <r>
      <rPr>
        <b/>
        <sz val="18"/>
        <rFont val="Arial"/>
        <family val="2"/>
      </rPr>
      <t>/T</t>
    </r>
    <r>
      <rPr>
        <b/>
        <vertAlign val="superscript"/>
        <sz val="18"/>
        <rFont val="Arial"/>
        <family val="2"/>
      </rPr>
      <t>ale</t>
    </r>
  </si>
  <si>
    <t>A - Analyser</t>
  </si>
  <si>
    <t>B - Modéliser</t>
  </si>
  <si>
    <t>C - Expérimenter</t>
  </si>
  <si>
    <t>D - Communiquer</t>
  </si>
  <si>
    <t>A1</t>
  </si>
  <si>
    <t>A2</t>
  </si>
  <si>
    <t>A3</t>
  </si>
  <si>
    <t>B1</t>
  </si>
  <si>
    <t>B2</t>
  </si>
  <si>
    <t>B3</t>
  </si>
  <si>
    <t>B4</t>
  </si>
  <si>
    <t>C1</t>
  </si>
  <si>
    <t>C2</t>
  </si>
  <si>
    <t>D1</t>
  </si>
  <si>
    <t>D2</t>
  </si>
  <si>
    <t>Caractériser des écarts</t>
  </si>
  <si>
    <t>Analyser le besoin</t>
  </si>
  <si>
    <t>Analyser le système</t>
  </si>
  <si>
    <t>Identifier et caractériser les grandeurs agissant sur un système</t>
  </si>
  <si>
    <t>Proposer ou justifier un modèle</t>
  </si>
  <si>
    <t>Résoudre et simuler</t>
  </si>
  <si>
    <t>Valider un modèle</t>
  </si>
  <si>
    <t>Justifier le choix d’un protocole expérimental</t>
  </si>
  <si>
    <t>Mettre en oeuvre un protocole expérimental</t>
  </si>
  <si>
    <t>Rechercher et traiter des informations</t>
  </si>
  <si>
    <t>Mettre en oeuvre une communication</t>
  </si>
  <si>
    <t>Compétences</t>
  </si>
  <si>
    <t>S-Si</t>
  </si>
  <si>
    <t>Besoin, finalités, contraintes, cahier des charges</t>
  </si>
  <si>
    <t>Décrire le besoin</t>
  </si>
  <si>
    <t>Présenter la fonction globale</t>
  </si>
  <si>
    <t>Identifier les contraintes (fonctionnelles, sociétales, environnementales, etc.)</t>
  </si>
  <si>
    <t>Ordonner les contraintes (critère, niveau, flexibilité)</t>
  </si>
  <si>
    <t>C</t>
  </si>
  <si>
    <t>Analyse fonctionnelle externe</t>
  </si>
  <si>
    <t>Expression fonctionnelle du besoin</t>
  </si>
  <si>
    <t>Présenter à l’aide d’un diagramme des interacteurs une réponse technique à un besoin</t>
  </si>
  <si>
    <t>Fonctions d’usage, de service, d’estime</t>
  </si>
  <si>
    <t>Identifier et caractériser les fonctions de service</t>
  </si>
  <si>
    <t>Compétences attendues</t>
  </si>
  <si>
    <t>Connaissances</t>
  </si>
  <si>
    <t xml:space="preserve"> Capacités</t>
  </si>
  <si>
    <t>A2. Analyser le système</t>
  </si>
  <si>
    <t>Définir le système et sa frontière d’étude</t>
  </si>
  <si>
    <t>Analyser l’environnement d’un système, ses contraintes</t>
  </si>
  <si>
    <t>Décrire le fonctionnement d’un système</t>
  </si>
  <si>
    <t>Identifier des évolutions possibles d’un système</t>
  </si>
  <si>
    <t>Architectures fonctionnelle et organique d’un système</t>
  </si>
  <si>
    <t>Identifier les fonctions techniques</t>
  </si>
  <si>
    <t>Déterminer les constituants dédiés aux fonctions d’un système et en justifier le choix</t>
  </si>
  <si>
    <t>Identifier les niveaux fonctionnels et organiques d’un système</t>
  </si>
  <si>
    <t>Présenter les architectures fonctionnelle et organique d’un système à l’aide d’un diagramme FAST</t>
  </si>
  <si>
    <t>Proposer des évolutions sous forme fonctionnelle</t>
  </si>
  <si>
    <t>Relier le coût d’une solution technique au besoin exprimé</t>
  </si>
  <si>
    <t>A</t>
  </si>
  <si>
    <t>Impact environnemental</t>
  </si>
  <si>
    <t>Évaluer l’impact environnemental (matériaux, énergie, nuisances)</t>
  </si>
  <si>
    <t>Matière d’oeuvre, valeur ajoutée, flux</t>
  </si>
  <si>
    <t>Identifier la matière d’oeuvre et la valeur ajoutée</t>
  </si>
  <si>
    <t>Représenter les flux (matière, énergie, information) à l’aide d’un actigramme A-0 de la méthode SADT</t>
  </si>
  <si>
    <t>Chaîne d’information</t>
  </si>
  <si>
    <t>Identifier et décrire la chaîne d’information du système</t>
  </si>
  <si>
    <t>Chaîne d’énergie</t>
  </si>
  <si>
    <t>Identifier et décrire la chaîne d’énergie du système</t>
  </si>
  <si>
    <t>Analyser les apports d’énergie, les transferts, le stockage, les pertes énergétiques</t>
  </si>
  <si>
    <t>Réaliser le bilan énergétique d’un système</t>
  </si>
  <si>
    <t>Systèmes logiques évènementiels</t>
  </si>
  <si>
    <t>Langage de description : graphe d’états, logigramme, GRAFCET, algorigramme</t>
  </si>
  <si>
    <t>Décrire et analyser le comportement d’un système</t>
  </si>
  <si>
    <t>Systèmes asservis</t>
  </si>
  <si>
    <t>Différencier un système asservi d’un système non asservi</t>
  </si>
  <si>
    <t>B</t>
  </si>
  <si>
    <t>Composants réalisant les fonctions de la chaîne d’énergie</t>
  </si>
  <si>
    <t>Identifier les composants réalisant les fonctions Alimenter, Distribuer, Convertir, Transmettre</t>
  </si>
  <si>
    <t>Justifier la solution choisie</t>
  </si>
  <si>
    <t>Composants réalisant les fonctions de la chaîne d’information</t>
  </si>
  <si>
    <t>Identifier les composants réalisant les fonctions Acquérir, Traiter, Communiquer</t>
  </si>
  <si>
    <t>Réversibilité d’une source, d’un actionneur, d’une chaîne de transmission</t>
  </si>
  <si>
    <t>Analyser la réversibilité d’un composant dans une chaîne d’énergie</t>
  </si>
  <si>
    <t>Système de numération, codage</t>
  </si>
  <si>
    <t>Analyser et interpréter une information numérique</t>
  </si>
  <si>
    <t>Modèle OSI</t>
  </si>
  <si>
    <t>Décrire l’organisation des principaux protocoles</t>
  </si>
  <si>
    <t>Analyser les formats et les flux d’information</t>
  </si>
  <si>
    <t>Identifier les architectures fonctionnelle et matérielle</t>
  </si>
  <si>
    <t>Identifier les supports de communication</t>
  </si>
  <si>
    <t>Identifier et analyser le message transmis, notion de protocole, paramètres de configuration</t>
  </si>
  <si>
    <t>Architecture d’un réseau (topologie, mode de communication, type de transmission, méthode d’accès au support, techniques de commutation)</t>
  </si>
  <si>
    <t>Identifier les architectures fonctionnelle et matérielle d’un réseau</t>
  </si>
  <si>
    <t>Système
Frontière d’étude
Environnement</t>
  </si>
  <si>
    <t>Réseaux de communication
Support de communication,
notion de protocole, paramètres de configuration
Notion de trame, liaisons série et parallèle</t>
  </si>
  <si>
    <t>Matériaux</t>
  </si>
  <si>
    <t>Identifier la famille d’un matériau</t>
  </si>
  <si>
    <t>Mettre en relation les propriétés du matériau avec les performances du système</t>
  </si>
  <si>
    <t>Comportement du solide déformable</t>
  </si>
  <si>
    <t>Analyser les sollicitations dans les composants</t>
  </si>
  <si>
    <t>Analyser les déformations des composants</t>
  </si>
  <si>
    <t>Analyser les contraintes mécaniques dans un composant</t>
  </si>
  <si>
    <t>A3. Caractériser des écarts</t>
  </si>
  <si>
    <t>Analyse des écarts</t>
  </si>
  <si>
    <t>Traiter des données de mesures (valeur moyenne, médiane, caractéristique, etc.)</t>
  </si>
  <si>
    <t>Identifier des valeurs erronées</t>
  </si>
  <si>
    <t>Quantifier des écarts entre des valeurs attendues et des valeurs mesurées</t>
  </si>
  <si>
    <t>Quantifier des écarts entre des valeurs attendues et des valeurs obtenues par simulation</t>
  </si>
  <si>
    <t>Quantifier des écarts entre des valeurs mesurées et des valeurs obtenues par simulation</t>
  </si>
  <si>
    <t>Rechercher et proposer des causes aux écarts constatés</t>
  </si>
  <si>
    <t>B1. Identifier et caractériser les grandeurs agissant sur un système</t>
  </si>
  <si>
    <t>Frontière de l’étude</t>
  </si>
  <si>
    <t>Isoler un système et justifier l’isolement</t>
  </si>
  <si>
    <t>Identifier les grandeurs traversant la frontière d’étude</t>
  </si>
  <si>
    <t>Caractéristiques des grandeurs physiques (mécaniques, électriques, thermiques, acoustiques, lumineuses, etc.)</t>
  </si>
  <si>
    <t>Qualifier les grandeurs d’entrée et de sortie d’un système isolé</t>
  </si>
  <si>
    <t>Identifier la nature (grandeur effort, grandeur flux)</t>
  </si>
  <si>
    <t>Décrire les lois d’évolution des grandeurs</t>
  </si>
  <si>
    <t>Utiliser les lois et relations entre les grandeurs</t>
  </si>
  <si>
    <t>Identifier les propriétés des matériaux des composants qui influent sur le système</t>
  </si>
  <si>
    <t>Associer les grandeurs physiques aux échanges d’énergie et à la transmission de puissance</t>
  </si>
  <si>
    <t>Identifier les pertes d’énergie</t>
  </si>
  <si>
    <t>Flux d’information</t>
  </si>
  <si>
    <t>Identifier la nature de l’information et la nature du signal</t>
  </si>
  <si>
    <t>Flux de matière</t>
  </si>
  <si>
    <t>Qualifier la nature des matières, quantifier les volumes et les masses</t>
  </si>
  <si>
    <t>Énergie et puissances
Notion de pertes</t>
  </si>
  <si>
    <t>B2. Proposer ou justifier un modèle</t>
  </si>
  <si>
    <t>Associer un modèle à une source d’énergie</t>
  </si>
  <si>
    <t>Associer un modèle aux composants d’une chaîne d’énergie</t>
  </si>
  <si>
    <t>Déterminer les points de fonctionnement du régime permanent d’un actionneur au sein d’un procédé</t>
  </si>
  <si>
    <t>Associer un modèle aux composants d’une chaîne d’information</t>
  </si>
  <si>
    <t>Ordre d’un système</t>
  </si>
  <si>
    <t>Identifier les paramètres à partir d’une réponse indicielle</t>
  </si>
  <si>
    <t>Associer un modèle de comportement (1er et 2nd ordre) à une réponse indicielle</t>
  </si>
  <si>
    <t>Traduire le comportement d’un système</t>
  </si>
  <si>
    <t>Liaisons</t>
  </si>
  <si>
    <t>Construire un modèle et le représenter à l’aide de schémas</t>
  </si>
  <si>
    <t>Préciser les paramètres géométriques</t>
  </si>
  <si>
    <t>Établir la réciprocité mouvement relatif/actions mécaniques associées</t>
  </si>
  <si>
    <t>Graphe de liaisons</t>
  </si>
  <si>
    <t>Construire un graphe de liaisons (avec ou sans les efforts)</t>
  </si>
  <si>
    <t>Modèle du solide</t>
  </si>
  <si>
    <t>Choisir le modèle de solide, déformable ou indéformable selon le point de vue</t>
  </si>
  <si>
    <t>Modéliser et représenter géométriquement le réel</t>
  </si>
  <si>
    <t>Action mécanique</t>
  </si>
  <si>
    <t>Modéliser les actions mécaniques de contact ou à distance</t>
  </si>
  <si>
    <t>Modèle de matériau</t>
  </si>
  <si>
    <t>Choisir ou justifier un modèle comportemental de matériau</t>
  </si>
  <si>
    <t>Caractériser les sollicitations dans les composants</t>
  </si>
  <si>
    <t>Caractériser les déformations des composants</t>
  </si>
  <si>
    <t>Caractériser les contraintes mécaniques dans un composant</t>
  </si>
  <si>
    <t>Modélisation plane</t>
  </si>
  <si>
    <t>Justifier la pertinence de la modélisation plane</t>
  </si>
  <si>
    <t>Systèmes logiques à évènements discrets
Langage de description : graphe d’états, logigramme, GRAFCET, algorigramme</t>
  </si>
  <si>
    <t>B3. Résoudre et simuler</t>
  </si>
  <si>
    <t>Établir de façon analytique les expressions d’efforts (force, couple, pression, tension, etc.) et de flux (vitesse, fréquence de rotation, débit, intensité du courant, etc.)</t>
  </si>
  <si>
    <t>Traduire de façon analytique le comportement d’un système</t>
  </si>
  <si>
    <t>Paramètres d’une simulation</t>
  </si>
  <si>
    <t>Adapter les paramètres de simulation, durée, incrément temporel, choix des grandeurs affichées, échelles, à l’amplitude et la dynamique de grandeurs simulées</t>
  </si>
  <si>
    <t>Interpréter les résultats d’une simulation fréquentielle des systèmes du 1er et du 2nd ordre</t>
  </si>
  <si>
    <t>Déterminer les parties les plus sollicitées dans un composant</t>
  </si>
  <si>
    <t>Déterminer les valeurs extrêmes des déformations</t>
  </si>
  <si>
    <t>Déterminer des concentrations de contraintes dans un composant</t>
  </si>
  <si>
    <t>Principe fondamental de la dynamique (PFD)
Principes fondamentaux d’étude des circuits</t>
  </si>
  <si>
    <t>Déterminer le champ des vecteurs vitesses des points d’un solide</t>
  </si>
  <si>
    <t>B4. Valider un modèle</t>
  </si>
  <si>
    <t>Modèle de connaissance</t>
  </si>
  <si>
    <t>Vérifier la compatibilité des résultats obtenus (amplitudes et variations) avec les lois et principes physiques d’évolution des grandeurs</t>
  </si>
  <si>
    <t>Comparer les résultats obtenus (amplitudes et variations) avec les données du cahier des charges fonctionnel</t>
  </si>
  <si>
    <t>Identifier l’influence des propriétés des matériaux sur les performances du système</t>
  </si>
  <si>
    <t>Proposer des matériaux de substitution pour améliorer les performances du système</t>
  </si>
  <si>
    <t>Structures</t>
  </si>
  <si>
    <t>Valider l’influence de la structure sur les performances du système</t>
  </si>
  <si>
    <t>Proposer des modifications structurelles pour améliorer les performances du système</t>
  </si>
  <si>
    <t>Grandeurs influentes d’un modèle</t>
  </si>
  <si>
    <t>Modifier les paramètres d’un modèle</t>
  </si>
  <si>
    <t>C1. Justifier le choix d’un protocole expérimental</t>
  </si>
  <si>
    <t>Capteurs</t>
  </si>
  <si>
    <t>Qualifier les caractéristiques d’entrée - sortie d’un capteur</t>
  </si>
  <si>
    <t>Justifier le choix d’un capteur ou d’un appareil de mesure vis-à-vis de la grandeur physique à mesurer</t>
  </si>
  <si>
    <t>Justifier les caractéristiques (calibre, position, etc.) d’un appareil de mesure</t>
  </si>
  <si>
    <t>Prévision quantitative de la réponse du système</t>
  </si>
  <si>
    <t>Identifier le comportement des composants du système</t>
  </si>
  <si>
    <t>Prévoir l’ordre de grandeur de la mesure</t>
  </si>
  <si>
    <t>Chaîne d’information, structure et fonctionnement</t>
  </si>
  <si>
    <t>Identifier la nature et les caractéristiques des grandeurs en divers points de la chaîne d’information</t>
  </si>
  <si>
    <t>Maîtriser les fonctions des appareils de mesures et leurs mises en oeuvre</t>
  </si>
  <si>
    <t>C2. Mettre en oeuvre un protocole expérimental</t>
  </si>
  <si>
    <t>Appareils de mesures, règles d’utilisation</t>
  </si>
  <si>
    <t>Mettre en oeuvre un appareil de mesure</t>
  </si>
  <si>
    <t>Paramétrer une chaîne d’acquisition</t>
  </si>
  <si>
    <t>Paramètres de configuration du système</t>
  </si>
  <si>
    <t>Régler les paramètres de fonctionnement d’un système</t>
  </si>
  <si>
    <t>Paramètres de configuration d’un réseau</t>
  </si>
  <si>
    <t>Paramétrer un protocole de communication</t>
  </si>
  <si>
    <t>Générer un programme et l’implanter dans le système cible</t>
  </si>
  <si>
    <t>Analyser les résultats expérimentaux</t>
  </si>
  <si>
    <t>Traiter les résultats expérimentaux, et extraire la ou les grandeurs désirée(s)</t>
  </si>
  <si>
    <t>Routines, procédures, etc.
Systèmes logiques à évènements discrets</t>
  </si>
  <si>
    <t>D1. Rechercher et traiter des informations</t>
  </si>
  <si>
    <t>Dossier technique</t>
  </si>
  <si>
    <t>Rechercher une information dans un dossier technique</t>
  </si>
  <si>
    <t>Effectuer la synthèse des informations disponibles dans un dossier technique</t>
  </si>
  <si>
    <t>Optimiser les paramètres et les critères de recherche en vue de répondre au problème posé</t>
  </si>
  <si>
    <t>Internet, outil de travail collaboratif, blogs, forums, moteur de recherche</t>
  </si>
  <si>
    <t>Rechercher des informations</t>
  </si>
  <si>
    <t>Vérifier la nature de l’information</t>
  </si>
  <si>
    <t>Trier des informations selon des critères</t>
  </si>
  <si>
    <t>Utiliser des outils adaptés pour rechercher l’information</t>
  </si>
  <si>
    <t>Mettre à jour l’information</t>
  </si>
  <si>
    <t>Bases de données, sélection, tri, classement de données</t>
  </si>
  <si>
    <t>D2. Mettre en oeuvre une communication</t>
  </si>
  <si>
    <t>Croquis, schémas</t>
  </si>
  <si>
    <t>Réaliser un croquis ou un schéma dans un objectif de communication</t>
  </si>
  <si>
    <t>Production de documents</t>
  </si>
  <si>
    <t>Distinguer les différents types de documents en fonction de leurs usages</t>
  </si>
  <si>
    <t>Choisir l’outil bureautique adapté à l’objectif</t>
  </si>
  <si>
    <t>Réaliser un document numérique</t>
  </si>
  <si>
    <t>Réaliser et scénariser un document multimédia</t>
  </si>
  <si>
    <r>
      <t>1</t>
    </r>
    <r>
      <rPr>
        <b/>
        <vertAlign val="superscript"/>
        <sz val="11"/>
        <rFont val="Calibri"/>
        <family val="2"/>
        <scheme val="minor"/>
      </rPr>
      <t>ère</t>
    </r>
  </si>
  <si>
    <r>
      <t>T</t>
    </r>
    <r>
      <rPr>
        <b/>
        <vertAlign val="superscript"/>
        <sz val="11"/>
        <rFont val="Calibri"/>
        <family val="2"/>
        <scheme val="minor"/>
      </rPr>
      <t>ale</t>
    </r>
  </si>
  <si>
    <t>Programme</t>
  </si>
  <si>
    <t>Classeur élève</t>
  </si>
  <si>
    <t>La chaîne d'énergie</t>
  </si>
  <si>
    <t>X</t>
  </si>
  <si>
    <t>Mécanique</t>
  </si>
  <si>
    <t>Electrique</t>
  </si>
  <si>
    <t>Matériaux
Structures</t>
  </si>
  <si>
    <t>Systèmes Continus</t>
  </si>
  <si>
    <t>Systèmes Logiques</t>
  </si>
  <si>
    <t>Culture technique</t>
  </si>
  <si>
    <t>Scientifique</t>
  </si>
  <si>
    <t>Méthode</t>
  </si>
  <si>
    <t>Méca</t>
  </si>
  <si>
    <t>Elec</t>
  </si>
  <si>
    <t>,,,</t>
  </si>
  <si>
    <t>Fait</t>
  </si>
  <si>
    <t>Apris</t>
  </si>
  <si>
    <t>Chaines</t>
  </si>
  <si>
    <t>définir le besoin
définir les fonctions de service
identifier les contraintes
traduire un besoin fonctionnel en problématique technique</t>
  </si>
  <si>
    <t>identifier et ordonner les fonctions techniques qui réalisent les fonctions de services et respectent les contraintes
identifier les éléments transformés et les flux
décrire les liaisons entre les blocs fonctionnels
identifier l’organisation structurelle ;
identifier les matériaux des constituants et leurs propriétés en relation avec les fonctions et les contraintes</t>
  </si>
  <si>
    <t>comparer les résultats 
expérimentaux avec les résultats simulés et interpréter les écarts
comparer les résultats expérimentaux avec les critères du cahier des charges et interpréter les écarts
comparer les résultats simulés avec les critères du cahier des charges et interpréter les écarts</t>
  </si>
  <si>
    <t>définir, justifier la frontière de tout ou partie d’un système et répertorier les interactions
choisir les grandeurs et les paramètres influents en vue de les modéliser</t>
  </si>
  <si>
    <t>associer un modèle à un système ou à son comportement
préciser ou justifier les limites de validité du modèle envisagé</t>
  </si>
  <si>
    <t xml:space="preserve">choisir et mettre en oeuvre une méthode de résolution
simuler le fonctionnement de tout ou partie d’un système à l’aide d’un modèle fourni
</t>
  </si>
  <si>
    <t>identifier les grandeurs physiques à mesure
décrire une chaîne d’acquisition
identifier le comportement des composants
justifier le choix des essais réalisés</t>
  </si>
  <si>
    <t>conduire les essais en respectant les consignes de sécurité à partir d’un protocole fourni
traiter les données mesurées en vue d’analyser les écarts</t>
  </si>
  <si>
    <t>choisir un support de communication et un média adapté, argumenter
produire un support de communication
adapter sa stratégie de communication au contexte</t>
  </si>
  <si>
    <t>Séquences</t>
  </si>
  <si>
    <t>Analyser fonctionnellement un système</t>
  </si>
  <si>
    <t>Mesurer et comparer les grandeurs d'entrée et de sortie d'un système</t>
  </si>
  <si>
    <t>Modéliser la chaine d'énergie d'un système</t>
  </si>
  <si>
    <t>Analyser le comportement de la chaine d'information d'un système</t>
  </si>
  <si>
    <t>Expérimenter afin de mesurer puis modèliser les grandeurs cinématiques d'un système</t>
  </si>
  <si>
    <t>Analyser le comportement et modèliser la chaine d'énergie d'un système</t>
  </si>
  <si>
    <t>Expérimenter afin de mesurer et modèliser les grandeurs dynamiques d'un système</t>
  </si>
  <si>
    <t>Expérimenter afin de valider le modèle de la chaine d'énergie</t>
  </si>
  <si>
    <t>Expérimenter afin de caractériser le comportement de la structure d'un système</t>
  </si>
  <si>
    <t>Analyser et modéliser la chaine d'information</t>
  </si>
  <si>
    <t>Expérimenter , mesurer et modéliser les caractéristiques dynamiques d'un système</t>
  </si>
  <si>
    <t>Analyser la structure et le comportement d'un réseau</t>
  </si>
  <si>
    <t>Expérimenter , mesurer et modéliser le comportement dynamique d'un système</t>
  </si>
  <si>
    <t>Analyser la structure et le comportement de capteurs à l'aide d'appareils de mesure</t>
  </si>
  <si>
    <t>Expérimenter , mesurer et modèliser afin d'évaluer les performances de la chaine d'énergie</t>
  </si>
  <si>
    <t>Analyser la structure et le comportement des systèmes asservis</t>
  </si>
  <si>
    <t>Expérimenter , mesurer et modéliser afin d'évaluer les performances de la chaine d'énergie</t>
  </si>
  <si>
    <t>Analyser la structure et le comportement de la chaine d'information</t>
  </si>
  <si>
    <t>Expérimenter et modéliser afin de caractériser le comportement de la structure d'un système</t>
  </si>
  <si>
    <t>Analyser ,expérimenter et mesurer les performances d'un système</t>
  </si>
  <si>
    <t>interpréter les résultats obtenus
préciser les limites de validité du modèle utilisé
modifier les paramètres du modèle pour répondre au cahier des charges ou aux résultats expérimentaux
valider un modèle optimisé fourni</t>
  </si>
  <si>
    <t>rechercher des informations
analyser, choisir et classer des informations</t>
  </si>
  <si>
    <t xml:space="preserve">Thème sociétal </t>
  </si>
  <si>
    <t xml:space="preserve">Besoin </t>
  </si>
  <si>
    <t xml:space="preserve">Indicateurs quantifiés dans le cahier des charges </t>
  </si>
  <si>
    <t xml:space="preserve">Grandeurs mesurables </t>
  </si>
  <si>
    <t xml:space="preserve">Grandeurs simulées </t>
  </si>
  <si>
    <t>Seche main Dyson</t>
  </si>
  <si>
    <t>Kinect</t>
  </si>
  <si>
    <t>Radio autonôme
(Malette chaîne d'énergie)</t>
  </si>
  <si>
    <t>Pile à hydrogène</t>
  </si>
  <si>
    <t>Sécateur électrique</t>
  </si>
  <si>
    <t>Echasses urbaines</t>
  </si>
  <si>
    <t>Robot Rovio</t>
  </si>
  <si>
    <t>Eolienne</t>
  </si>
  <si>
    <t>Lampe dynamo</t>
  </si>
  <si>
    <t>Webcam Motorisée</t>
  </si>
  <si>
    <t>Confort</t>
  </si>
  <si>
    <t xml:space="preserve">Eviter les troubles musculaires </t>
  </si>
  <si>
    <t xml:space="preserve">Cadence à vide 100 à 1260 coupes/min, effort de coupe 1000 N mini à mi bois, φ coupe 25 mm mini, Imax 20 A, consommation 10 W/h maxi </t>
  </si>
  <si>
    <t xml:space="preserve">Electriques </t>
  </si>
  <si>
    <t>Protection</t>
  </si>
  <si>
    <t xml:space="preserve">Surveiller les habitations à distance </t>
  </si>
  <si>
    <t xml:space="preserve">Protocole UDP, ports 6620-6612,  tourelle: mvt H 0 à 360° à 6°/s, mvt V 0 à 90° à 3°/s </t>
  </si>
  <si>
    <t xml:space="preserve">Signal vidéo, grandeurs géométriques </t>
  </si>
  <si>
    <t xml:space="preserve">Cinématiques </t>
  </si>
  <si>
    <t>Logiques, Electriques,
Mécaniques</t>
  </si>
  <si>
    <t xml:space="preserve">Protection,
Communica-tion </t>
  </si>
  <si>
    <t>Loisir</t>
  </si>
  <si>
    <t>Transport</t>
  </si>
  <si>
    <t xml:space="preserve">Surveiller des zones d’accès difficiles ou dangereuses et transmettre les images captées
</t>
  </si>
  <si>
    <t xml:space="preserve">Disposer d’une autonomie suffisante ;
Sélectionner les paramètres de la webcam ;
Tourner sur lui-même ;
Pilotable depuis un navigateur Web à distance ;
Régler la position de la caméra ;
Régler la vitesse de translation ;
Régler la vitesse de rotation du robot ;
Pouvoir éclairer une zone sombre ;
Être discret (bruit sonore) ;
</t>
  </si>
  <si>
    <t xml:space="preserve">Courant, tension batterie ;
Courant, tension actionneur ;
Position angulaire des roues avec 3 codeurs incrémentaux ;
Vitesse angulaire des roues ;
Récupération des images brutes (avi natif) de la webcam.
Niveau sonore
</t>
  </si>
  <si>
    <t xml:space="preserve">Grandeurs mécaniques et géométriques
Grandeurs acoustiques 
Grandeurs électriques 
Grandeurs logiques
</t>
  </si>
  <si>
    <t>Production d'énergie</t>
  </si>
  <si>
    <t>durée</t>
  </si>
  <si>
    <t>Date</t>
  </si>
  <si>
    <t>Colonne1</t>
  </si>
  <si>
    <t>Colonne2</t>
  </si>
  <si>
    <t>Colonne3</t>
  </si>
  <si>
    <t>Colonne4</t>
  </si>
  <si>
    <t>Colonne5</t>
  </si>
  <si>
    <t>Colonne6</t>
  </si>
  <si>
    <t>Colonne7</t>
  </si>
  <si>
    <t>Colonne8</t>
  </si>
  <si>
    <t>Colonne9</t>
  </si>
  <si>
    <t>Colonne10</t>
  </si>
  <si>
    <t>Colonne11</t>
  </si>
  <si>
    <t>Colonne12</t>
  </si>
  <si>
    <t>Colonne13</t>
  </si>
  <si>
    <t>Colonne14</t>
  </si>
  <si>
    <t>Colonne15</t>
  </si>
  <si>
    <t>Colonne16</t>
  </si>
  <si>
    <t>Colonne17</t>
  </si>
  <si>
    <t>Colonne18</t>
  </si>
  <si>
    <t>Colonne19</t>
  </si>
  <si>
    <t>Colonne20</t>
  </si>
  <si>
    <t>Colonne21</t>
  </si>
  <si>
    <t>Colonne22</t>
  </si>
  <si>
    <t>Colonne23</t>
  </si>
  <si>
    <t>Colonne24</t>
  </si>
  <si>
    <t>Colonne25</t>
  </si>
  <si>
    <t>Colonne26</t>
  </si>
  <si>
    <t>Colonne27</t>
  </si>
  <si>
    <t>Colonne28</t>
  </si>
  <si>
    <t>Colonne29</t>
  </si>
  <si>
    <t>Colonne30</t>
  </si>
  <si>
    <t>Colonne31</t>
  </si>
  <si>
    <t>Analyse fonctionnelle des systèmes</t>
  </si>
  <si>
    <t>La chaine d'information</t>
  </si>
  <si>
    <t>Etude Comportementale des systèmes 
(modélisation - résolution - simulation)</t>
  </si>
  <si>
    <t>Description Structurelle des systèmes</t>
  </si>
  <si>
    <t>Impact environnemental des systèmes</t>
  </si>
  <si>
    <t>A1. Analyser le besoin</t>
  </si>
  <si>
    <t>CdCF</t>
  </si>
  <si>
    <t>Webcam Fixe</t>
  </si>
  <si>
    <t>Serrure Boimétrique</t>
  </si>
  <si>
    <t>CdCF
Ch.F</t>
  </si>
  <si>
    <t>Ch.F</t>
  </si>
  <si>
    <t>Chapitre</t>
  </si>
  <si>
    <t>Titre du cours</t>
  </si>
  <si>
    <t>Contenu</t>
  </si>
  <si>
    <t>Le Cahier des Charges Fonctionnel</t>
  </si>
  <si>
    <t>Les chaînes fonctionnelles</t>
  </si>
  <si>
    <t>Colonne32</t>
  </si>
  <si>
    <t>Activités  pratiques associées</t>
  </si>
  <si>
    <t>Evaluation(s) associée(s)</t>
  </si>
</sst>
</file>

<file path=xl/styles.xml><?xml version="1.0" encoding="utf-8"?>
<styleSheet xmlns="http://schemas.openxmlformats.org/spreadsheetml/2006/main">
  <numFmts count="1">
    <numFmt numFmtId="164" formatCode="[$-40C]d\ mmm"/>
  </numFmts>
  <fonts count="114">
    <font>
      <sz val="10"/>
      <name val="Times New Roman"/>
    </font>
    <font>
      <sz val="8"/>
      <name val="Times New Roman"/>
      <family val="1"/>
    </font>
    <font>
      <u/>
      <sz val="10"/>
      <color indexed="12"/>
      <name val="Times New Roman"/>
      <family val="1"/>
    </font>
    <font>
      <sz val="9"/>
      <color indexed="81"/>
      <name val="Times New Roman"/>
      <family val="1"/>
    </font>
    <font>
      <b/>
      <sz val="9"/>
      <color indexed="81"/>
      <name val="Times New Roman"/>
      <family val="1"/>
    </font>
    <font>
      <sz val="10"/>
      <name val="Arial"/>
      <family val="2"/>
    </font>
    <font>
      <b/>
      <sz val="10"/>
      <name val="Arial"/>
      <family val="2"/>
    </font>
    <font>
      <sz val="11"/>
      <name val="Arial"/>
      <family val="2"/>
    </font>
    <font>
      <b/>
      <sz val="11"/>
      <name val="Arial"/>
      <family val="2"/>
    </font>
    <font>
      <sz val="10"/>
      <color indexed="10"/>
      <name val="Arial"/>
      <family val="2"/>
    </font>
    <font>
      <i/>
      <sz val="9"/>
      <name val="Arial"/>
      <family val="2"/>
    </font>
    <font>
      <b/>
      <sz val="12"/>
      <color indexed="8"/>
      <name val="Calibri"/>
      <family val="2"/>
    </font>
    <font>
      <b/>
      <sz val="12"/>
      <color indexed="62"/>
      <name val="Arial"/>
      <family val="2"/>
    </font>
    <font>
      <b/>
      <sz val="10"/>
      <color indexed="8"/>
      <name val="Arial"/>
      <family val="2"/>
    </font>
    <font>
      <b/>
      <i/>
      <sz val="10"/>
      <color indexed="8"/>
      <name val="Arial"/>
      <family val="2"/>
    </font>
    <font>
      <i/>
      <sz val="10"/>
      <color indexed="8"/>
      <name val="Arial"/>
      <family val="2"/>
    </font>
    <font>
      <sz val="10"/>
      <color indexed="8"/>
      <name val="Arial"/>
      <family val="2"/>
    </font>
    <font>
      <i/>
      <sz val="10"/>
      <color indexed="8"/>
      <name val="Arial"/>
      <family val="2"/>
    </font>
    <font>
      <b/>
      <vertAlign val="superscript"/>
      <sz val="10"/>
      <color indexed="8"/>
      <name val="Arial"/>
      <family val="2"/>
    </font>
    <font>
      <i/>
      <sz val="9"/>
      <color indexed="8"/>
      <name val="Arial"/>
      <family val="2"/>
    </font>
    <font>
      <b/>
      <sz val="11"/>
      <color indexed="8"/>
      <name val="Arial"/>
      <family val="2"/>
    </font>
    <font>
      <b/>
      <sz val="10"/>
      <color indexed="8"/>
      <name val="Arial"/>
      <family val="2"/>
    </font>
    <font>
      <sz val="10"/>
      <color indexed="12"/>
      <name val="Arial"/>
      <family val="2"/>
    </font>
    <font>
      <b/>
      <sz val="16"/>
      <color indexed="8"/>
      <name val="Arial"/>
      <family val="2"/>
    </font>
    <font>
      <sz val="7"/>
      <color indexed="8"/>
      <name val="Times New Roman"/>
      <family val="1"/>
    </font>
    <font>
      <b/>
      <sz val="12"/>
      <color indexed="56"/>
      <name val="Arial"/>
      <family val="2"/>
    </font>
    <font>
      <b/>
      <sz val="10"/>
      <color indexed="8"/>
      <name val="Calibri"/>
      <family val="2"/>
    </font>
    <font>
      <sz val="9"/>
      <color indexed="8"/>
      <name val="Arial"/>
      <family val="2"/>
    </font>
    <font>
      <sz val="10"/>
      <color indexed="8"/>
      <name val="Calibri"/>
      <family val="2"/>
    </font>
    <font>
      <i/>
      <u/>
      <sz val="9"/>
      <color indexed="8"/>
      <name val="Arial"/>
      <family val="2"/>
    </font>
    <font>
      <b/>
      <sz val="10.5"/>
      <color indexed="8"/>
      <name val="Arial"/>
      <family val="2"/>
    </font>
    <font>
      <i/>
      <sz val="9"/>
      <color indexed="8"/>
      <name val="Arial"/>
      <family val="2"/>
    </font>
    <font>
      <b/>
      <i/>
      <sz val="9"/>
      <color indexed="8"/>
      <name val="Arial"/>
      <family val="2"/>
    </font>
    <font>
      <b/>
      <i/>
      <sz val="10"/>
      <color indexed="8"/>
      <name val="Arial"/>
      <family val="2"/>
    </font>
    <font>
      <b/>
      <u/>
      <sz val="12"/>
      <color indexed="12"/>
      <name val="Calibri"/>
      <family val="2"/>
    </font>
    <font>
      <b/>
      <sz val="16"/>
      <color indexed="56"/>
      <name val="Calibri"/>
      <family val="2"/>
    </font>
    <font>
      <b/>
      <sz val="16"/>
      <color indexed="56"/>
      <name val="Arial"/>
      <family val="2"/>
    </font>
    <font>
      <b/>
      <vertAlign val="superscript"/>
      <sz val="16"/>
      <color indexed="56"/>
      <name val="Arial"/>
      <family val="2"/>
    </font>
    <font>
      <b/>
      <sz val="14"/>
      <color indexed="56"/>
      <name val="Arial"/>
      <family val="2"/>
    </font>
    <font>
      <b/>
      <sz val="14"/>
      <color indexed="8"/>
      <name val="Calibri"/>
      <family val="2"/>
    </font>
    <font>
      <sz val="14"/>
      <name val="Times New Roman"/>
      <family val="1"/>
    </font>
    <font>
      <b/>
      <sz val="14"/>
      <color indexed="56"/>
      <name val="Arial"/>
      <family val="2"/>
    </font>
    <font>
      <b/>
      <sz val="11"/>
      <color indexed="8"/>
      <name val="Arial"/>
      <family val="2"/>
    </font>
    <font>
      <sz val="11"/>
      <color indexed="8"/>
      <name val="Arial"/>
      <family val="2"/>
    </font>
    <font>
      <b/>
      <i/>
      <sz val="12"/>
      <name val="Arial"/>
      <family val="2"/>
    </font>
    <font>
      <sz val="9"/>
      <name val="Arial"/>
      <family val="2"/>
    </font>
    <font>
      <sz val="10"/>
      <name val="Arial"/>
      <family val="2"/>
    </font>
    <font>
      <i/>
      <sz val="10"/>
      <color rgb="FF0070C0"/>
      <name val="Arial"/>
      <family val="2"/>
    </font>
    <font>
      <b/>
      <sz val="10"/>
      <name val="Arial"/>
      <family val="2"/>
    </font>
    <font>
      <b/>
      <sz val="18"/>
      <color theme="1"/>
      <name val="Arial"/>
      <family val="2"/>
    </font>
    <font>
      <b/>
      <sz val="18"/>
      <name val="Arial"/>
      <family val="2"/>
    </font>
    <font>
      <b/>
      <sz val="10"/>
      <color theme="9" tint="-0.249977111117893"/>
      <name val="Arial"/>
      <family val="2"/>
    </font>
    <font>
      <sz val="10"/>
      <color theme="9" tint="-0.249977111117893"/>
      <name val="Arial"/>
      <family val="2"/>
    </font>
    <font>
      <b/>
      <i/>
      <sz val="10"/>
      <color rgb="FF0070C0"/>
      <name val="Arial"/>
      <family val="2"/>
    </font>
    <font>
      <i/>
      <sz val="10"/>
      <color rgb="FFFF0000"/>
      <name val="Arial"/>
      <family val="2"/>
    </font>
    <font>
      <b/>
      <i/>
      <sz val="10"/>
      <color rgb="FFFF0000"/>
      <name val="Arial"/>
      <family val="2"/>
    </font>
    <font>
      <sz val="9"/>
      <color indexed="81"/>
      <name val="Tahoma"/>
      <family val="2"/>
    </font>
    <font>
      <b/>
      <sz val="9"/>
      <color indexed="81"/>
      <name val="Tahoma"/>
      <family val="2"/>
    </font>
    <font>
      <i/>
      <sz val="12"/>
      <name val="Arial"/>
      <family val="2"/>
    </font>
    <font>
      <b/>
      <sz val="10"/>
      <color theme="8" tint="-0.249977111117893"/>
      <name val="Arial"/>
      <family val="2"/>
    </font>
    <font>
      <b/>
      <sz val="11"/>
      <color theme="8" tint="-0.249977111117893"/>
      <name val="Arial"/>
      <family val="2"/>
    </font>
    <font>
      <sz val="10"/>
      <color theme="8" tint="-0.249977111117893"/>
      <name val="Arial"/>
      <family val="2"/>
    </font>
    <font>
      <sz val="10"/>
      <color rgb="FFFF0000"/>
      <name val="Arial"/>
      <family val="2"/>
    </font>
    <font>
      <u/>
      <sz val="12"/>
      <color indexed="81"/>
      <name val="Tahoma"/>
      <family val="2"/>
    </font>
    <font>
      <sz val="12"/>
      <color indexed="81"/>
      <name val="Tahoma"/>
      <family val="2"/>
    </font>
    <font>
      <b/>
      <sz val="12"/>
      <color indexed="81"/>
      <name val="Tahoma"/>
      <family val="2"/>
    </font>
    <font>
      <sz val="14"/>
      <name val="Arial"/>
      <family val="2"/>
    </font>
    <font>
      <b/>
      <sz val="14"/>
      <color indexed="81"/>
      <name val="Tahoma"/>
      <family val="2"/>
    </font>
    <font>
      <sz val="14"/>
      <color indexed="81"/>
      <name val="Tahoma"/>
      <family val="2"/>
    </font>
    <font>
      <i/>
      <sz val="14"/>
      <color indexed="81"/>
      <name val="Tahoma"/>
      <family val="2"/>
    </font>
    <font>
      <u/>
      <sz val="14"/>
      <color indexed="81"/>
      <name val="Tahoma"/>
      <family val="2"/>
    </font>
    <font>
      <sz val="11"/>
      <color rgb="FFFF0000"/>
      <name val="Arial"/>
      <family val="2"/>
    </font>
    <font>
      <b/>
      <u/>
      <sz val="14"/>
      <color indexed="81"/>
      <name val="Tahoma"/>
      <family val="2"/>
    </font>
    <font>
      <i/>
      <u/>
      <sz val="14"/>
      <color indexed="81"/>
      <name val="Tahoma"/>
      <family val="2"/>
    </font>
    <font>
      <sz val="10"/>
      <color theme="0"/>
      <name val="Arial"/>
      <family val="2"/>
    </font>
    <font>
      <sz val="18"/>
      <name val="Arial"/>
      <family val="2"/>
    </font>
    <font>
      <u/>
      <sz val="14"/>
      <name val="Arial"/>
      <family val="2"/>
    </font>
    <font>
      <b/>
      <sz val="14"/>
      <name val="Arial"/>
      <family val="2"/>
    </font>
    <font>
      <u/>
      <sz val="10"/>
      <name val="Arial"/>
      <family val="2"/>
    </font>
    <font>
      <b/>
      <u/>
      <sz val="10"/>
      <color rgb="FFFF0000"/>
      <name val="Arial"/>
      <family val="2"/>
    </font>
    <font>
      <b/>
      <sz val="10"/>
      <color rgb="FFFF0000"/>
      <name val="Arial"/>
      <family val="2"/>
    </font>
    <font>
      <u/>
      <sz val="10"/>
      <color rgb="FFFF0000"/>
      <name val="Arial"/>
      <family val="2"/>
    </font>
    <font>
      <sz val="72"/>
      <name val="Arial"/>
      <family val="2"/>
    </font>
    <font>
      <b/>
      <vertAlign val="superscript"/>
      <sz val="18"/>
      <name val="Arial"/>
      <family val="2"/>
    </font>
    <font>
      <i/>
      <sz val="12"/>
      <color indexed="81"/>
      <name val="Tahoma"/>
      <family val="2"/>
    </font>
    <font>
      <sz val="9"/>
      <name val="Calibri"/>
      <family val="2"/>
      <scheme val="minor"/>
    </font>
    <font>
      <sz val="14"/>
      <color rgb="FFC00000"/>
      <name val="Calibri"/>
      <family val="2"/>
      <scheme val="minor"/>
    </font>
    <font>
      <b/>
      <sz val="11"/>
      <name val="Calibri"/>
      <family val="2"/>
      <scheme val="minor"/>
    </font>
    <font>
      <b/>
      <vertAlign val="superscript"/>
      <sz val="11"/>
      <name val="Calibri"/>
      <family val="2"/>
      <scheme val="minor"/>
    </font>
    <font>
      <i/>
      <sz val="10"/>
      <color theme="5" tint="-0.249977111117893"/>
      <name val="Calibri"/>
      <family val="2"/>
      <scheme val="minor"/>
    </font>
    <font>
      <sz val="24"/>
      <name val="Calibri"/>
      <family val="2"/>
      <scheme val="minor"/>
    </font>
    <font>
      <sz val="9"/>
      <color rgb="FFC00000"/>
      <name val="Calibri"/>
      <family val="2"/>
      <scheme val="minor"/>
    </font>
    <font>
      <sz val="10"/>
      <name val="Calibri"/>
      <family val="2"/>
      <scheme val="minor"/>
    </font>
    <font>
      <b/>
      <sz val="16"/>
      <name val="Arial"/>
      <family val="2"/>
    </font>
    <font>
      <sz val="12"/>
      <name val="Arial"/>
      <family val="2"/>
    </font>
    <font>
      <sz val="8"/>
      <name val="Calibri"/>
      <family val="2"/>
      <scheme val="minor"/>
    </font>
    <font>
      <i/>
      <sz val="10"/>
      <color theme="4"/>
      <name val="Arial"/>
      <family val="2"/>
    </font>
    <font>
      <b/>
      <sz val="10"/>
      <name val="Times New Roman"/>
      <family val="1"/>
    </font>
    <font>
      <sz val="12"/>
      <name val="Calibri"/>
      <family val="2"/>
    </font>
    <font>
      <b/>
      <sz val="10"/>
      <color theme="1"/>
      <name val="Arial"/>
      <family val="2"/>
    </font>
    <font>
      <b/>
      <sz val="9"/>
      <name val="Arial"/>
      <family val="2"/>
    </font>
    <font>
      <sz val="9"/>
      <color theme="1"/>
      <name val="Calibri"/>
      <family val="2"/>
    </font>
    <font>
      <sz val="9"/>
      <color theme="1"/>
      <name val="Arial"/>
      <family val="2"/>
    </font>
    <font>
      <b/>
      <sz val="1"/>
      <color theme="0"/>
      <name val="Arial"/>
      <family val="2"/>
    </font>
    <font>
      <sz val="1"/>
      <color theme="0"/>
      <name val="Calibri"/>
      <family val="2"/>
    </font>
    <font>
      <sz val="9"/>
      <color indexed="81"/>
      <name val="Tahoma"/>
      <charset val="1"/>
    </font>
    <font>
      <b/>
      <sz val="9"/>
      <color indexed="81"/>
      <name val="Tahoma"/>
      <charset val="1"/>
    </font>
    <font>
      <sz val="9"/>
      <name val="Calibri"/>
      <family val="2"/>
    </font>
    <font>
      <b/>
      <sz val="10"/>
      <color theme="3" tint="0.39997558519241921"/>
      <name val="Arial"/>
      <family val="2"/>
    </font>
    <font>
      <sz val="9"/>
      <color theme="3" tint="0.39997558519241921"/>
      <name val="Calibri"/>
      <family val="2"/>
    </font>
    <font>
      <sz val="10"/>
      <color theme="3" tint="0.39997558519241921"/>
      <name val="Arial"/>
      <family val="2"/>
    </font>
    <font>
      <sz val="9"/>
      <color theme="3" tint="0.39997558519241921"/>
      <name val="Arial"/>
      <family val="2"/>
    </font>
    <font>
      <b/>
      <sz val="10"/>
      <name val="Calibri"/>
      <family val="2"/>
      <scheme val="minor"/>
    </font>
    <font>
      <sz val="10"/>
      <color rgb="FFC00000"/>
      <name val="Calibri"/>
      <family val="2"/>
      <scheme val="minor"/>
    </font>
  </fonts>
  <fills count="22">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9"/>
        <bgColor indexed="64"/>
      </patternFill>
    </fill>
    <fill>
      <patternFill patternType="solid">
        <fgColor indexed="31"/>
        <bgColor indexed="64"/>
      </patternFill>
    </fill>
    <fill>
      <patternFill patternType="solid">
        <fgColor indexed="47"/>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FFFFCC"/>
        <bgColor indexed="64"/>
      </patternFill>
    </fill>
    <fill>
      <patternFill patternType="solid">
        <fgColor theme="6"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rgb="FFFFFF99"/>
        <bgColor indexed="64"/>
      </patternFill>
    </fill>
    <fill>
      <patternFill patternType="solid">
        <fgColor theme="3" tint="0.79998168889431442"/>
        <bgColor indexed="64"/>
      </patternFill>
    </fill>
    <fill>
      <patternFill patternType="solid">
        <fgColor rgb="FFFFCCFF"/>
        <bgColor indexed="64"/>
      </patternFill>
    </fill>
    <fill>
      <patternFill patternType="solid">
        <fgColor theme="7" tint="0.79998168889431442"/>
        <bgColor indexed="64"/>
      </patternFill>
    </fill>
    <fill>
      <patternFill patternType="solid">
        <fgColor rgb="FFCCFFCC"/>
        <bgColor indexed="64"/>
      </patternFill>
    </fill>
    <fill>
      <patternFill patternType="solid">
        <fgColor theme="0" tint="-4.9989318521683403E-2"/>
        <bgColor indexed="64"/>
      </patternFill>
    </fill>
    <fill>
      <patternFill patternType="solid">
        <fgColor theme="2" tint="-9.9978637043366805E-2"/>
        <bgColor indexed="64"/>
      </patternFill>
    </fill>
  </fills>
  <borders count="76">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medium">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style="medium">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top style="medium">
        <color indexed="64"/>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top/>
      <bottom style="medium">
        <color indexed="64"/>
      </bottom>
      <diagonal/>
    </border>
    <border>
      <left/>
      <right style="thin">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n">
        <color rgb="FFFF0000"/>
      </left>
      <right/>
      <top/>
      <bottom/>
      <diagonal/>
    </border>
    <border>
      <left/>
      <right style="thin">
        <color rgb="FFFF0000"/>
      </right>
      <top/>
      <bottom/>
      <diagonal/>
    </border>
    <border>
      <left style="thin">
        <color rgb="FFFF0000"/>
      </left>
      <right/>
      <top/>
      <bottom style="thin">
        <color rgb="FFFF0000"/>
      </bottom>
      <diagonal/>
    </border>
    <border>
      <left/>
      <right/>
      <top/>
      <bottom style="thin">
        <color rgb="FFFF0000"/>
      </bottom>
      <diagonal/>
    </border>
    <border>
      <left/>
      <right style="thin">
        <color rgb="FFFF0000"/>
      </right>
      <top/>
      <bottom style="thin">
        <color rgb="FFFF0000"/>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786">
    <xf numFmtId="0" fontId="0" fillId="0" borderId="0" xfId="0"/>
    <xf numFmtId="0" fontId="0" fillId="0" borderId="0" xfId="0" applyAlignment="1">
      <alignment vertical="center"/>
    </xf>
    <xf numFmtId="0" fontId="0" fillId="0" borderId="0" xfId="0" applyAlignment="1">
      <alignment horizontal="center" vertical="center"/>
    </xf>
    <xf numFmtId="0" fontId="5" fillId="0" borderId="0" xfId="0" applyFont="1"/>
    <xf numFmtId="0" fontId="5" fillId="0" borderId="0" xfId="0" applyFont="1" applyBorder="1"/>
    <xf numFmtId="0" fontId="5" fillId="0" borderId="0" xfId="0" applyFont="1" applyAlignment="1">
      <alignment horizontal="right"/>
    </xf>
    <xf numFmtId="0" fontId="5" fillId="0" borderId="0" xfId="0" applyFont="1" applyAlignment="1">
      <alignment horizontal="center"/>
    </xf>
    <xf numFmtId="0" fontId="5" fillId="0" borderId="0" xfId="0" applyFont="1" applyAlignment="1"/>
    <xf numFmtId="0" fontId="5" fillId="0" borderId="0" xfId="0" applyFont="1" applyAlignment="1">
      <alignment textRotation="90"/>
    </xf>
    <xf numFmtId="0" fontId="5" fillId="0" borderId="0" xfId="0" applyFont="1" applyFill="1"/>
    <xf numFmtId="0" fontId="5" fillId="3" borderId="2" xfId="0" applyFont="1" applyFill="1" applyBorder="1" applyAlignment="1">
      <alignment horizontal="center" vertical="center"/>
    </xf>
    <xf numFmtId="0" fontId="5" fillId="3" borderId="4" xfId="0" applyFont="1" applyFill="1" applyBorder="1" applyAlignment="1">
      <alignment vertical="center"/>
    </xf>
    <xf numFmtId="0" fontId="5" fillId="0" borderId="18" xfId="0" applyFont="1" applyBorder="1" applyAlignment="1">
      <alignment horizontal="center" vertical="center"/>
    </xf>
    <xf numFmtId="0" fontId="0" fillId="0" borderId="1" xfId="0" applyBorder="1" applyAlignment="1">
      <alignment horizontal="center"/>
    </xf>
    <xf numFmtId="0" fontId="13" fillId="4" borderId="1" xfId="0" applyFont="1" applyFill="1" applyBorder="1" applyAlignment="1">
      <alignment horizontal="left" vertical="center" wrapText="1"/>
    </xf>
    <xf numFmtId="0" fontId="16" fillId="4" borderId="1" xfId="0" applyFont="1" applyFill="1" applyBorder="1" applyAlignment="1">
      <alignment vertical="center" wrapText="1"/>
    </xf>
    <xf numFmtId="0" fontId="16" fillId="4" borderId="1" xfId="0" applyFont="1" applyFill="1" applyBorder="1" applyAlignment="1">
      <alignment horizontal="center" vertical="center" wrapText="1"/>
    </xf>
    <xf numFmtId="0" fontId="13" fillId="4" borderId="1" xfId="0" applyFont="1" applyFill="1" applyBorder="1" applyAlignment="1">
      <alignment vertical="center" wrapText="1"/>
    </xf>
    <xf numFmtId="0" fontId="13" fillId="4" borderId="1" xfId="0" applyFont="1" applyFill="1" applyBorder="1" applyAlignment="1">
      <alignment horizontal="center" vertical="center" wrapText="1"/>
    </xf>
    <xf numFmtId="0" fontId="13" fillId="4" borderId="1" xfId="0" applyFont="1" applyFill="1" applyBorder="1" applyAlignment="1">
      <alignment horizontal="left" vertical="center" wrapText="1" indent="1"/>
    </xf>
    <xf numFmtId="0" fontId="20" fillId="4" borderId="1" xfId="0" applyFont="1" applyFill="1" applyBorder="1" applyAlignment="1">
      <alignment horizontal="center" vertical="center" wrapText="1"/>
    </xf>
    <xf numFmtId="0" fontId="21" fillId="4" borderId="1" xfId="0" applyFont="1" applyFill="1" applyBorder="1" applyAlignment="1">
      <alignment horizontal="center" vertical="center" wrapText="1"/>
    </xf>
    <xf numFmtId="0" fontId="0" fillId="4" borderId="1" xfId="0" applyFill="1" applyBorder="1" applyAlignment="1">
      <alignment horizontal="center" vertical="top" wrapText="1"/>
    </xf>
    <xf numFmtId="0" fontId="0" fillId="0" borderId="0" xfId="0" applyFont="1"/>
    <xf numFmtId="0" fontId="6" fillId="4" borderId="1" xfId="0" applyFont="1" applyFill="1" applyBorder="1" applyAlignment="1">
      <alignment horizontal="center" vertical="center" wrapText="1"/>
    </xf>
    <xf numFmtId="0" fontId="28" fillId="0" borderId="1" xfId="0" applyFont="1" applyBorder="1" applyAlignment="1">
      <alignment horizontal="center" vertical="center"/>
    </xf>
    <xf numFmtId="0" fontId="30" fillId="4" borderId="1" xfId="0" applyFont="1" applyFill="1" applyBorder="1" applyAlignment="1">
      <alignment vertical="center" wrapText="1"/>
    </xf>
    <xf numFmtId="0" fontId="30" fillId="4" borderId="1" xfId="0" applyFont="1" applyFill="1" applyBorder="1" applyAlignment="1">
      <alignment horizontal="center" vertical="center" wrapText="1"/>
    </xf>
    <xf numFmtId="0" fontId="28" fillId="4" borderId="1" xfId="0" applyFont="1" applyFill="1" applyBorder="1" applyAlignment="1">
      <alignment wrapText="1"/>
    </xf>
    <xf numFmtId="0" fontId="28" fillId="4" borderId="1" xfId="0" applyFont="1" applyFill="1" applyBorder="1" applyAlignment="1">
      <alignment horizontal="center" vertical="center" wrapText="1"/>
    </xf>
    <xf numFmtId="0" fontId="21" fillId="0" borderId="0" xfId="0" applyFont="1" applyAlignment="1">
      <alignment horizontal="left" vertical="center" indent="2"/>
    </xf>
    <xf numFmtId="0" fontId="21" fillId="0" borderId="0" xfId="0" applyFont="1" applyAlignment="1">
      <alignment horizontal="center" vertical="center"/>
    </xf>
    <xf numFmtId="0" fontId="0" fillId="0" borderId="0" xfId="0" applyAlignment="1">
      <alignment horizontal="center"/>
    </xf>
    <xf numFmtId="0" fontId="2" fillId="0" borderId="0" xfId="1" applyAlignment="1" applyProtection="1">
      <alignment vertical="center"/>
    </xf>
    <xf numFmtId="0" fontId="2" fillId="0" borderId="0" xfId="1" applyAlignment="1" applyProtection="1">
      <alignment horizontal="center" vertical="center"/>
    </xf>
    <xf numFmtId="0" fontId="2" fillId="0" borderId="0" xfId="1" applyAlignment="1" applyProtection="1">
      <alignment horizontal="justify" vertical="center"/>
    </xf>
    <xf numFmtId="0" fontId="22" fillId="4" borderId="1" xfId="0" applyFont="1" applyFill="1" applyBorder="1" applyAlignment="1">
      <alignment vertical="center" wrapText="1"/>
    </xf>
    <xf numFmtId="0" fontId="11" fillId="0" borderId="0" xfId="0" applyFont="1"/>
    <xf numFmtId="0" fontId="26" fillId="4" borderId="1" xfId="0" applyFont="1" applyFill="1" applyBorder="1" applyAlignment="1">
      <alignment horizontal="center"/>
    </xf>
    <xf numFmtId="0" fontId="26" fillId="0" borderId="1" xfId="0" applyFont="1" applyBorder="1" applyAlignment="1">
      <alignment horizontal="center" vertical="center"/>
    </xf>
    <xf numFmtId="0" fontId="28" fillId="4" borderId="1" xfId="0" applyFont="1" applyFill="1" applyBorder="1" applyAlignment="1">
      <alignment horizontal="center" wrapText="1"/>
    </xf>
    <xf numFmtId="0" fontId="34" fillId="0" borderId="0" xfId="1" applyFont="1" applyAlignment="1" applyProtection="1">
      <alignment vertical="center"/>
    </xf>
    <xf numFmtId="0" fontId="34" fillId="0" borderId="0" xfId="1" applyFont="1" applyAlignment="1" applyProtection="1">
      <alignment horizontal="justify" vertical="center"/>
    </xf>
    <xf numFmtId="0" fontId="40" fillId="0" borderId="0" xfId="0" applyFont="1" applyAlignment="1">
      <alignment vertical="center"/>
    </xf>
    <xf numFmtId="0" fontId="13" fillId="4" borderId="3" xfId="0" applyFont="1" applyFill="1" applyBorder="1" applyAlignment="1">
      <alignment horizontal="center" vertical="center" wrapText="1"/>
    </xf>
    <xf numFmtId="0" fontId="21" fillId="4" borderId="3" xfId="0" applyFont="1" applyFill="1" applyBorder="1" applyAlignment="1">
      <alignment horizontal="center" vertical="center" wrapText="1"/>
    </xf>
    <xf numFmtId="0" fontId="22" fillId="4" borderId="3" xfId="0" applyFont="1" applyFill="1" applyBorder="1" applyAlignment="1">
      <alignment vertical="center" wrapText="1"/>
    </xf>
    <xf numFmtId="0" fontId="20" fillId="4" borderId="3" xfId="0" applyFont="1" applyFill="1" applyBorder="1" applyAlignment="1">
      <alignment horizontal="center" vertical="center" wrapText="1"/>
    </xf>
    <xf numFmtId="0" fontId="13" fillId="4" borderId="39" xfId="0" applyFont="1" applyFill="1" applyBorder="1" applyAlignment="1">
      <alignment horizontal="left" vertical="center" wrapText="1"/>
    </xf>
    <xf numFmtId="0" fontId="16" fillId="4" borderId="39" xfId="0" applyFont="1" applyFill="1" applyBorder="1" applyAlignment="1">
      <alignment vertical="center" wrapText="1"/>
    </xf>
    <xf numFmtId="0" fontId="13" fillId="4" borderId="39" xfId="0" applyFont="1" applyFill="1" applyBorder="1" applyAlignment="1">
      <alignment vertical="center" wrapText="1"/>
    </xf>
    <xf numFmtId="0" fontId="22" fillId="4" borderId="39" xfId="0" applyFont="1" applyFill="1" applyBorder="1" applyAlignment="1">
      <alignment vertical="center" wrapText="1"/>
    </xf>
    <xf numFmtId="0" fontId="20" fillId="4" borderId="39" xfId="0" applyFont="1" applyFill="1" applyBorder="1" applyAlignment="1">
      <alignment horizontal="left" vertical="center" wrapText="1"/>
    </xf>
    <xf numFmtId="0" fontId="16" fillId="4" borderId="39" xfId="0" applyFont="1" applyFill="1" applyBorder="1" applyAlignment="1">
      <alignment horizontal="left" vertical="center" wrapText="1" indent="3"/>
    </xf>
    <xf numFmtId="0" fontId="6" fillId="4" borderId="39" xfId="0" applyFont="1" applyFill="1" applyBorder="1" applyAlignment="1">
      <alignment horizontal="left" vertical="center" wrapText="1"/>
    </xf>
    <xf numFmtId="0" fontId="26" fillId="0" borderId="39" xfId="0" applyFont="1" applyBorder="1" applyAlignment="1">
      <alignment vertical="center"/>
    </xf>
    <xf numFmtId="0" fontId="30" fillId="4" borderId="39" xfId="0" applyFont="1" applyFill="1" applyBorder="1" applyAlignment="1">
      <alignment vertical="center" wrapText="1"/>
    </xf>
    <xf numFmtId="0" fontId="28" fillId="4" borderId="39" xfId="0" applyFont="1" applyFill="1" applyBorder="1" applyAlignment="1">
      <alignment vertical="center" wrapText="1"/>
    </xf>
    <xf numFmtId="0" fontId="28" fillId="4" borderId="39" xfId="0" applyFont="1" applyFill="1" applyBorder="1" applyAlignment="1">
      <alignment wrapText="1"/>
    </xf>
    <xf numFmtId="0" fontId="28" fillId="4" borderId="39" xfId="0" applyFont="1" applyFill="1" applyBorder="1" applyAlignment="1">
      <alignment horizontal="left" vertical="center" wrapText="1"/>
    </xf>
    <xf numFmtId="0" fontId="16" fillId="4" borderId="40" xfId="0" applyFont="1" applyFill="1" applyBorder="1" applyAlignment="1">
      <alignment vertical="center" wrapText="1"/>
    </xf>
    <xf numFmtId="0" fontId="13" fillId="4" borderId="3" xfId="0" applyFont="1" applyFill="1" applyBorder="1" applyAlignment="1">
      <alignment horizontal="left" vertical="center" wrapText="1"/>
    </xf>
    <xf numFmtId="0" fontId="13" fillId="4" borderId="3" xfId="0" applyFont="1" applyFill="1" applyBorder="1" applyAlignment="1">
      <alignment horizontal="left" vertical="center" wrapText="1" indent="1"/>
    </xf>
    <xf numFmtId="0" fontId="13" fillId="4" borderId="11" xfId="0" applyFont="1" applyFill="1" applyBorder="1" applyAlignment="1">
      <alignment horizontal="center" vertical="center" wrapText="1"/>
    </xf>
    <xf numFmtId="0" fontId="13" fillId="4" borderId="17" xfId="0" applyFont="1" applyFill="1" applyBorder="1" applyAlignment="1">
      <alignment horizontal="center" vertical="center" wrapText="1"/>
    </xf>
    <xf numFmtId="0" fontId="21" fillId="4" borderId="11" xfId="0" applyFont="1" applyFill="1" applyBorder="1" applyAlignment="1">
      <alignment horizontal="center" vertical="center" wrapText="1"/>
    </xf>
    <xf numFmtId="0" fontId="16" fillId="4" borderId="17" xfId="0" applyFont="1" applyFill="1" applyBorder="1" applyAlignment="1">
      <alignment horizontal="center" vertical="center" wrapText="1"/>
    </xf>
    <xf numFmtId="0" fontId="22" fillId="4" borderId="11" xfId="0" applyFont="1" applyFill="1" applyBorder="1" applyAlignment="1">
      <alignment vertical="center" wrapText="1"/>
    </xf>
    <xf numFmtId="0" fontId="22" fillId="4" borderId="17" xfId="0" applyFont="1" applyFill="1" applyBorder="1" applyAlignment="1">
      <alignment vertical="center" wrapText="1"/>
    </xf>
    <xf numFmtId="0" fontId="20" fillId="4" borderId="11"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6" fillId="4" borderId="11" xfId="0" applyFont="1" applyFill="1" applyBorder="1" applyAlignment="1">
      <alignment horizontal="center"/>
    </xf>
    <xf numFmtId="0" fontId="26" fillId="4" borderId="17" xfId="0" applyFont="1" applyFill="1" applyBorder="1" applyAlignment="1">
      <alignment horizontal="center" vertical="center"/>
    </xf>
    <xf numFmtId="0" fontId="6" fillId="4" borderId="11" xfId="0" applyFont="1" applyFill="1" applyBorder="1" applyAlignment="1">
      <alignment horizontal="center" vertical="center" wrapText="1"/>
    </xf>
    <xf numFmtId="0" fontId="6" fillId="4" borderId="17" xfId="0" applyFont="1" applyFill="1" applyBorder="1" applyAlignment="1">
      <alignment horizontal="center" vertical="center" wrapText="1"/>
    </xf>
    <xf numFmtId="0" fontId="26" fillId="0" borderId="11" xfId="0" applyFont="1" applyBorder="1" applyAlignment="1">
      <alignment horizontal="center" vertical="center"/>
    </xf>
    <xf numFmtId="0" fontId="28" fillId="0" borderId="17" xfId="0" applyFont="1" applyBorder="1" applyAlignment="1">
      <alignment horizontal="center" vertical="center"/>
    </xf>
    <xf numFmtId="0" fontId="30" fillId="4" borderId="11" xfId="0" applyFont="1" applyFill="1" applyBorder="1" applyAlignment="1">
      <alignment vertical="center" wrapText="1"/>
    </xf>
    <xf numFmtId="0" fontId="30" fillId="4" borderId="17" xfId="0" applyFont="1" applyFill="1" applyBorder="1" applyAlignment="1">
      <alignment vertical="center" wrapText="1"/>
    </xf>
    <xf numFmtId="0" fontId="13" fillId="4" borderId="11" xfId="0" applyFont="1" applyFill="1" applyBorder="1" applyAlignment="1">
      <alignment vertical="center" wrapText="1"/>
    </xf>
    <xf numFmtId="0" fontId="13" fillId="4" borderId="17" xfId="0" applyFont="1" applyFill="1" applyBorder="1" applyAlignment="1">
      <alignment vertical="center" wrapText="1"/>
    </xf>
    <xf numFmtId="0" fontId="21" fillId="4" borderId="11" xfId="0" applyFont="1" applyFill="1" applyBorder="1" applyAlignment="1">
      <alignment vertical="center" wrapText="1"/>
    </xf>
    <xf numFmtId="0" fontId="16" fillId="4" borderId="17" xfId="0" applyFont="1" applyFill="1" applyBorder="1" applyAlignment="1">
      <alignment vertical="center" wrapText="1"/>
    </xf>
    <xf numFmtId="0" fontId="26" fillId="4" borderId="11" xfId="0" applyFont="1" applyFill="1" applyBorder="1" applyAlignment="1">
      <alignment wrapText="1"/>
    </xf>
    <xf numFmtId="0" fontId="28" fillId="4" borderId="17" xfId="0" applyFont="1" applyFill="1" applyBorder="1" applyAlignment="1">
      <alignment vertical="center" wrapText="1"/>
    </xf>
    <xf numFmtId="0" fontId="26" fillId="4" borderId="11" xfId="0" applyFont="1" applyFill="1" applyBorder="1" applyAlignment="1">
      <alignment horizontal="center" vertical="center" wrapText="1"/>
    </xf>
    <xf numFmtId="0" fontId="28" fillId="4" borderId="17" xfId="0" applyFont="1" applyFill="1" applyBorder="1" applyAlignment="1">
      <alignment horizontal="center" vertical="center"/>
    </xf>
    <xf numFmtId="0" fontId="26" fillId="4" borderId="11" xfId="0" applyFont="1" applyFill="1" applyBorder="1" applyAlignment="1">
      <alignment horizontal="center" wrapText="1"/>
    </xf>
    <xf numFmtId="0" fontId="28" fillId="4" borderId="17" xfId="0" applyFont="1" applyFill="1" applyBorder="1" applyAlignment="1">
      <alignment horizontal="center" vertical="center" wrapText="1"/>
    </xf>
    <xf numFmtId="0" fontId="21" fillId="4" borderId="12" xfId="0" applyFont="1" applyFill="1" applyBorder="1" applyAlignment="1">
      <alignment horizontal="center" vertical="center" wrapText="1"/>
    </xf>
    <xf numFmtId="0" fontId="16" fillId="4" borderId="8" xfId="0" applyFont="1" applyFill="1" applyBorder="1" applyAlignment="1">
      <alignment horizontal="center" vertical="center" wrapText="1"/>
    </xf>
    <xf numFmtId="0" fontId="16" fillId="4" borderId="13" xfId="0" applyFont="1" applyFill="1" applyBorder="1" applyAlignment="1">
      <alignment horizontal="center" vertical="center" wrapText="1"/>
    </xf>
    <xf numFmtId="0" fontId="13" fillId="4" borderId="11" xfId="0" applyFont="1" applyFill="1" applyBorder="1" applyAlignment="1">
      <alignment horizontal="left" vertical="center" wrapText="1"/>
    </xf>
    <xf numFmtId="0" fontId="21" fillId="4" borderId="17" xfId="0" applyFont="1" applyFill="1" applyBorder="1" applyAlignment="1">
      <alignment horizontal="center" vertical="center" wrapText="1"/>
    </xf>
    <xf numFmtId="0" fontId="17" fillId="4" borderId="11" xfId="0" applyFont="1" applyFill="1" applyBorder="1" applyAlignment="1">
      <alignment horizontal="center" vertical="center" wrapText="1"/>
    </xf>
    <xf numFmtId="0" fontId="28" fillId="0" borderId="18" xfId="0" applyFont="1" applyBorder="1" applyAlignment="1">
      <alignment horizontal="center" vertical="center"/>
    </xf>
    <xf numFmtId="0" fontId="16" fillId="4" borderId="11" xfId="0" applyFont="1" applyFill="1" applyBorder="1" applyAlignment="1">
      <alignment horizontal="center" vertical="center" wrapText="1"/>
    </xf>
    <xf numFmtId="0" fontId="28" fillId="0" borderId="11" xfId="0" applyFont="1" applyBorder="1" applyAlignment="1">
      <alignment horizontal="center" vertical="center"/>
    </xf>
    <xf numFmtId="0" fontId="33" fillId="4" borderId="11" xfId="0" applyFont="1" applyFill="1" applyBorder="1" applyAlignment="1">
      <alignment horizontal="center" vertical="center" wrapText="1"/>
    </xf>
    <xf numFmtId="0" fontId="17" fillId="4" borderId="12" xfId="0" applyFont="1" applyFill="1" applyBorder="1" applyAlignment="1">
      <alignment horizontal="center" vertical="center" wrapText="1"/>
    </xf>
    <xf numFmtId="0" fontId="21" fillId="4" borderId="8" xfId="0" applyFont="1" applyFill="1" applyBorder="1" applyAlignment="1">
      <alignment horizontal="center" vertical="center" wrapText="1"/>
    </xf>
    <xf numFmtId="0" fontId="35" fillId="0" borderId="41" xfId="0" applyFont="1" applyBorder="1" applyAlignment="1">
      <alignment horizontal="left" vertical="center"/>
    </xf>
    <xf numFmtId="0" fontId="36" fillId="4" borderId="19" xfId="0" applyFont="1" applyFill="1" applyBorder="1" applyAlignment="1">
      <alignment horizontal="center" vertical="center" wrapText="1"/>
    </xf>
    <xf numFmtId="0" fontId="36" fillId="4" borderId="21" xfId="0" applyFont="1" applyFill="1" applyBorder="1" applyAlignment="1">
      <alignment horizontal="center" vertical="center" wrapText="1"/>
    </xf>
    <xf numFmtId="0" fontId="36" fillId="4" borderId="22" xfId="0" applyFont="1" applyFill="1" applyBorder="1" applyAlignment="1">
      <alignment horizontal="center" vertical="center" wrapText="1"/>
    </xf>
    <xf numFmtId="0" fontId="41" fillId="5" borderId="42" xfId="0" applyFont="1" applyFill="1" applyBorder="1" applyAlignment="1">
      <alignment vertical="center" wrapText="1"/>
    </xf>
    <xf numFmtId="0" fontId="25" fillId="5" borderId="20" xfId="0" applyFont="1" applyFill="1" applyBorder="1" applyAlignment="1">
      <alignment horizontal="center" vertical="center" wrapText="1"/>
    </xf>
    <xf numFmtId="0" fontId="25" fillId="5" borderId="10" xfId="0" applyFont="1" applyFill="1" applyBorder="1" applyAlignment="1">
      <alignment horizontal="center" vertical="center" wrapText="1"/>
    </xf>
    <xf numFmtId="0" fontId="25" fillId="5" borderId="6" xfId="0" applyFont="1" applyFill="1" applyBorder="1" applyAlignment="1">
      <alignment horizontal="center" vertical="center"/>
    </xf>
    <xf numFmtId="0" fontId="0" fillId="5" borderId="20" xfId="0" applyFont="1" applyFill="1" applyBorder="1" applyAlignment="1">
      <alignment horizontal="center"/>
    </xf>
    <xf numFmtId="0" fontId="0" fillId="5" borderId="10" xfId="0" applyFont="1" applyFill="1" applyBorder="1" applyAlignment="1">
      <alignment horizontal="center"/>
    </xf>
    <xf numFmtId="0" fontId="38" fillId="5" borderId="43" xfId="0" applyFont="1" applyFill="1" applyBorder="1" applyAlignment="1">
      <alignment vertical="center" wrapText="1"/>
    </xf>
    <xf numFmtId="0" fontId="12" fillId="5" borderId="33" xfId="0" applyFont="1" applyFill="1" applyBorder="1" applyAlignment="1">
      <alignment horizontal="center" vertical="center" wrapText="1"/>
    </xf>
    <xf numFmtId="0" fontId="12" fillId="5" borderId="28" xfId="0" applyFont="1" applyFill="1" applyBorder="1" applyAlignment="1">
      <alignment horizontal="center" vertical="center" wrapText="1"/>
    </xf>
    <xf numFmtId="0" fontId="12" fillId="5" borderId="29" xfId="0" applyFont="1" applyFill="1" applyBorder="1" applyAlignment="1">
      <alignment horizontal="center" vertical="center" wrapText="1"/>
    </xf>
    <xf numFmtId="0" fontId="0" fillId="5" borderId="28" xfId="0" applyFill="1" applyBorder="1" applyAlignment="1">
      <alignment horizontal="center"/>
    </xf>
    <xf numFmtId="0" fontId="16" fillId="4" borderId="44" xfId="0" applyFont="1" applyFill="1" applyBorder="1" applyAlignment="1">
      <alignment vertical="center" wrapText="1"/>
    </xf>
    <xf numFmtId="0" fontId="21" fillId="4" borderId="30" xfId="0" applyFont="1" applyFill="1" applyBorder="1" applyAlignment="1">
      <alignment horizontal="center" vertical="center" wrapText="1"/>
    </xf>
    <xf numFmtId="0" fontId="16" fillId="4" borderId="31" xfId="0" applyFont="1" applyFill="1" applyBorder="1" applyAlignment="1">
      <alignment horizontal="center" vertical="center" wrapText="1"/>
    </xf>
    <xf numFmtId="0" fontId="16" fillId="4" borderId="32" xfId="0" applyFont="1" applyFill="1" applyBorder="1" applyAlignment="1">
      <alignment horizontal="center" vertical="center" wrapText="1"/>
    </xf>
    <xf numFmtId="0" fontId="21" fillId="4" borderId="31" xfId="0" applyFont="1" applyFill="1" applyBorder="1" applyAlignment="1">
      <alignment horizontal="center" vertical="center" wrapText="1"/>
    </xf>
    <xf numFmtId="0" fontId="38" fillId="5" borderId="43" xfId="0" applyFont="1" applyFill="1" applyBorder="1" applyAlignment="1">
      <alignment vertical="center"/>
    </xf>
    <xf numFmtId="0" fontId="39" fillId="5" borderId="33" xfId="0" applyFont="1" applyFill="1" applyBorder="1" applyAlignment="1">
      <alignment horizontal="center" vertical="center"/>
    </xf>
    <xf numFmtId="0" fontId="39" fillId="5" borderId="28" xfId="0" applyFont="1" applyFill="1" applyBorder="1" applyAlignment="1">
      <alignment horizontal="center" vertical="center"/>
    </xf>
    <xf numFmtId="0" fontId="39" fillId="5" borderId="29" xfId="0" applyFont="1" applyFill="1" applyBorder="1" applyAlignment="1">
      <alignment horizontal="center" vertical="center"/>
    </xf>
    <xf numFmtId="0" fontId="40" fillId="5" borderId="33" xfId="0" applyFont="1" applyFill="1" applyBorder="1" applyAlignment="1">
      <alignment horizontal="center" vertical="center"/>
    </xf>
    <xf numFmtId="0" fontId="40" fillId="5" borderId="28" xfId="0" applyFont="1" applyFill="1" applyBorder="1" applyAlignment="1">
      <alignment horizontal="center" vertical="center"/>
    </xf>
    <xf numFmtId="0" fontId="11" fillId="4" borderId="39" xfId="0" applyFont="1" applyFill="1" applyBorder="1" applyAlignment="1">
      <alignment vertical="center"/>
    </xf>
    <xf numFmtId="0" fontId="16" fillId="6" borderId="39" xfId="0" applyFont="1" applyFill="1" applyBorder="1" applyAlignment="1">
      <alignment vertical="center" wrapText="1"/>
    </xf>
    <xf numFmtId="0" fontId="21" fillId="6" borderId="11" xfId="0" applyFont="1" applyFill="1" applyBorder="1" applyAlignment="1">
      <alignment horizontal="center" vertical="center" wrapText="1"/>
    </xf>
    <xf numFmtId="0" fontId="16" fillId="6" borderId="1" xfId="0" applyFont="1" applyFill="1" applyBorder="1" applyAlignment="1">
      <alignment horizontal="center" vertical="center" wrapText="1"/>
    </xf>
    <xf numFmtId="0" fontId="13" fillId="6" borderId="1" xfId="0" applyFont="1" applyFill="1" applyBorder="1" applyAlignment="1">
      <alignment horizontal="center" vertical="center" wrapText="1"/>
    </xf>
    <xf numFmtId="0" fontId="16" fillId="6" borderId="17" xfId="0" applyFont="1" applyFill="1" applyBorder="1" applyAlignment="1">
      <alignment horizontal="center" vertical="center" wrapText="1"/>
    </xf>
    <xf numFmtId="0" fontId="21" fillId="6" borderId="1" xfId="0" applyFont="1" applyFill="1" applyBorder="1" applyAlignment="1">
      <alignment horizontal="center" vertical="center" wrapText="1"/>
    </xf>
    <xf numFmtId="0" fontId="16" fillId="6" borderId="11" xfId="0" applyFont="1" applyFill="1" applyBorder="1" applyAlignment="1">
      <alignment horizontal="center" vertical="center" wrapText="1"/>
    </xf>
    <xf numFmtId="0" fontId="21" fillId="6" borderId="11" xfId="0" applyFont="1" applyFill="1" applyBorder="1" applyAlignment="1">
      <alignment vertical="center" wrapText="1"/>
    </xf>
    <xf numFmtId="0" fontId="16" fillId="6" borderId="1" xfId="0" applyFont="1" applyFill="1" applyBorder="1" applyAlignment="1">
      <alignment vertical="center" wrapText="1"/>
    </xf>
    <xf numFmtId="0" fontId="0" fillId="6" borderId="1" xfId="0" applyFill="1" applyBorder="1" applyAlignment="1">
      <alignment horizontal="center"/>
    </xf>
    <xf numFmtId="0" fontId="16" fillId="6" borderId="17" xfId="0" applyFont="1" applyFill="1" applyBorder="1" applyAlignment="1">
      <alignment vertical="center" wrapText="1"/>
    </xf>
    <xf numFmtId="0" fontId="13" fillId="6" borderId="11" xfId="0" applyFont="1" applyFill="1" applyBorder="1" applyAlignment="1">
      <alignment horizontal="center" vertical="center" wrapText="1"/>
    </xf>
    <xf numFmtId="0" fontId="16" fillId="2" borderId="39" xfId="0" applyFont="1" applyFill="1" applyBorder="1" applyAlignment="1">
      <alignment vertical="center" wrapText="1"/>
    </xf>
    <xf numFmtId="0" fontId="21" fillId="2" borderId="11"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6" fillId="2" borderId="1" xfId="0" applyFont="1" applyFill="1" applyBorder="1" applyAlignment="1">
      <alignment horizontal="center" vertical="center" wrapText="1"/>
    </xf>
    <xf numFmtId="0" fontId="0" fillId="2" borderId="1" xfId="0" applyFill="1" applyBorder="1" applyAlignment="1">
      <alignment horizontal="center"/>
    </xf>
    <xf numFmtId="0" fontId="16" fillId="2" borderId="17"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21" fillId="2" borderId="1" xfId="0" applyFont="1" applyFill="1" applyBorder="1" applyAlignment="1">
      <alignment horizontal="center" vertical="center" wrapText="1"/>
    </xf>
    <xf numFmtId="0" fontId="16" fillId="2" borderId="40" xfId="0" applyFont="1" applyFill="1" applyBorder="1" applyAlignment="1">
      <alignment vertical="center" wrapText="1"/>
    </xf>
    <xf numFmtId="0" fontId="21" fillId="2" borderId="12" xfId="0" applyFont="1" applyFill="1" applyBorder="1" applyAlignment="1">
      <alignment horizontal="center" vertical="center" wrapText="1"/>
    </xf>
    <xf numFmtId="0" fontId="16" fillId="2" borderId="8" xfId="0" applyFont="1" applyFill="1" applyBorder="1" applyAlignment="1">
      <alignment horizontal="center" vertical="center" wrapText="1"/>
    </xf>
    <xf numFmtId="0" fontId="16" fillId="2" borderId="13" xfId="0" applyFont="1" applyFill="1" applyBorder="1" applyAlignment="1">
      <alignment horizontal="center" vertical="center" wrapText="1"/>
    </xf>
    <xf numFmtId="0" fontId="21" fillId="2" borderId="8" xfId="0" applyFont="1" applyFill="1" applyBorder="1" applyAlignment="1">
      <alignment horizontal="center" vertical="center" wrapText="1"/>
    </xf>
    <xf numFmtId="0" fontId="16" fillId="2" borderId="11" xfId="0" applyFont="1" applyFill="1" applyBorder="1" applyAlignment="1">
      <alignment horizontal="center" vertical="center" wrapText="1"/>
    </xf>
    <xf numFmtId="0" fontId="21" fillId="2" borderId="11" xfId="0" applyFont="1" applyFill="1" applyBorder="1" applyAlignment="1">
      <alignment vertical="center" wrapText="1"/>
    </xf>
    <xf numFmtId="0" fontId="16" fillId="2" borderId="1" xfId="0" applyFont="1" applyFill="1" applyBorder="1" applyAlignment="1">
      <alignment vertical="center" wrapText="1"/>
    </xf>
    <xf numFmtId="0" fontId="16" fillId="2" borderId="17" xfId="0" applyFont="1" applyFill="1" applyBorder="1" applyAlignment="1">
      <alignment vertical="center" wrapText="1"/>
    </xf>
    <xf numFmtId="0" fontId="20" fillId="4" borderId="39" xfId="0" applyFont="1" applyFill="1" applyBorder="1" applyAlignment="1">
      <alignment vertical="center" wrapText="1"/>
    </xf>
    <xf numFmtId="0" fontId="36" fillId="4" borderId="35" xfId="0" applyFont="1" applyFill="1" applyBorder="1" applyAlignment="1">
      <alignment horizontal="center" vertical="center" wrapText="1"/>
    </xf>
    <xf numFmtId="0" fontId="14" fillId="5" borderId="45" xfId="0" applyFont="1" applyFill="1" applyBorder="1" applyAlignment="1">
      <alignment horizontal="left" vertical="top" wrapText="1"/>
    </xf>
    <xf numFmtId="0" fontId="20" fillId="4" borderId="38" xfId="0" applyFont="1" applyFill="1" applyBorder="1" applyAlignment="1">
      <alignment horizontal="center" vertical="center" wrapText="1"/>
    </xf>
    <xf numFmtId="0" fontId="19" fillId="4" borderId="38" xfId="0" applyFont="1" applyFill="1" applyBorder="1" applyAlignment="1">
      <alignment horizontal="justify" vertical="center" wrapText="1"/>
    </xf>
    <xf numFmtId="0" fontId="0" fillId="4" borderId="38" xfId="0" applyFill="1" applyBorder="1" applyAlignment="1">
      <alignment vertical="top" wrapText="1"/>
    </xf>
    <xf numFmtId="0" fontId="0" fillId="4" borderId="46" xfId="0" applyFill="1" applyBorder="1" applyAlignment="1">
      <alignment vertical="top" wrapText="1"/>
    </xf>
    <xf numFmtId="0" fontId="0" fillId="5" borderId="47" xfId="0" applyFont="1" applyFill="1" applyBorder="1"/>
    <xf numFmtId="0" fontId="21" fillId="4" borderId="38" xfId="0" applyFont="1" applyFill="1" applyBorder="1" applyAlignment="1">
      <alignment horizontal="center" vertical="center" wrapText="1"/>
    </xf>
    <xf numFmtId="0" fontId="27" fillId="4" borderId="38" xfId="0" applyFont="1" applyFill="1" applyBorder="1" applyAlignment="1">
      <alignment horizontal="justify" vertical="center" wrapText="1"/>
    </xf>
    <xf numFmtId="0" fontId="10" fillId="4" borderId="38" xfId="0" applyFont="1" applyFill="1" applyBorder="1" applyAlignment="1">
      <alignment vertical="center" wrapText="1"/>
    </xf>
    <xf numFmtId="0" fontId="19" fillId="4" borderId="38" xfId="0" applyFont="1" applyFill="1" applyBorder="1" applyAlignment="1">
      <alignment vertical="center" wrapText="1"/>
    </xf>
    <xf numFmtId="0" fontId="29" fillId="4" borderId="38" xfId="0" applyFont="1" applyFill="1" applyBorder="1" applyAlignment="1">
      <alignment horizontal="justify" vertical="center" wrapText="1"/>
    </xf>
    <xf numFmtId="0" fontId="0" fillId="4" borderId="48" xfId="0" applyFill="1" applyBorder="1" applyAlignment="1">
      <alignment vertical="top" wrapText="1"/>
    </xf>
    <xf numFmtId="0" fontId="40" fillId="5" borderId="45" xfId="0" applyFont="1" applyFill="1" applyBorder="1" applyAlignment="1">
      <alignment vertical="center"/>
    </xf>
    <xf numFmtId="0" fontId="0" fillId="5" borderId="29" xfId="0" applyFill="1" applyBorder="1" applyAlignment="1">
      <alignment horizontal="center" vertical="center"/>
    </xf>
    <xf numFmtId="0" fontId="13" fillId="4" borderId="17" xfId="0" applyFont="1" applyFill="1" applyBorder="1" applyAlignment="1">
      <alignment horizontal="left" vertical="center" wrapText="1"/>
    </xf>
    <xf numFmtId="0" fontId="13" fillId="4" borderId="17" xfId="0" applyFont="1" applyFill="1" applyBorder="1" applyAlignment="1">
      <alignment horizontal="left" vertical="center" wrapText="1" indent="1"/>
    </xf>
    <xf numFmtId="0" fontId="21" fillId="2" borderId="17" xfId="0" applyFont="1" applyFill="1" applyBorder="1" applyAlignment="1">
      <alignment horizontal="center" vertical="center" wrapText="1"/>
    </xf>
    <xf numFmtId="0" fontId="0" fillId="4" borderId="17" xfId="0" applyFill="1" applyBorder="1" applyAlignment="1">
      <alignment horizontal="center" vertical="center" wrapText="1"/>
    </xf>
    <xf numFmtId="0" fontId="21" fillId="2" borderId="13" xfId="0" applyFont="1" applyFill="1" applyBorder="1" applyAlignment="1">
      <alignment horizontal="center" vertical="center" wrapText="1"/>
    </xf>
    <xf numFmtId="0" fontId="0" fillId="5" borderId="6" xfId="0" applyFont="1" applyFill="1" applyBorder="1" applyAlignment="1">
      <alignment horizontal="center" vertical="center"/>
    </xf>
    <xf numFmtId="0" fontId="13" fillId="2" borderId="17" xfId="0" applyFont="1" applyFill="1" applyBorder="1" applyAlignment="1">
      <alignment horizontal="center" vertical="center" wrapText="1"/>
    </xf>
    <xf numFmtId="0" fontId="21" fillId="6" borderId="17" xfId="0" applyFont="1" applyFill="1" applyBorder="1" applyAlignment="1">
      <alignment horizontal="center" vertical="center" wrapText="1"/>
    </xf>
    <xf numFmtId="0" fontId="21" fillId="4" borderId="32" xfId="0" applyFont="1" applyFill="1" applyBorder="1" applyAlignment="1">
      <alignment horizontal="center" vertical="center" wrapText="1"/>
    </xf>
    <xf numFmtId="0" fontId="40" fillId="5" borderId="29" xfId="0" applyFont="1" applyFill="1" applyBorder="1" applyAlignment="1">
      <alignment horizontal="center" vertical="center"/>
    </xf>
    <xf numFmtId="0" fontId="21" fillId="4" borderId="13" xfId="0" applyFont="1" applyFill="1" applyBorder="1" applyAlignment="1">
      <alignment horizontal="center" vertical="center" wrapText="1"/>
    </xf>
    <xf numFmtId="0" fontId="0" fillId="5" borderId="24" xfId="0" applyFill="1" applyBorder="1" applyAlignment="1">
      <alignment horizontal="center"/>
    </xf>
    <xf numFmtId="0" fontId="17" fillId="2" borderId="49" xfId="0" applyFont="1" applyFill="1" applyBorder="1" applyAlignment="1">
      <alignment horizontal="center" vertical="center" wrapText="1"/>
    </xf>
    <xf numFmtId="0" fontId="17" fillId="2" borderId="50" xfId="0" applyFont="1" applyFill="1" applyBorder="1" applyAlignment="1">
      <alignment horizontal="center" vertical="center" wrapText="1"/>
    </xf>
    <xf numFmtId="0" fontId="17" fillId="4" borderId="7" xfId="0" applyFont="1" applyFill="1" applyBorder="1" applyAlignment="1">
      <alignment horizontal="center" vertical="center" wrapText="1"/>
    </xf>
    <xf numFmtId="0" fontId="17" fillId="4" borderId="50" xfId="0" applyFont="1" applyFill="1" applyBorder="1" applyAlignment="1">
      <alignment horizontal="center" vertical="center" wrapText="1"/>
    </xf>
    <xf numFmtId="0" fontId="21" fillId="2" borderId="3" xfId="0" applyFont="1" applyFill="1" applyBorder="1" applyAlignment="1">
      <alignment horizontal="center" vertical="center" wrapText="1"/>
    </xf>
    <xf numFmtId="0" fontId="23" fillId="2" borderId="3" xfId="0" applyFont="1" applyFill="1" applyBorder="1" applyAlignment="1">
      <alignment horizontal="center" vertical="center" wrapText="1"/>
    </xf>
    <xf numFmtId="0" fontId="21" fillId="2" borderId="25" xfId="0" applyFont="1" applyFill="1" applyBorder="1" applyAlignment="1">
      <alignment horizontal="center" vertical="center" wrapText="1"/>
    </xf>
    <xf numFmtId="0" fontId="44" fillId="0" borderId="0" xfId="0" applyFont="1" applyAlignment="1">
      <alignment horizontal="right" vertical="center"/>
    </xf>
    <xf numFmtId="0" fontId="5" fillId="3" borderId="0" xfId="0" applyFont="1" applyFill="1" applyBorder="1" applyAlignment="1">
      <alignment vertical="center"/>
    </xf>
    <xf numFmtId="0" fontId="5" fillId="3" borderId="1" xfId="0" applyFont="1" applyFill="1" applyBorder="1" applyAlignment="1">
      <alignment wrapText="1"/>
    </xf>
    <xf numFmtId="0" fontId="5" fillId="3" borderId="1" xfId="0" applyFont="1" applyFill="1" applyBorder="1" applyAlignment="1">
      <alignment vertical="top" wrapText="1"/>
    </xf>
    <xf numFmtId="0" fontId="5" fillId="0" borderId="0" xfId="0" applyFont="1" applyBorder="1" applyAlignment="1">
      <alignment horizontal="center" vertical="center" textRotation="90"/>
    </xf>
    <xf numFmtId="0" fontId="5" fillId="4" borderId="0" xfId="0" applyFont="1" applyFill="1"/>
    <xf numFmtId="0" fontId="5" fillId="4" borderId="5" xfId="0" applyFont="1" applyFill="1" applyBorder="1" applyAlignment="1">
      <alignment horizontal="center"/>
    </xf>
    <xf numFmtId="0" fontId="45" fillId="9" borderId="1" xfId="0" applyFont="1" applyFill="1" applyBorder="1" applyAlignment="1">
      <alignment horizontal="left" vertical="center" wrapText="1"/>
    </xf>
    <xf numFmtId="0" fontId="47" fillId="9" borderId="1" xfId="0" applyFont="1" applyFill="1" applyBorder="1" applyAlignment="1">
      <alignment horizontal="center" vertical="center"/>
    </xf>
    <xf numFmtId="0" fontId="47" fillId="8" borderId="1" xfId="0" applyFont="1" applyFill="1" applyBorder="1" applyAlignment="1">
      <alignment horizontal="center" vertical="center" wrapText="1"/>
    </xf>
    <xf numFmtId="0" fontId="47" fillId="0" borderId="0" xfId="0" applyFont="1" applyBorder="1" applyAlignment="1">
      <alignment horizontal="center" vertical="center"/>
    </xf>
    <xf numFmtId="0" fontId="6" fillId="0" borderId="0" xfId="0" applyFont="1" applyBorder="1" applyAlignment="1"/>
    <xf numFmtId="0" fontId="5" fillId="0" borderId="0" xfId="0" applyFont="1" applyBorder="1" applyAlignment="1">
      <alignment textRotation="90"/>
    </xf>
    <xf numFmtId="0" fontId="47" fillId="0" borderId="28" xfId="0" applyFont="1" applyBorder="1" applyAlignment="1">
      <alignment horizontal="center" vertical="center" textRotation="90"/>
    </xf>
    <xf numFmtId="0" fontId="48" fillId="7" borderId="28" xfId="0" applyFont="1" applyFill="1" applyBorder="1" applyAlignment="1">
      <alignment horizontal="center" vertical="center" wrapText="1"/>
    </xf>
    <xf numFmtId="0" fontId="47" fillId="0" borderId="29" xfId="0" applyFont="1" applyBorder="1" applyAlignment="1">
      <alignment horizontal="center" vertical="center" textRotation="90"/>
    </xf>
    <xf numFmtId="0" fontId="47" fillId="7" borderId="17" xfId="0" applyFont="1" applyFill="1" applyBorder="1" applyAlignment="1">
      <alignment horizontal="center" vertical="center"/>
    </xf>
    <xf numFmtId="0" fontId="47" fillId="7" borderId="17" xfId="0" applyFont="1" applyFill="1" applyBorder="1" applyAlignment="1">
      <alignment horizontal="center" vertical="center" wrapText="1"/>
    </xf>
    <xf numFmtId="0" fontId="47" fillId="8" borderId="8" xfId="0" applyFont="1" applyFill="1" applyBorder="1" applyAlignment="1">
      <alignment horizontal="center" vertical="center"/>
    </xf>
    <xf numFmtId="0" fontId="45" fillId="7" borderId="8" xfId="0" applyFont="1" applyFill="1" applyBorder="1" applyAlignment="1">
      <alignment horizontal="left" vertical="center" wrapText="1"/>
    </xf>
    <xf numFmtId="0" fontId="47" fillId="7" borderId="13" xfId="0" applyFont="1" applyFill="1" applyBorder="1" applyAlignment="1">
      <alignment horizontal="center" vertical="center"/>
    </xf>
    <xf numFmtId="0" fontId="7" fillId="0" borderId="0" xfId="0" applyFont="1" applyBorder="1" applyAlignment="1">
      <alignment horizontal="center" textRotation="90"/>
    </xf>
    <xf numFmtId="0" fontId="49" fillId="0" borderId="50" xfId="0" applyFont="1" applyBorder="1" applyAlignment="1">
      <alignment vertical="center" textRotation="90"/>
    </xf>
    <xf numFmtId="0" fontId="47" fillId="0" borderId="2" xfId="0" applyFont="1" applyBorder="1" applyAlignment="1">
      <alignment horizontal="center" vertical="center"/>
    </xf>
    <xf numFmtId="0" fontId="47" fillId="0" borderId="2" xfId="0" applyFont="1" applyBorder="1" applyAlignment="1">
      <alignment horizontal="center" vertical="center" wrapText="1"/>
    </xf>
    <xf numFmtId="0" fontId="5" fillId="0" borderId="0" xfId="0" applyFont="1" applyBorder="1" applyAlignment="1">
      <alignment horizontal="center" vertical="center"/>
    </xf>
    <xf numFmtId="0" fontId="5" fillId="0" borderId="0" xfId="0" applyFont="1" applyBorder="1" applyAlignment="1">
      <alignment horizontal="right" vertical="center"/>
    </xf>
    <xf numFmtId="0" fontId="5" fillId="0" borderId="2" xfId="0" applyFont="1" applyBorder="1" applyAlignment="1">
      <alignment horizontal="center" vertical="center" wrapText="1"/>
    </xf>
    <xf numFmtId="0" fontId="5" fillId="0" borderId="28" xfId="0" applyFont="1" applyFill="1" applyBorder="1" applyAlignment="1">
      <alignment horizontal="center" vertical="center"/>
    </xf>
    <xf numFmtId="0" fontId="6" fillId="0" borderId="1" xfId="0" applyFont="1" applyBorder="1" applyAlignment="1">
      <alignment horizontal="left" vertical="center" wrapText="1"/>
    </xf>
    <xf numFmtId="0" fontId="5" fillId="0" borderId="0" xfId="0" applyFont="1" applyFill="1" applyAlignment="1">
      <alignment horizontal="center"/>
    </xf>
    <xf numFmtId="0" fontId="5" fillId="0" borderId="0" xfId="0" applyFont="1" applyFill="1" applyAlignment="1"/>
    <xf numFmtId="0" fontId="5" fillId="0" borderId="0" xfId="0" applyFont="1" applyFill="1" applyBorder="1" applyAlignment="1">
      <alignment horizontal="center" vertical="center" textRotation="90"/>
    </xf>
    <xf numFmtId="0" fontId="5" fillId="0" borderId="0" xfId="0" applyFont="1" applyFill="1" applyBorder="1" applyAlignment="1">
      <alignment horizontal="center"/>
    </xf>
    <xf numFmtId="0" fontId="5" fillId="0" borderId="0" xfId="0" applyFont="1" applyFill="1" applyBorder="1" applyAlignment="1">
      <alignment vertical="center"/>
    </xf>
    <xf numFmtId="0" fontId="5" fillId="3" borderId="2" xfId="0" applyFont="1" applyFill="1" applyBorder="1" applyAlignment="1">
      <alignment wrapText="1"/>
    </xf>
    <xf numFmtId="0" fontId="5" fillId="4" borderId="18" xfId="0" applyFont="1" applyFill="1" applyBorder="1" applyAlignment="1">
      <alignment wrapText="1"/>
    </xf>
    <xf numFmtId="0" fontId="5" fillId="4" borderId="54" xfId="0" applyFont="1" applyFill="1" applyBorder="1" applyAlignment="1">
      <alignment wrapText="1"/>
    </xf>
    <xf numFmtId="0" fontId="5" fillId="0" borderId="0" xfId="0" applyFont="1" applyAlignment="1">
      <alignment vertical="center"/>
    </xf>
    <xf numFmtId="0" fontId="47" fillId="0" borderId="1" xfId="0" applyFont="1" applyBorder="1" applyAlignment="1">
      <alignment horizontal="center" vertical="center" textRotation="90" wrapText="1"/>
    </xf>
    <xf numFmtId="0" fontId="5" fillId="4" borderId="0" xfId="0" applyFont="1" applyFill="1" applyBorder="1" applyAlignment="1">
      <alignment wrapText="1"/>
    </xf>
    <xf numFmtId="0" fontId="5" fillId="4" borderId="14" xfId="0" applyFont="1" applyFill="1" applyBorder="1" applyAlignment="1">
      <alignment horizontal="center" wrapText="1"/>
    </xf>
    <xf numFmtId="0" fontId="5" fillId="4" borderId="0" xfId="0" applyFont="1" applyFill="1" applyBorder="1" applyAlignment="1">
      <alignment horizontal="center"/>
    </xf>
    <xf numFmtId="0" fontId="5" fillId="4" borderId="0" xfId="0" applyFont="1" applyFill="1" applyBorder="1" applyAlignment="1">
      <alignment horizontal="center" vertical="center"/>
    </xf>
    <xf numFmtId="0" fontId="52" fillId="0" borderId="0" xfId="0" applyFont="1" applyFill="1" applyBorder="1" applyAlignment="1">
      <alignment vertical="center"/>
    </xf>
    <xf numFmtId="0" fontId="48" fillId="4" borderId="2" xfId="0" applyFont="1" applyFill="1" applyBorder="1" applyAlignment="1">
      <alignment horizontal="center"/>
    </xf>
    <xf numFmtId="0" fontId="47" fillId="3" borderId="2" xfId="0" applyFont="1" applyFill="1" applyBorder="1" applyAlignment="1">
      <alignment horizontal="center" vertical="top" wrapText="1"/>
    </xf>
    <xf numFmtId="0" fontId="47" fillId="3" borderId="2" xfId="0" applyFont="1" applyFill="1" applyBorder="1" applyAlignment="1">
      <alignment horizontal="center" wrapText="1"/>
    </xf>
    <xf numFmtId="0" fontId="47" fillId="0" borderId="38" xfId="0" applyFont="1" applyBorder="1" applyAlignment="1">
      <alignment horizontal="center" vertical="center" wrapText="1"/>
    </xf>
    <xf numFmtId="0" fontId="47" fillId="3" borderId="38" xfId="0" applyFont="1" applyFill="1" applyBorder="1" applyAlignment="1">
      <alignment horizontal="center" vertical="center" wrapText="1"/>
    </xf>
    <xf numFmtId="0" fontId="47" fillId="0" borderId="17" xfId="0" applyFont="1" applyBorder="1" applyAlignment="1">
      <alignment horizontal="center" vertical="center" wrapText="1"/>
    </xf>
    <xf numFmtId="0" fontId="5" fillId="10" borderId="18" xfId="0" applyFont="1" applyFill="1" applyBorder="1" applyAlignment="1">
      <alignment wrapText="1"/>
    </xf>
    <xf numFmtId="0" fontId="5" fillId="10" borderId="0" xfId="0" applyFont="1" applyFill="1" applyBorder="1" applyAlignment="1">
      <alignment vertical="top" wrapText="1"/>
    </xf>
    <xf numFmtId="0" fontId="5" fillId="10" borderId="0" xfId="0" applyFont="1" applyFill="1" applyBorder="1" applyAlignment="1">
      <alignment wrapText="1"/>
    </xf>
    <xf numFmtId="0" fontId="5" fillId="10" borderId="14" xfId="0" applyFont="1" applyFill="1" applyBorder="1" applyAlignment="1">
      <alignment horizontal="center" wrapText="1"/>
    </xf>
    <xf numFmtId="0" fontId="54" fillId="0" borderId="0" xfId="0" applyFont="1" applyFill="1" applyAlignment="1">
      <alignment horizontal="left"/>
    </xf>
    <xf numFmtId="0" fontId="46" fillId="11" borderId="1" xfId="0" applyFont="1" applyFill="1" applyBorder="1" applyAlignment="1">
      <alignment horizontal="center" vertical="center"/>
    </xf>
    <xf numFmtId="0" fontId="51" fillId="4" borderId="8" xfId="0" applyFont="1" applyFill="1" applyBorder="1" applyAlignment="1">
      <alignment horizontal="center" vertical="center"/>
    </xf>
    <xf numFmtId="0" fontId="5" fillId="3" borderId="1" xfId="0" applyFont="1" applyFill="1" applyBorder="1" applyAlignment="1">
      <alignment horizontal="left" vertical="center" wrapText="1"/>
    </xf>
    <xf numFmtId="0" fontId="5" fillId="3" borderId="4" xfId="0" applyFont="1" applyFill="1" applyBorder="1" applyAlignment="1">
      <alignment horizontal="left" vertical="center" wrapText="1"/>
    </xf>
    <xf numFmtId="0" fontId="5" fillId="3" borderId="0" xfId="0" applyFont="1" applyFill="1" applyBorder="1" applyAlignment="1">
      <alignment horizontal="left" vertical="center" wrapText="1"/>
    </xf>
    <xf numFmtId="0" fontId="47" fillId="3" borderId="1" xfId="0" applyFont="1" applyFill="1" applyBorder="1" applyAlignment="1">
      <alignment horizontal="center" vertical="center" wrapText="1"/>
    </xf>
    <xf numFmtId="0" fontId="47" fillId="3" borderId="48" xfId="0" applyFont="1" applyFill="1" applyBorder="1" applyAlignment="1">
      <alignment horizontal="center" vertical="center" wrapText="1"/>
    </xf>
    <xf numFmtId="0" fontId="47" fillId="3" borderId="14" xfId="0" applyFont="1" applyFill="1" applyBorder="1" applyAlignment="1">
      <alignment horizontal="center" vertical="center" wrapText="1"/>
    </xf>
    <xf numFmtId="0" fontId="48" fillId="4" borderId="15" xfId="0" applyFont="1" applyFill="1" applyBorder="1" applyAlignment="1">
      <alignment wrapText="1"/>
    </xf>
    <xf numFmtId="0" fontId="48" fillId="4" borderId="8" xfId="0" applyFont="1" applyFill="1" applyBorder="1" applyAlignment="1">
      <alignment horizontal="center" vertical="center"/>
    </xf>
    <xf numFmtId="0" fontId="7" fillId="0" borderId="0" xfId="0" applyFont="1" applyBorder="1" applyAlignment="1">
      <alignment textRotation="90" wrapText="1"/>
    </xf>
    <xf numFmtId="0" fontId="5" fillId="0" borderId="0" xfId="0" applyFont="1" applyBorder="1" applyAlignment="1"/>
    <xf numFmtId="0" fontId="5" fillId="12" borderId="0" xfId="0" applyFont="1" applyFill="1" applyBorder="1"/>
    <xf numFmtId="0" fontId="5" fillId="0" borderId="0" xfId="0" applyFont="1" applyFill="1" applyBorder="1"/>
    <xf numFmtId="0" fontId="5" fillId="0" borderId="0" xfId="0" applyFont="1" applyFill="1" applyBorder="1" applyAlignment="1"/>
    <xf numFmtId="0" fontId="5" fillId="0" borderId="0" xfId="0" applyFont="1" applyFill="1" applyBorder="1" applyAlignment="1">
      <alignment horizontal="right" vertical="center"/>
    </xf>
    <xf numFmtId="0" fontId="5" fillId="3" borderId="2" xfId="0" applyFont="1" applyFill="1" applyBorder="1" applyAlignment="1">
      <alignment vertical="top" wrapText="1"/>
    </xf>
    <xf numFmtId="0" fontId="5" fillId="0" borderId="0" xfId="0" applyFont="1" applyFill="1" applyAlignment="1">
      <alignment textRotation="90"/>
    </xf>
    <xf numFmtId="0" fontId="5" fillId="0" borderId="4" xfId="0" applyFont="1" applyBorder="1" applyAlignment="1">
      <alignment horizontal="center" vertical="center" wrapText="1"/>
    </xf>
    <xf numFmtId="0" fontId="5" fillId="3" borderId="5" xfId="0" applyFont="1" applyFill="1" applyBorder="1" applyAlignment="1">
      <alignment horizontal="center" vertical="center"/>
    </xf>
    <xf numFmtId="0" fontId="6" fillId="0" borderId="11" xfId="0" applyFont="1" applyBorder="1" applyAlignment="1">
      <alignment horizontal="center" vertical="center" textRotation="90" wrapText="1"/>
    </xf>
    <xf numFmtId="0" fontId="5" fillId="0" borderId="58" xfId="0" applyFont="1" applyBorder="1" applyAlignment="1">
      <alignment horizontal="center" vertical="center"/>
    </xf>
    <xf numFmtId="0" fontId="47" fillId="0" borderId="17" xfId="0" applyFont="1" applyBorder="1" applyAlignment="1">
      <alignment horizontal="center" vertical="center" textRotation="90" wrapText="1"/>
    </xf>
    <xf numFmtId="0" fontId="62" fillId="0" borderId="0" xfId="0" applyFont="1" applyFill="1" applyBorder="1" applyAlignment="1">
      <alignment horizontal="right" vertical="center"/>
    </xf>
    <xf numFmtId="0" fontId="48" fillId="0" borderId="8" xfId="0" applyFont="1" applyFill="1" applyBorder="1" applyAlignment="1">
      <alignment horizontal="center" vertical="center"/>
    </xf>
    <xf numFmtId="0" fontId="5" fillId="0" borderId="0" xfId="0" applyFont="1" applyFill="1" applyBorder="1" applyAlignment="1">
      <alignment horizontal="center" vertical="center"/>
    </xf>
    <xf numFmtId="0" fontId="51" fillId="0" borderId="8" xfId="0" applyFont="1" applyFill="1" applyBorder="1" applyAlignment="1">
      <alignment horizontal="center" vertical="center"/>
    </xf>
    <xf numFmtId="0" fontId="47" fillId="3" borderId="1" xfId="0" applyFont="1" applyFill="1" applyBorder="1" applyAlignment="1">
      <alignment horizontal="center" wrapText="1"/>
    </xf>
    <xf numFmtId="0" fontId="54" fillId="0" borderId="0" xfId="0" applyFont="1" applyFill="1"/>
    <xf numFmtId="0" fontId="59" fillId="0" borderId="12" xfId="0" applyFont="1" applyFill="1" applyBorder="1" applyAlignment="1">
      <alignment horizontal="center" vertical="center"/>
    </xf>
    <xf numFmtId="0" fontId="59" fillId="0" borderId="8" xfId="0" applyFont="1" applyFill="1" applyBorder="1" applyAlignment="1">
      <alignment horizontal="center" vertical="center"/>
    </xf>
    <xf numFmtId="0" fontId="52" fillId="0" borderId="0" xfId="0" applyFont="1" applyFill="1" applyBorder="1" applyAlignment="1">
      <alignment horizontal="center" vertical="center"/>
    </xf>
    <xf numFmtId="0" fontId="5" fillId="0" borderId="11" xfId="0" applyFont="1" applyBorder="1" applyAlignment="1">
      <alignment horizontal="center" vertical="center"/>
    </xf>
    <xf numFmtId="0" fontId="5" fillId="0" borderId="12" xfId="0" applyFont="1" applyBorder="1" applyAlignment="1">
      <alignment horizontal="center" vertical="center"/>
    </xf>
    <xf numFmtId="0" fontId="5" fillId="0" borderId="0" xfId="0" applyFont="1" applyFill="1" applyBorder="1" applyAlignment="1">
      <alignment horizontal="left" vertical="center" wrapText="1"/>
    </xf>
    <xf numFmtId="0" fontId="5" fillId="0" borderId="0" xfId="0" applyFont="1" applyFill="1" applyBorder="1" applyAlignment="1">
      <alignment horizontal="center" wrapText="1"/>
    </xf>
    <xf numFmtId="0" fontId="5" fillId="0" borderId="28" xfId="0" applyFont="1" applyBorder="1" applyAlignment="1">
      <alignment horizontal="center" vertical="center"/>
    </xf>
    <xf numFmtId="0" fontId="5" fillId="0" borderId="0" xfId="0" applyFont="1" applyBorder="1" applyAlignment="1">
      <alignment horizontal="center"/>
    </xf>
    <xf numFmtId="0" fontId="48" fillId="0" borderId="0" xfId="0" applyFont="1" applyFill="1" applyBorder="1" applyAlignment="1">
      <alignment horizontal="center" vertical="center" textRotation="90" wrapText="1"/>
    </xf>
    <xf numFmtId="0" fontId="5" fillId="0" borderId="0" xfId="0" applyFont="1" applyFill="1" applyBorder="1" applyAlignment="1">
      <alignment horizontal="left" vertical="center"/>
    </xf>
    <xf numFmtId="0" fontId="45" fillId="0" borderId="0" xfId="0" applyFont="1" applyFill="1" applyBorder="1" applyAlignment="1">
      <alignment horizontal="left" vertical="center"/>
    </xf>
    <xf numFmtId="0" fontId="47" fillId="0" borderId="0" xfId="0" applyFont="1" applyFill="1" applyBorder="1" applyAlignment="1">
      <alignment horizontal="center" vertical="center"/>
    </xf>
    <xf numFmtId="0" fontId="45" fillId="0" borderId="0" xfId="0" applyFont="1" applyFill="1" applyBorder="1" applyAlignment="1">
      <alignment horizontal="left" vertical="center" wrapText="1"/>
    </xf>
    <xf numFmtId="0" fontId="47" fillId="0" borderId="4" xfId="0" applyFont="1" applyBorder="1" applyAlignment="1">
      <alignment horizontal="center" vertical="center"/>
    </xf>
    <xf numFmtId="0" fontId="9" fillId="0" borderId="0" xfId="0" applyFont="1" applyFill="1" applyBorder="1" applyAlignment="1">
      <alignment horizontal="center" vertical="center"/>
    </xf>
    <xf numFmtId="0" fontId="5" fillId="0" borderId="27" xfId="0" applyFont="1" applyBorder="1" applyAlignment="1">
      <alignment horizontal="center" textRotation="90"/>
    </xf>
    <xf numFmtId="0" fontId="7" fillId="0" borderId="58" xfId="0" applyFont="1" applyBorder="1" applyAlignment="1">
      <alignment horizontal="center" textRotation="90" wrapText="1"/>
    </xf>
    <xf numFmtId="0" fontId="5" fillId="0" borderId="0" xfId="0" applyFont="1" applyAlignment="1">
      <alignment horizontal="center" vertical="center"/>
    </xf>
    <xf numFmtId="0" fontId="5" fillId="0" borderId="0" xfId="0" applyFont="1" applyFill="1" applyAlignment="1">
      <alignment horizontal="center" vertical="center"/>
    </xf>
    <xf numFmtId="0" fontId="7" fillId="0" borderId="0" xfId="0" applyFont="1" applyBorder="1" applyAlignment="1">
      <alignment horizontal="center" vertical="center" textRotation="90" wrapText="1"/>
    </xf>
    <xf numFmtId="0" fontId="5" fillId="0" borderId="33" xfId="0" applyFont="1" applyBorder="1" applyAlignment="1">
      <alignment horizontal="center" vertical="center"/>
    </xf>
    <xf numFmtId="0" fontId="5" fillId="12" borderId="29" xfId="0" applyFont="1" applyFill="1" applyBorder="1" applyAlignment="1">
      <alignment horizontal="center" vertical="center"/>
    </xf>
    <xf numFmtId="0" fontId="5" fillId="12" borderId="17" xfId="0" applyFont="1" applyFill="1" applyBorder="1" applyAlignment="1">
      <alignment horizontal="center" vertical="center"/>
    </xf>
    <xf numFmtId="0" fontId="5" fillId="0" borderId="11" xfId="0" applyFont="1" applyFill="1" applyBorder="1" applyAlignment="1">
      <alignment horizontal="center" vertical="center"/>
    </xf>
    <xf numFmtId="0" fontId="5" fillId="0" borderId="17" xfId="0" applyFont="1" applyFill="1" applyBorder="1" applyAlignment="1">
      <alignment horizontal="center" vertical="center"/>
    </xf>
    <xf numFmtId="0" fontId="5" fillId="12" borderId="13" xfId="0" applyFont="1" applyFill="1" applyBorder="1" applyAlignment="1">
      <alignment horizontal="center" vertical="center"/>
    </xf>
    <xf numFmtId="0" fontId="5" fillId="0" borderId="27" xfId="0" applyFont="1" applyFill="1" applyBorder="1" applyAlignment="1">
      <alignment horizontal="center" vertical="center"/>
    </xf>
    <xf numFmtId="0" fontId="5" fillId="0" borderId="14" xfId="0" applyFont="1" applyFill="1" applyBorder="1" applyAlignment="1">
      <alignment horizontal="center" vertical="center"/>
    </xf>
    <xf numFmtId="0" fontId="5" fillId="0" borderId="16" xfId="0" applyFont="1" applyFill="1" applyBorder="1" applyAlignment="1">
      <alignment horizontal="center" vertical="center"/>
    </xf>
    <xf numFmtId="0" fontId="5" fillId="0" borderId="15" xfId="0" applyFont="1" applyBorder="1" applyAlignment="1">
      <alignment horizontal="center" vertical="center"/>
    </xf>
    <xf numFmtId="0" fontId="5" fillId="0" borderId="0" xfId="0" applyFont="1" applyFill="1" applyAlignment="1">
      <alignment horizontal="center" vertical="center" textRotation="90"/>
    </xf>
    <xf numFmtId="0" fontId="5" fillId="4" borderId="0" xfId="0" applyFont="1" applyFill="1" applyAlignment="1">
      <alignment horizontal="center" vertical="center"/>
    </xf>
    <xf numFmtId="0" fontId="5" fillId="0" borderId="23" xfId="0" applyFont="1" applyBorder="1" applyAlignment="1">
      <alignment horizontal="right" vertical="center"/>
    </xf>
    <xf numFmtId="0" fontId="5" fillId="0" borderId="23" xfId="0" applyFont="1" applyFill="1" applyBorder="1" applyAlignment="1">
      <alignment horizontal="center" vertical="center" wrapText="1"/>
    </xf>
    <xf numFmtId="0" fontId="5" fillId="0" borderId="23" xfId="0" applyFont="1" applyBorder="1" applyAlignment="1">
      <alignment horizontal="center" vertical="center"/>
    </xf>
    <xf numFmtId="0" fontId="7" fillId="0" borderId="1" xfId="0" applyFont="1" applyBorder="1" applyAlignment="1">
      <alignment horizontal="center" vertical="center"/>
    </xf>
    <xf numFmtId="0" fontId="7" fillId="0" borderId="18" xfId="0" applyFont="1" applyBorder="1" applyAlignment="1">
      <alignment horizontal="center" vertical="center"/>
    </xf>
    <xf numFmtId="0" fontId="7" fillId="0" borderId="8" xfId="0" applyFont="1" applyBorder="1" applyAlignment="1">
      <alignment horizontal="center" vertical="center"/>
    </xf>
    <xf numFmtId="0" fontId="7" fillId="0" borderId="54" xfId="0" applyFont="1" applyBorder="1" applyAlignment="1">
      <alignment horizontal="center" vertical="center"/>
    </xf>
    <xf numFmtId="0" fontId="8" fillId="0" borderId="0" xfId="0" applyFont="1" applyBorder="1" applyAlignment="1">
      <alignment horizontal="right" vertical="center"/>
    </xf>
    <xf numFmtId="0" fontId="8" fillId="0" borderId="1" xfId="0" applyFont="1" applyBorder="1" applyAlignment="1">
      <alignment horizontal="center" vertical="center"/>
    </xf>
    <xf numFmtId="0" fontId="8" fillId="0" borderId="15" xfId="0" applyFont="1" applyBorder="1" applyAlignment="1">
      <alignment horizontal="right" vertical="center"/>
    </xf>
    <xf numFmtId="0" fontId="8" fillId="0" borderId="8" xfId="0" applyFont="1" applyBorder="1" applyAlignment="1">
      <alignment horizontal="center" vertical="center"/>
    </xf>
    <xf numFmtId="0" fontId="47" fillId="0" borderId="1" xfId="0" applyFont="1" applyBorder="1" applyAlignment="1">
      <alignment horizontal="center" vertical="center" wrapText="1"/>
    </xf>
    <xf numFmtId="0" fontId="9" fillId="0" borderId="33" xfId="0" applyFont="1" applyFill="1" applyBorder="1" applyAlignment="1" applyProtection="1">
      <alignment horizontal="center" vertical="center"/>
      <protection locked="0"/>
    </xf>
    <xf numFmtId="0" fontId="9" fillId="0" borderId="28" xfId="0" applyFont="1" applyFill="1" applyBorder="1" applyAlignment="1" applyProtection="1">
      <alignment horizontal="center" vertical="center"/>
      <protection locked="0"/>
    </xf>
    <xf numFmtId="0" fontId="9" fillId="0" borderId="11" xfId="0" applyFont="1" applyFill="1" applyBorder="1" applyAlignment="1" applyProtection="1">
      <alignment horizontal="center" vertical="center"/>
      <protection locked="0"/>
    </xf>
    <xf numFmtId="0" fontId="9" fillId="0" borderId="1" xfId="0" applyFont="1" applyFill="1" applyBorder="1" applyAlignment="1" applyProtection="1">
      <alignment horizontal="center" vertical="center"/>
      <protection locked="0"/>
    </xf>
    <xf numFmtId="0" fontId="9" fillId="0" borderId="12" xfId="0" applyFont="1" applyFill="1" applyBorder="1" applyAlignment="1" applyProtection="1">
      <alignment horizontal="center" vertical="center"/>
      <protection locked="0"/>
    </xf>
    <xf numFmtId="0" fontId="9" fillId="0" borderId="8" xfId="0" applyFont="1" applyFill="1" applyBorder="1" applyAlignment="1" applyProtection="1">
      <alignment horizontal="center" vertical="center"/>
      <protection locked="0"/>
    </xf>
    <xf numFmtId="0" fontId="7" fillId="0" borderId="1" xfId="0" applyFont="1" applyFill="1" applyBorder="1" applyAlignment="1" applyProtection="1">
      <alignment horizontal="center" vertical="center"/>
      <protection locked="0"/>
    </xf>
    <xf numFmtId="0" fontId="7" fillId="0" borderId="8" xfId="0" applyFont="1" applyFill="1" applyBorder="1" applyAlignment="1" applyProtection="1">
      <alignment horizontal="center" vertical="center"/>
    </xf>
    <xf numFmtId="0" fontId="71" fillId="0" borderId="8" xfId="0" applyFont="1" applyFill="1" applyBorder="1" applyAlignment="1" applyProtection="1">
      <alignment horizontal="center" vertical="center"/>
    </xf>
    <xf numFmtId="0" fontId="7" fillId="0" borderId="8" xfId="0" applyFont="1" applyBorder="1" applyAlignment="1" applyProtection="1">
      <alignment horizontal="center" vertical="center"/>
    </xf>
    <xf numFmtId="0" fontId="5" fillId="0" borderId="1" xfId="0" applyFont="1" applyBorder="1" applyAlignment="1" applyProtection="1">
      <alignment vertical="center" wrapText="1"/>
      <protection locked="0"/>
    </xf>
    <xf numFmtId="0" fontId="5" fillId="0" borderId="2" xfId="0" applyFont="1" applyBorder="1" applyAlignment="1" applyProtection="1">
      <alignment vertical="center" wrapText="1"/>
      <protection locked="0"/>
    </xf>
    <xf numFmtId="0" fontId="5" fillId="0" borderId="4" xfId="0" applyFont="1" applyBorder="1" applyAlignment="1" applyProtection="1">
      <alignment vertical="center" wrapText="1"/>
      <protection locked="0"/>
    </xf>
    <xf numFmtId="0" fontId="5" fillId="0" borderId="4" xfId="0" applyFont="1" applyFill="1" applyBorder="1" applyAlignment="1" applyProtection="1">
      <alignment vertical="center" wrapText="1"/>
      <protection locked="0"/>
    </xf>
    <xf numFmtId="0" fontId="46" fillId="0" borderId="1" xfId="0" applyFont="1" applyBorder="1" applyAlignment="1" applyProtection="1">
      <alignment vertical="center" wrapText="1"/>
      <protection locked="0"/>
    </xf>
    <xf numFmtId="0" fontId="5" fillId="0" borderId="1" xfId="0" applyFont="1" applyBorder="1" applyAlignment="1" applyProtection="1">
      <alignment horizontal="left" vertical="center" wrapText="1"/>
      <protection locked="0"/>
    </xf>
    <xf numFmtId="0" fontId="61" fillId="0" borderId="30" xfId="0" applyFont="1" applyFill="1" applyBorder="1" applyAlignment="1" applyProtection="1">
      <alignment horizontal="center" vertical="center"/>
      <protection locked="0"/>
    </xf>
    <xf numFmtId="0" fontId="61" fillId="0" borderId="31" xfId="0" applyFont="1" applyFill="1" applyBorder="1" applyAlignment="1" applyProtection="1">
      <alignment horizontal="center" vertical="center"/>
      <protection locked="0"/>
    </xf>
    <xf numFmtId="0" fontId="46" fillId="0" borderId="31" xfId="0" applyFont="1" applyFill="1" applyBorder="1" applyAlignment="1" applyProtection="1">
      <alignment horizontal="center" vertical="center"/>
      <protection locked="0"/>
    </xf>
    <xf numFmtId="0" fontId="61" fillId="0" borderId="11" xfId="0" applyFont="1" applyFill="1" applyBorder="1" applyAlignment="1" applyProtection="1">
      <alignment horizontal="center" vertical="center"/>
      <protection locked="0"/>
    </xf>
    <xf numFmtId="0" fontId="61" fillId="0" borderId="1" xfId="0" applyFont="1" applyFill="1" applyBorder="1" applyAlignment="1" applyProtection="1">
      <alignment horizontal="center" vertical="center"/>
      <protection locked="0"/>
    </xf>
    <xf numFmtId="0" fontId="46" fillId="0" borderId="1" xfId="0" applyFont="1" applyFill="1" applyBorder="1" applyAlignment="1" applyProtection="1">
      <alignment horizontal="center" vertical="center"/>
      <protection locked="0"/>
    </xf>
    <xf numFmtId="0" fontId="61" fillId="0" borderId="33" xfId="0" applyFont="1" applyFill="1" applyBorder="1" applyAlignment="1" applyProtection="1">
      <alignment horizontal="center" vertical="center"/>
      <protection locked="0"/>
    </xf>
    <xf numFmtId="0" fontId="61" fillId="0" borderId="28" xfId="0" applyFont="1" applyFill="1" applyBorder="1" applyAlignment="1" applyProtection="1">
      <alignment horizontal="center" vertical="center"/>
      <protection locked="0"/>
    </xf>
    <xf numFmtId="0" fontId="46" fillId="0" borderId="28" xfId="0" applyFont="1" applyFill="1" applyBorder="1" applyAlignment="1" applyProtection="1">
      <alignment horizontal="center" vertical="center"/>
      <protection locked="0"/>
    </xf>
    <xf numFmtId="0" fontId="5" fillId="0" borderId="1" xfId="0" applyFont="1" applyFill="1" applyBorder="1" applyAlignment="1" applyProtection="1">
      <alignment horizontal="center" vertical="center"/>
      <protection locked="0"/>
    </xf>
    <xf numFmtId="0" fontId="5" fillId="0" borderId="28" xfId="0" applyFont="1" applyFill="1" applyBorder="1" applyAlignment="1" applyProtection="1">
      <alignment horizontal="center" vertical="center"/>
      <protection locked="0"/>
    </xf>
    <xf numFmtId="0" fontId="61" fillId="0" borderId="20" xfId="0" applyFont="1" applyFill="1" applyBorder="1" applyAlignment="1" applyProtection="1">
      <alignment horizontal="center" vertical="center"/>
      <protection locked="0"/>
    </xf>
    <xf numFmtId="0" fontId="61" fillId="0" borderId="10" xfId="0" applyFont="1" applyFill="1" applyBorder="1" applyAlignment="1" applyProtection="1">
      <alignment horizontal="center" vertical="center"/>
      <protection locked="0"/>
    </xf>
    <xf numFmtId="0" fontId="5" fillId="0" borderId="10" xfId="0" applyFont="1" applyFill="1" applyBorder="1" applyAlignment="1" applyProtection="1">
      <alignment horizontal="center" vertical="center"/>
      <protection locked="0"/>
    </xf>
    <xf numFmtId="0" fontId="61" fillId="0" borderId="3" xfId="0" applyFont="1" applyFill="1" applyBorder="1" applyAlignment="1" applyProtection="1">
      <alignment horizontal="center" vertical="center"/>
      <protection locked="0"/>
    </xf>
    <xf numFmtId="0" fontId="74" fillId="0" borderId="0" xfId="0" applyFont="1" applyFill="1" applyBorder="1" applyAlignment="1">
      <alignment vertical="center"/>
    </xf>
    <xf numFmtId="0" fontId="74" fillId="0" borderId="0" xfId="0" applyFont="1" applyFill="1" applyBorder="1"/>
    <xf numFmtId="0" fontId="74" fillId="0" borderId="0" xfId="0" applyFont="1" applyFill="1" applyBorder="1" applyAlignment="1"/>
    <xf numFmtId="0" fontId="5" fillId="0" borderId="0" xfId="0" applyFont="1" applyFill="1" applyBorder="1" applyAlignment="1">
      <alignment horizontal="center" textRotation="90"/>
    </xf>
    <xf numFmtId="0" fontId="5" fillId="0" borderId="31" xfId="0" applyFont="1" applyBorder="1" applyAlignment="1" applyProtection="1">
      <alignment vertical="center" wrapText="1"/>
      <protection locked="0"/>
    </xf>
    <xf numFmtId="0" fontId="48" fillId="4" borderId="0" xfId="0" applyFont="1" applyFill="1" applyBorder="1" applyAlignment="1">
      <alignment wrapText="1"/>
    </xf>
    <xf numFmtId="0" fontId="53" fillId="4" borderId="10" xfId="0" applyFont="1" applyFill="1" applyBorder="1" applyAlignment="1">
      <alignment horizontal="center" wrapText="1"/>
    </xf>
    <xf numFmtId="0" fontId="5" fillId="0" borderId="38" xfId="0" applyFont="1" applyBorder="1" applyAlignment="1">
      <alignment horizontal="center" vertical="center" wrapText="1"/>
    </xf>
    <xf numFmtId="0" fontId="5" fillId="0" borderId="47" xfId="0" applyFont="1" applyBorder="1" applyAlignment="1">
      <alignment horizontal="center" vertical="center" wrapText="1"/>
    </xf>
    <xf numFmtId="0" fontId="53" fillId="4" borderId="6" xfId="0" applyFont="1" applyFill="1" applyBorder="1" applyAlignment="1">
      <alignment horizontal="center" wrapText="1"/>
    </xf>
    <xf numFmtId="0" fontId="5" fillId="4" borderId="15" xfId="0" applyFont="1" applyFill="1" applyBorder="1" applyAlignment="1">
      <alignment wrapText="1"/>
    </xf>
    <xf numFmtId="0" fontId="53" fillId="4" borderId="60" xfId="0" applyFont="1" applyFill="1" applyBorder="1" applyAlignment="1">
      <alignment horizontal="center" wrapText="1"/>
    </xf>
    <xf numFmtId="0" fontId="53" fillId="4" borderId="61" xfId="0" applyFont="1" applyFill="1" applyBorder="1" applyAlignment="1">
      <alignment horizontal="center" wrapText="1"/>
    </xf>
    <xf numFmtId="0" fontId="61" fillId="11" borderId="56" xfId="0" applyFont="1" applyFill="1" applyBorder="1" applyAlignment="1">
      <alignment horizontal="center" vertical="center"/>
    </xf>
    <xf numFmtId="0" fontId="61" fillId="11" borderId="2" xfId="0" applyFont="1" applyFill="1" applyBorder="1" applyAlignment="1">
      <alignment horizontal="center" vertical="center"/>
    </xf>
    <xf numFmtId="0" fontId="5" fillId="11" borderId="2" xfId="0" applyFont="1" applyFill="1" applyBorder="1" applyAlignment="1">
      <alignment horizontal="center" vertical="center"/>
    </xf>
    <xf numFmtId="0" fontId="61" fillId="11" borderId="11" xfId="0" applyFont="1" applyFill="1" applyBorder="1" applyAlignment="1">
      <alignment horizontal="center" vertical="center"/>
    </xf>
    <xf numFmtId="0" fontId="61" fillId="11" borderId="1" xfId="0" applyFont="1" applyFill="1" applyBorder="1" applyAlignment="1">
      <alignment horizontal="center" vertical="center"/>
    </xf>
    <xf numFmtId="0" fontId="54" fillId="0" borderId="0" xfId="0" applyFont="1" applyFill="1" applyBorder="1" applyAlignment="1">
      <alignment horizontal="right" vertical="center"/>
    </xf>
    <xf numFmtId="0" fontId="6" fillId="0" borderId="3" xfId="0" applyFont="1" applyBorder="1" applyAlignment="1">
      <alignment horizontal="center" vertical="center" textRotation="90" wrapText="1"/>
    </xf>
    <xf numFmtId="0" fontId="5" fillId="3" borderId="3" xfId="0" applyFont="1" applyFill="1" applyBorder="1" applyAlignment="1">
      <alignment vertical="top" wrapText="1"/>
    </xf>
    <xf numFmtId="0" fontId="5" fillId="3" borderId="3" xfId="0" applyFont="1" applyFill="1" applyBorder="1" applyAlignment="1">
      <alignment wrapText="1"/>
    </xf>
    <xf numFmtId="0" fontId="5" fillId="11" borderId="1" xfId="0" applyFont="1" applyFill="1" applyBorder="1" applyAlignment="1">
      <alignment horizontal="center" vertical="center" textRotation="90" wrapText="1"/>
    </xf>
    <xf numFmtId="0" fontId="5" fillId="11" borderId="1" xfId="0" applyFont="1" applyFill="1" applyBorder="1" applyAlignment="1">
      <alignment horizontal="left" vertical="center" textRotation="90" wrapText="1"/>
    </xf>
    <xf numFmtId="0" fontId="5" fillId="11" borderId="1" xfId="0" applyFont="1" applyFill="1" applyBorder="1" applyAlignment="1">
      <alignment horizontal="left" vertical="center" wrapText="1"/>
    </xf>
    <xf numFmtId="0" fontId="5" fillId="0" borderId="1" xfId="0" applyFont="1" applyBorder="1" applyAlignment="1" applyProtection="1">
      <alignment horizontal="center" vertical="center" wrapText="1"/>
      <protection locked="0"/>
    </xf>
    <xf numFmtId="0" fontId="5" fillId="0" borderId="3" xfId="0" applyFont="1" applyBorder="1" applyAlignment="1" applyProtection="1">
      <alignment horizontal="left" vertical="center" wrapText="1"/>
      <protection locked="0"/>
    </xf>
    <xf numFmtId="0" fontId="47" fillId="0" borderId="10" xfId="0" applyFont="1" applyBorder="1" applyAlignment="1">
      <alignment horizontal="center" vertical="center" wrapText="1"/>
    </xf>
    <xf numFmtId="0" fontId="5" fillId="0" borderId="0" xfId="0" applyFont="1" applyFill="1" applyBorder="1" applyAlignment="1" applyProtection="1">
      <alignment horizontal="center" vertical="center"/>
      <protection locked="0"/>
    </xf>
    <xf numFmtId="0" fontId="66" fillId="0" borderId="0" xfId="0" applyFont="1" applyFill="1" applyBorder="1" applyAlignment="1" applyProtection="1">
      <alignment horizontal="center" vertical="center"/>
      <protection locked="0"/>
    </xf>
    <xf numFmtId="0" fontId="5" fillId="0" borderId="0" xfId="0" applyFont="1" applyFill="1" applyBorder="1" applyAlignment="1" applyProtection="1">
      <alignment horizontal="center"/>
      <protection locked="0"/>
    </xf>
    <xf numFmtId="0" fontId="2" fillId="0" borderId="1" xfId="1" applyBorder="1" applyAlignment="1" applyProtection="1">
      <alignment vertical="center" wrapText="1"/>
      <protection locked="0"/>
    </xf>
    <xf numFmtId="0" fontId="5" fillId="0" borderId="0" xfId="0" applyFont="1" applyAlignment="1">
      <alignment vertical="top" wrapText="1"/>
    </xf>
    <xf numFmtId="0" fontId="77" fillId="0" borderId="1" xfId="0" applyFont="1" applyBorder="1" applyAlignment="1">
      <alignment horizontal="center" vertical="center" wrapText="1"/>
    </xf>
    <xf numFmtId="0" fontId="5" fillId="14" borderId="0" xfId="0" applyFont="1" applyFill="1" applyAlignment="1">
      <alignment horizontal="center" textRotation="90"/>
    </xf>
    <xf numFmtId="0" fontId="60" fillId="14" borderId="8" xfId="0" applyFont="1" applyFill="1" applyBorder="1" applyAlignment="1">
      <alignment horizontal="center" vertical="center" wrapText="1"/>
    </xf>
    <xf numFmtId="0" fontId="8" fillId="14" borderId="8" xfId="0" applyFont="1" applyFill="1" applyBorder="1" applyAlignment="1">
      <alignment horizontal="center" vertical="center" wrapText="1"/>
    </xf>
    <xf numFmtId="0" fontId="5" fillId="15" borderId="0" xfId="0" applyFont="1" applyFill="1" applyAlignment="1">
      <alignment horizontal="center" textRotation="90"/>
    </xf>
    <xf numFmtId="0" fontId="8" fillId="15" borderId="8" xfId="0" applyFont="1" applyFill="1" applyBorder="1" applyAlignment="1">
      <alignment horizontal="center" vertical="center" wrapText="1"/>
    </xf>
    <xf numFmtId="0" fontId="5" fillId="16" borderId="0" xfId="0" applyFont="1" applyFill="1" applyAlignment="1">
      <alignment horizontal="center" textRotation="90"/>
    </xf>
    <xf numFmtId="0" fontId="8" fillId="16" borderId="8" xfId="0" applyFont="1" applyFill="1" applyBorder="1" applyAlignment="1">
      <alignment horizontal="center" vertical="center" wrapText="1"/>
    </xf>
    <xf numFmtId="0" fontId="5" fillId="17" borderId="0" xfId="0" applyFont="1" applyFill="1" applyAlignment="1">
      <alignment horizontal="center" textRotation="90"/>
    </xf>
    <xf numFmtId="0" fontId="8" fillId="17" borderId="8" xfId="0" applyFont="1" applyFill="1" applyBorder="1" applyAlignment="1">
      <alignment horizontal="center" vertical="center" wrapText="1"/>
    </xf>
    <xf numFmtId="0" fontId="85" fillId="0" borderId="0" xfId="0" applyFont="1"/>
    <xf numFmtId="0" fontId="85" fillId="0" borderId="0" xfId="0" applyFont="1" applyAlignment="1">
      <alignment horizontal="center" vertical="center"/>
    </xf>
    <xf numFmtId="0" fontId="85" fillId="0" borderId="0" xfId="0" applyFont="1" applyAlignment="1">
      <alignment horizontal="left" vertical="top" wrapText="1"/>
    </xf>
    <xf numFmtId="0" fontId="85" fillId="0" borderId="0" xfId="0" applyFont="1" applyAlignment="1">
      <alignment horizontal="center" vertical="center" wrapText="1"/>
    </xf>
    <xf numFmtId="0" fontId="85" fillId="15" borderId="0" xfId="0" applyFont="1" applyFill="1" applyAlignment="1">
      <alignment horizontal="left" vertical="top" wrapText="1"/>
    </xf>
    <xf numFmtId="0" fontId="85" fillId="13" borderId="0" xfId="0" applyFont="1" applyFill="1" applyAlignment="1">
      <alignment horizontal="left" vertical="top" wrapText="1"/>
    </xf>
    <xf numFmtId="0" fontId="86" fillId="0" borderId="0" xfId="0" applyFont="1"/>
    <xf numFmtId="0" fontId="87" fillId="15" borderId="0" xfId="0" applyFont="1" applyFill="1" applyAlignment="1">
      <alignment horizontal="left" vertical="center" wrapText="1"/>
    </xf>
    <xf numFmtId="0" fontId="87" fillId="0" borderId="0" xfId="0" applyFont="1" applyAlignment="1">
      <alignment horizontal="left" vertical="center" wrapText="1"/>
    </xf>
    <xf numFmtId="0" fontId="87" fillId="13" borderId="0" xfId="0" applyFont="1" applyFill="1" applyAlignment="1">
      <alignment horizontal="left" vertical="center" wrapText="1"/>
    </xf>
    <xf numFmtId="0" fontId="87" fillId="0" borderId="0" xfId="0" applyFont="1"/>
    <xf numFmtId="0" fontId="87" fillId="0" borderId="0" xfId="0" applyFont="1" applyAlignment="1">
      <alignment horizontal="center" vertical="center"/>
    </xf>
    <xf numFmtId="0" fontId="86" fillId="18" borderId="0" xfId="0" applyFont="1" applyFill="1"/>
    <xf numFmtId="0" fontId="86" fillId="18" borderId="0" xfId="0" applyFont="1" applyFill="1" applyAlignment="1">
      <alignment horizontal="left" vertical="top" wrapText="1"/>
    </xf>
    <xf numFmtId="0" fontId="86" fillId="18" borderId="0" xfId="0" applyFont="1" applyFill="1" applyAlignment="1">
      <alignment horizontal="center" vertical="center"/>
    </xf>
    <xf numFmtId="0" fontId="89" fillId="7" borderId="0" xfId="0" applyFont="1" applyFill="1"/>
    <xf numFmtId="0" fontId="89" fillId="7" borderId="0" xfId="0" applyFont="1" applyFill="1" applyAlignment="1">
      <alignment horizontal="left" vertical="top" wrapText="1"/>
    </xf>
    <xf numFmtId="0" fontId="89" fillId="7" borderId="0" xfId="0" applyFont="1" applyFill="1" applyAlignment="1">
      <alignment horizontal="center" vertical="center"/>
    </xf>
    <xf numFmtId="0" fontId="85" fillId="13" borderId="1" xfId="0" applyFont="1" applyFill="1" applyBorder="1" applyAlignment="1">
      <alignment horizontal="left" vertical="top" wrapText="1"/>
    </xf>
    <xf numFmtId="0" fontId="85" fillId="0" borderId="1" xfId="0" applyFont="1" applyBorder="1" applyAlignment="1">
      <alignment horizontal="center" vertical="center"/>
    </xf>
    <xf numFmtId="0" fontId="85" fillId="0" borderId="1" xfId="0" applyFont="1" applyBorder="1" applyAlignment="1">
      <alignment horizontal="left" vertical="top" wrapText="1"/>
    </xf>
    <xf numFmtId="0" fontId="85" fillId="0" borderId="1" xfId="0" applyFont="1" applyBorder="1" applyAlignment="1">
      <alignment horizontal="center" vertical="center" wrapText="1"/>
    </xf>
    <xf numFmtId="0" fontId="85" fillId="0" borderId="0" xfId="0" applyFont="1" applyFill="1" applyAlignment="1">
      <alignment horizontal="center" vertical="center"/>
    </xf>
    <xf numFmtId="0" fontId="85" fillId="19" borderId="1" xfId="0" applyFont="1" applyFill="1" applyBorder="1" applyAlignment="1">
      <alignment horizontal="center" vertical="center"/>
    </xf>
    <xf numFmtId="0" fontId="91" fillId="17" borderId="0" xfId="0" applyFont="1" applyFill="1" applyAlignment="1">
      <alignment horizontal="center" vertical="center" wrapText="1"/>
    </xf>
    <xf numFmtId="0" fontId="85" fillId="17" borderId="1" xfId="0" applyFont="1" applyFill="1" applyBorder="1" applyAlignment="1">
      <alignment horizontal="center" vertical="center"/>
    </xf>
    <xf numFmtId="0" fontId="91" fillId="20" borderId="0" xfId="0" applyFont="1" applyFill="1" applyAlignment="1">
      <alignment horizontal="center" vertical="center" wrapText="1"/>
    </xf>
    <xf numFmtId="0" fontId="85" fillId="20" borderId="1" xfId="0" applyFont="1" applyFill="1" applyBorder="1" applyAlignment="1">
      <alignment horizontal="center" vertical="center"/>
    </xf>
    <xf numFmtId="0" fontId="85" fillId="0" borderId="1" xfId="0" applyFont="1" applyBorder="1" applyAlignment="1">
      <alignment horizontal="left" vertical="top" wrapText="1"/>
    </xf>
    <xf numFmtId="0" fontId="85" fillId="0" borderId="1" xfId="0" applyFont="1" applyBorder="1" applyAlignment="1">
      <alignment horizontal="center" vertical="center" wrapText="1"/>
    </xf>
    <xf numFmtId="0" fontId="85" fillId="0" borderId="0" xfId="0" applyFont="1" applyAlignment="1">
      <alignment horizontal="center" vertical="center" wrapText="1"/>
    </xf>
    <xf numFmtId="0" fontId="85" fillId="13" borderId="1" xfId="0" applyFont="1" applyFill="1" applyBorder="1" applyAlignment="1">
      <alignment horizontal="left" vertical="top" wrapText="1"/>
    </xf>
    <xf numFmtId="0" fontId="85" fillId="0" borderId="1" xfId="0" applyFont="1" applyBorder="1" applyAlignment="1">
      <alignment horizontal="center" vertical="center"/>
    </xf>
    <xf numFmtId="0" fontId="85" fillId="0" borderId="0" xfId="0" applyFont="1" applyAlignment="1">
      <alignment wrapText="1"/>
    </xf>
    <xf numFmtId="0" fontId="85" fillId="19" borderId="1" xfId="0" applyFont="1" applyFill="1" applyBorder="1" applyAlignment="1">
      <alignment horizontal="center" vertical="center" wrapText="1"/>
    </xf>
    <xf numFmtId="0" fontId="85" fillId="17" borderId="1" xfId="0" applyFont="1" applyFill="1" applyBorder="1" applyAlignment="1">
      <alignment horizontal="center" vertical="center" wrapText="1"/>
    </xf>
    <xf numFmtId="0" fontId="85" fillId="20" borderId="1" xfId="0" applyFont="1" applyFill="1" applyBorder="1" applyAlignment="1">
      <alignment horizontal="center" vertical="center" wrapText="1"/>
    </xf>
    <xf numFmtId="0" fontId="85" fillId="0" borderId="1" xfId="0" applyFont="1" applyBorder="1"/>
    <xf numFmtId="0" fontId="92" fillId="19" borderId="0" xfId="0" applyFont="1" applyFill="1" applyAlignment="1">
      <alignment vertical="center" wrapText="1"/>
    </xf>
    <xf numFmtId="0" fontId="92" fillId="19" borderId="0" xfId="0" applyFont="1" applyFill="1" applyAlignment="1">
      <alignment horizontal="center" vertical="center" wrapText="1"/>
    </xf>
    <xf numFmtId="0" fontId="91" fillId="7" borderId="0" xfId="0" applyFont="1" applyFill="1" applyAlignment="1">
      <alignment horizontal="center" vertical="center" wrapText="1"/>
    </xf>
    <xf numFmtId="0" fontId="85" fillId="7" borderId="1" xfId="0" applyFont="1" applyFill="1" applyBorder="1" applyAlignment="1">
      <alignment horizontal="center" vertical="center" wrapText="1"/>
    </xf>
    <xf numFmtId="0" fontId="85" fillId="7" borderId="1" xfId="0" applyFont="1" applyFill="1" applyBorder="1" applyAlignment="1">
      <alignment horizontal="center" vertical="center"/>
    </xf>
    <xf numFmtId="0" fontId="85" fillId="0" borderId="0" xfId="0" applyFont="1" applyFill="1"/>
    <xf numFmtId="0" fontId="85" fillId="0" borderId="0" xfId="0" applyFont="1" applyFill="1" applyAlignment="1">
      <alignment horizontal="left" vertical="top" wrapText="1"/>
    </xf>
    <xf numFmtId="0" fontId="45" fillId="7" borderId="1" xfId="0" applyFont="1" applyFill="1" applyBorder="1" applyAlignment="1">
      <alignment horizontal="left" vertical="center" wrapText="1"/>
    </xf>
    <xf numFmtId="0" fontId="45" fillId="8" borderId="1" xfId="0" applyFont="1" applyFill="1" applyBorder="1" applyAlignment="1">
      <alignment horizontal="left" vertical="center" wrapText="1"/>
    </xf>
    <xf numFmtId="0" fontId="50" fillId="0" borderId="0" xfId="0" applyFont="1" applyFill="1" applyBorder="1" applyAlignment="1">
      <alignment horizontal="left" vertical="center"/>
    </xf>
    <xf numFmtId="0" fontId="90" fillId="0" borderId="0" xfId="0" applyFont="1" applyAlignment="1">
      <alignment horizontal="center" vertical="center" wrapText="1"/>
    </xf>
    <xf numFmtId="0" fontId="85" fillId="0" borderId="1" xfId="0" applyFont="1" applyBorder="1" applyAlignment="1">
      <alignment horizontal="center" vertical="center" wrapText="1"/>
    </xf>
    <xf numFmtId="0" fontId="85" fillId="0" borderId="1" xfId="0" applyFont="1" applyBorder="1" applyAlignment="1">
      <alignment horizontal="left" vertical="top" wrapText="1"/>
    </xf>
    <xf numFmtId="0" fontId="85" fillId="13" borderId="1" xfId="0" applyFont="1" applyFill="1" applyBorder="1" applyAlignment="1">
      <alignment horizontal="left" vertical="top" wrapText="1"/>
    </xf>
    <xf numFmtId="0" fontId="85" fillId="0" borderId="1" xfId="0" applyFont="1" applyBorder="1" applyAlignment="1">
      <alignment horizontal="center" vertical="center"/>
    </xf>
    <xf numFmtId="0" fontId="85" fillId="0" borderId="31" xfId="0" applyFont="1" applyBorder="1" applyAlignment="1">
      <alignment vertical="top" wrapText="1"/>
    </xf>
    <xf numFmtId="0" fontId="85" fillId="0" borderId="52" xfId="0" applyFont="1" applyBorder="1" applyAlignment="1">
      <alignment vertical="top" wrapText="1"/>
    </xf>
    <xf numFmtId="0" fontId="85" fillId="0" borderId="10" xfId="0" applyFont="1" applyBorder="1" applyAlignment="1">
      <alignment vertical="top" wrapText="1"/>
    </xf>
    <xf numFmtId="0" fontId="85" fillId="0" borderId="0" xfId="0" applyFont="1" applyBorder="1" applyAlignment="1">
      <alignment horizontal="center" vertical="center" wrapText="1"/>
    </xf>
    <xf numFmtId="0" fontId="85" fillId="0" borderId="0" xfId="0" applyFont="1" applyBorder="1" applyAlignment="1">
      <alignment horizontal="center" vertical="center"/>
    </xf>
    <xf numFmtId="0" fontId="6" fillId="0" borderId="0" xfId="0" applyFont="1" applyFill="1" applyBorder="1" applyAlignment="1"/>
    <xf numFmtId="0" fontId="7" fillId="0" borderId="0" xfId="0" applyFont="1" applyFill="1" applyBorder="1" applyAlignment="1">
      <alignment horizontal="center" textRotation="90"/>
    </xf>
    <xf numFmtId="0" fontId="85" fillId="0" borderId="0" xfId="0" applyFont="1" applyFill="1" applyBorder="1" applyAlignment="1">
      <alignment horizontal="center" vertical="center" wrapText="1"/>
    </xf>
    <xf numFmtId="0" fontId="85" fillId="0" borderId="0" xfId="0" applyFont="1" applyFill="1" applyBorder="1" applyAlignment="1">
      <alignment horizontal="center" vertical="center"/>
    </xf>
    <xf numFmtId="0" fontId="49" fillId="0" borderId="0" xfId="0" applyFont="1" applyFill="1" applyBorder="1" applyAlignment="1">
      <alignment vertical="center" textRotation="90"/>
    </xf>
    <xf numFmtId="0" fontId="90" fillId="0" borderId="0" xfId="0" applyFont="1" applyFill="1" applyBorder="1" applyAlignment="1">
      <alignment horizontal="center" vertical="center" wrapText="1"/>
    </xf>
    <xf numFmtId="0" fontId="85" fillId="0" borderId="0" xfId="0" applyFont="1" applyFill="1" applyBorder="1"/>
    <xf numFmtId="0" fontId="87" fillId="0" borderId="0" xfId="0" applyFont="1" applyFill="1" applyBorder="1" applyAlignment="1">
      <alignment horizontal="center" vertical="center"/>
    </xf>
    <xf numFmtId="0" fontId="86" fillId="0" borderId="0" xfId="0" applyFont="1" applyFill="1" applyBorder="1" applyAlignment="1">
      <alignment horizontal="center" vertical="center"/>
    </xf>
    <xf numFmtId="0" fontId="86" fillId="0" borderId="0" xfId="0" applyFont="1" applyFill="1" applyBorder="1"/>
    <xf numFmtId="0" fontId="89" fillId="0" borderId="0" xfId="0" applyFont="1" applyFill="1" applyBorder="1" applyAlignment="1">
      <alignment horizontal="center" vertical="center"/>
    </xf>
    <xf numFmtId="0" fontId="0" fillId="0" borderId="0" xfId="0" applyFill="1" applyBorder="1"/>
    <xf numFmtId="0" fontId="0" fillId="0" borderId="0" xfId="0" applyFill="1" applyBorder="1" applyAlignment="1">
      <alignment wrapText="1"/>
    </xf>
    <xf numFmtId="0" fontId="6" fillId="0" borderId="0" xfId="0" applyFont="1" applyFill="1" applyBorder="1" applyAlignment="1">
      <alignment horizontal="left" vertical="center" wrapText="1"/>
    </xf>
    <xf numFmtId="0" fontId="97" fillId="0" borderId="0" xfId="0" applyFont="1" applyFill="1" applyBorder="1"/>
    <xf numFmtId="0" fontId="94" fillId="0" borderId="0" xfId="0" applyFont="1" applyFill="1" applyBorder="1" applyAlignment="1">
      <alignment horizontal="left" vertical="center" wrapText="1"/>
    </xf>
    <xf numFmtId="0" fontId="50" fillId="0" borderId="0" xfId="0" applyFont="1" applyFill="1" applyBorder="1" applyAlignment="1">
      <alignment horizontal="left" vertical="center" wrapText="1"/>
    </xf>
    <xf numFmtId="0" fontId="77" fillId="0" borderId="0" xfId="0" applyFont="1" applyFill="1" applyBorder="1" applyAlignment="1" applyProtection="1">
      <alignment horizontal="left" vertical="center" wrapText="1"/>
      <protection locked="0"/>
    </xf>
    <xf numFmtId="0" fontId="98" fillId="0" borderId="0" xfId="0" applyFont="1" applyFill="1" applyBorder="1" applyAlignment="1">
      <alignment horizontal="left" vertical="center" wrapText="1" readingOrder="1"/>
    </xf>
    <xf numFmtId="0" fontId="94" fillId="0" borderId="23" xfId="0" applyFont="1" applyBorder="1" applyAlignment="1">
      <alignment horizontal="center" vertical="center"/>
    </xf>
    <xf numFmtId="0" fontId="85" fillId="0" borderId="18" xfId="0" applyFont="1" applyBorder="1"/>
    <xf numFmtId="0" fontId="85" fillId="0" borderId="0" xfId="0" applyFont="1" applyBorder="1"/>
    <xf numFmtId="0" fontId="87" fillId="15" borderId="0" xfId="0" applyFont="1" applyFill="1" applyBorder="1" applyAlignment="1">
      <alignment horizontal="left" vertical="center" wrapText="1"/>
    </xf>
    <xf numFmtId="0" fontId="87" fillId="0" borderId="0" xfId="0" applyFont="1" applyBorder="1" applyAlignment="1">
      <alignment horizontal="left" vertical="center" wrapText="1"/>
    </xf>
    <xf numFmtId="0" fontId="87" fillId="13" borderId="0" xfId="0" applyFont="1" applyFill="1" applyBorder="1" applyAlignment="1">
      <alignment horizontal="left" vertical="center" wrapText="1"/>
    </xf>
    <xf numFmtId="0" fontId="87" fillId="0" borderId="0" xfId="0" applyFont="1" applyBorder="1"/>
    <xf numFmtId="0" fontId="87" fillId="0" borderId="0" xfId="0" applyFont="1" applyBorder="1" applyAlignment="1">
      <alignment horizontal="center" vertical="center"/>
    </xf>
    <xf numFmtId="0" fontId="87" fillId="0" borderId="14" xfId="0" applyFont="1" applyBorder="1" applyAlignment="1">
      <alignment horizontal="center" vertical="center"/>
    </xf>
    <xf numFmtId="0" fontId="86" fillId="18" borderId="18" xfId="0" applyFont="1" applyFill="1" applyBorder="1"/>
    <xf numFmtId="0" fontId="86" fillId="18" borderId="0" xfId="0" applyFont="1" applyFill="1" applyBorder="1"/>
    <xf numFmtId="0" fontId="86" fillId="18" borderId="0" xfId="0" applyFont="1" applyFill="1" applyBorder="1" applyAlignment="1">
      <alignment horizontal="left" vertical="top" wrapText="1"/>
    </xf>
    <xf numFmtId="0" fontId="86" fillId="18" borderId="0" xfId="0" applyFont="1" applyFill="1" applyBorder="1" applyAlignment="1">
      <alignment horizontal="center" vertical="center"/>
    </xf>
    <xf numFmtId="0" fontId="86" fillId="18" borderId="14" xfId="0" applyFont="1" applyFill="1" applyBorder="1" applyAlignment="1">
      <alignment horizontal="center" vertical="center"/>
    </xf>
    <xf numFmtId="0" fontId="89" fillId="7" borderId="0" xfId="0" applyFont="1" applyFill="1" applyBorder="1"/>
    <xf numFmtId="0" fontId="89" fillId="7" borderId="0" xfId="0" applyFont="1" applyFill="1" applyBorder="1" applyAlignment="1">
      <alignment horizontal="left" vertical="top" wrapText="1"/>
    </xf>
    <xf numFmtId="0" fontId="89" fillId="7" borderId="0" xfId="0" applyFont="1" applyFill="1" applyBorder="1" applyAlignment="1">
      <alignment horizontal="center" vertical="center"/>
    </xf>
    <xf numFmtId="0" fontId="89" fillId="7" borderId="14" xfId="0" applyFont="1" applyFill="1" applyBorder="1" applyAlignment="1">
      <alignment horizontal="center" vertical="center"/>
    </xf>
    <xf numFmtId="0" fontId="85" fillId="0" borderId="18" xfId="0" applyFont="1" applyBorder="1" applyAlignment="1">
      <alignment wrapText="1"/>
    </xf>
    <xf numFmtId="0" fontId="85" fillId="0" borderId="0" xfId="0" applyFont="1" applyBorder="1" applyAlignment="1">
      <alignment wrapText="1"/>
    </xf>
    <xf numFmtId="0" fontId="85" fillId="0" borderId="17" xfId="0" applyFont="1" applyBorder="1" applyAlignment="1">
      <alignment horizontal="center" vertical="center"/>
    </xf>
    <xf numFmtId="0" fontId="85" fillId="0" borderId="18" xfId="0" applyFont="1" applyFill="1" applyBorder="1"/>
    <xf numFmtId="0" fontId="85" fillId="0" borderId="0" xfId="0" applyFont="1" applyFill="1" applyBorder="1" applyAlignment="1">
      <alignment horizontal="left" vertical="top" wrapText="1"/>
    </xf>
    <xf numFmtId="0" fontId="85" fillId="0" borderId="14" xfId="0" applyFont="1" applyFill="1" applyBorder="1" applyAlignment="1">
      <alignment horizontal="center" vertical="center"/>
    </xf>
    <xf numFmtId="0" fontId="85" fillId="0" borderId="54" xfId="0" applyFont="1" applyBorder="1"/>
    <xf numFmtId="0" fontId="85" fillId="0" borderId="15" xfId="0" applyFont="1" applyBorder="1"/>
    <xf numFmtId="0" fontId="85" fillId="13" borderId="8" xfId="0" applyFont="1" applyFill="1" applyBorder="1" applyAlignment="1">
      <alignment horizontal="left" vertical="top" wrapText="1"/>
    </xf>
    <xf numFmtId="0" fontId="6" fillId="0" borderId="52" xfId="0" applyFont="1" applyBorder="1" applyAlignment="1">
      <alignment horizontal="center" vertical="center"/>
    </xf>
    <xf numFmtId="0" fontId="6" fillId="0" borderId="53" xfId="0" applyFont="1" applyBorder="1" applyAlignment="1">
      <alignment horizontal="center" vertical="center"/>
    </xf>
    <xf numFmtId="0" fontId="45" fillId="0" borderId="52" xfId="0" applyFont="1" applyBorder="1" applyAlignment="1">
      <alignment horizontal="center" textRotation="90" wrapText="1"/>
    </xf>
    <xf numFmtId="0" fontId="45" fillId="0" borderId="53" xfId="0" applyFont="1" applyBorder="1" applyAlignment="1">
      <alignment horizontal="center" textRotation="90" wrapText="1"/>
    </xf>
    <xf numFmtId="0" fontId="94" fillId="0" borderId="23" xfId="0" applyFont="1" applyBorder="1" applyAlignment="1">
      <alignment horizontal="center" vertical="center"/>
    </xf>
    <xf numFmtId="0" fontId="85" fillId="0" borderId="1" xfId="0" applyFont="1" applyBorder="1" applyAlignment="1">
      <alignment horizontal="left" vertical="top" wrapText="1"/>
    </xf>
    <xf numFmtId="0" fontId="85" fillId="0" borderId="1" xfId="0" applyFont="1" applyBorder="1" applyAlignment="1">
      <alignment horizontal="center" vertical="center" wrapText="1"/>
    </xf>
    <xf numFmtId="0" fontId="85" fillId="0" borderId="17" xfId="0" applyFont="1" applyBorder="1" applyAlignment="1">
      <alignment horizontal="center" vertical="center" wrapText="1"/>
    </xf>
    <xf numFmtId="0" fontId="85" fillId="13" borderId="1" xfId="0" applyFont="1" applyFill="1" applyBorder="1" applyAlignment="1">
      <alignment horizontal="left" vertical="top" wrapText="1"/>
    </xf>
    <xf numFmtId="0" fontId="85" fillId="0" borderId="1" xfId="0" applyFont="1" applyBorder="1" applyAlignment="1">
      <alignment horizontal="center" vertical="center"/>
    </xf>
    <xf numFmtId="0" fontId="90" fillId="0" borderId="0" xfId="0" applyFont="1" applyAlignment="1">
      <alignment horizontal="center" vertical="center" wrapText="1"/>
    </xf>
    <xf numFmtId="0" fontId="90" fillId="0" borderId="0" xfId="0" applyFont="1" applyBorder="1" applyAlignment="1">
      <alignment horizontal="center" vertical="center" wrapText="1"/>
    </xf>
    <xf numFmtId="0" fontId="6" fillId="0" borderId="7" xfId="0" applyFont="1" applyBorder="1" applyAlignment="1">
      <alignment horizontal="center" vertical="center"/>
    </xf>
    <xf numFmtId="0" fontId="45" fillId="0" borderId="7" xfId="0" applyFont="1" applyBorder="1" applyAlignment="1">
      <alignment horizontal="center" textRotation="90" wrapText="1"/>
    </xf>
    <xf numFmtId="0" fontId="6" fillId="0" borderId="0" xfId="0" applyFont="1" applyBorder="1" applyAlignment="1">
      <alignment horizontal="center" vertical="center"/>
    </xf>
    <xf numFmtId="0" fontId="45" fillId="0" borderId="0" xfId="0" applyFont="1" applyBorder="1" applyAlignment="1">
      <alignment horizontal="center" textRotation="90" wrapText="1"/>
    </xf>
    <xf numFmtId="0" fontId="6" fillId="0" borderId="72" xfId="0" applyFont="1" applyBorder="1" applyAlignment="1">
      <alignment horizontal="center" vertical="center"/>
    </xf>
    <xf numFmtId="0" fontId="45" fillId="0" borderId="72" xfId="0" applyFont="1" applyBorder="1" applyAlignment="1">
      <alignment horizontal="center" textRotation="90" wrapText="1"/>
    </xf>
    <xf numFmtId="0" fontId="82" fillId="0" borderId="0" xfId="0" applyFont="1" applyAlignment="1">
      <alignment vertical="center"/>
    </xf>
    <xf numFmtId="0" fontId="82" fillId="0" borderId="15" xfId="0" applyFont="1" applyBorder="1" applyAlignment="1">
      <alignment vertical="center"/>
    </xf>
    <xf numFmtId="0" fontId="96" fillId="0" borderId="1" xfId="0" applyFont="1" applyBorder="1" applyAlignment="1">
      <alignment horizontal="center" vertical="center"/>
    </xf>
    <xf numFmtId="0" fontId="96" fillId="0" borderId="17" xfId="0" applyFont="1" applyBorder="1" applyAlignment="1">
      <alignment horizontal="center" vertical="center"/>
    </xf>
    <xf numFmtId="164" fontId="95" fillId="0" borderId="8" xfId="0" applyNumberFormat="1" applyFont="1" applyBorder="1" applyAlignment="1">
      <alignment horizontal="center" vertical="center" wrapText="1"/>
    </xf>
    <xf numFmtId="164" fontId="95" fillId="0" borderId="13" xfId="0" applyNumberFormat="1" applyFont="1" applyBorder="1" applyAlignment="1">
      <alignment horizontal="center" vertical="center" wrapText="1"/>
    </xf>
    <xf numFmtId="0" fontId="96" fillId="0" borderId="11" xfId="0" applyFont="1" applyBorder="1" applyAlignment="1">
      <alignment horizontal="center" vertical="center"/>
    </xf>
    <xf numFmtId="0" fontId="96" fillId="0" borderId="3" xfId="0" applyFont="1" applyBorder="1" applyAlignment="1">
      <alignment horizontal="center" vertical="center"/>
    </xf>
    <xf numFmtId="164" fontId="95" fillId="0" borderId="25" xfId="0" applyNumberFormat="1" applyFont="1" applyBorder="1" applyAlignment="1">
      <alignment horizontal="center" vertical="center" wrapText="1"/>
    </xf>
    <xf numFmtId="0" fontId="96" fillId="0" borderId="39" xfId="0" applyFont="1" applyBorder="1" applyAlignment="1">
      <alignment horizontal="center" vertical="center" textRotation="90"/>
    </xf>
    <xf numFmtId="0" fontId="87" fillId="0" borderId="40" xfId="0" applyFont="1" applyBorder="1" applyAlignment="1">
      <alignment horizontal="center" vertical="center"/>
    </xf>
    <xf numFmtId="0" fontId="85" fillId="0" borderId="33" xfId="0" applyFont="1" applyBorder="1" applyAlignment="1">
      <alignment horizontal="center" vertical="center" wrapText="1"/>
    </xf>
    <xf numFmtId="0" fontId="85" fillId="0" borderId="28" xfId="0" applyFont="1" applyBorder="1" applyAlignment="1">
      <alignment horizontal="center" vertical="center" wrapText="1"/>
    </xf>
    <xf numFmtId="0" fontId="85" fillId="0" borderId="29" xfId="0" applyFont="1" applyBorder="1" applyAlignment="1">
      <alignment horizontal="center" vertical="center" wrapText="1"/>
    </xf>
    <xf numFmtId="0" fontId="85" fillId="0" borderId="11" xfId="0" applyFont="1" applyBorder="1" applyAlignment="1">
      <alignment horizontal="center" vertical="center" wrapText="1"/>
    </xf>
    <xf numFmtId="0" fontId="85" fillId="0" borderId="11" xfId="0" applyFont="1" applyBorder="1" applyAlignment="1">
      <alignment horizontal="center" vertical="center"/>
    </xf>
    <xf numFmtId="0" fontId="89" fillId="7" borderId="18" xfId="0" applyFont="1" applyFill="1" applyBorder="1" applyAlignment="1">
      <alignment horizontal="center" vertical="center"/>
    </xf>
    <xf numFmtId="0" fontId="85" fillId="0" borderId="18" xfId="0" applyFont="1" applyFill="1" applyBorder="1" applyAlignment="1">
      <alignment horizontal="center" vertical="center"/>
    </xf>
    <xf numFmtId="0" fontId="86" fillId="18" borderId="18" xfId="0" applyFont="1" applyFill="1" applyBorder="1" applyAlignment="1">
      <alignment horizontal="center" vertical="center"/>
    </xf>
    <xf numFmtId="0" fontId="85" fillId="0" borderId="12" xfId="0" applyFont="1" applyBorder="1" applyAlignment="1">
      <alignment horizontal="center" vertical="center"/>
    </xf>
    <xf numFmtId="0" fontId="85" fillId="0" borderId="8" xfId="0" applyFont="1" applyBorder="1" applyAlignment="1">
      <alignment horizontal="center" vertical="center"/>
    </xf>
    <xf numFmtId="0" fontId="85" fillId="0" borderId="13" xfId="0" applyFont="1" applyBorder="1" applyAlignment="1">
      <alignment horizontal="center" vertical="center"/>
    </xf>
    <xf numFmtId="0" fontId="50" fillId="0" borderId="0" xfId="0" applyFont="1" applyFill="1" applyBorder="1" applyAlignment="1">
      <alignment vertical="center"/>
    </xf>
    <xf numFmtId="0" fontId="45" fillId="0" borderId="73" xfId="0" applyFont="1" applyBorder="1" applyAlignment="1">
      <alignment horizontal="center" textRotation="90" wrapText="1"/>
    </xf>
    <xf numFmtId="0" fontId="45" fillId="0" borderId="60" xfId="0" applyFont="1" applyBorder="1" applyAlignment="1">
      <alignment horizontal="center" textRotation="90" wrapText="1"/>
    </xf>
    <xf numFmtId="0" fontId="45" fillId="0" borderId="61" xfId="0" applyFont="1" applyBorder="1" applyAlignment="1">
      <alignment horizontal="center" textRotation="90" wrapText="1"/>
    </xf>
    <xf numFmtId="0" fontId="86" fillId="0" borderId="0" xfId="0" applyFont="1" applyAlignment="1">
      <alignment horizontal="center" vertical="center"/>
    </xf>
    <xf numFmtId="0" fontId="85" fillId="0" borderId="33" xfId="0" applyFont="1" applyBorder="1" applyAlignment="1">
      <alignment horizontal="center" vertical="center"/>
    </xf>
    <xf numFmtId="0" fontId="85" fillId="0" borderId="28" xfId="0" applyFont="1" applyBorder="1" applyAlignment="1">
      <alignment horizontal="center" vertical="center"/>
    </xf>
    <xf numFmtId="0" fontId="85" fillId="0" borderId="29" xfId="0" applyFont="1" applyBorder="1" applyAlignment="1">
      <alignment horizontal="center" vertical="center"/>
    </xf>
    <xf numFmtId="0" fontId="89" fillId="7" borderId="33" xfId="0" applyFont="1" applyFill="1" applyBorder="1" applyAlignment="1">
      <alignment horizontal="center" vertical="center"/>
    </xf>
    <xf numFmtId="0" fontId="89" fillId="7" borderId="28" xfId="0" applyFont="1" applyFill="1" applyBorder="1" applyAlignment="1">
      <alignment horizontal="center" vertical="center"/>
    </xf>
    <xf numFmtId="0" fontId="89" fillId="7" borderId="29" xfId="0" applyFont="1" applyFill="1" applyBorder="1" applyAlignment="1">
      <alignment horizontal="center" vertical="center"/>
    </xf>
    <xf numFmtId="0" fontId="45" fillId="0" borderId="0" xfId="0" applyFont="1"/>
    <xf numFmtId="0" fontId="45" fillId="0" borderId="0" xfId="0" applyFont="1" applyBorder="1" applyAlignment="1">
      <alignment horizontal="center"/>
    </xf>
    <xf numFmtId="0" fontId="45" fillId="0" borderId="0" xfId="0" applyFont="1" applyAlignment="1">
      <alignment vertical="center"/>
    </xf>
    <xf numFmtId="0" fontId="45" fillId="0" borderId="15" xfId="0" applyFont="1" applyBorder="1" applyAlignment="1">
      <alignment vertical="center"/>
    </xf>
    <xf numFmtId="0" fontId="100" fillId="0" borderId="0" xfId="0" applyFont="1" applyFill="1" applyBorder="1" applyAlignment="1">
      <alignment horizontal="left" vertical="center" wrapText="1"/>
    </xf>
    <xf numFmtId="0" fontId="45" fillId="0" borderId="0" xfId="0" applyFont="1" applyAlignment="1">
      <alignment horizontal="center"/>
    </xf>
    <xf numFmtId="0" fontId="101" fillId="0" borderId="0" xfId="0" applyFont="1" applyFill="1" applyBorder="1" applyAlignment="1">
      <alignment horizontal="left" vertical="center" wrapText="1"/>
    </xf>
    <xf numFmtId="0" fontId="102" fillId="0" borderId="0" xfId="0" applyFont="1" applyFill="1" applyBorder="1" applyAlignment="1">
      <alignment horizontal="left" vertical="center" wrapText="1"/>
    </xf>
    <xf numFmtId="0" fontId="87" fillId="0" borderId="44" xfId="0" applyFont="1" applyBorder="1" applyAlignment="1">
      <alignment horizontal="center" vertical="center"/>
    </xf>
    <xf numFmtId="164" fontId="95" fillId="0" borderId="49" xfId="0" applyNumberFormat="1" applyFont="1" applyBorder="1" applyAlignment="1">
      <alignment horizontal="center" vertical="center" wrapText="1"/>
    </xf>
    <xf numFmtId="164" fontId="95" fillId="0" borderId="31" xfId="0" applyNumberFormat="1" applyFont="1" applyBorder="1" applyAlignment="1">
      <alignment horizontal="center" vertical="center" wrapText="1"/>
    </xf>
    <xf numFmtId="164" fontId="95" fillId="0" borderId="32" xfId="0" applyNumberFormat="1" applyFont="1" applyBorder="1" applyAlignment="1">
      <alignment horizontal="center" vertical="center" wrapText="1"/>
    </xf>
    <xf numFmtId="0" fontId="87" fillId="0" borderId="30" xfId="0" applyFont="1" applyBorder="1" applyAlignment="1">
      <alignment horizontal="center" vertical="center"/>
    </xf>
    <xf numFmtId="0" fontId="87" fillId="0" borderId="31" xfId="0" applyFont="1" applyBorder="1" applyAlignment="1">
      <alignment horizontal="center" vertical="center"/>
    </xf>
    <xf numFmtId="0" fontId="87" fillId="0" borderId="32" xfId="0" applyFont="1" applyBorder="1" applyAlignment="1">
      <alignment horizontal="center" vertical="center"/>
    </xf>
    <xf numFmtId="0" fontId="104" fillId="0" borderId="0" xfId="0" applyFont="1" applyFill="1" applyBorder="1" applyAlignment="1">
      <alignment horizontal="left" vertical="center" wrapText="1"/>
    </xf>
    <xf numFmtId="0" fontId="6" fillId="0" borderId="18" xfId="0" applyFont="1" applyFill="1" applyBorder="1" applyAlignment="1">
      <alignment horizontal="left" vertical="center" wrapText="1"/>
    </xf>
    <xf numFmtId="0" fontId="100" fillId="0" borderId="14" xfId="0" applyFont="1" applyFill="1" applyBorder="1" applyAlignment="1">
      <alignment horizontal="left" vertical="center" wrapText="1"/>
    </xf>
    <xf numFmtId="0" fontId="103" fillId="0" borderId="18" xfId="0" applyFont="1" applyFill="1" applyBorder="1" applyAlignment="1">
      <alignment horizontal="left" vertical="center" wrapText="1"/>
    </xf>
    <xf numFmtId="0" fontId="104" fillId="0" borderId="14" xfId="0" applyFont="1" applyFill="1" applyBorder="1" applyAlignment="1">
      <alignment horizontal="left" vertical="center" wrapText="1"/>
    </xf>
    <xf numFmtId="0" fontId="99" fillId="0" borderId="18" xfId="0" applyFont="1" applyFill="1" applyBorder="1" applyAlignment="1">
      <alignment horizontal="left" vertical="center" wrapText="1"/>
    </xf>
    <xf numFmtId="0" fontId="101" fillId="0" borderId="14" xfId="0" applyFont="1" applyFill="1" applyBorder="1" applyAlignment="1">
      <alignment horizontal="left" vertical="center" wrapText="1"/>
    </xf>
    <xf numFmtId="0" fontId="102" fillId="0" borderId="14" xfId="0" applyFont="1" applyFill="1" applyBorder="1" applyAlignment="1">
      <alignment horizontal="left" vertical="center" wrapText="1"/>
    </xf>
    <xf numFmtId="0" fontId="99" fillId="0" borderId="54" xfId="0" applyFont="1" applyFill="1" applyBorder="1" applyAlignment="1">
      <alignment horizontal="left" vertical="center" wrapText="1"/>
    </xf>
    <xf numFmtId="0" fontId="102" fillId="0" borderId="15" xfId="0" applyFont="1" applyFill="1" applyBorder="1" applyAlignment="1">
      <alignment horizontal="left" vertical="center" wrapText="1"/>
    </xf>
    <xf numFmtId="0" fontId="102" fillId="0" borderId="16" xfId="0" applyFont="1" applyFill="1" applyBorder="1" applyAlignment="1">
      <alignment horizontal="left" vertical="center" wrapText="1"/>
    </xf>
    <xf numFmtId="0" fontId="104" fillId="0" borderId="18" xfId="0" applyFont="1" applyFill="1" applyBorder="1" applyAlignment="1">
      <alignment horizontal="left" vertical="center" wrapText="1"/>
    </xf>
    <xf numFmtId="0" fontId="5" fillId="0" borderId="18" xfId="0" applyFont="1" applyBorder="1" applyAlignment="1">
      <alignment horizontal="center"/>
    </xf>
    <xf numFmtId="0" fontId="5" fillId="0" borderId="14" xfId="0" applyFont="1" applyBorder="1" applyAlignment="1">
      <alignment horizontal="center" vertical="center"/>
    </xf>
    <xf numFmtId="0" fontId="5" fillId="0" borderId="54" xfId="0" applyFont="1" applyBorder="1" applyAlignment="1">
      <alignment horizontal="center"/>
    </xf>
    <xf numFmtId="0" fontId="5" fillId="0" borderId="16" xfId="0" applyFont="1" applyBorder="1" applyAlignment="1">
      <alignment horizontal="center" vertical="center"/>
    </xf>
    <xf numFmtId="0" fontId="5" fillId="0" borderId="54" xfId="0" applyFont="1" applyBorder="1" applyAlignment="1">
      <alignment horizontal="center" vertical="center"/>
    </xf>
    <xf numFmtId="0" fontId="90" fillId="0" borderId="0" xfId="0" applyFont="1" applyAlignment="1">
      <alignment horizontal="center" vertical="center"/>
    </xf>
    <xf numFmtId="0" fontId="92" fillId="21" borderId="0" xfId="0" applyFont="1" applyFill="1" applyAlignment="1">
      <alignment vertical="center" wrapText="1"/>
    </xf>
    <xf numFmtId="0" fontId="85" fillId="21" borderId="1" xfId="0" applyFont="1" applyFill="1" applyBorder="1" applyAlignment="1">
      <alignment horizontal="center" vertical="center" wrapText="1"/>
    </xf>
    <xf numFmtId="0" fontId="85" fillId="21" borderId="1" xfId="0" applyFont="1" applyFill="1" applyBorder="1" applyAlignment="1">
      <alignment horizontal="center" vertical="center"/>
    </xf>
    <xf numFmtId="0" fontId="89" fillId="21" borderId="0" xfId="0" applyFont="1" applyFill="1"/>
    <xf numFmtId="0" fontId="94" fillId="0" borderId="23" xfId="0" applyFont="1" applyBorder="1" applyAlignment="1">
      <alignment horizontal="center" vertical="center"/>
    </xf>
    <xf numFmtId="0" fontId="90" fillId="0" borderId="0" xfId="0" applyFont="1" applyAlignment="1">
      <alignment horizontal="center" vertical="center" wrapText="1"/>
    </xf>
    <xf numFmtId="0" fontId="107" fillId="0" borderId="0" xfId="0" applyFont="1" applyFill="1" applyBorder="1" applyAlignment="1">
      <alignment horizontal="left" vertical="center" wrapText="1"/>
    </xf>
    <xf numFmtId="0" fontId="107" fillId="0" borderId="14" xfId="0" applyFont="1" applyFill="1" applyBorder="1" applyAlignment="1">
      <alignment horizontal="left" vertical="center" wrapText="1"/>
    </xf>
    <xf numFmtId="0" fontId="108" fillId="0" borderId="18" xfId="0" applyFont="1" applyFill="1" applyBorder="1" applyAlignment="1">
      <alignment horizontal="left" vertical="center" wrapText="1"/>
    </xf>
    <xf numFmtId="0" fontId="109" fillId="0" borderId="0" xfId="0" applyFont="1" applyFill="1" applyBorder="1" applyAlignment="1">
      <alignment horizontal="left" vertical="center" wrapText="1"/>
    </xf>
    <xf numFmtId="0" fontId="109" fillId="0" borderId="14" xfId="0" applyFont="1" applyFill="1" applyBorder="1" applyAlignment="1">
      <alignment horizontal="left" vertical="center" wrapText="1"/>
    </xf>
    <xf numFmtId="0" fontId="110" fillId="0" borderId="0" xfId="0" applyFont="1" applyBorder="1" applyAlignment="1">
      <alignment horizontal="center"/>
    </xf>
    <xf numFmtId="0" fontId="110" fillId="0" borderId="18" xfId="0" applyFont="1" applyBorder="1" applyAlignment="1">
      <alignment horizontal="center"/>
    </xf>
    <xf numFmtId="0" fontId="110" fillId="0" borderId="0" xfId="0" applyFont="1" applyBorder="1" applyAlignment="1">
      <alignment horizontal="center" vertical="center"/>
    </xf>
    <xf numFmtId="0" fontId="110" fillId="0" borderId="14" xfId="0" applyFont="1" applyBorder="1" applyAlignment="1">
      <alignment horizontal="center" vertical="center"/>
    </xf>
    <xf numFmtId="0" fontId="110" fillId="0" borderId="18" xfId="0" applyFont="1" applyBorder="1" applyAlignment="1">
      <alignment horizontal="center" vertical="center"/>
    </xf>
    <xf numFmtId="0" fontId="110" fillId="0" borderId="0" xfId="0" applyFont="1" applyFill="1" applyBorder="1" applyAlignment="1">
      <alignment horizontal="center"/>
    </xf>
    <xf numFmtId="0" fontId="110" fillId="0" borderId="0" xfId="0" applyFont="1"/>
    <xf numFmtId="0" fontId="110" fillId="0" borderId="0" xfId="0" applyFont="1" applyAlignment="1"/>
    <xf numFmtId="0" fontId="111" fillId="0" borderId="0" xfId="0" applyFont="1" applyFill="1" applyBorder="1" applyAlignment="1">
      <alignment horizontal="left" vertical="center" wrapText="1"/>
    </xf>
    <xf numFmtId="0" fontId="111" fillId="0" borderId="14" xfId="0" applyFont="1" applyFill="1" applyBorder="1" applyAlignment="1">
      <alignment horizontal="left" vertical="center" wrapText="1"/>
    </xf>
    <xf numFmtId="0" fontId="110" fillId="0" borderId="0" xfId="0" applyFont="1" applyAlignment="1">
      <alignment horizontal="center"/>
    </xf>
    <xf numFmtId="0" fontId="110" fillId="0" borderId="0" xfId="0" applyFont="1" applyAlignment="1">
      <alignment horizontal="center" vertical="center"/>
    </xf>
    <xf numFmtId="0" fontId="80" fillId="0" borderId="0" xfId="0" applyFont="1" applyBorder="1" applyAlignment="1">
      <alignment horizontal="center" vertical="center"/>
    </xf>
    <xf numFmtId="0" fontId="80" fillId="0" borderId="0" xfId="0" applyFont="1" applyBorder="1" applyAlignment="1">
      <alignment horizontal="center" vertical="center" wrapText="1"/>
    </xf>
    <xf numFmtId="0" fontId="5" fillId="0" borderId="75" xfId="0" applyFont="1" applyBorder="1" applyAlignment="1">
      <alignment horizontal="center"/>
    </xf>
    <xf numFmtId="0" fontId="5" fillId="0" borderId="75" xfId="0" applyFont="1" applyBorder="1" applyAlignment="1">
      <alignment horizontal="center" vertical="center"/>
    </xf>
    <xf numFmtId="0" fontId="5" fillId="0" borderId="0" xfId="0" applyFont="1" applyAlignment="1">
      <alignment horizontal="left"/>
    </xf>
    <xf numFmtId="0" fontId="82" fillId="0" borderId="0" xfId="0" applyFont="1" applyAlignment="1">
      <alignment horizontal="left" vertical="center"/>
    </xf>
    <xf numFmtId="0" fontId="92" fillId="0" borderId="0" xfId="0" applyFont="1" applyFill="1" applyAlignment="1">
      <alignment horizontal="left" vertical="center" wrapText="1"/>
    </xf>
    <xf numFmtId="0" fontId="45" fillId="0" borderId="0" xfId="0" applyFont="1" applyAlignment="1">
      <alignment horizontal="left"/>
    </xf>
    <xf numFmtId="0" fontId="45" fillId="0" borderId="0" xfId="0" applyFont="1" applyAlignment="1">
      <alignment horizontal="left" vertical="center"/>
    </xf>
    <xf numFmtId="0" fontId="45" fillId="0" borderId="15" xfId="0" applyFont="1" applyBorder="1" applyAlignment="1">
      <alignment horizontal="left" vertical="center"/>
    </xf>
    <xf numFmtId="0" fontId="91" fillId="0" borderId="0" xfId="0" applyFont="1" applyFill="1" applyAlignment="1">
      <alignment horizontal="left" vertical="center" wrapText="1"/>
    </xf>
    <xf numFmtId="0" fontId="45" fillId="0" borderId="0" xfId="0" applyFont="1" applyFill="1" applyAlignment="1">
      <alignment horizontal="left"/>
    </xf>
    <xf numFmtId="0" fontId="112" fillId="0" borderId="0" xfId="0" applyFont="1" applyFill="1" applyAlignment="1">
      <alignment horizontal="left" vertical="center" wrapText="1"/>
    </xf>
    <xf numFmtId="0" fontId="112" fillId="0" borderId="18" xfId="0" applyFont="1" applyFill="1" applyBorder="1" applyAlignment="1">
      <alignment horizontal="left" vertical="center" wrapText="1"/>
    </xf>
    <xf numFmtId="0" fontId="113" fillId="0" borderId="0" xfId="0" applyFont="1" applyFill="1" applyAlignment="1">
      <alignment horizontal="left" vertical="center" wrapText="1"/>
    </xf>
    <xf numFmtId="0" fontId="85" fillId="13" borderId="1" xfId="0" applyFont="1" applyFill="1" applyBorder="1" applyAlignment="1">
      <alignment horizontal="left" vertical="top" wrapText="1"/>
    </xf>
    <xf numFmtId="0" fontId="85" fillId="0" borderId="1" xfId="0" applyFont="1" applyBorder="1" applyAlignment="1">
      <alignment horizontal="center" vertical="center" wrapText="1"/>
    </xf>
    <xf numFmtId="0" fontId="85" fillId="0" borderId="1" xfId="0" applyFont="1" applyBorder="1" applyAlignment="1">
      <alignment horizontal="center" vertical="center"/>
    </xf>
    <xf numFmtId="164" fontId="95" fillId="0" borderId="12" xfId="0" applyNumberFormat="1" applyFont="1" applyBorder="1" applyAlignment="1">
      <alignment horizontal="center" vertical="center" wrapText="1"/>
    </xf>
    <xf numFmtId="0" fontId="19" fillId="4" borderId="38" xfId="0" applyFont="1" applyFill="1" applyBorder="1" applyAlignment="1">
      <alignment horizontal="justify" vertical="top" wrapText="1"/>
    </xf>
    <xf numFmtId="0" fontId="13" fillId="2" borderId="1" xfId="0" applyFont="1" applyFill="1" applyBorder="1" applyAlignment="1">
      <alignment horizontal="center" vertical="center" wrapText="1"/>
    </xf>
    <xf numFmtId="0" fontId="35" fillId="0" borderId="37" xfId="0" applyFont="1" applyBorder="1" applyAlignment="1">
      <alignment horizontal="center" vertical="center"/>
    </xf>
    <xf numFmtId="0" fontId="35" fillId="0" borderId="51" xfId="0" applyFont="1" applyBorder="1" applyAlignment="1">
      <alignment horizontal="center" vertical="center"/>
    </xf>
    <xf numFmtId="0" fontId="35" fillId="0" borderId="35" xfId="0" applyFont="1" applyBorder="1" applyAlignment="1">
      <alignment horizontal="center" vertical="center"/>
    </xf>
    <xf numFmtId="0" fontId="15" fillId="4" borderId="14" xfId="0" applyFont="1" applyFill="1" applyBorder="1" applyAlignment="1">
      <alignment horizontal="left" vertical="top" wrapText="1"/>
    </xf>
    <xf numFmtId="0" fontId="14" fillId="4" borderId="14" xfId="0" applyFont="1" applyFill="1" applyBorder="1" applyAlignment="1">
      <alignment horizontal="left" vertical="top" wrapText="1"/>
    </xf>
    <xf numFmtId="0" fontId="14" fillId="4" borderId="47" xfId="0" applyFont="1" applyFill="1" applyBorder="1" applyAlignment="1">
      <alignment horizontal="left" vertical="top" wrapText="1"/>
    </xf>
    <xf numFmtId="0" fontId="17" fillId="2" borderId="3" xfId="0" applyFont="1" applyFill="1" applyBorder="1" applyAlignment="1">
      <alignment horizontal="center" vertical="center" wrapText="1"/>
    </xf>
    <xf numFmtId="0" fontId="13" fillId="2" borderId="17" xfId="0" applyFont="1" applyFill="1" applyBorder="1" applyAlignment="1">
      <alignment horizontal="center" vertical="center" wrapText="1"/>
    </xf>
    <xf numFmtId="0" fontId="21" fillId="2" borderId="1" xfId="0" applyFont="1" applyFill="1" applyBorder="1" applyAlignment="1">
      <alignment horizontal="center" vertical="center" wrapText="1"/>
    </xf>
    <xf numFmtId="0" fontId="21" fillId="2" borderId="17" xfId="0" applyFont="1" applyFill="1" applyBorder="1" applyAlignment="1">
      <alignment horizontal="center" vertical="center" wrapText="1"/>
    </xf>
    <xf numFmtId="0" fontId="19" fillId="4" borderId="38" xfId="0" applyFont="1" applyFill="1" applyBorder="1" applyAlignment="1">
      <alignment horizontal="justify" vertical="center" wrapText="1"/>
    </xf>
    <xf numFmtId="0" fontId="19" fillId="4" borderId="38" xfId="0" applyFont="1" applyFill="1" applyBorder="1" applyAlignment="1">
      <alignment vertical="center" wrapText="1"/>
    </xf>
    <xf numFmtId="0" fontId="11" fillId="2" borderId="37" xfId="0" applyFont="1" applyFill="1" applyBorder="1" applyAlignment="1">
      <alignment horizontal="center" vertical="center"/>
    </xf>
    <xf numFmtId="0" fontId="11" fillId="2" borderId="51" xfId="0" applyFont="1" applyFill="1" applyBorder="1" applyAlignment="1">
      <alignment horizontal="center" vertical="center"/>
    </xf>
    <xf numFmtId="0" fontId="11" fillId="2" borderId="35" xfId="0" applyFont="1" applyFill="1" applyBorder="1" applyAlignment="1">
      <alignment horizontal="center" vertical="center"/>
    </xf>
    <xf numFmtId="0" fontId="8" fillId="0" borderId="37" xfId="0" applyFont="1" applyBorder="1" applyAlignment="1">
      <alignment horizontal="center" vertical="center"/>
    </xf>
    <xf numFmtId="0" fontId="8" fillId="0" borderId="51" xfId="0" applyFont="1" applyBorder="1" applyAlignment="1">
      <alignment horizontal="center" vertical="center"/>
    </xf>
    <xf numFmtId="0" fontId="8" fillId="0" borderId="35" xfId="0" applyFont="1" applyBorder="1" applyAlignment="1">
      <alignment horizontal="center" vertical="center"/>
    </xf>
    <xf numFmtId="0" fontId="42" fillId="6" borderId="37" xfId="0" applyFont="1" applyFill="1" applyBorder="1" applyAlignment="1">
      <alignment horizontal="center" vertical="center" wrapText="1"/>
    </xf>
    <xf numFmtId="0" fontId="43" fillId="6" borderId="51" xfId="0" applyFont="1" applyFill="1" applyBorder="1" applyAlignment="1">
      <alignment horizontal="center" vertical="center" wrapText="1"/>
    </xf>
    <xf numFmtId="0" fontId="43" fillId="6" borderId="35" xfId="0" applyFont="1" applyFill="1" applyBorder="1" applyAlignment="1">
      <alignment horizontal="center" vertical="center" wrapText="1"/>
    </xf>
    <xf numFmtId="0" fontId="31" fillId="4" borderId="38" xfId="0" applyFont="1" applyFill="1" applyBorder="1" applyAlignment="1">
      <alignment horizontal="justify" vertical="center" wrapText="1"/>
    </xf>
    <xf numFmtId="0" fontId="13" fillId="4" borderId="32" xfId="0" applyFont="1" applyFill="1" applyBorder="1" applyAlignment="1">
      <alignment horizontal="center" vertical="center" wrapText="1"/>
    </xf>
    <xf numFmtId="0" fontId="13" fillId="4" borderId="53" xfId="0" applyFont="1" applyFill="1" applyBorder="1" applyAlignment="1">
      <alignment horizontal="center" vertical="center" wrapText="1"/>
    </xf>
    <xf numFmtId="0" fontId="13" fillId="4" borderId="6" xfId="0" applyFont="1" applyFill="1" applyBorder="1" applyAlignment="1">
      <alignment horizontal="center" vertical="center" wrapText="1"/>
    </xf>
    <xf numFmtId="0" fontId="13" fillId="4" borderId="31" xfId="0" applyFont="1" applyFill="1" applyBorder="1" applyAlignment="1">
      <alignment horizontal="center" vertical="center" wrapText="1"/>
    </xf>
    <xf numFmtId="0" fontId="13" fillId="4" borderId="52" xfId="0" applyFont="1" applyFill="1" applyBorder="1" applyAlignment="1">
      <alignment horizontal="center" vertical="center" wrapText="1"/>
    </xf>
    <xf numFmtId="0" fontId="13" fillId="4" borderId="10" xfId="0" applyFont="1" applyFill="1" applyBorder="1" applyAlignment="1">
      <alignment horizontal="center" vertical="center" wrapText="1"/>
    </xf>
    <xf numFmtId="0" fontId="33" fillId="4" borderId="11" xfId="0" applyFont="1" applyFill="1" applyBorder="1" applyAlignment="1">
      <alignment horizontal="center" vertical="center" wrapText="1"/>
    </xf>
    <xf numFmtId="0" fontId="21" fillId="4" borderId="1" xfId="0" applyFont="1" applyFill="1" applyBorder="1" applyAlignment="1">
      <alignment horizontal="center" vertical="center" wrapText="1"/>
    </xf>
    <xf numFmtId="0" fontId="21" fillId="4" borderId="17" xfId="0" applyFont="1" applyFill="1" applyBorder="1" applyAlignment="1">
      <alignment horizontal="center" vertical="center" wrapText="1"/>
    </xf>
    <xf numFmtId="0" fontId="10" fillId="4" borderId="38" xfId="0" applyFont="1" applyFill="1" applyBorder="1" applyAlignment="1">
      <alignment vertical="center" wrapText="1"/>
    </xf>
    <xf numFmtId="0" fontId="85" fillId="0" borderId="1" xfId="0" applyFont="1" applyBorder="1" applyAlignment="1">
      <alignment horizontal="left" vertical="top" wrapText="1"/>
    </xf>
    <xf numFmtId="0" fontId="85" fillId="0" borderId="31" xfId="0" applyFont="1" applyBorder="1" applyAlignment="1">
      <alignment horizontal="center"/>
    </xf>
    <xf numFmtId="0" fontId="85" fillId="0" borderId="52" xfId="0" applyFont="1" applyBorder="1" applyAlignment="1">
      <alignment horizontal="center"/>
    </xf>
    <xf numFmtId="0" fontId="85" fillId="0" borderId="10" xfId="0" applyFont="1" applyBorder="1" applyAlignment="1">
      <alignment horizontal="center"/>
    </xf>
    <xf numFmtId="0" fontId="85" fillId="0" borderId="1" xfId="0" applyFont="1" applyBorder="1" applyAlignment="1">
      <alignment horizontal="center" vertical="center" wrapText="1"/>
    </xf>
    <xf numFmtId="0" fontId="85" fillId="0" borderId="32" xfId="0" applyFont="1" applyBorder="1" applyAlignment="1">
      <alignment horizontal="center" vertical="center"/>
    </xf>
    <xf numFmtId="0" fontId="85" fillId="0" borderId="53" xfId="0" applyFont="1" applyBorder="1" applyAlignment="1">
      <alignment horizontal="center" vertical="center"/>
    </xf>
    <xf numFmtId="0" fontId="85" fillId="0" borderId="6" xfId="0" applyFont="1" applyBorder="1" applyAlignment="1">
      <alignment horizontal="center" vertical="center"/>
    </xf>
    <xf numFmtId="0" fontId="90" fillId="0" borderId="27" xfId="0" applyFont="1" applyBorder="1" applyAlignment="1">
      <alignment horizontal="center" vertical="center" wrapText="1"/>
    </xf>
    <xf numFmtId="0" fontId="90" fillId="0" borderId="23" xfId="0" applyFont="1" applyBorder="1" applyAlignment="1">
      <alignment horizontal="center" vertical="center" wrapText="1"/>
    </xf>
    <xf numFmtId="0" fontId="90" fillId="0" borderId="58" xfId="0" applyFont="1" applyBorder="1" applyAlignment="1">
      <alignment horizontal="center" vertical="center" wrapText="1"/>
    </xf>
    <xf numFmtId="0" fontId="85" fillId="15" borderId="1" xfId="0" applyFont="1" applyFill="1" applyBorder="1" applyAlignment="1">
      <alignment horizontal="left" vertical="top" wrapText="1"/>
    </xf>
    <xf numFmtId="0" fontId="85" fillId="0" borderId="32" xfId="0" applyFont="1" applyBorder="1" applyAlignment="1">
      <alignment horizontal="center" vertical="center" wrapText="1"/>
    </xf>
    <xf numFmtId="0" fontId="85" fillId="0" borderId="53" xfId="0" applyFont="1" applyBorder="1" applyAlignment="1">
      <alignment horizontal="center" vertical="center" wrapText="1"/>
    </xf>
    <xf numFmtId="0" fontId="85" fillId="0" borderId="6" xfId="0" applyFont="1" applyBorder="1" applyAlignment="1">
      <alignment horizontal="center" vertical="center" wrapText="1"/>
    </xf>
    <xf numFmtId="0" fontId="85" fillId="13" borderId="1" xfId="0" applyFont="1" applyFill="1" applyBorder="1" applyAlignment="1">
      <alignment horizontal="left" vertical="top" wrapText="1"/>
    </xf>
    <xf numFmtId="0" fontId="85" fillId="0" borderId="1" xfId="0" applyFont="1" applyBorder="1" applyAlignment="1">
      <alignment horizontal="center" vertical="center"/>
    </xf>
    <xf numFmtId="0" fontId="85" fillId="0" borderId="31" xfId="0" applyFont="1" applyBorder="1" applyAlignment="1">
      <alignment horizontal="center" vertical="center"/>
    </xf>
    <xf numFmtId="0" fontId="85" fillId="0" borderId="52" xfId="0" applyFont="1" applyBorder="1" applyAlignment="1">
      <alignment horizontal="center" vertical="center"/>
    </xf>
    <xf numFmtId="0" fontId="85" fillId="0" borderId="10" xfId="0" applyFont="1" applyBorder="1" applyAlignment="1">
      <alignment horizontal="center" vertical="center"/>
    </xf>
    <xf numFmtId="0" fontId="85" fillId="0" borderId="17" xfId="0" applyFont="1" applyBorder="1" applyAlignment="1">
      <alignment horizontal="center" vertical="center" wrapText="1"/>
    </xf>
    <xf numFmtId="0" fontId="85" fillId="0" borderId="31" xfId="0" applyFont="1" applyBorder="1" applyAlignment="1">
      <alignment horizontal="left" vertical="top" wrapText="1"/>
    </xf>
    <xf numFmtId="0" fontId="85" fillId="0" borderId="10" xfId="0" applyFont="1" applyBorder="1" applyAlignment="1">
      <alignment horizontal="left" vertical="top" wrapText="1"/>
    </xf>
    <xf numFmtId="0" fontId="93" fillId="0" borderId="74" xfId="0" applyFont="1" applyBorder="1" applyAlignment="1">
      <alignment horizontal="center" vertical="center" textRotation="90"/>
    </xf>
    <xf numFmtId="0" fontId="93" fillId="0" borderId="75" xfId="0" applyFont="1" applyBorder="1" applyAlignment="1">
      <alignment horizontal="center" vertical="center" textRotation="90"/>
    </xf>
    <xf numFmtId="0" fontId="82" fillId="0" borderId="0" xfId="0" applyFont="1" applyAlignment="1">
      <alignment horizontal="center" vertical="center"/>
    </xf>
    <xf numFmtId="0" fontId="82" fillId="0" borderId="15" xfId="0" applyFont="1" applyBorder="1" applyAlignment="1">
      <alignment horizontal="center" vertical="center"/>
    </xf>
    <xf numFmtId="0" fontId="50" fillId="0" borderId="27" xfId="0" applyFont="1" applyFill="1" applyBorder="1" applyAlignment="1">
      <alignment horizontal="center" vertical="center"/>
    </xf>
    <xf numFmtId="0" fontId="50" fillId="0" borderId="23" xfId="0" applyFont="1" applyFill="1" applyBorder="1" applyAlignment="1">
      <alignment horizontal="center" vertical="center"/>
    </xf>
    <xf numFmtId="0" fontId="50" fillId="0" borderId="58" xfId="0" applyFont="1" applyFill="1" applyBorder="1" applyAlignment="1">
      <alignment horizontal="center" vertical="center"/>
    </xf>
    <xf numFmtId="0" fontId="50" fillId="0" borderId="63" xfId="0" applyFont="1" applyFill="1" applyBorder="1" applyAlignment="1">
      <alignment horizontal="center" vertical="center"/>
    </xf>
    <xf numFmtId="0" fontId="50" fillId="0" borderId="5" xfId="0" applyFont="1" applyFill="1" applyBorder="1" applyAlignment="1">
      <alignment horizontal="center" vertical="center"/>
    </xf>
    <xf numFmtId="0" fontId="50" fillId="0" borderId="47" xfId="0" applyFont="1" applyFill="1" applyBorder="1" applyAlignment="1">
      <alignment horizontal="center" vertical="center"/>
    </xf>
    <xf numFmtId="0" fontId="94" fillId="0" borderId="23" xfId="0" applyFont="1" applyBorder="1" applyAlignment="1">
      <alignment horizontal="center" vertical="center"/>
    </xf>
    <xf numFmtId="0" fontId="94" fillId="0" borderId="58" xfId="0" applyFont="1" applyBorder="1" applyAlignment="1">
      <alignment horizontal="center" vertical="center"/>
    </xf>
    <xf numFmtId="0" fontId="94" fillId="0" borderId="27" xfId="0" applyFont="1" applyBorder="1" applyAlignment="1">
      <alignment horizontal="center" vertical="center"/>
    </xf>
    <xf numFmtId="0" fontId="85" fillId="15" borderId="8" xfId="0" applyFont="1" applyFill="1" applyBorder="1" applyAlignment="1">
      <alignment horizontal="left" vertical="top" wrapText="1"/>
    </xf>
    <xf numFmtId="0" fontId="85" fillId="0" borderId="60" xfId="0" applyFont="1" applyBorder="1" applyAlignment="1">
      <alignment horizontal="center"/>
    </xf>
    <xf numFmtId="0" fontId="85" fillId="0" borderId="8" xfId="0" applyFont="1" applyBorder="1" applyAlignment="1">
      <alignment horizontal="left" vertical="top" wrapText="1"/>
    </xf>
    <xf numFmtId="0" fontId="85" fillId="0" borderId="8" xfId="0" applyFont="1" applyBorder="1" applyAlignment="1">
      <alignment horizontal="center" vertical="center" wrapText="1"/>
    </xf>
    <xf numFmtId="0" fontId="85" fillId="0" borderId="61" xfId="0" applyFont="1" applyBorder="1" applyAlignment="1">
      <alignment horizontal="center" vertical="center"/>
    </xf>
    <xf numFmtId="0" fontId="92" fillId="17" borderId="0" xfId="0" applyFont="1" applyFill="1" applyAlignment="1">
      <alignment horizontal="center" vertical="center" wrapText="1"/>
    </xf>
    <xf numFmtId="0" fontId="91" fillId="17" borderId="0" xfId="0" applyFont="1" applyFill="1" applyAlignment="1">
      <alignment horizontal="center" vertical="center" wrapText="1"/>
    </xf>
    <xf numFmtId="0" fontId="92" fillId="19" borderId="0" xfId="0" applyFont="1" applyFill="1" applyAlignment="1">
      <alignment horizontal="center" vertical="center" wrapText="1"/>
    </xf>
    <xf numFmtId="0" fontId="90" fillId="0" borderId="0" xfId="0" applyFont="1" applyAlignment="1">
      <alignment horizontal="center" vertical="center" wrapText="1"/>
    </xf>
    <xf numFmtId="0" fontId="92" fillId="20" borderId="0" xfId="0" applyFont="1" applyFill="1" applyAlignment="1">
      <alignment horizontal="center" vertical="center" wrapText="1"/>
    </xf>
    <xf numFmtId="0" fontId="90" fillId="0" borderId="0" xfId="0" applyFont="1" applyAlignment="1">
      <alignment horizontal="center" vertical="center"/>
    </xf>
    <xf numFmtId="0" fontId="85" fillId="0" borderId="31" xfId="0" applyFont="1" applyBorder="1" applyAlignment="1">
      <alignment horizontal="center" vertical="center" wrapText="1"/>
    </xf>
    <xf numFmtId="0" fontId="85" fillId="0" borderId="52" xfId="0" applyFont="1" applyBorder="1" applyAlignment="1">
      <alignment horizontal="center" vertical="center" wrapText="1"/>
    </xf>
    <xf numFmtId="0" fontId="85" fillId="0" borderId="10" xfId="0" applyFont="1" applyBorder="1" applyAlignment="1">
      <alignment horizontal="center" vertical="center" wrapText="1"/>
    </xf>
    <xf numFmtId="0" fontId="92" fillId="21" borderId="0" xfId="0" applyFont="1" applyFill="1" applyAlignment="1">
      <alignment horizontal="center" vertical="center" wrapText="1"/>
    </xf>
    <xf numFmtId="0" fontId="77" fillId="0" borderId="0" xfId="0" applyFont="1" applyFill="1" applyBorder="1" applyAlignment="1" applyProtection="1">
      <alignment horizontal="left" vertical="center" wrapText="1"/>
      <protection locked="0"/>
    </xf>
    <xf numFmtId="0" fontId="50" fillId="0" borderId="0" xfId="0" applyFont="1" applyFill="1" applyBorder="1" applyAlignment="1">
      <alignment horizontal="left" vertical="center"/>
    </xf>
    <xf numFmtId="0" fontId="92" fillId="7" borderId="0" xfId="0" applyFont="1" applyFill="1" applyAlignment="1">
      <alignment horizontal="center" vertical="center" wrapText="1"/>
    </xf>
    <xf numFmtId="0" fontId="49" fillId="0" borderId="27" xfId="0" applyFont="1" applyBorder="1" applyAlignment="1">
      <alignment horizontal="center" vertical="center" textRotation="90"/>
    </xf>
    <xf numFmtId="0" fontId="49" fillId="0" borderId="18" xfId="0" applyFont="1" applyBorder="1" applyAlignment="1">
      <alignment horizontal="center" vertical="center" textRotation="90"/>
    </xf>
    <xf numFmtId="0" fontId="49" fillId="0" borderId="54" xfId="0" applyFont="1" applyBorder="1" applyAlignment="1">
      <alignment horizontal="center" vertical="center" textRotation="90"/>
    </xf>
    <xf numFmtId="0" fontId="5" fillId="14" borderId="23" xfId="0" applyFont="1" applyFill="1" applyBorder="1" applyAlignment="1">
      <alignment horizontal="center"/>
    </xf>
    <xf numFmtId="0" fontId="5" fillId="14" borderId="0" xfId="0" applyFont="1" applyFill="1" applyAlignment="1">
      <alignment horizontal="center"/>
    </xf>
    <xf numFmtId="0" fontId="5" fillId="15" borderId="23" xfId="0" applyFont="1" applyFill="1" applyBorder="1" applyAlignment="1">
      <alignment horizontal="center"/>
    </xf>
    <xf numFmtId="0" fontId="5" fillId="15" borderId="0" xfId="0" applyFont="1" applyFill="1" applyAlignment="1">
      <alignment horizontal="center"/>
    </xf>
    <xf numFmtId="0" fontId="5" fillId="16" borderId="23" xfId="0" applyFont="1" applyFill="1" applyBorder="1" applyAlignment="1">
      <alignment horizontal="center"/>
    </xf>
    <xf numFmtId="0" fontId="5" fillId="16" borderId="0" xfId="0" applyFont="1" applyFill="1" applyAlignment="1">
      <alignment horizontal="center"/>
    </xf>
    <xf numFmtId="0" fontId="5" fillId="17" borderId="23" xfId="0" applyFont="1" applyFill="1" applyBorder="1" applyAlignment="1">
      <alignment horizontal="center"/>
    </xf>
    <xf numFmtId="0" fontId="5" fillId="17" borderId="0" xfId="0" applyFont="1" applyFill="1" applyAlignment="1">
      <alignment horizontal="center"/>
    </xf>
    <xf numFmtId="0" fontId="50" fillId="0" borderId="27" xfId="0" applyFont="1" applyBorder="1" applyAlignment="1">
      <alignment horizontal="center" vertical="center" wrapText="1"/>
    </xf>
    <xf numFmtId="0" fontId="50" fillId="0" borderId="23" xfId="0" applyFont="1" applyBorder="1" applyAlignment="1">
      <alignment horizontal="center" vertical="center" wrapText="1"/>
    </xf>
    <xf numFmtId="0" fontId="50" fillId="0" borderId="23" xfId="0" applyFont="1" applyBorder="1" applyAlignment="1">
      <alignment horizontal="center" vertical="center"/>
    </xf>
    <xf numFmtId="0" fontId="50" fillId="0" borderId="55" xfId="0" applyFont="1" applyBorder="1" applyAlignment="1">
      <alignment horizontal="center" vertical="center"/>
    </xf>
    <xf numFmtId="0" fontId="5" fillId="0" borderId="64" xfId="0" applyFont="1" applyBorder="1" applyAlignment="1">
      <alignment horizontal="left" vertical="top" wrapText="1"/>
    </xf>
    <xf numFmtId="0" fontId="5" fillId="0" borderId="65" xfId="0" applyFont="1" applyBorder="1" applyAlignment="1">
      <alignment horizontal="left" vertical="top" wrapText="1"/>
    </xf>
    <xf numFmtId="0" fontId="5" fillId="0" borderId="66" xfId="0" applyFont="1" applyBorder="1" applyAlignment="1">
      <alignment horizontal="left" vertical="top" wrapText="1"/>
    </xf>
    <xf numFmtId="0" fontId="5" fillId="0" borderId="67" xfId="0" applyFont="1" applyBorder="1" applyAlignment="1">
      <alignment horizontal="left" vertical="top" wrapText="1"/>
    </xf>
    <xf numFmtId="0" fontId="5" fillId="0" borderId="0" xfId="0" applyFont="1" applyBorder="1" applyAlignment="1">
      <alignment horizontal="left" vertical="top" wrapText="1"/>
    </xf>
    <xf numFmtId="0" fontId="5" fillId="0" borderId="68" xfId="0" applyFont="1" applyBorder="1" applyAlignment="1">
      <alignment horizontal="left" vertical="top" wrapText="1"/>
    </xf>
    <xf numFmtId="0" fontId="5" fillId="0" borderId="69" xfId="0" applyFont="1" applyBorder="1" applyAlignment="1">
      <alignment horizontal="left" vertical="top" wrapText="1"/>
    </xf>
    <xf numFmtId="0" fontId="5" fillId="0" borderId="70" xfId="0" applyFont="1" applyBorder="1" applyAlignment="1">
      <alignment horizontal="left" vertical="top" wrapText="1"/>
    </xf>
    <xf numFmtId="0" fontId="5" fillId="0" borderId="71" xfId="0" applyFont="1" applyBorder="1" applyAlignment="1">
      <alignment horizontal="left" vertical="top" wrapText="1"/>
    </xf>
    <xf numFmtId="0" fontId="48" fillId="9" borderId="62" xfId="0" applyFont="1" applyFill="1" applyBorder="1" applyAlignment="1">
      <alignment horizontal="center" vertical="center" textRotation="90" wrapText="1"/>
    </xf>
    <xf numFmtId="0" fontId="48" fillId="9" borderId="49" xfId="0" applyFont="1" applyFill="1" applyBorder="1" applyAlignment="1">
      <alignment horizontal="center" vertical="center" textRotation="90" wrapText="1"/>
    </xf>
    <xf numFmtId="0" fontId="48" fillId="9" borderId="18" xfId="0" applyFont="1" applyFill="1" applyBorder="1" applyAlignment="1">
      <alignment horizontal="center" vertical="center" textRotation="90" wrapText="1"/>
    </xf>
    <xf numFmtId="0" fontId="48" fillId="9" borderId="7" xfId="0" applyFont="1" applyFill="1" applyBorder="1" applyAlignment="1">
      <alignment horizontal="center" vertical="center" textRotation="90" wrapText="1"/>
    </xf>
    <xf numFmtId="0" fontId="48" fillId="9" borderId="63" xfId="0" applyFont="1" applyFill="1" applyBorder="1" applyAlignment="1">
      <alignment horizontal="center" vertical="center" textRotation="90" wrapText="1"/>
    </xf>
    <xf numFmtId="0" fontId="48" fillId="9" borderId="50" xfId="0" applyFont="1" applyFill="1" applyBorder="1" applyAlignment="1">
      <alignment horizontal="center" vertical="center" textRotation="90" wrapText="1"/>
    </xf>
    <xf numFmtId="0" fontId="5" fillId="9" borderId="1" xfId="0" applyFont="1" applyFill="1" applyBorder="1" applyAlignment="1">
      <alignment horizontal="left" vertical="center" wrapText="1"/>
    </xf>
    <xf numFmtId="0" fontId="5" fillId="7" borderId="34" xfId="0" applyFont="1" applyFill="1" applyBorder="1" applyAlignment="1">
      <alignment horizontal="center" vertical="center"/>
    </xf>
    <xf numFmtId="0" fontId="5" fillId="7" borderId="48" xfId="0" applyFont="1" applyFill="1" applyBorder="1" applyAlignment="1">
      <alignment horizontal="center" vertical="center"/>
    </xf>
    <xf numFmtId="0" fontId="5" fillId="7" borderId="36" xfId="0" applyFont="1" applyFill="1" applyBorder="1" applyAlignment="1">
      <alignment horizontal="center" vertical="center"/>
    </xf>
    <xf numFmtId="0" fontId="5" fillId="7" borderId="14" xfId="0" applyFont="1" applyFill="1" applyBorder="1" applyAlignment="1">
      <alignment horizontal="center" vertical="center"/>
    </xf>
    <xf numFmtId="0" fontId="5" fillId="7" borderId="26" xfId="0" applyFont="1" applyFill="1" applyBorder="1" applyAlignment="1">
      <alignment horizontal="center" vertical="center"/>
    </xf>
    <xf numFmtId="0" fontId="5" fillId="7" borderId="47" xfId="0" applyFont="1" applyFill="1" applyBorder="1" applyAlignment="1">
      <alignment horizontal="center" vertical="center"/>
    </xf>
    <xf numFmtId="0" fontId="48" fillId="8" borderId="62" xfId="0" applyFont="1" applyFill="1" applyBorder="1" applyAlignment="1">
      <alignment horizontal="center" vertical="center" textRotation="90" wrapText="1"/>
    </xf>
    <xf numFmtId="0" fontId="48" fillId="8" borderId="49" xfId="0" applyFont="1" applyFill="1" applyBorder="1" applyAlignment="1">
      <alignment horizontal="center" vertical="center" textRotation="90" wrapText="1"/>
    </xf>
    <xf numFmtId="0" fontId="48" fillId="8" borderId="18" xfId="0" applyFont="1" applyFill="1" applyBorder="1" applyAlignment="1">
      <alignment horizontal="center" vertical="center" textRotation="90" wrapText="1"/>
    </xf>
    <xf numFmtId="0" fontId="48" fillId="8" borderId="7" xfId="0" applyFont="1" applyFill="1" applyBorder="1" applyAlignment="1">
      <alignment horizontal="center" vertical="center" textRotation="90" wrapText="1"/>
    </xf>
    <xf numFmtId="0" fontId="48" fillId="8" borderId="54" xfId="0" applyFont="1" applyFill="1" applyBorder="1" applyAlignment="1">
      <alignment horizontal="center" vertical="center" textRotation="90" wrapText="1"/>
    </xf>
    <xf numFmtId="0" fontId="48" fillId="8" borderId="59" xfId="0" applyFont="1" applyFill="1" applyBorder="1" applyAlignment="1">
      <alignment horizontal="center" vertical="center" textRotation="90" wrapText="1"/>
    </xf>
    <xf numFmtId="0" fontId="5" fillId="8" borderId="1" xfId="0" applyFont="1" applyFill="1" applyBorder="1" applyAlignment="1">
      <alignment horizontal="left" vertical="center" wrapText="1"/>
    </xf>
    <xf numFmtId="0" fontId="45" fillId="7" borderId="34" xfId="0" applyFont="1" applyFill="1" applyBorder="1" applyAlignment="1">
      <alignment horizontal="center" vertical="center" wrapText="1"/>
    </xf>
    <xf numFmtId="0" fontId="45" fillId="7" borderId="48" xfId="0" applyFont="1" applyFill="1" applyBorder="1" applyAlignment="1">
      <alignment horizontal="center" vertical="center" wrapText="1"/>
    </xf>
    <xf numFmtId="0" fontId="45" fillId="7" borderId="36" xfId="0" applyFont="1" applyFill="1" applyBorder="1" applyAlignment="1">
      <alignment horizontal="center" vertical="center" wrapText="1"/>
    </xf>
    <xf numFmtId="0" fontId="45" fillId="7" borderId="14" xfId="0" applyFont="1" applyFill="1" applyBorder="1" applyAlignment="1">
      <alignment horizontal="center" vertical="center" wrapText="1"/>
    </xf>
    <xf numFmtId="0" fontId="45" fillId="7" borderId="26" xfId="0" applyFont="1" applyFill="1" applyBorder="1" applyAlignment="1">
      <alignment horizontal="center" vertical="center" wrapText="1"/>
    </xf>
    <xf numFmtId="0" fontId="45" fillId="7" borderId="47" xfId="0" applyFont="1" applyFill="1" applyBorder="1" applyAlignment="1">
      <alignment horizontal="center" vertical="center" wrapText="1"/>
    </xf>
    <xf numFmtId="0" fontId="5" fillId="8" borderId="8" xfId="0" applyFont="1" applyFill="1" applyBorder="1" applyAlignment="1">
      <alignment horizontal="left" vertical="center"/>
    </xf>
    <xf numFmtId="0" fontId="45" fillId="7" borderId="1" xfId="0" applyFont="1" applyFill="1" applyBorder="1" applyAlignment="1">
      <alignment horizontal="left" vertical="center" wrapText="1"/>
    </xf>
    <xf numFmtId="0" fontId="45" fillId="8" borderId="1" xfId="0" applyFont="1" applyFill="1" applyBorder="1" applyAlignment="1">
      <alignment horizontal="left" vertical="center" wrapText="1"/>
    </xf>
    <xf numFmtId="0" fontId="45" fillId="8" borderId="8" xfId="0" applyFont="1" applyFill="1" applyBorder="1" applyAlignment="1">
      <alignment horizontal="left" vertical="center"/>
    </xf>
    <xf numFmtId="0" fontId="50" fillId="0" borderId="18" xfId="0" applyFont="1" applyBorder="1" applyAlignment="1">
      <alignment horizontal="center" vertical="center" wrapText="1"/>
    </xf>
    <xf numFmtId="0" fontId="50" fillId="0" borderId="0" xfId="0" applyFont="1" applyBorder="1" applyAlignment="1">
      <alignment horizontal="center" vertical="center" wrapText="1"/>
    </xf>
    <xf numFmtId="0" fontId="50" fillId="0" borderId="54" xfId="0" applyFont="1" applyBorder="1" applyAlignment="1">
      <alignment horizontal="center" vertical="center" wrapText="1"/>
    </xf>
    <xf numFmtId="0" fontId="50" fillId="0" borderId="15" xfId="0" applyFont="1" applyBorder="1" applyAlignment="1">
      <alignment horizontal="center" vertical="center" wrapText="1"/>
    </xf>
    <xf numFmtId="0" fontId="50" fillId="0" borderId="57" xfId="0" applyFont="1" applyBorder="1" applyAlignment="1">
      <alignment horizontal="center" vertical="center" wrapText="1"/>
    </xf>
    <xf numFmtId="0" fontId="50" fillId="0" borderId="9" xfId="0" applyFont="1" applyBorder="1" applyAlignment="1">
      <alignment horizontal="center" vertical="center" wrapText="1"/>
    </xf>
    <xf numFmtId="0" fontId="50" fillId="0" borderId="45" xfId="0" applyFont="1" applyBorder="1" applyAlignment="1">
      <alignment horizontal="center" vertical="center" wrapText="1"/>
    </xf>
    <xf numFmtId="0" fontId="5" fillId="0" borderId="34" xfId="0" applyFont="1" applyBorder="1" applyAlignment="1">
      <alignment horizontal="center" vertical="center" textRotation="90"/>
    </xf>
    <xf numFmtId="0" fontId="5" fillId="0" borderId="36" xfId="0" applyFont="1" applyBorder="1" applyAlignment="1">
      <alignment horizontal="center" vertical="center" textRotation="90"/>
    </xf>
    <xf numFmtId="0" fontId="5" fillId="0" borderId="26" xfId="0" applyFont="1" applyBorder="1" applyAlignment="1">
      <alignment horizontal="center" vertical="center" textRotation="90"/>
    </xf>
    <xf numFmtId="0" fontId="75" fillId="0" borderId="62" xfId="0" applyFont="1" applyBorder="1" applyAlignment="1">
      <alignment horizontal="center" vertical="center" textRotation="90" wrapText="1"/>
    </xf>
    <xf numFmtId="0" fontId="75" fillId="0" borderId="18" xfId="0" applyFont="1" applyBorder="1" applyAlignment="1">
      <alignment horizontal="center" vertical="center" textRotation="90" wrapText="1"/>
    </xf>
    <xf numFmtId="0" fontId="75" fillId="0" borderId="63" xfId="0" applyFont="1" applyBorder="1" applyAlignment="1">
      <alignment horizontal="center" vertical="center" textRotation="90" wrapText="1"/>
    </xf>
    <xf numFmtId="0" fontId="5" fillId="0" borderId="1" xfId="0" applyFont="1" applyBorder="1" applyAlignment="1">
      <alignment horizontal="center" vertical="center" textRotation="90" wrapText="1"/>
    </xf>
    <xf numFmtId="0" fontId="46" fillId="0" borderId="1" xfId="0" applyFont="1" applyBorder="1" applyAlignment="1">
      <alignment horizontal="center" vertical="center" textRotation="90" wrapText="1"/>
    </xf>
    <xf numFmtId="0" fontId="54" fillId="4" borderId="23" xfId="0" applyFont="1" applyFill="1" applyBorder="1" applyAlignment="1">
      <alignment horizontal="left" vertical="center" wrapText="1"/>
    </xf>
    <xf numFmtId="0" fontId="0" fillId="0" borderId="36" xfId="0" applyBorder="1" applyAlignment="1"/>
    <xf numFmtId="0" fontId="0" fillId="0" borderId="26" xfId="0" applyBorder="1" applyAlignment="1"/>
  </cellXfs>
  <cellStyles count="2">
    <cellStyle name="Lien hypertexte" xfId="1" builtinId="8"/>
    <cellStyle name="Normal" xfId="0" builtinId="0"/>
  </cellStyles>
  <dxfs count="143">
    <dxf>
      <font>
        <color theme="0"/>
      </font>
    </dxf>
    <dxf>
      <border>
        <left style="thin">
          <color auto="1"/>
        </left>
        <right style="thin">
          <color auto="1"/>
        </right>
        <top style="thin">
          <color auto="1"/>
        </top>
        <bottom style="thin">
          <color auto="1"/>
        </bottom>
        <vertical/>
        <horizontal/>
      </border>
    </dxf>
    <dxf>
      <fill>
        <patternFill>
          <bgColor theme="7" tint="0.59996337778862885"/>
        </patternFill>
      </fill>
    </dxf>
    <dxf>
      <font>
        <color theme="0"/>
      </font>
    </dxf>
    <dxf>
      <font>
        <color theme="7" tint="0.79998168889431442"/>
      </font>
      <fill>
        <patternFill>
          <bgColor theme="7" tint="0.79998168889431442"/>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b val="0"/>
        <i val="0"/>
        <strike val="0"/>
        <condense val="0"/>
        <extend val="0"/>
        <outline val="0"/>
        <shadow val="0"/>
        <u val="none"/>
        <vertAlign val="baseline"/>
        <sz val="12"/>
        <color auto="1"/>
        <name val="Arial"/>
        <scheme val="none"/>
      </font>
      <fill>
        <patternFill patternType="none">
          <fgColor indexed="64"/>
          <bgColor indexed="65"/>
        </patternFill>
      </fill>
      <alignment horizontal="left" vertical="center" textRotation="0" wrapText="1" indent="0" relativeIndent="0" justifyLastLine="0" shrinkToFit="0" mergeCell="0" readingOrder="0"/>
    </dxf>
    <dxf>
      <font>
        <b val="0"/>
        <i val="0"/>
        <strike val="0"/>
        <condense val="0"/>
        <extend val="0"/>
        <outline val="0"/>
        <shadow val="0"/>
        <u val="none"/>
        <vertAlign val="baseline"/>
        <sz val="12"/>
        <color auto="1"/>
        <name val="Arial"/>
        <scheme val="none"/>
      </font>
      <fill>
        <patternFill patternType="none">
          <fgColor indexed="64"/>
          <bgColor indexed="65"/>
        </patternFill>
      </fill>
      <alignment horizontal="left" vertical="center" textRotation="0" wrapText="1" indent="0" relativeIndent="0" justifyLastLine="0" shrinkToFit="0" mergeCell="0" readingOrder="0"/>
    </dxf>
    <dxf>
      <font>
        <b val="0"/>
        <i val="0"/>
        <strike val="0"/>
        <condense val="0"/>
        <extend val="0"/>
        <outline val="0"/>
        <shadow val="0"/>
        <u val="none"/>
        <vertAlign val="baseline"/>
        <sz val="12"/>
        <color auto="1"/>
        <name val="Arial"/>
        <scheme val="none"/>
      </font>
      <fill>
        <patternFill patternType="none">
          <fgColor indexed="64"/>
          <bgColor indexed="65"/>
        </patternFill>
      </fill>
      <alignment horizontal="left" vertical="center" textRotation="0" wrapText="1" indent="0" relativeIndent="0" justifyLastLine="0" shrinkToFit="0" mergeCell="0" readingOrder="0"/>
    </dxf>
    <dxf>
      <font>
        <b val="0"/>
        <i val="0"/>
        <strike val="0"/>
        <condense val="0"/>
        <extend val="0"/>
        <outline val="0"/>
        <shadow val="0"/>
        <u val="none"/>
        <vertAlign val="baseline"/>
        <sz val="12"/>
        <color auto="1"/>
        <name val="Arial"/>
        <scheme val="none"/>
      </font>
      <fill>
        <patternFill patternType="none">
          <fgColor indexed="64"/>
          <bgColor indexed="65"/>
        </patternFill>
      </fill>
      <alignment horizontal="left" vertical="center" textRotation="0" wrapText="1" indent="0" relativeIndent="0" justifyLastLine="0" shrinkToFit="0" mergeCell="0" readingOrder="0"/>
    </dxf>
    <dxf>
      <font>
        <b val="0"/>
        <i val="0"/>
        <strike val="0"/>
        <condense val="0"/>
        <extend val="0"/>
        <outline val="0"/>
        <shadow val="0"/>
        <u val="none"/>
        <vertAlign val="baseline"/>
        <sz val="12"/>
        <color auto="1"/>
        <name val="Arial"/>
        <scheme val="none"/>
      </font>
      <fill>
        <patternFill patternType="none">
          <fgColor indexed="64"/>
          <bgColor indexed="65"/>
        </patternFill>
      </fill>
      <alignment horizontal="left" vertical="center" textRotation="0" wrapText="1" indent="0" relativeIndent="0" justifyLastLine="0" shrinkToFit="0" mergeCell="0" readingOrder="0"/>
    </dxf>
    <dxf>
      <font>
        <b/>
        <i val="0"/>
        <strike val="0"/>
        <condense val="0"/>
        <extend val="0"/>
        <outline val="0"/>
        <shadow val="0"/>
        <u val="none"/>
        <vertAlign val="baseline"/>
        <sz val="14"/>
        <color auto="1"/>
        <name val="Arial"/>
        <scheme val="none"/>
      </font>
      <fill>
        <patternFill patternType="none">
          <fgColor indexed="64"/>
          <bgColor indexed="65"/>
        </patternFill>
      </fill>
      <alignment horizontal="left" vertical="center" textRotation="0" wrapText="1" indent="0" relativeIndent="0" justifyLastLine="0" shrinkToFit="0" mergeCell="0" readingOrder="0"/>
      <protection locked="0" hidden="0"/>
    </dxf>
    <dxf>
      <border outline="0">
        <left style="medium">
          <color indexed="64"/>
        </left>
        <top style="medium">
          <color indexed="64"/>
        </top>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wrapText="1" indent="0" relativeIndent="0" justifyLastLine="0" shrinkToFit="0" mergeCell="0" readingOrder="0"/>
    </dxf>
    <dxf>
      <font>
        <b/>
        <i val="0"/>
        <strike val="0"/>
        <condense val="0"/>
        <extend val="0"/>
        <outline val="0"/>
        <shadow val="0"/>
        <u val="none"/>
        <vertAlign val="baseline"/>
        <sz val="18"/>
        <color auto="1"/>
        <name val="Arial"/>
        <scheme val="none"/>
      </font>
      <fill>
        <patternFill patternType="none">
          <fgColor indexed="64"/>
          <bgColor indexed="65"/>
        </patternFill>
      </fill>
      <alignment horizontal="left" vertical="center" textRotation="0" wrapText="1" indent="0" relativeIndent="255" justifyLastLine="0" shrinkToFit="0" mergeCell="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scheme val="none"/>
      </font>
      <alignment horizontal="center" vertical="center" textRotation="0" wrapText="0" indent="0" relativeIndent="255" justifyLastLine="0" shrinkToFit="0" mergeCell="0" readingOrder="0"/>
      <border diagonalUp="0" diagonalDown="0">
        <left/>
        <right style="medium">
          <color indexed="64"/>
        </right>
        <top/>
        <bottom/>
      </border>
    </dxf>
    <dxf>
      <font>
        <b val="0"/>
        <i val="0"/>
        <strike val="0"/>
        <condense val="0"/>
        <extend val="0"/>
        <outline val="0"/>
        <shadow val="0"/>
        <u val="none"/>
        <vertAlign val="baseline"/>
        <sz val="10"/>
        <color auto="1"/>
        <name val="Arial"/>
        <scheme val="none"/>
      </font>
      <alignment horizontal="center" vertical="center" textRotation="0" wrapText="0" indent="0" relativeIndent="255" justifyLastLine="0" shrinkToFit="0" mergeCell="0" readingOrder="0"/>
    </dxf>
    <dxf>
      <font>
        <b val="0"/>
        <i val="0"/>
        <strike val="0"/>
        <condense val="0"/>
        <extend val="0"/>
        <outline val="0"/>
        <shadow val="0"/>
        <u val="none"/>
        <vertAlign val="baseline"/>
        <sz val="10"/>
        <color auto="1"/>
        <name val="Arial"/>
        <scheme val="none"/>
      </font>
      <alignment horizontal="center" vertical="center" textRotation="0" wrapText="0" indent="0" relativeIndent="255" justifyLastLine="0" shrinkToFit="0" mergeCell="0" readingOrder="0"/>
    </dxf>
    <dxf>
      <font>
        <b val="0"/>
        <i val="0"/>
        <strike val="0"/>
        <condense val="0"/>
        <extend val="0"/>
        <outline val="0"/>
        <shadow val="0"/>
        <u val="none"/>
        <vertAlign val="baseline"/>
        <sz val="10"/>
        <color auto="1"/>
        <name val="Arial"/>
        <scheme val="none"/>
      </font>
      <alignment horizontal="center" vertical="center" textRotation="0" wrapText="0" indent="0" relativeIndent="255" justifyLastLine="0" shrinkToFit="0" mergeCell="0" readingOrder="0"/>
    </dxf>
    <dxf>
      <font>
        <b val="0"/>
        <i val="0"/>
        <strike val="0"/>
        <condense val="0"/>
        <extend val="0"/>
        <outline val="0"/>
        <shadow val="0"/>
        <u val="none"/>
        <vertAlign val="baseline"/>
        <sz val="10"/>
        <color auto="1"/>
        <name val="Arial"/>
        <scheme val="none"/>
      </font>
      <alignment horizontal="center" vertical="center" textRotation="0" wrapText="0" indent="0" relativeIndent="255" justifyLastLine="0" shrinkToFit="0" mergeCell="0" readingOrder="0"/>
    </dxf>
    <dxf>
      <font>
        <b val="0"/>
        <i val="0"/>
        <strike val="0"/>
        <condense val="0"/>
        <extend val="0"/>
        <outline val="0"/>
        <shadow val="0"/>
        <u val="none"/>
        <vertAlign val="baseline"/>
        <sz val="10"/>
        <color auto="1"/>
        <name val="Arial"/>
        <scheme val="none"/>
      </font>
      <alignment horizontal="center" vertical="center" textRotation="0" wrapText="0" indent="0" relativeIndent="255" justifyLastLine="0" shrinkToFit="0" mergeCell="0" readingOrder="0"/>
    </dxf>
    <dxf>
      <font>
        <b val="0"/>
        <i val="0"/>
        <strike val="0"/>
        <condense val="0"/>
        <extend val="0"/>
        <outline val="0"/>
        <shadow val="0"/>
        <u val="none"/>
        <vertAlign val="baseline"/>
        <sz val="10"/>
        <color auto="1"/>
        <name val="Arial"/>
        <scheme val="none"/>
      </font>
      <alignment horizontal="center" vertical="center" textRotation="0" wrapText="0" indent="0" relativeIndent="255" justifyLastLine="0" shrinkToFit="0" mergeCell="0" readingOrder="0"/>
    </dxf>
    <dxf>
      <font>
        <b val="0"/>
        <i val="0"/>
        <strike val="0"/>
        <condense val="0"/>
        <extend val="0"/>
        <outline val="0"/>
        <shadow val="0"/>
        <u val="none"/>
        <vertAlign val="baseline"/>
        <sz val="10"/>
        <color auto="1"/>
        <name val="Arial"/>
        <scheme val="none"/>
      </font>
      <alignment horizontal="center" vertical="center" textRotation="0" wrapText="0" indent="0" relativeIndent="255" justifyLastLine="0" shrinkToFit="0" mergeCell="0" readingOrder="0"/>
    </dxf>
    <dxf>
      <font>
        <b val="0"/>
        <i val="0"/>
        <strike val="0"/>
        <condense val="0"/>
        <extend val="0"/>
        <outline val="0"/>
        <shadow val="0"/>
        <u val="none"/>
        <vertAlign val="baseline"/>
        <sz val="10"/>
        <color auto="1"/>
        <name val="Arial"/>
        <scheme val="none"/>
      </font>
      <alignment horizontal="center" vertical="center" textRotation="0" wrapText="0" indent="0" relativeIndent="255" justifyLastLine="0" shrinkToFit="0" mergeCell="0" readingOrder="0"/>
    </dxf>
    <dxf>
      <font>
        <b val="0"/>
        <i val="0"/>
        <strike val="0"/>
        <condense val="0"/>
        <extend val="0"/>
        <outline val="0"/>
        <shadow val="0"/>
        <u val="none"/>
        <vertAlign val="baseline"/>
        <sz val="10"/>
        <color auto="1"/>
        <name val="Arial"/>
        <scheme val="none"/>
      </font>
      <alignment horizontal="center" vertical="center" textRotation="0" wrapText="0" indent="0" relativeIndent="255" justifyLastLine="0" shrinkToFit="0" mergeCell="0" readingOrder="0"/>
      <border diagonalUp="0" diagonalDown="0">
        <left style="medium">
          <color indexed="64"/>
        </left>
        <right/>
        <top/>
        <bottom/>
      </border>
    </dxf>
    <dxf>
      <font>
        <b val="0"/>
        <i val="0"/>
        <strike val="0"/>
        <condense val="0"/>
        <extend val="0"/>
        <outline val="0"/>
        <shadow val="0"/>
        <u val="none"/>
        <vertAlign val="baseline"/>
        <sz val="10"/>
        <color auto="1"/>
        <name val="Arial"/>
        <scheme val="none"/>
      </font>
      <alignment horizontal="center" vertical="center" textRotation="0" wrapText="0" indent="0" relativeIndent="255" justifyLastLine="0" shrinkToFit="0" mergeCell="0" readingOrder="0"/>
    </dxf>
    <dxf>
      <font>
        <b val="0"/>
        <i val="0"/>
        <strike val="0"/>
        <condense val="0"/>
        <extend val="0"/>
        <outline val="0"/>
        <shadow val="0"/>
        <u val="none"/>
        <vertAlign val="baseline"/>
        <sz val="10"/>
        <color auto="1"/>
        <name val="Arial"/>
        <scheme val="none"/>
      </font>
      <alignment horizontal="center" vertical="center" textRotation="0" wrapText="0" indent="0" relativeIndent="255" justifyLastLine="0" shrinkToFit="0" mergeCell="0" readingOrder="0"/>
      <border diagonalUp="0" diagonalDown="0">
        <left style="medium">
          <color auto="1"/>
        </left>
        <right style="medium">
          <color indexed="64"/>
        </right>
        <top/>
        <bottom/>
      </border>
    </dxf>
    <dxf>
      <font>
        <b val="0"/>
        <i val="0"/>
        <strike val="0"/>
        <condense val="0"/>
        <extend val="0"/>
        <outline val="0"/>
        <shadow val="0"/>
        <u val="none"/>
        <vertAlign val="baseline"/>
        <sz val="10"/>
        <color auto="1"/>
        <name val="Arial"/>
        <scheme val="none"/>
      </font>
      <alignment horizontal="center" vertical="center" textRotation="0" wrapText="0" indent="0" relativeIndent="255" justifyLastLine="0" shrinkToFit="0" mergeCell="0" readingOrder="0"/>
      <border diagonalUp="0" diagonalDown="0">
        <left style="medium">
          <color auto="1"/>
        </left>
        <right style="medium">
          <color auto="1"/>
        </right>
        <top/>
        <bottom/>
      </border>
    </dxf>
    <dxf>
      <font>
        <b val="0"/>
        <i val="0"/>
        <strike val="0"/>
        <condense val="0"/>
        <extend val="0"/>
        <outline val="0"/>
        <shadow val="0"/>
        <u val="none"/>
        <vertAlign val="baseline"/>
        <sz val="10"/>
        <color auto="1"/>
        <name val="Arial"/>
        <scheme val="none"/>
      </font>
      <alignment horizontal="center" vertical="center" textRotation="0" wrapText="0" indent="0" relativeIndent="255" justifyLastLine="0" shrinkToFit="0" mergeCell="0" readingOrder="0"/>
      <border diagonalUp="0" diagonalDown="0">
        <left style="medium">
          <color auto="1"/>
        </left>
        <right style="medium">
          <color auto="1"/>
        </right>
        <top/>
        <bottom/>
      </border>
    </dxf>
    <dxf>
      <font>
        <b val="0"/>
        <i val="0"/>
        <strike val="0"/>
        <condense val="0"/>
        <extend val="0"/>
        <outline val="0"/>
        <shadow val="0"/>
        <u val="none"/>
        <vertAlign val="baseline"/>
        <sz val="10"/>
        <color auto="1"/>
        <name val="Arial"/>
        <scheme val="none"/>
      </font>
      <alignment horizontal="center" vertical="center" textRotation="0" wrapText="0" indent="0" relativeIndent="255" justifyLastLine="0" shrinkToFit="0" mergeCell="0" readingOrder="0"/>
      <border diagonalUp="0" diagonalDown="0">
        <left style="medium">
          <color auto="1"/>
        </left>
        <right style="medium">
          <color auto="1"/>
        </right>
        <top/>
        <bottom/>
      </border>
    </dxf>
    <dxf>
      <font>
        <b val="0"/>
        <i val="0"/>
        <strike val="0"/>
        <condense val="0"/>
        <extend val="0"/>
        <outline val="0"/>
        <shadow val="0"/>
        <u val="none"/>
        <vertAlign val="baseline"/>
        <sz val="10"/>
        <color auto="1"/>
        <name val="Arial"/>
        <scheme val="none"/>
      </font>
      <alignment horizontal="center" vertical="center" textRotation="0" wrapText="0" indent="0" relativeIndent="255" justifyLastLine="0" shrinkToFit="0" mergeCell="0" readingOrder="0"/>
      <border diagonalUp="0" diagonalDown="0">
        <left style="medium">
          <color auto="1"/>
        </left>
        <right style="medium">
          <color auto="1"/>
        </right>
        <top/>
        <bottom/>
      </border>
    </dxf>
    <dxf>
      <font>
        <b val="0"/>
        <i val="0"/>
        <strike val="0"/>
        <condense val="0"/>
        <extend val="0"/>
        <outline val="0"/>
        <shadow val="0"/>
        <u val="none"/>
        <vertAlign val="baseline"/>
        <sz val="10"/>
        <color auto="1"/>
        <name val="Arial"/>
        <scheme val="none"/>
      </font>
      <alignment horizontal="center" vertical="center" textRotation="0" wrapText="0" indent="0" relativeIndent="255" justifyLastLine="0" shrinkToFit="0" mergeCell="0" readingOrder="0"/>
      <border diagonalUp="0" diagonalDown="0">
        <left style="medium">
          <color auto="1"/>
        </left>
        <right style="medium">
          <color auto="1"/>
        </right>
        <top/>
        <bottom/>
      </border>
    </dxf>
    <dxf>
      <font>
        <b val="0"/>
        <i val="0"/>
        <strike val="0"/>
        <condense val="0"/>
        <extend val="0"/>
        <outline val="0"/>
        <shadow val="0"/>
        <u val="none"/>
        <vertAlign val="baseline"/>
        <sz val="10"/>
        <color auto="1"/>
        <name val="Arial"/>
        <scheme val="none"/>
      </font>
      <alignment horizontal="center" vertical="center" textRotation="0" wrapText="0" indent="0" relativeIndent="255" justifyLastLine="0" shrinkToFit="0" mergeCell="0" readingOrder="0"/>
      <border diagonalUp="0" diagonalDown="0">
        <left style="medium">
          <color auto="1"/>
        </left>
        <right style="medium">
          <color auto="1"/>
        </right>
        <top/>
        <bottom/>
      </border>
    </dxf>
    <dxf>
      <font>
        <b val="0"/>
        <i val="0"/>
        <strike val="0"/>
        <condense val="0"/>
        <extend val="0"/>
        <outline val="0"/>
        <shadow val="0"/>
        <u val="none"/>
        <vertAlign val="baseline"/>
        <sz val="10"/>
        <color auto="1"/>
        <name val="Arial"/>
        <scheme val="none"/>
      </font>
      <alignment horizontal="center" vertical="center" textRotation="0" wrapText="0" indent="0" relativeIndent="255" justifyLastLine="0" shrinkToFit="0" mergeCell="0" readingOrder="0"/>
      <border diagonalUp="0" diagonalDown="0">
        <left style="medium">
          <color auto="1"/>
        </left>
        <right style="medium">
          <color auto="1"/>
        </right>
        <top/>
        <bottom/>
      </border>
    </dxf>
    <dxf>
      <font>
        <b val="0"/>
        <i val="0"/>
        <strike val="0"/>
        <condense val="0"/>
        <extend val="0"/>
        <outline val="0"/>
        <shadow val="0"/>
        <u val="none"/>
        <vertAlign val="baseline"/>
        <sz val="10"/>
        <color auto="1"/>
        <name val="Arial"/>
        <scheme val="none"/>
      </font>
      <alignment horizontal="center" vertical="center" textRotation="0" wrapText="0" indent="0" relativeIndent="255" justifyLastLine="0" shrinkToFit="0" mergeCell="0" readingOrder="0"/>
      <border diagonalUp="0" diagonalDown="0">
        <left style="medium">
          <color auto="1"/>
        </left>
        <right style="medium">
          <color auto="1"/>
        </right>
        <top/>
        <bottom/>
      </border>
    </dxf>
    <dxf>
      <font>
        <b val="0"/>
        <i val="0"/>
        <strike val="0"/>
        <condense val="0"/>
        <extend val="0"/>
        <outline val="0"/>
        <shadow val="0"/>
        <u val="none"/>
        <vertAlign val="baseline"/>
        <sz val="10"/>
        <color auto="1"/>
        <name val="Arial"/>
        <scheme val="none"/>
      </font>
      <alignment horizontal="center" vertical="center" textRotation="0" wrapText="0" indent="0" relativeIndent="255" justifyLastLine="0" shrinkToFit="0" mergeCell="0" readingOrder="0"/>
      <border diagonalUp="0" diagonalDown="0">
        <left style="medium">
          <color auto="1"/>
        </left>
        <right style="medium">
          <color auto="1"/>
        </right>
        <top/>
        <bottom/>
      </border>
    </dxf>
    <dxf>
      <font>
        <b val="0"/>
        <i val="0"/>
        <strike val="0"/>
        <condense val="0"/>
        <extend val="0"/>
        <outline val="0"/>
        <shadow val="0"/>
        <u val="none"/>
        <vertAlign val="baseline"/>
        <sz val="10"/>
        <color auto="1"/>
        <name val="Arial"/>
        <scheme val="none"/>
      </font>
      <alignment horizontal="center" vertical="center" textRotation="0" wrapText="0" indent="0" relativeIndent="255" justifyLastLine="0" shrinkToFit="0" mergeCell="0" readingOrder="0"/>
      <border diagonalUp="0" diagonalDown="0">
        <left style="medium">
          <color auto="1"/>
        </left>
        <right style="medium">
          <color auto="1"/>
        </right>
        <top/>
        <bottom/>
      </border>
    </dxf>
    <dxf>
      <font>
        <b val="0"/>
        <i val="0"/>
        <strike val="0"/>
        <condense val="0"/>
        <extend val="0"/>
        <outline val="0"/>
        <shadow val="0"/>
        <u val="none"/>
        <vertAlign val="baseline"/>
        <sz val="10"/>
        <color auto="1"/>
        <name val="Arial"/>
        <scheme val="none"/>
      </font>
      <alignment horizontal="center" vertical="center" textRotation="0" wrapText="0" indent="0" relativeIndent="255" justifyLastLine="0" shrinkToFit="0" mergeCell="0" readingOrder="0"/>
      <border diagonalUp="0" diagonalDown="0">
        <left style="medium">
          <color auto="1"/>
        </left>
        <right style="medium">
          <color auto="1"/>
        </right>
        <top/>
        <bottom/>
      </border>
    </dxf>
    <dxf>
      <font>
        <b val="0"/>
        <i val="0"/>
        <strike val="0"/>
        <condense val="0"/>
        <extend val="0"/>
        <outline val="0"/>
        <shadow val="0"/>
        <u val="none"/>
        <vertAlign val="baseline"/>
        <sz val="10"/>
        <color auto="1"/>
        <name val="Arial"/>
        <scheme val="none"/>
      </font>
      <alignment horizontal="center" vertical="bottom" textRotation="0" wrapText="0" indent="0" relativeIndent="0" justifyLastLine="0" shrinkToFit="0" mergeCell="0" readingOrder="0"/>
      <border diagonalUp="0" diagonalDown="0">
        <left style="medium">
          <color indexed="64"/>
        </left>
        <right style="medium">
          <color auto="1"/>
        </right>
        <top/>
        <bottom/>
      </border>
    </dxf>
    <dxf>
      <font>
        <b val="0"/>
        <i val="0"/>
        <strike val="0"/>
        <condense val="0"/>
        <extend val="0"/>
        <outline val="0"/>
        <shadow val="0"/>
        <u val="none"/>
        <vertAlign val="baseline"/>
        <sz val="10"/>
        <color auto="1"/>
        <name val="Arial"/>
        <scheme val="none"/>
      </font>
      <alignment horizontal="center" vertical="bottom" textRotation="0" wrapText="0" indent="0" relativeIndent="0" justifyLastLine="0" shrinkToFit="0" mergeCell="0" readingOrder="0"/>
    </dxf>
    <dxf>
      <fill>
        <patternFill patternType="none">
          <fgColor indexed="64"/>
          <bgColor auto="1"/>
        </patternFill>
      </fill>
      <alignment horizontal="left" textRotation="0" indent="0" relativeIndent="255" justifyLastLine="0" shrinkToFit="0" readingOrder="0"/>
    </dxf>
    <dxf>
      <font>
        <b val="0"/>
        <i val="0"/>
        <strike val="0"/>
        <condense val="0"/>
        <extend val="0"/>
        <outline val="0"/>
        <shadow val="0"/>
        <u val="none"/>
        <vertAlign val="baseline"/>
        <sz val="9"/>
        <color rgb="FFC00000"/>
        <name val="Calibri"/>
        <scheme val="minor"/>
      </font>
      <fill>
        <patternFill patternType="none">
          <fgColor indexed="64"/>
          <bgColor indexed="65"/>
        </patternFill>
      </fill>
      <alignment horizontal="left" vertical="center" textRotation="0" wrapText="1" indent="0" relativeIndent="0" justifyLastLine="0" shrinkToFit="0" mergeCell="0" readingOrder="0"/>
    </dxf>
    <dxf>
      <font>
        <b val="0"/>
        <i val="0"/>
        <strike val="0"/>
        <condense val="0"/>
        <extend val="0"/>
        <outline val="0"/>
        <shadow val="0"/>
        <u val="none"/>
        <vertAlign val="baseline"/>
        <sz val="9"/>
        <color rgb="FFC00000"/>
        <name val="Calibri"/>
        <scheme val="minor"/>
      </font>
      <fill>
        <patternFill patternType="none">
          <fgColor indexed="64"/>
          <bgColor indexed="65"/>
        </patternFill>
      </fill>
      <alignment horizontal="left" vertical="center" textRotation="0" wrapText="1" indent="0" relativeIndent="255" justifyLastLine="0" shrinkToFit="0" mergeCell="0" readingOrder="0"/>
    </dxf>
    <dxf>
      <font>
        <b val="0"/>
        <i val="0"/>
        <strike val="0"/>
        <condense val="0"/>
        <extend val="0"/>
        <outline val="0"/>
        <shadow val="0"/>
        <u val="none"/>
        <vertAlign val="baseline"/>
        <sz val="10"/>
        <color rgb="FFC00000"/>
        <name val="Calibri"/>
        <scheme val="minor"/>
      </font>
      <fill>
        <patternFill patternType="none">
          <fgColor indexed="64"/>
          <bgColor indexed="65"/>
        </patternFill>
      </fill>
      <alignment horizontal="left" vertical="center" textRotation="0" wrapText="1" indent="0" relativeIndent="255" justifyLastLine="0" shrinkToFit="0" mergeCell="0" readingOrder="0"/>
    </dxf>
    <dxf>
      <font>
        <b/>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center" textRotation="0" wrapText="1" indent="0" relativeIndent="255" justifyLastLine="0" shrinkToFit="0" mergeCell="0" readingOrder="0"/>
      <border diagonalUp="0" diagonalDown="0" outline="0">
        <left style="medium">
          <color indexed="64"/>
        </left>
        <right/>
        <top/>
        <bottom/>
      </border>
    </dxf>
    <dxf>
      <border outline="0">
        <left style="medium">
          <color rgb="FF000000"/>
        </left>
      </border>
    </dxf>
    <dxf>
      <border outline="0">
        <bottom style="thin">
          <color rgb="FFFFFFFF"/>
        </bottom>
      </border>
    </dxf>
    <dxf>
      <font>
        <b val="0"/>
        <i val="0"/>
        <strike val="0"/>
        <condense val="0"/>
        <extend val="0"/>
        <outline val="0"/>
        <shadow val="0"/>
        <u val="none"/>
        <vertAlign val="baseline"/>
        <sz val="1"/>
        <color theme="0"/>
        <name val="Calibri"/>
        <scheme val="none"/>
      </font>
      <fill>
        <patternFill patternType="none">
          <fgColor indexed="64"/>
          <bgColor indexed="65"/>
        </patternFill>
      </fill>
      <alignment horizontal="left" vertical="center" textRotation="0" wrapText="1" indent="0" relativeIndent="0" justifyLastLine="0" shrinkToFit="0" mergeCell="0" readingOrder="0"/>
      <border diagonalUp="0" diagonalDown="0" outline="0">
        <left style="thin">
          <color theme="0"/>
        </left>
        <right style="thin">
          <color theme="0"/>
        </right>
        <top/>
        <bottom/>
      </border>
    </dxf>
    <dxf>
      <fill>
        <patternFill>
          <bgColor theme="9" tint="0.59996337778862885"/>
        </patternFill>
      </fill>
    </dxf>
    <dxf>
      <border>
        <left style="thin">
          <color auto="1"/>
        </left>
        <right style="thin">
          <color auto="1"/>
        </right>
        <top style="thin">
          <color auto="1"/>
        </top>
        <bottom style="thin">
          <color auto="1"/>
        </bottom>
        <vertical/>
        <horizontal/>
      </border>
    </dxf>
    <dxf>
      <fill>
        <patternFill>
          <bgColor theme="7" tint="0.59996337778862885"/>
        </patternFill>
      </fill>
    </dxf>
    <dxf>
      <font>
        <color theme="0"/>
      </font>
    </dxf>
    <dxf>
      <font>
        <b val="0"/>
        <i val="0"/>
        <strike val="0"/>
        <condense val="0"/>
        <extend val="0"/>
        <outline val="0"/>
        <shadow val="0"/>
        <u val="none"/>
        <vertAlign val="baseline"/>
        <sz val="10"/>
        <color auto="1"/>
        <name val="Arial"/>
        <scheme val="none"/>
      </font>
      <alignment horizontal="center" vertical="center" textRotation="0" wrapText="0" indent="0" relativeIndent="255" justifyLastLine="0" shrinkToFit="0" mergeCell="0" readingOrder="0"/>
      <border diagonalUp="0" diagonalDown="0">
        <left/>
        <right style="medium">
          <color indexed="64"/>
        </right>
        <top/>
        <bottom/>
      </border>
    </dxf>
    <dxf>
      <font>
        <b val="0"/>
        <i val="0"/>
        <strike val="0"/>
        <condense val="0"/>
        <extend val="0"/>
        <outline val="0"/>
        <shadow val="0"/>
        <u val="none"/>
        <vertAlign val="baseline"/>
        <sz val="10"/>
        <color auto="1"/>
        <name val="Arial"/>
        <scheme val="none"/>
      </font>
      <alignment horizontal="center" vertical="center" textRotation="0" wrapText="0" indent="0" relativeIndent="255" justifyLastLine="0" shrinkToFit="0" mergeCell="0" readingOrder="0"/>
    </dxf>
    <dxf>
      <font>
        <b val="0"/>
        <i val="0"/>
        <strike val="0"/>
        <condense val="0"/>
        <extend val="0"/>
        <outline val="0"/>
        <shadow val="0"/>
        <u val="none"/>
        <vertAlign val="baseline"/>
        <sz val="10"/>
        <color auto="1"/>
        <name val="Arial"/>
        <scheme val="none"/>
      </font>
      <alignment horizontal="center" vertical="center" textRotation="0" wrapText="0" indent="0" relativeIndent="255" justifyLastLine="0" shrinkToFit="0" mergeCell="0" readingOrder="0"/>
    </dxf>
    <dxf>
      <font>
        <b val="0"/>
        <i val="0"/>
        <strike val="0"/>
        <condense val="0"/>
        <extend val="0"/>
        <outline val="0"/>
        <shadow val="0"/>
        <u val="none"/>
        <vertAlign val="baseline"/>
        <sz val="10"/>
        <color auto="1"/>
        <name val="Arial"/>
        <scheme val="none"/>
      </font>
      <alignment horizontal="center" vertical="center" textRotation="0" wrapText="0" indent="0" relativeIndent="255" justifyLastLine="0" shrinkToFit="0" mergeCell="0" readingOrder="0"/>
    </dxf>
    <dxf>
      <font>
        <b val="0"/>
        <i val="0"/>
        <strike val="0"/>
        <condense val="0"/>
        <extend val="0"/>
        <outline val="0"/>
        <shadow val="0"/>
        <u val="none"/>
        <vertAlign val="baseline"/>
        <sz val="10"/>
        <color auto="1"/>
        <name val="Arial"/>
        <scheme val="none"/>
      </font>
      <alignment horizontal="center" vertical="center" textRotation="0" wrapText="0" indent="0" relativeIndent="255" justifyLastLine="0" shrinkToFit="0" mergeCell="0" readingOrder="0"/>
    </dxf>
    <dxf>
      <font>
        <b val="0"/>
        <i val="0"/>
        <strike val="0"/>
        <condense val="0"/>
        <extend val="0"/>
        <outline val="0"/>
        <shadow val="0"/>
        <u val="none"/>
        <vertAlign val="baseline"/>
        <sz val="10"/>
        <color auto="1"/>
        <name val="Arial"/>
        <scheme val="none"/>
      </font>
      <alignment horizontal="center" vertical="center" textRotation="0" wrapText="0" indent="0" relativeIndent="255" justifyLastLine="0" shrinkToFit="0" mergeCell="0" readingOrder="0"/>
    </dxf>
    <dxf>
      <font>
        <b val="0"/>
        <i val="0"/>
        <strike val="0"/>
        <condense val="0"/>
        <extend val="0"/>
        <outline val="0"/>
        <shadow val="0"/>
        <u val="none"/>
        <vertAlign val="baseline"/>
        <sz val="10"/>
        <color auto="1"/>
        <name val="Arial"/>
        <scheme val="none"/>
      </font>
      <alignment horizontal="center" vertical="center" textRotation="0" wrapText="0" indent="0" relativeIndent="255" justifyLastLine="0" shrinkToFit="0" mergeCell="0" readingOrder="0"/>
    </dxf>
    <dxf>
      <font>
        <b val="0"/>
        <i val="0"/>
        <strike val="0"/>
        <condense val="0"/>
        <extend val="0"/>
        <outline val="0"/>
        <shadow val="0"/>
        <u val="none"/>
        <vertAlign val="baseline"/>
        <sz val="10"/>
        <color auto="1"/>
        <name val="Arial"/>
        <scheme val="none"/>
      </font>
      <alignment horizontal="center" vertical="center" textRotation="0" wrapText="0" indent="0" relativeIndent="255" justifyLastLine="0" shrinkToFit="0" mergeCell="0" readingOrder="0"/>
    </dxf>
    <dxf>
      <font>
        <b val="0"/>
        <i val="0"/>
        <strike val="0"/>
        <condense val="0"/>
        <extend val="0"/>
        <outline val="0"/>
        <shadow val="0"/>
        <u val="none"/>
        <vertAlign val="baseline"/>
        <sz val="10"/>
        <color auto="1"/>
        <name val="Arial"/>
        <scheme val="none"/>
      </font>
      <alignment horizontal="center" vertical="center" textRotation="0" wrapText="0" indent="0" relativeIndent="255" justifyLastLine="0" shrinkToFit="0" mergeCell="0" readingOrder="0"/>
    </dxf>
    <dxf>
      <font>
        <b val="0"/>
        <i val="0"/>
        <strike val="0"/>
        <condense val="0"/>
        <extend val="0"/>
        <outline val="0"/>
        <shadow val="0"/>
        <u val="none"/>
        <vertAlign val="baseline"/>
        <sz val="10"/>
        <color auto="1"/>
        <name val="Arial"/>
        <scheme val="none"/>
      </font>
      <alignment horizontal="center" vertical="center" textRotation="0" wrapText="0" indent="0" relativeIndent="255" justifyLastLine="0" shrinkToFit="0" mergeCell="0" readingOrder="0"/>
      <border diagonalUp="0" diagonalDown="0">
        <left style="medium">
          <color indexed="64"/>
        </left>
        <right/>
        <top/>
        <bottom/>
      </border>
    </dxf>
    <dxf>
      <font>
        <b val="0"/>
        <i val="0"/>
        <strike val="0"/>
        <condense val="0"/>
        <extend val="0"/>
        <outline val="0"/>
        <shadow val="0"/>
        <u val="none"/>
        <vertAlign val="baseline"/>
        <sz val="10"/>
        <color auto="1"/>
        <name val="Arial"/>
        <scheme val="none"/>
      </font>
      <alignment horizontal="center" vertical="center" textRotation="0" wrapText="0" indent="0" relativeIndent="255" justifyLastLine="0" shrinkToFit="0" mergeCell="0" readingOrder="0"/>
    </dxf>
    <dxf>
      <font>
        <b val="0"/>
        <i val="0"/>
        <strike val="0"/>
        <condense val="0"/>
        <extend val="0"/>
        <outline val="0"/>
        <shadow val="0"/>
        <u val="none"/>
        <vertAlign val="baseline"/>
        <sz val="10"/>
        <color auto="1"/>
        <name val="Arial"/>
        <scheme val="none"/>
      </font>
      <alignment horizontal="center" vertical="center" textRotation="0" wrapText="0" indent="0" relativeIndent="255" justifyLastLine="0" shrinkToFit="0" mergeCell="0" readingOrder="0"/>
      <border diagonalUp="0" diagonalDown="0">
        <left style="medium">
          <color auto="1"/>
        </left>
        <right style="medium">
          <color indexed="64"/>
        </right>
        <top/>
        <bottom/>
      </border>
    </dxf>
    <dxf>
      <font>
        <b val="0"/>
        <i val="0"/>
        <strike val="0"/>
        <condense val="0"/>
        <extend val="0"/>
        <outline val="0"/>
        <shadow val="0"/>
        <u val="none"/>
        <vertAlign val="baseline"/>
        <sz val="10"/>
        <color auto="1"/>
        <name val="Arial"/>
        <scheme val="none"/>
      </font>
      <alignment horizontal="center" vertical="center" textRotation="0" wrapText="0" indent="0" relativeIndent="255" justifyLastLine="0" shrinkToFit="0" mergeCell="0" readingOrder="0"/>
      <border diagonalUp="0" diagonalDown="0">
        <left style="medium">
          <color auto="1"/>
        </left>
        <right style="medium">
          <color auto="1"/>
        </right>
        <top/>
        <bottom/>
      </border>
    </dxf>
    <dxf>
      <font>
        <b val="0"/>
        <i val="0"/>
        <strike val="0"/>
        <condense val="0"/>
        <extend val="0"/>
        <outline val="0"/>
        <shadow val="0"/>
        <u val="none"/>
        <vertAlign val="baseline"/>
        <sz val="10"/>
        <color auto="1"/>
        <name val="Arial"/>
        <scheme val="none"/>
      </font>
      <alignment horizontal="center" vertical="center" textRotation="0" wrapText="0" indent="0" relativeIndent="255" justifyLastLine="0" shrinkToFit="0" mergeCell="0" readingOrder="0"/>
      <border diagonalUp="0" diagonalDown="0">
        <left style="medium">
          <color auto="1"/>
        </left>
        <right style="medium">
          <color auto="1"/>
        </right>
        <top/>
        <bottom/>
      </border>
    </dxf>
    <dxf>
      <font>
        <b val="0"/>
        <i val="0"/>
        <strike val="0"/>
        <condense val="0"/>
        <extend val="0"/>
        <outline val="0"/>
        <shadow val="0"/>
        <u val="none"/>
        <vertAlign val="baseline"/>
        <sz val="10"/>
        <color auto="1"/>
        <name val="Arial"/>
        <scheme val="none"/>
      </font>
      <alignment horizontal="center" vertical="center" textRotation="0" wrapText="0" indent="0" relativeIndent="255" justifyLastLine="0" shrinkToFit="0" mergeCell="0" readingOrder="0"/>
      <border diagonalUp="0" diagonalDown="0">
        <left style="medium">
          <color auto="1"/>
        </left>
        <right style="medium">
          <color auto="1"/>
        </right>
        <top/>
        <bottom/>
      </border>
    </dxf>
    <dxf>
      <font>
        <b val="0"/>
        <i val="0"/>
        <strike val="0"/>
        <condense val="0"/>
        <extend val="0"/>
        <outline val="0"/>
        <shadow val="0"/>
        <u val="none"/>
        <vertAlign val="baseline"/>
        <sz val="10"/>
        <color auto="1"/>
        <name val="Arial"/>
        <scheme val="none"/>
      </font>
      <alignment horizontal="center" vertical="center" textRotation="0" wrapText="0" indent="0" relativeIndent="255" justifyLastLine="0" shrinkToFit="0" mergeCell="0" readingOrder="0"/>
      <border diagonalUp="0" diagonalDown="0">
        <left style="medium">
          <color auto="1"/>
        </left>
        <right style="medium">
          <color auto="1"/>
        </right>
        <top/>
        <bottom/>
      </border>
    </dxf>
    <dxf>
      <font>
        <b val="0"/>
        <i val="0"/>
        <strike val="0"/>
        <condense val="0"/>
        <extend val="0"/>
        <outline val="0"/>
        <shadow val="0"/>
        <u val="none"/>
        <vertAlign val="baseline"/>
        <sz val="10"/>
        <color auto="1"/>
        <name val="Arial"/>
        <scheme val="none"/>
      </font>
      <alignment horizontal="center" vertical="center" textRotation="0" wrapText="0" indent="0" relativeIndent="255" justifyLastLine="0" shrinkToFit="0" mergeCell="0" readingOrder="0"/>
      <border diagonalUp="0" diagonalDown="0">
        <left style="medium">
          <color auto="1"/>
        </left>
        <right style="medium">
          <color auto="1"/>
        </right>
        <top/>
        <bottom/>
      </border>
    </dxf>
    <dxf>
      <font>
        <b val="0"/>
        <i val="0"/>
        <strike val="0"/>
        <condense val="0"/>
        <extend val="0"/>
        <outline val="0"/>
        <shadow val="0"/>
        <u val="none"/>
        <vertAlign val="baseline"/>
        <sz val="10"/>
        <color auto="1"/>
        <name val="Arial"/>
        <scheme val="none"/>
      </font>
      <alignment horizontal="center" vertical="center" textRotation="0" wrapText="0" indent="0" relativeIndent="255" justifyLastLine="0" shrinkToFit="0" mergeCell="0" readingOrder="0"/>
      <border diagonalUp="0" diagonalDown="0">
        <left style="medium">
          <color auto="1"/>
        </left>
        <right style="medium">
          <color auto="1"/>
        </right>
        <top/>
        <bottom/>
      </border>
    </dxf>
    <dxf>
      <font>
        <b val="0"/>
        <i val="0"/>
        <strike val="0"/>
        <condense val="0"/>
        <extend val="0"/>
        <outline val="0"/>
        <shadow val="0"/>
        <u val="none"/>
        <vertAlign val="baseline"/>
        <sz val="10"/>
        <color auto="1"/>
        <name val="Arial"/>
        <scheme val="none"/>
      </font>
      <alignment horizontal="center" vertical="center" textRotation="0" wrapText="0" indent="0" relativeIndent="255" justifyLastLine="0" shrinkToFit="0" mergeCell="0" readingOrder="0"/>
      <border diagonalUp="0" diagonalDown="0">
        <left style="medium">
          <color auto="1"/>
        </left>
        <right style="medium">
          <color auto="1"/>
        </right>
        <top/>
        <bottom/>
      </border>
    </dxf>
    <dxf>
      <font>
        <b val="0"/>
        <i val="0"/>
        <strike val="0"/>
        <condense val="0"/>
        <extend val="0"/>
        <outline val="0"/>
        <shadow val="0"/>
        <u val="none"/>
        <vertAlign val="baseline"/>
        <sz val="10"/>
        <color auto="1"/>
        <name val="Arial"/>
        <scheme val="none"/>
      </font>
      <alignment horizontal="center" vertical="center" textRotation="0" wrapText="0" indent="0" relativeIndent="255" justifyLastLine="0" shrinkToFit="0" mergeCell="0" readingOrder="0"/>
      <border diagonalUp="0" diagonalDown="0">
        <left style="medium">
          <color auto="1"/>
        </left>
        <right style="medium">
          <color auto="1"/>
        </right>
        <top/>
        <bottom/>
      </border>
    </dxf>
    <dxf>
      <font>
        <b val="0"/>
        <i val="0"/>
        <strike val="0"/>
        <condense val="0"/>
        <extend val="0"/>
        <outline val="0"/>
        <shadow val="0"/>
        <u val="none"/>
        <vertAlign val="baseline"/>
        <sz val="10"/>
        <color auto="1"/>
        <name val="Arial"/>
        <scheme val="none"/>
      </font>
      <alignment horizontal="center" vertical="center" textRotation="0" wrapText="0" indent="0" relativeIndent="255" justifyLastLine="0" shrinkToFit="0" mergeCell="0" readingOrder="0"/>
      <border diagonalUp="0" diagonalDown="0">
        <left style="medium">
          <color auto="1"/>
        </left>
        <right style="medium">
          <color auto="1"/>
        </right>
        <top/>
        <bottom/>
      </border>
    </dxf>
    <dxf>
      <font>
        <b val="0"/>
        <i val="0"/>
        <strike val="0"/>
        <condense val="0"/>
        <extend val="0"/>
        <outline val="0"/>
        <shadow val="0"/>
        <u val="none"/>
        <vertAlign val="baseline"/>
        <sz val="10"/>
        <color auto="1"/>
        <name val="Arial"/>
        <scheme val="none"/>
      </font>
      <alignment horizontal="center" vertical="center" textRotation="0" wrapText="0" indent="0" relativeIndent="255" justifyLastLine="0" shrinkToFit="0" mergeCell="0" readingOrder="0"/>
      <border diagonalUp="0" diagonalDown="0">
        <left style="medium">
          <color auto="1"/>
        </left>
        <right style="medium">
          <color auto="1"/>
        </right>
        <top/>
        <bottom/>
      </border>
    </dxf>
    <dxf>
      <font>
        <b val="0"/>
        <i val="0"/>
        <strike val="0"/>
        <condense val="0"/>
        <extend val="0"/>
        <outline val="0"/>
        <shadow val="0"/>
        <u val="none"/>
        <vertAlign val="baseline"/>
        <sz val="10"/>
        <color auto="1"/>
        <name val="Arial"/>
        <scheme val="none"/>
      </font>
      <alignment horizontal="center" vertical="center" textRotation="0" wrapText="0" indent="0" relativeIndent="255" justifyLastLine="0" shrinkToFit="0" mergeCell="0" readingOrder="0"/>
      <border diagonalUp="0" diagonalDown="0">
        <left style="medium">
          <color auto="1"/>
        </left>
        <right style="medium">
          <color auto="1"/>
        </right>
        <top/>
        <bottom/>
      </border>
    </dxf>
    <dxf>
      <font>
        <b val="0"/>
        <i val="0"/>
        <strike val="0"/>
        <condense val="0"/>
        <extend val="0"/>
        <outline val="0"/>
        <shadow val="0"/>
        <u val="none"/>
        <vertAlign val="baseline"/>
        <sz val="10"/>
        <color auto="1"/>
        <name val="Arial"/>
        <scheme val="none"/>
      </font>
      <alignment horizontal="center" vertical="bottom" textRotation="0" wrapText="0" indent="0" relativeIndent="0" justifyLastLine="0" shrinkToFit="0" mergeCell="0" readingOrder="0"/>
      <border diagonalUp="0" diagonalDown="0">
        <left style="medium">
          <color indexed="64"/>
        </left>
        <right style="medium">
          <color auto="1"/>
        </right>
        <top/>
        <bottom/>
      </border>
    </dxf>
    <dxf>
      <font>
        <b val="0"/>
        <i val="0"/>
        <strike val="0"/>
        <condense val="0"/>
        <extend val="0"/>
        <outline val="0"/>
        <shadow val="0"/>
        <u val="none"/>
        <vertAlign val="baseline"/>
        <sz val="10"/>
        <color auto="1"/>
        <name val="Arial"/>
        <scheme val="none"/>
      </font>
      <alignment horizontal="center" vertical="bottom" textRotation="0" wrapText="0" indent="0" relativeIndent="0" justifyLastLine="0" shrinkToFit="0" mergeCell="0" readingOrder="0"/>
    </dxf>
    <dxf>
      <fill>
        <patternFill patternType="none">
          <fgColor indexed="64"/>
          <bgColor auto="1"/>
        </patternFill>
      </fill>
      <border diagonalUp="0" diagonalDown="0">
        <left/>
        <right style="medium">
          <color indexed="64"/>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1" indent="0" relativeIndent="0" justifyLastLine="0" shrinkToFit="0" mergeCell="0" readingOrder="0"/>
      <border diagonalUp="0" diagonalDown="0">
        <left style="medium">
          <color indexed="64"/>
        </left>
        <right/>
        <top/>
        <bottom/>
      </border>
    </dxf>
    <dxf>
      <border outline="0">
        <left style="medium">
          <color indexed="64"/>
        </left>
      </border>
    </dxf>
    <dxf>
      <border outline="0">
        <bottom style="thin">
          <color theme="0"/>
        </bottom>
      </border>
    </dxf>
    <dxf>
      <font>
        <b val="0"/>
        <i val="0"/>
        <strike val="0"/>
        <condense val="0"/>
        <extend val="0"/>
        <outline val="0"/>
        <shadow val="0"/>
        <u val="none"/>
        <vertAlign val="baseline"/>
        <sz val="1"/>
        <color theme="0"/>
        <name val="Calibri"/>
        <scheme val="none"/>
      </font>
      <fill>
        <patternFill patternType="none">
          <fgColor indexed="64"/>
          <bgColor indexed="65"/>
        </patternFill>
      </fill>
      <alignment horizontal="left" vertical="center" textRotation="0" wrapText="1" indent="0" relativeIndent="0" justifyLastLine="0" shrinkToFit="0" mergeCell="0" readingOrder="0"/>
      <border diagonalUp="0" diagonalDown="0" outline="0">
        <left style="thin">
          <color theme="0"/>
        </left>
        <right style="thin">
          <color theme="0"/>
        </right>
        <top/>
        <bottom/>
      </border>
    </dxf>
    <dxf>
      <fill>
        <patternFill>
          <bgColor theme="9" tint="0.59996337778862885"/>
        </patternFill>
      </fill>
    </dxf>
    <dxf>
      <border>
        <left style="thin">
          <color auto="1"/>
        </left>
        <right style="thin">
          <color auto="1"/>
        </right>
        <top style="thin">
          <color auto="1"/>
        </top>
        <bottom style="thin">
          <color auto="1"/>
        </bottom>
        <vertical/>
        <horizontal/>
      </border>
    </dxf>
    <dxf>
      <fill>
        <patternFill>
          <bgColor theme="7" tint="0.59996337778862885"/>
        </patternFill>
      </fill>
    </dxf>
    <dxf>
      <font>
        <color theme="0"/>
      </font>
    </dxf>
    <dxf>
      <fill>
        <patternFill>
          <bgColor rgb="FFFFFF99"/>
        </patternFill>
      </fill>
    </dxf>
    <dxf>
      <fill>
        <patternFill>
          <bgColor rgb="FFFFC000"/>
        </patternFill>
      </fill>
    </dxf>
    <dxf>
      <fill>
        <patternFill>
          <bgColor rgb="FFFF0000"/>
        </patternFill>
      </fill>
    </dxf>
    <dxf>
      <fill>
        <patternFill>
          <bgColor rgb="FF00B0F0"/>
        </patternFill>
      </fill>
    </dxf>
    <dxf>
      <fill>
        <patternFill>
          <bgColor rgb="FFFFFF99"/>
        </patternFill>
      </fill>
    </dxf>
    <dxf>
      <fill>
        <patternFill>
          <bgColor rgb="FFFFC000"/>
        </patternFill>
      </fill>
    </dxf>
    <dxf>
      <fill>
        <patternFill>
          <bgColor rgb="FFFF0000"/>
        </patternFill>
      </fill>
    </dxf>
    <dxf>
      <fill>
        <patternFill>
          <bgColor rgb="FF00B0F0"/>
        </patternFill>
      </fill>
    </dxf>
    <dxf>
      <fill>
        <patternFill>
          <bgColor rgb="FFFFFF99"/>
        </patternFill>
      </fill>
    </dxf>
    <dxf>
      <fill>
        <patternFill>
          <bgColor rgb="FFFFC000"/>
        </patternFill>
      </fill>
    </dxf>
    <dxf>
      <fill>
        <patternFill>
          <bgColor rgb="FFFF0000"/>
        </patternFill>
      </fill>
    </dxf>
    <dxf>
      <fill>
        <patternFill>
          <bgColor rgb="FF00B0F0"/>
        </patternFill>
      </fill>
    </dxf>
    <dxf>
      <fill>
        <patternFill>
          <bgColor rgb="FFFFFF99"/>
        </patternFill>
      </fill>
    </dxf>
    <dxf>
      <fill>
        <patternFill>
          <bgColor rgb="FFFFC000"/>
        </patternFill>
      </fill>
    </dxf>
    <dxf>
      <fill>
        <patternFill>
          <bgColor rgb="FFFF0000"/>
        </patternFill>
      </fill>
    </dxf>
    <dxf>
      <fill>
        <patternFill>
          <bgColor rgb="FF00B0F0"/>
        </patternFill>
      </fill>
    </dxf>
    <dxf>
      <fill>
        <patternFill>
          <bgColor rgb="FFFFFF99"/>
        </patternFill>
      </fill>
    </dxf>
    <dxf>
      <fill>
        <patternFill>
          <bgColor rgb="FFFFC000"/>
        </patternFill>
      </fill>
    </dxf>
    <dxf>
      <fill>
        <patternFill>
          <bgColor rgb="FFFF0000"/>
        </patternFill>
      </fill>
    </dxf>
    <dxf>
      <fill>
        <patternFill>
          <bgColor rgb="FF00B0F0"/>
        </patternFill>
      </fill>
    </dxf>
    <dxf>
      <fill>
        <patternFill>
          <bgColor rgb="FFFFFF99"/>
        </patternFill>
      </fill>
    </dxf>
    <dxf>
      <fill>
        <patternFill>
          <bgColor rgb="FFFFC000"/>
        </patternFill>
      </fill>
    </dxf>
    <dxf>
      <fill>
        <patternFill>
          <bgColor rgb="FFFF0000"/>
        </patternFill>
      </fill>
    </dxf>
    <dxf>
      <fill>
        <patternFill>
          <bgColor rgb="FF00B0F0"/>
        </patternFill>
      </fill>
    </dxf>
    <dxf>
      <fill>
        <patternFill>
          <bgColor rgb="FFFFFF99"/>
        </patternFill>
      </fill>
    </dxf>
    <dxf>
      <fill>
        <patternFill>
          <bgColor rgb="FFFFC000"/>
        </patternFill>
      </fill>
    </dxf>
    <dxf>
      <fill>
        <patternFill>
          <bgColor rgb="FFFF0000"/>
        </patternFill>
      </fill>
    </dxf>
    <dxf>
      <fill>
        <patternFill>
          <bgColor rgb="FF00B0F0"/>
        </patternFill>
      </fill>
    </dxf>
    <dxf>
      <fill>
        <patternFill>
          <bgColor rgb="FFFFFF99"/>
        </patternFill>
      </fill>
    </dxf>
    <dxf>
      <fill>
        <patternFill>
          <bgColor rgb="FFFFC000"/>
        </patternFill>
      </fill>
    </dxf>
    <dxf>
      <fill>
        <patternFill>
          <bgColor rgb="FFFF0000"/>
        </patternFill>
      </fill>
    </dxf>
    <dxf>
      <fill>
        <patternFill>
          <bgColor rgb="FF00B0F0"/>
        </patternFill>
      </fill>
    </dxf>
    <dxf>
      <fill>
        <patternFill>
          <bgColor rgb="FFFFFF99"/>
        </patternFill>
      </fill>
    </dxf>
    <dxf>
      <fill>
        <patternFill>
          <bgColor rgb="FFFFC000"/>
        </patternFill>
      </fill>
    </dxf>
    <dxf>
      <fill>
        <patternFill>
          <bgColor rgb="FFFF0000"/>
        </patternFill>
      </fill>
    </dxf>
    <dxf>
      <fill>
        <patternFill>
          <bgColor rgb="FF00B0F0"/>
        </patternFill>
      </fill>
    </dxf>
    <dxf>
      <fill>
        <patternFill>
          <bgColor rgb="FFFFFF99"/>
        </patternFill>
      </fill>
    </dxf>
    <dxf>
      <fill>
        <patternFill>
          <bgColor rgb="FFFFC000"/>
        </patternFill>
      </fill>
    </dxf>
    <dxf>
      <fill>
        <patternFill>
          <bgColor rgb="FFFF0000"/>
        </patternFill>
      </fill>
    </dxf>
    <dxf>
      <fill>
        <patternFill>
          <bgColor rgb="FF00B0F0"/>
        </patternFill>
      </fill>
    </dxf>
    <dxf>
      <fill>
        <patternFill>
          <bgColor rgb="FFFFFF99"/>
        </patternFill>
      </fill>
    </dxf>
    <dxf>
      <fill>
        <patternFill>
          <bgColor rgb="FFFFC000"/>
        </patternFill>
      </fill>
    </dxf>
    <dxf>
      <fill>
        <patternFill>
          <bgColor rgb="FFFF0000"/>
        </patternFill>
      </fill>
    </dxf>
    <dxf>
      <fill>
        <patternFill>
          <bgColor rgb="FF00B0F0"/>
        </patternFill>
      </fill>
    </dxf>
    <dxf>
      <fill>
        <patternFill>
          <bgColor rgb="FFFFFF99"/>
        </patternFill>
      </fill>
    </dxf>
    <dxf>
      <fill>
        <patternFill>
          <bgColor rgb="FFFFC000"/>
        </patternFill>
      </fill>
    </dxf>
    <dxf>
      <fill>
        <patternFill>
          <bgColor rgb="FFFF0000"/>
        </patternFill>
      </fill>
    </dxf>
    <dxf>
      <border>
        <left style="thin">
          <color auto="1"/>
        </left>
        <right style="thin">
          <color auto="1"/>
        </right>
        <top style="thin">
          <color auto="1"/>
        </top>
        <bottom style="thin">
          <color auto="1"/>
        </bottom>
        <vertical/>
        <horizontal/>
      </border>
    </dxf>
    <dxf>
      <fill>
        <patternFill>
          <bgColor theme="7" tint="0.59996337778862885"/>
        </patternFill>
      </fill>
    </dxf>
    <dxf>
      <font>
        <color theme="0"/>
      </font>
    </dxf>
  </dxfs>
  <tableStyles count="0" defaultTableStyle="TableStyleMedium9"/>
  <colors>
    <mruColors>
      <color rgb="FFFFFF99"/>
      <color rgb="FFFFFFCC"/>
      <color rgb="FFFFCCFF"/>
      <color rgb="FFCCFFCC"/>
      <color rgb="FF0066CC"/>
      <color rgb="FF3399FF"/>
      <color rgb="FFFEF1E6"/>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3" name="Tableau3" displayName="Tableau3" ref="A7:AE23" totalsRowShown="0" headerRowDxfId="88" headerRowBorderDxfId="87" tableBorderDxfId="86">
  <autoFilter ref="A7:AE23">
    <filterColumn colId="6"/>
    <filterColumn colId="7"/>
    <filterColumn colId="8"/>
    <filterColumn colId="9"/>
    <filterColumn colId="10"/>
    <filterColumn colId="11"/>
    <filterColumn colId="12"/>
    <filterColumn colId="13"/>
    <filterColumn colId="14"/>
    <filterColumn colId="15"/>
    <filterColumn colId="16"/>
    <filterColumn colId="17"/>
    <filterColumn colId="18"/>
    <filterColumn colId="19"/>
    <filterColumn colId="20"/>
    <filterColumn colId="21"/>
    <filterColumn colId="22"/>
    <filterColumn colId="23"/>
    <filterColumn colId="24"/>
    <filterColumn colId="25"/>
    <filterColumn colId="26"/>
    <filterColumn colId="27"/>
    <filterColumn colId="28"/>
    <filterColumn colId="29"/>
    <filterColumn colId="30"/>
  </autoFilter>
  <tableColumns count="31">
    <tableColumn id="1" name="Colonne1" dataDxfId="85"/>
    <tableColumn id="2" name="Colonne2" dataDxfId="84"/>
    <tableColumn id="3" name="Colonne3" dataDxfId="83"/>
    <tableColumn id="4" name="Colonne4" dataDxfId="82"/>
    <tableColumn id="5" name="Colonne5" dataDxfId="81"/>
    <tableColumn id="6" name="Colonne6" dataDxfId="80"/>
    <tableColumn id="7" name="Colonne7" dataDxfId="79"/>
    <tableColumn id="8" name="Colonne8" dataDxfId="78"/>
    <tableColumn id="9" name="Colonne9" dataDxfId="77"/>
    <tableColumn id="10" name="Colonne10" dataDxfId="76"/>
    <tableColumn id="11" name="Colonne11" dataDxfId="75"/>
    <tableColumn id="12" name="Colonne12" dataDxfId="74"/>
    <tableColumn id="13" name="Colonne13" dataDxfId="73"/>
    <tableColumn id="14" name="Colonne14" dataDxfId="72"/>
    <tableColumn id="15" name="Colonne15" dataDxfId="71"/>
    <tableColumn id="16" name="Colonne16" dataDxfId="70"/>
    <tableColumn id="17" name="Colonne17" dataDxfId="69"/>
    <tableColumn id="18" name="Colonne18" dataDxfId="68"/>
    <tableColumn id="19" name="Colonne19" dataDxfId="67"/>
    <tableColumn id="20" name="Colonne20" dataDxfId="66"/>
    <tableColumn id="21" name="Colonne21" dataDxfId="65"/>
    <tableColumn id="22" name="Colonne22" dataDxfId="64"/>
    <tableColumn id="23" name="Colonne23" dataDxfId="63"/>
    <tableColumn id="24" name="Colonne24" dataDxfId="62"/>
    <tableColumn id="25" name="Colonne25" dataDxfId="61"/>
    <tableColumn id="26" name="Colonne26" dataDxfId="60"/>
    <tableColumn id="27" name="Colonne27" dataDxfId="59"/>
    <tableColumn id="28" name="Colonne28" dataDxfId="58"/>
    <tableColumn id="29" name="Colonne29" dataDxfId="57"/>
    <tableColumn id="30" name="Colonne30" dataDxfId="56"/>
    <tableColumn id="31" name="Colonne31" dataDxfId="55"/>
  </tableColumns>
  <tableStyleInfo name="TableStyleLight15" showFirstColumn="0" showLastColumn="0" showRowStripes="1" showColumnStripes="0"/>
</table>
</file>

<file path=xl/tables/table2.xml><?xml version="1.0" encoding="utf-8"?>
<table xmlns="http://schemas.openxmlformats.org/spreadsheetml/2006/main" id="2" name="Tableau33" displayName="Tableau33" ref="A7:AD16" totalsRowShown="0" headerRowDxfId="50" headerRowBorderDxfId="49" tableBorderDxfId="48">
  <autoFilter ref="A7:AD16">
    <filterColumn colId="3"/>
    <filterColumn colId="5"/>
    <filterColumn colId="6"/>
    <filterColumn colId="7"/>
    <filterColumn colId="8"/>
    <filterColumn colId="9"/>
    <filterColumn colId="10"/>
    <filterColumn colId="11"/>
    <filterColumn colId="12"/>
    <filterColumn colId="13"/>
    <filterColumn colId="14"/>
    <filterColumn colId="15"/>
    <filterColumn colId="16"/>
    <filterColumn colId="17"/>
    <filterColumn colId="18"/>
    <filterColumn colId="19"/>
    <filterColumn colId="20"/>
    <filterColumn colId="21"/>
    <filterColumn colId="22"/>
    <filterColumn colId="23"/>
    <filterColumn colId="24"/>
    <filterColumn colId="25"/>
    <filterColumn colId="26"/>
    <filterColumn colId="27"/>
    <filterColumn colId="28"/>
    <filterColumn colId="29"/>
  </autoFilter>
  <tableColumns count="30">
    <tableColumn id="1" name="Colonne1" dataDxfId="47"/>
    <tableColumn id="2" name="Colonne2" dataDxfId="46"/>
    <tableColumn id="3" name="Colonne3" dataDxfId="45"/>
    <tableColumn id="5" name="Colonne32" dataDxfId="44"/>
    <tableColumn id="4" name="Colonne4" dataDxfId="43"/>
    <tableColumn id="7" name="Colonne7" dataDxfId="42"/>
    <tableColumn id="8" name="Colonne8" dataDxfId="41"/>
    <tableColumn id="9" name="Colonne9" dataDxfId="40"/>
    <tableColumn id="10" name="Colonne10" dataDxfId="39"/>
    <tableColumn id="11" name="Colonne11" dataDxfId="38"/>
    <tableColumn id="12" name="Colonne12" dataDxfId="37"/>
    <tableColumn id="13" name="Colonne13" dataDxfId="36"/>
    <tableColumn id="14" name="Colonne14" dataDxfId="35"/>
    <tableColumn id="15" name="Colonne15" dataDxfId="34"/>
    <tableColumn id="16" name="Colonne16" dataDxfId="33"/>
    <tableColumn id="17" name="Colonne17" dataDxfId="32"/>
    <tableColumn id="18" name="Colonne18" dataDxfId="31"/>
    <tableColumn id="19" name="Colonne19" dataDxfId="30"/>
    <tableColumn id="20" name="Colonne20" dataDxfId="29"/>
    <tableColumn id="21" name="Colonne21" dataDxfId="28"/>
    <tableColumn id="22" name="Colonne22" dataDxfId="27"/>
    <tableColumn id="23" name="Colonne23" dataDxfId="26"/>
    <tableColumn id="24" name="Colonne24" dataDxfId="25"/>
    <tableColumn id="25" name="Colonne25" dataDxfId="24"/>
    <tableColumn id="26" name="Colonne26" dataDxfId="23"/>
    <tableColumn id="27" name="Colonne27" dataDxfId="22"/>
    <tableColumn id="28" name="Colonne28" dataDxfId="21"/>
    <tableColumn id="29" name="Colonne29" dataDxfId="20"/>
    <tableColumn id="30" name="Colonne30" dataDxfId="19"/>
    <tableColumn id="31" name="Colonne31" dataDxfId="18"/>
  </tableColumns>
  <tableStyleInfo name="TableStyleLight15" showFirstColumn="0" showLastColumn="0" showRowStripes="1" showColumnStripes="0"/>
</table>
</file>

<file path=xl/tables/table3.xml><?xml version="1.0" encoding="utf-8"?>
<table xmlns="http://schemas.openxmlformats.org/spreadsheetml/2006/main" id="1" name="Tableau1" displayName="Tableau1" ref="A1:F17" totalsRowShown="0" headerRowDxfId="17" dataDxfId="16" tableBorderDxfId="15">
  <autoFilter ref="A1:F17"/>
  <sortState ref="A2:F17">
    <sortCondition ref="A1:A17"/>
  </sortState>
  <tableColumns count="6">
    <tableColumn id="1" name="Systèmes" dataDxfId="14"/>
    <tableColumn id="3" name="Thème sociétal " dataDxfId="13"/>
    <tableColumn id="4" name="Besoin " dataDxfId="12"/>
    <tableColumn id="5" name="Indicateurs quantifiés dans le cahier des charges " dataDxfId="11"/>
    <tableColumn id="6" name="Grandeurs mesurables " dataDxfId="10"/>
    <tableColumn id="7" name="Grandeurs simulées " dataDxfId="9"/>
  </tableColumns>
  <tableStyleInfo name="TableStyleMedium9" showFirstColumn="0" showLastColumn="0" showRowStripes="1" showColumnStripes="0"/>
</table>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6.bin"/><Relationship Id="rId1" Type="http://schemas.openxmlformats.org/officeDocument/2006/relationships/hyperlink" Target="file:///C:\Users\Cedrick\AppData\Roaming\Microsoft\Excel\sequence_exemple\sequence_exemple_photovolta&#239;que3.seq"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dimension ref="B1:P132"/>
  <sheetViews>
    <sheetView topLeftCell="A76" zoomScale="70" zoomScaleNormal="70" workbookViewId="0">
      <selection activeCell="C109" sqref="C109"/>
    </sheetView>
  </sheetViews>
  <sheetFormatPr baseColWidth="10" defaultRowHeight="15.75"/>
  <cols>
    <col min="1" max="1" width="5.6640625" customWidth="1"/>
    <col min="2" max="2" width="72.33203125" customWidth="1"/>
    <col min="3" max="3" width="8" style="37" customWidth="1"/>
    <col min="4" max="4" width="8" customWidth="1"/>
    <col min="5" max="6" width="8" style="32" customWidth="1"/>
    <col min="7" max="10" width="8" customWidth="1"/>
    <col min="11" max="11" width="8" style="32" customWidth="1"/>
    <col min="12" max="12" width="8" style="2" customWidth="1"/>
    <col min="13" max="14" width="7" style="32" customWidth="1"/>
    <col min="15" max="15" width="7" style="2" customWidth="1"/>
    <col min="16" max="16" width="87.1640625" customWidth="1"/>
  </cols>
  <sheetData>
    <row r="1" spans="2:16" ht="26.1" customHeight="1" thickBot="1">
      <c r="B1" s="192" t="s">
        <v>71</v>
      </c>
      <c r="C1" s="640" t="s">
        <v>96</v>
      </c>
      <c r="D1" s="641"/>
      <c r="E1" s="642"/>
      <c r="F1" s="643" t="s">
        <v>72</v>
      </c>
      <c r="G1" s="644"/>
      <c r="H1" s="645"/>
      <c r="I1" s="646" t="s">
        <v>97</v>
      </c>
      <c r="J1" s="647"/>
      <c r="K1" s="648"/>
    </row>
    <row r="2" spans="2:16" ht="11.1" customHeight="1" thickBot="1"/>
    <row r="3" spans="2:16" ht="35.1" customHeight="1" thickBot="1">
      <c r="B3" s="101" t="s">
        <v>108</v>
      </c>
      <c r="C3" s="628" t="s">
        <v>73</v>
      </c>
      <c r="D3" s="629"/>
      <c r="E3" s="629"/>
      <c r="F3" s="629"/>
      <c r="G3" s="629"/>
      <c r="H3" s="629"/>
      <c r="I3" s="629"/>
      <c r="J3" s="629"/>
      <c r="K3" s="629"/>
      <c r="L3" s="630"/>
      <c r="M3" s="102" t="s">
        <v>109</v>
      </c>
      <c r="N3" s="103" t="s">
        <v>81</v>
      </c>
      <c r="O3" s="104" t="s">
        <v>110</v>
      </c>
      <c r="P3" s="158" t="s">
        <v>111</v>
      </c>
    </row>
    <row r="4" spans="2:16" ht="35.1" customHeight="1">
      <c r="B4" s="111" t="s">
        <v>112</v>
      </c>
      <c r="C4" s="112" t="s">
        <v>103</v>
      </c>
      <c r="D4" s="113" t="s">
        <v>104</v>
      </c>
      <c r="E4" s="113" t="s">
        <v>105</v>
      </c>
      <c r="F4" s="113" t="s">
        <v>74</v>
      </c>
      <c r="G4" s="113" t="s">
        <v>75</v>
      </c>
      <c r="H4" s="113" t="s">
        <v>76</v>
      </c>
      <c r="I4" s="113" t="s">
        <v>77</v>
      </c>
      <c r="J4" s="113" t="s">
        <v>78</v>
      </c>
      <c r="K4" s="113" t="s">
        <v>79</v>
      </c>
      <c r="L4" s="114" t="s">
        <v>80</v>
      </c>
      <c r="M4" s="184"/>
      <c r="N4" s="115"/>
      <c r="O4" s="172"/>
      <c r="P4" s="159"/>
    </row>
    <row r="5" spans="2:16" ht="35.1" customHeight="1">
      <c r="B5" s="48" t="s">
        <v>113</v>
      </c>
      <c r="C5" s="63" t="s">
        <v>103</v>
      </c>
      <c r="D5" s="18" t="s">
        <v>104</v>
      </c>
      <c r="E5" s="18"/>
      <c r="F5" s="13"/>
      <c r="G5" s="18"/>
      <c r="H5" s="18" t="s">
        <v>76</v>
      </c>
      <c r="I5" s="18"/>
      <c r="J5" s="18"/>
      <c r="K5" s="18"/>
      <c r="L5" s="64"/>
      <c r="M5" s="61"/>
      <c r="N5" s="14"/>
      <c r="O5" s="173"/>
      <c r="P5" s="631" t="s">
        <v>114</v>
      </c>
    </row>
    <row r="6" spans="2:16" ht="35.1" customHeight="1">
      <c r="B6" s="140" t="s">
        <v>115</v>
      </c>
      <c r="C6" s="146" t="s">
        <v>103</v>
      </c>
      <c r="D6" s="142" t="s">
        <v>104</v>
      </c>
      <c r="E6" s="143"/>
      <c r="F6" s="144"/>
      <c r="G6" s="143"/>
      <c r="H6" s="143"/>
      <c r="I6" s="143"/>
      <c r="J6" s="143"/>
      <c r="K6" s="143"/>
      <c r="L6" s="145"/>
      <c r="M6" s="634"/>
      <c r="N6" s="627" t="s">
        <v>116</v>
      </c>
      <c r="O6" s="635">
        <v>2</v>
      </c>
      <c r="P6" s="632"/>
    </row>
    <row r="7" spans="2:16" ht="35.1" customHeight="1">
      <c r="B7" s="140" t="s">
        <v>117</v>
      </c>
      <c r="C7" s="146" t="s">
        <v>103</v>
      </c>
      <c r="D7" s="142" t="s">
        <v>104</v>
      </c>
      <c r="E7" s="143"/>
      <c r="F7" s="144"/>
      <c r="G7" s="143"/>
      <c r="H7" s="142" t="s">
        <v>76</v>
      </c>
      <c r="I7" s="143"/>
      <c r="J7" s="143"/>
      <c r="K7" s="143"/>
      <c r="L7" s="145"/>
      <c r="M7" s="634"/>
      <c r="N7" s="627"/>
      <c r="O7" s="635"/>
      <c r="P7" s="632"/>
    </row>
    <row r="8" spans="2:16" ht="35.1" customHeight="1">
      <c r="B8" s="140" t="s">
        <v>118</v>
      </c>
      <c r="C8" s="146" t="s">
        <v>103</v>
      </c>
      <c r="D8" s="142" t="s">
        <v>104</v>
      </c>
      <c r="E8" s="143"/>
      <c r="F8" s="144"/>
      <c r="G8" s="143"/>
      <c r="H8" s="142" t="s">
        <v>76</v>
      </c>
      <c r="I8" s="143"/>
      <c r="J8" s="143"/>
      <c r="K8" s="143"/>
      <c r="L8" s="145"/>
      <c r="M8" s="634"/>
      <c r="N8" s="627"/>
      <c r="O8" s="635"/>
      <c r="P8" s="632"/>
    </row>
    <row r="9" spans="2:16" ht="35.1" customHeight="1">
      <c r="B9" s="140" t="s">
        <v>119</v>
      </c>
      <c r="C9" s="146" t="s">
        <v>103</v>
      </c>
      <c r="D9" s="142" t="s">
        <v>104</v>
      </c>
      <c r="E9" s="143"/>
      <c r="F9" s="143"/>
      <c r="G9" s="143"/>
      <c r="H9" s="143"/>
      <c r="I9" s="143"/>
      <c r="J9" s="143"/>
      <c r="K9" s="143"/>
      <c r="L9" s="145"/>
      <c r="M9" s="634"/>
      <c r="N9" s="627"/>
      <c r="O9" s="635"/>
      <c r="P9" s="632"/>
    </row>
    <row r="10" spans="2:16" ht="35.1" customHeight="1">
      <c r="B10" s="140" t="s">
        <v>120</v>
      </c>
      <c r="C10" s="146" t="s">
        <v>103</v>
      </c>
      <c r="D10" s="142" t="s">
        <v>104</v>
      </c>
      <c r="E10" s="143"/>
      <c r="F10" s="143"/>
      <c r="G10" s="143"/>
      <c r="H10" s="143"/>
      <c r="I10" s="143"/>
      <c r="J10" s="143"/>
      <c r="K10" s="143"/>
      <c r="L10" s="145"/>
      <c r="M10" s="634"/>
      <c r="N10" s="627"/>
      <c r="O10" s="635"/>
      <c r="P10" s="633"/>
    </row>
    <row r="11" spans="2:16" ht="35.1" customHeight="1">
      <c r="B11" s="50" t="s">
        <v>121</v>
      </c>
      <c r="C11" s="63" t="s">
        <v>103</v>
      </c>
      <c r="D11" s="18"/>
      <c r="E11" s="18"/>
      <c r="F11" s="18"/>
      <c r="G11" s="18"/>
      <c r="H11" s="18"/>
      <c r="I11" s="18"/>
      <c r="J11" s="18"/>
      <c r="K11" s="18"/>
      <c r="L11" s="64"/>
      <c r="M11" s="44"/>
      <c r="N11" s="18"/>
      <c r="O11" s="64"/>
      <c r="P11" s="626" t="s">
        <v>131</v>
      </c>
    </row>
    <row r="12" spans="2:16" ht="35.1" customHeight="1">
      <c r="B12" s="140" t="s">
        <v>132</v>
      </c>
      <c r="C12" s="146" t="s">
        <v>103</v>
      </c>
      <c r="D12" s="143" t="s">
        <v>104</v>
      </c>
      <c r="E12" s="143"/>
      <c r="F12" s="143"/>
      <c r="G12" s="143"/>
      <c r="H12" s="143"/>
      <c r="I12" s="143"/>
      <c r="J12" s="143"/>
      <c r="K12" s="143"/>
      <c r="L12" s="145"/>
      <c r="M12" s="185"/>
      <c r="N12" s="627" t="s">
        <v>116</v>
      </c>
      <c r="O12" s="635">
        <v>2</v>
      </c>
      <c r="P12" s="626"/>
    </row>
    <row r="13" spans="2:16" ht="35.1" customHeight="1">
      <c r="B13" s="140" t="s">
        <v>133</v>
      </c>
      <c r="C13" s="146" t="s">
        <v>103</v>
      </c>
      <c r="D13" s="143" t="s">
        <v>104</v>
      </c>
      <c r="E13" s="143"/>
      <c r="F13" s="143"/>
      <c r="G13" s="143"/>
      <c r="H13" s="143"/>
      <c r="I13" s="143"/>
      <c r="J13" s="143"/>
      <c r="K13" s="143"/>
      <c r="L13" s="145"/>
      <c r="M13" s="186"/>
      <c r="N13" s="627"/>
      <c r="O13" s="635"/>
      <c r="P13" s="626"/>
    </row>
    <row r="14" spans="2:16" ht="35.1" customHeight="1">
      <c r="B14" s="48" t="s">
        <v>134</v>
      </c>
      <c r="C14" s="63" t="s">
        <v>103</v>
      </c>
      <c r="D14" s="18"/>
      <c r="E14" s="18"/>
      <c r="F14" s="18"/>
      <c r="G14" s="18"/>
      <c r="H14" s="18"/>
      <c r="I14" s="18"/>
      <c r="J14" s="18" t="s">
        <v>78</v>
      </c>
      <c r="K14" s="18"/>
      <c r="L14" s="64"/>
      <c r="M14" s="187"/>
      <c r="N14" s="653" t="s">
        <v>135</v>
      </c>
      <c r="O14" s="650">
        <v>2</v>
      </c>
      <c r="P14" s="638" t="s">
        <v>136</v>
      </c>
    </row>
    <row r="15" spans="2:16" ht="35.1" customHeight="1">
      <c r="B15" s="49" t="s">
        <v>137</v>
      </c>
      <c r="C15" s="63" t="s">
        <v>103</v>
      </c>
      <c r="D15" s="18"/>
      <c r="E15" s="16"/>
      <c r="F15" s="16"/>
      <c r="G15" s="16"/>
      <c r="H15" s="16"/>
      <c r="I15" s="16"/>
      <c r="J15" s="18" t="s">
        <v>78</v>
      </c>
      <c r="K15" s="16"/>
      <c r="L15" s="66"/>
      <c r="M15" s="187"/>
      <c r="N15" s="654"/>
      <c r="O15" s="651"/>
      <c r="P15" s="638"/>
    </row>
    <row r="16" spans="2:16" ht="35.1" customHeight="1">
      <c r="B16" s="49" t="s">
        <v>138</v>
      </c>
      <c r="C16" s="63" t="s">
        <v>103</v>
      </c>
      <c r="D16" s="18"/>
      <c r="E16" s="16"/>
      <c r="F16" s="16"/>
      <c r="G16" s="16"/>
      <c r="H16" s="16"/>
      <c r="I16" s="16"/>
      <c r="J16" s="18" t="s">
        <v>78</v>
      </c>
      <c r="K16" s="16"/>
      <c r="L16" s="66"/>
      <c r="M16" s="187"/>
      <c r="N16" s="654"/>
      <c r="O16" s="651"/>
      <c r="P16" s="638"/>
    </row>
    <row r="17" spans="2:16" ht="35.1" customHeight="1">
      <c r="B17" s="49" t="s">
        <v>139</v>
      </c>
      <c r="C17" s="63" t="s">
        <v>103</v>
      </c>
      <c r="D17" s="18"/>
      <c r="E17" s="16"/>
      <c r="F17" s="16"/>
      <c r="G17" s="16"/>
      <c r="H17" s="16"/>
      <c r="I17" s="16"/>
      <c r="J17" s="18" t="s">
        <v>78</v>
      </c>
      <c r="K17" s="16"/>
      <c r="L17" s="66"/>
      <c r="M17" s="188"/>
      <c r="N17" s="655"/>
      <c r="O17" s="652"/>
      <c r="P17" s="638"/>
    </row>
    <row r="18" spans="2:16" ht="35.1" customHeight="1">
      <c r="B18" s="157" t="s">
        <v>140</v>
      </c>
      <c r="C18" s="63" t="s">
        <v>103</v>
      </c>
      <c r="D18" s="18"/>
      <c r="E18" s="18"/>
      <c r="F18" s="18"/>
      <c r="G18" s="18"/>
      <c r="H18" s="18"/>
      <c r="I18" s="18"/>
      <c r="J18" s="18"/>
      <c r="K18" s="18"/>
      <c r="L18" s="64"/>
      <c r="M18" s="44" t="s">
        <v>109</v>
      </c>
      <c r="N18" s="18" t="s">
        <v>135</v>
      </c>
      <c r="O18" s="64" t="s">
        <v>110</v>
      </c>
      <c r="P18" s="160"/>
    </row>
    <row r="19" spans="2:16" ht="35.1" customHeight="1">
      <c r="B19" s="48" t="s">
        <v>141</v>
      </c>
      <c r="C19" s="63" t="s">
        <v>103</v>
      </c>
      <c r="D19" s="18" t="s">
        <v>104</v>
      </c>
      <c r="E19" s="18"/>
      <c r="F19" s="18"/>
      <c r="G19" s="18"/>
      <c r="H19" s="18"/>
      <c r="I19" s="18"/>
      <c r="J19" s="18"/>
      <c r="K19" s="18"/>
      <c r="L19" s="64"/>
      <c r="M19" s="62"/>
      <c r="N19" s="19"/>
      <c r="O19" s="174"/>
      <c r="P19" s="638" t="s">
        <v>122</v>
      </c>
    </row>
    <row r="20" spans="2:16" ht="35.1" customHeight="1">
      <c r="B20" s="140" t="s">
        <v>123</v>
      </c>
      <c r="C20" s="146" t="s">
        <v>103</v>
      </c>
      <c r="D20" s="142" t="s">
        <v>104</v>
      </c>
      <c r="E20" s="143"/>
      <c r="F20" s="143"/>
      <c r="G20" s="143"/>
      <c r="H20" s="143"/>
      <c r="I20" s="143"/>
      <c r="J20" s="143"/>
      <c r="K20" s="143"/>
      <c r="L20" s="145"/>
      <c r="M20" s="189"/>
      <c r="N20" s="147" t="s">
        <v>124</v>
      </c>
      <c r="O20" s="175">
        <v>2</v>
      </c>
      <c r="P20" s="638"/>
    </row>
    <row r="21" spans="2:16" ht="35.1" customHeight="1">
      <c r="B21" s="48" t="s">
        <v>125</v>
      </c>
      <c r="C21" s="63" t="s">
        <v>103</v>
      </c>
      <c r="D21" s="18" t="s">
        <v>104</v>
      </c>
      <c r="E21" s="18"/>
      <c r="F21" s="18"/>
      <c r="G21" s="18"/>
      <c r="H21" s="18"/>
      <c r="I21" s="18"/>
      <c r="J21" s="18"/>
      <c r="K21" s="18" t="s">
        <v>79</v>
      </c>
      <c r="L21" s="64"/>
      <c r="M21" s="44"/>
      <c r="N21" s="18"/>
      <c r="O21" s="64"/>
      <c r="P21" s="161" t="s">
        <v>126</v>
      </c>
    </row>
    <row r="22" spans="2:16" ht="48" customHeight="1">
      <c r="B22" s="51" t="s">
        <v>145</v>
      </c>
      <c r="C22" s="67"/>
      <c r="D22" s="36"/>
      <c r="E22" s="36"/>
      <c r="F22" s="36"/>
      <c r="G22" s="36"/>
      <c r="H22" s="36"/>
      <c r="I22" s="36"/>
      <c r="J22" s="36"/>
      <c r="K22" s="36"/>
      <c r="L22" s="68"/>
      <c r="M22" s="46"/>
      <c r="N22" s="36"/>
      <c r="O22" s="68"/>
      <c r="P22" s="161" t="s">
        <v>146</v>
      </c>
    </row>
    <row r="23" spans="2:16" ht="35.1" customHeight="1">
      <c r="B23" s="140" t="s">
        <v>147</v>
      </c>
      <c r="C23" s="146" t="s">
        <v>103</v>
      </c>
      <c r="D23" s="143" t="s">
        <v>104</v>
      </c>
      <c r="E23" s="143"/>
      <c r="F23" s="143"/>
      <c r="G23" s="143"/>
      <c r="H23" s="143"/>
      <c r="I23" s="143"/>
      <c r="J23" s="143"/>
      <c r="K23" s="143" t="s">
        <v>79</v>
      </c>
      <c r="L23" s="145"/>
      <c r="M23" s="189"/>
      <c r="N23" s="147" t="s">
        <v>124</v>
      </c>
      <c r="O23" s="175">
        <v>2</v>
      </c>
      <c r="P23" s="162"/>
    </row>
    <row r="24" spans="2:16" ht="35.1" customHeight="1">
      <c r="B24" s="140" t="s">
        <v>148</v>
      </c>
      <c r="C24" s="146" t="s">
        <v>103</v>
      </c>
      <c r="D24" s="143" t="s">
        <v>104</v>
      </c>
      <c r="E24" s="143"/>
      <c r="F24" s="143"/>
      <c r="G24" s="143"/>
      <c r="H24" s="143"/>
      <c r="I24" s="143"/>
      <c r="J24" s="143"/>
      <c r="K24" s="143" t="s">
        <v>79</v>
      </c>
      <c r="L24" s="145"/>
      <c r="M24" s="190" t="s">
        <v>149</v>
      </c>
      <c r="N24" s="147" t="s">
        <v>124</v>
      </c>
      <c r="O24" s="175">
        <v>2</v>
      </c>
      <c r="P24" s="162"/>
    </row>
    <row r="25" spans="2:16" ht="35.1" customHeight="1">
      <c r="B25" s="52" t="s">
        <v>150</v>
      </c>
      <c r="C25" s="69" t="s">
        <v>103</v>
      </c>
      <c r="D25" s="20"/>
      <c r="E25" s="20"/>
      <c r="F25" s="13"/>
      <c r="G25" s="20"/>
      <c r="H25" s="18" t="s">
        <v>76</v>
      </c>
      <c r="I25" s="20"/>
      <c r="J25" s="20"/>
      <c r="K25" s="20"/>
      <c r="L25" s="70"/>
      <c r="M25" s="47"/>
      <c r="N25" s="20"/>
      <c r="O25" s="70"/>
      <c r="P25" s="161" t="s">
        <v>151</v>
      </c>
    </row>
    <row r="26" spans="2:16" ht="35.1" customHeight="1">
      <c r="B26" s="140" t="s">
        <v>152</v>
      </c>
      <c r="C26" s="141" t="s">
        <v>103</v>
      </c>
      <c r="D26" s="143" t="s">
        <v>104</v>
      </c>
      <c r="E26" s="143"/>
      <c r="F26" s="144"/>
      <c r="G26" s="143"/>
      <c r="H26" s="142" t="s">
        <v>76</v>
      </c>
      <c r="I26" s="143"/>
      <c r="J26" s="143"/>
      <c r="K26" s="143"/>
      <c r="L26" s="145"/>
      <c r="M26" s="190" t="s">
        <v>149</v>
      </c>
      <c r="N26" s="147" t="s">
        <v>124</v>
      </c>
      <c r="O26" s="175">
        <v>2</v>
      </c>
      <c r="P26" s="161" t="s">
        <v>153</v>
      </c>
    </row>
    <row r="27" spans="2:16" ht="35.1" customHeight="1">
      <c r="B27" s="49" t="s">
        <v>107</v>
      </c>
      <c r="C27" s="65"/>
      <c r="D27" s="16"/>
      <c r="E27" s="16"/>
      <c r="F27" s="13"/>
      <c r="G27" s="16"/>
      <c r="H27" s="18" t="s">
        <v>76</v>
      </c>
      <c r="I27" s="16"/>
      <c r="J27" s="16"/>
      <c r="K27" s="16"/>
      <c r="L27" s="66"/>
      <c r="M27" s="45"/>
      <c r="N27" s="21"/>
      <c r="O27" s="93"/>
      <c r="P27" s="161" t="s">
        <v>127</v>
      </c>
    </row>
    <row r="28" spans="2:16" ht="35.1" customHeight="1">
      <c r="B28" s="53" t="s">
        <v>128</v>
      </c>
      <c r="C28" s="65"/>
      <c r="D28" s="16"/>
      <c r="E28" s="16"/>
      <c r="F28" s="13"/>
      <c r="G28" s="16"/>
      <c r="H28" s="18" t="s">
        <v>76</v>
      </c>
      <c r="I28" s="16"/>
      <c r="J28" s="16" t="s">
        <v>78</v>
      </c>
      <c r="K28" s="16"/>
      <c r="L28" s="66"/>
      <c r="M28" s="45"/>
      <c r="N28" s="21"/>
      <c r="O28" s="93"/>
      <c r="P28" s="162"/>
    </row>
    <row r="29" spans="2:16" ht="35.1" customHeight="1">
      <c r="B29" s="53" t="s">
        <v>129</v>
      </c>
      <c r="C29" s="65"/>
      <c r="D29" s="16"/>
      <c r="E29" s="16"/>
      <c r="F29" s="16"/>
      <c r="G29" s="16"/>
      <c r="H29" s="16"/>
      <c r="I29" s="16"/>
      <c r="J29" s="16"/>
      <c r="K29" s="16"/>
      <c r="L29" s="66"/>
      <c r="M29" s="45"/>
      <c r="N29" s="21" t="s">
        <v>130</v>
      </c>
      <c r="O29" s="93">
        <v>2</v>
      </c>
      <c r="P29" s="162"/>
    </row>
    <row r="30" spans="2:16" ht="35.1" customHeight="1">
      <c r="B30" s="53" t="s">
        <v>159</v>
      </c>
      <c r="C30" s="65"/>
      <c r="D30" s="16"/>
      <c r="E30" s="16"/>
      <c r="F30" s="13"/>
      <c r="G30" s="16"/>
      <c r="H30" s="18" t="s">
        <v>76</v>
      </c>
      <c r="I30" s="16"/>
      <c r="J30" s="16"/>
      <c r="K30" s="16" t="s">
        <v>79</v>
      </c>
      <c r="L30" s="66"/>
      <c r="M30" s="45"/>
      <c r="N30" s="22"/>
      <c r="O30" s="176"/>
      <c r="P30" s="162"/>
    </row>
    <row r="31" spans="2:16" ht="35.1" customHeight="1">
      <c r="B31" s="49" t="s">
        <v>160</v>
      </c>
      <c r="C31" s="65" t="s">
        <v>103</v>
      </c>
      <c r="D31" s="16"/>
      <c r="E31" s="16"/>
      <c r="F31" s="18" t="s">
        <v>74</v>
      </c>
      <c r="G31" s="16"/>
      <c r="H31" s="16"/>
      <c r="I31" s="16"/>
      <c r="J31" s="16"/>
      <c r="K31" s="16" t="s">
        <v>79</v>
      </c>
      <c r="L31" s="66"/>
      <c r="M31" s="45"/>
      <c r="N31" s="21" t="s">
        <v>130</v>
      </c>
      <c r="O31" s="93">
        <v>2</v>
      </c>
      <c r="P31" s="162"/>
    </row>
    <row r="32" spans="2:16" ht="35.1" customHeight="1" thickBot="1">
      <c r="B32" s="148" t="s">
        <v>161</v>
      </c>
      <c r="C32" s="149" t="s">
        <v>103</v>
      </c>
      <c r="D32" s="150"/>
      <c r="E32" s="150"/>
      <c r="F32" s="150"/>
      <c r="G32" s="150"/>
      <c r="H32" s="150"/>
      <c r="I32" s="150"/>
      <c r="J32" s="150"/>
      <c r="K32" s="150"/>
      <c r="L32" s="151"/>
      <c r="M32" s="191"/>
      <c r="N32" s="152" t="s">
        <v>124</v>
      </c>
      <c r="O32" s="177">
        <v>2</v>
      </c>
      <c r="P32" s="163"/>
    </row>
    <row r="33" spans="2:16" s="23" customFormat="1" ht="35.1" customHeight="1">
      <c r="B33" s="105" t="s">
        <v>162</v>
      </c>
      <c r="C33" s="106"/>
      <c r="D33" s="107"/>
      <c r="E33" s="107"/>
      <c r="F33" s="107"/>
      <c r="G33" s="107"/>
      <c r="H33" s="107"/>
      <c r="I33" s="107"/>
      <c r="J33" s="107"/>
      <c r="K33" s="107"/>
      <c r="L33" s="108"/>
      <c r="M33" s="109"/>
      <c r="N33" s="110"/>
      <c r="O33" s="178"/>
      <c r="P33" s="164"/>
    </row>
    <row r="34" spans="2:16" ht="35.1" customHeight="1">
      <c r="B34" s="127" t="s">
        <v>83</v>
      </c>
      <c r="C34" s="71"/>
      <c r="D34" s="38"/>
      <c r="E34" s="38"/>
      <c r="F34" s="38"/>
      <c r="G34" s="38"/>
      <c r="H34" s="38"/>
      <c r="I34" s="38"/>
      <c r="J34" s="38"/>
      <c r="K34" s="38"/>
      <c r="L34" s="72"/>
      <c r="M34" s="65" t="s">
        <v>109</v>
      </c>
      <c r="N34" s="21" t="s">
        <v>163</v>
      </c>
      <c r="O34" s="93" t="s">
        <v>110</v>
      </c>
      <c r="P34" s="165" t="s">
        <v>111</v>
      </c>
    </row>
    <row r="35" spans="2:16" ht="35.1" customHeight="1">
      <c r="B35" s="48" t="s">
        <v>84</v>
      </c>
      <c r="C35" s="63"/>
      <c r="D35" s="18"/>
      <c r="E35" s="18"/>
      <c r="F35" s="18" t="s">
        <v>74</v>
      </c>
      <c r="G35" s="18"/>
      <c r="H35" s="18"/>
      <c r="I35" s="18"/>
      <c r="J35" s="18"/>
      <c r="K35" s="18"/>
      <c r="L35" s="64"/>
      <c r="M35" s="63"/>
      <c r="N35" s="18"/>
      <c r="O35" s="64"/>
      <c r="P35" s="639" t="s">
        <v>164</v>
      </c>
    </row>
    <row r="36" spans="2:16" ht="35.1" customHeight="1">
      <c r="B36" s="140" t="s">
        <v>165</v>
      </c>
      <c r="C36" s="141"/>
      <c r="D36" s="143"/>
      <c r="E36" s="143"/>
      <c r="F36" s="143" t="s">
        <v>74</v>
      </c>
      <c r="G36" s="143"/>
      <c r="H36" s="143"/>
      <c r="I36" s="143"/>
      <c r="J36" s="143"/>
      <c r="K36" s="143" t="s">
        <v>79</v>
      </c>
      <c r="L36" s="145"/>
      <c r="M36" s="146" t="s">
        <v>149</v>
      </c>
      <c r="N36" s="142" t="s">
        <v>116</v>
      </c>
      <c r="O36" s="179">
        <v>3</v>
      </c>
      <c r="P36" s="639"/>
    </row>
    <row r="37" spans="2:16" ht="35.1" customHeight="1">
      <c r="B37" s="48" t="s">
        <v>166</v>
      </c>
      <c r="C37" s="63" t="s">
        <v>103</v>
      </c>
      <c r="D37" s="18"/>
      <c r="E37" s="18"/>
      <c r="F37" s="18"/>
      <c r="G37" s="18"/>
      <c r="H37" s="18"/>
      <c r="I37" s="18"/>
      <c r="J37" s="18"/>
      <c r="K37" s="18"/>
      <c r="L37" s="64"/>
      <c r="M37" s="63"/>
      <c r="N37" s="18"/>
      <c r="O37" s="64"/>
      <c r="P37" s="638" t="s">
        <v>167</v>
      </c>
    </row>
    <row r="38" spans="2:16" ht="35.1" customHeight="1">
      <c r="B38" s="140" t="s">
        <v>168</v>
      </c>
      <c r="C38" s="141"/>
      <c r="D38" s="143"/>
      <c r="E38" s="143"/>
      <c r="F38" s="143"/>
      <c r="G38" s="143"/>
      <c r="H38" s="143"/>
      <c r="I38" s="143"/>
      <c r="J38" s="143"/>
      <c r="K38" s="143"/>
      <c r="L38" s="145"/>
      <c r="M38" s="146" t="s">
        <v>149</v>
      </c>
      <c r="N38" s="142" t="s">
        <v>116</v>
      </c>
      <c r="O38" s="179">
        <v>3</v>
      </c>
      <c r="P38" s="638"/>
    </row>
    <row r="39" spans="2:16" ht="35.1" customHeight="1">
      <c r="B39" s="50" t="s">
        <v>169</v>
      </c>
      <c r="C39" s="63"/>
      <c r="D39" s="18"/>
      <c r="E39" s="18"/>
      <c r="F39" s="18"/>
      <c r="G39" s="18"/>
      <c r="H39" s="18"/>
      <c r="I39" s="18"/>
      <c r="J39" s="18"/>
      <c r="K39" s="18"/>
      <c r="L39" s="64"/>
      <c r="M39" s="65" t="s">
        <v>109</v>
      </c>
      <c r="N39" s="21" t="s">
        <v>170</v>
      </c>
      <c r="O39" s="93" t="s">
        <v>110</v>
      </c>
      <c r="P39" s="165"/>
    </row>
    <row r="40" spans="2:16" ht="35.1" customHeight="1">
      <c r="B40" s="48" t="s">
        <v>171</v>
      </c>
      <c r="C40" s="63"/>
      <c r="D40" s="18" t="s">
        <v>104</v>
      </c>
      <c r="E40" s="18" t="s">
        <v>105</v>
      </c>
      <c r="F40" s="18" t="s">
        <v>74</v>
      </c>
      <c r="G40" s="18" t="s">
        <v>75</v>
      </c>
      <c r="H40" s="18" t="s">
        <v>76</v>
      </c>
      <c r="I40" s="18" t="s">
        <v>77</v>
      </c>
      <c r="J40" s="18" t="s">
        <v>78</v>
      </c>
      <c r="K40" s="18" t="s">
        <v>79</v>
      </c>
      <c r="L40" s="18" t="s">
        <v>80</v>
      </c>
      <c r="M40" s="63"/>
      <c r="N40" s="18"/>
      <c r="O40" s="64"/>
      <c r="P40" s="161" t="s">
        <v>172</v>
      </c>
    </row>
    <row r="41" spans="2:16" ht="35.1" customHeight="1">
      <c r="B41" s="49" t="s">
        <v>173</v>
      </c>
      <c r="C41" s="65"/>
      <c r="D41" s="18" t="s">
        <v>104</v>
      </c>
      <c r="E41" s="16"/>
      <c r="F41" s="16"/>
      <c r="G41" s="16"/>
      <c r="H41" s="16"/>
      <c r="I41" s="16"/>
      <c r="J41" s="16"/>
      <c r="K41" s="16"/>
      <c r="L41" s="66"/>
      <c r="M41" s="94"/>
      <c r="N41" s="21" t="s">
        <v>130</v>
      </c>
      <c r="O41" s="64">
        <v>2</v>
      </c>
      <c r="P41" s="166" t="s">
        <v>174</v>
      </c>
    </row>
    <row r="42" spans="2:16" ht="35.1" customHeight="1">
      <c r="B42" s="49" t="s">
        <v>175</v>
      </c>
      <c r="C42" s="65"/>
      <c r="D42" s="18" t="s">
        <v>104</v>
      </c>
      <c r="E42" s="16"/>
      <c r="F42" s="16"/>
      <c r="G42" s="16"/>
      <c r="H42" s="16"/>
      <c r="I42" s="16"/>
      <c r="J42" s="16"/>
      <c r="K42" s="16"/>
      <c r="L42" s="66"/>
      <c r="M42" s="94"/>
      <c r="N42" s="21" t="s">
        <v>130</v>
      </c>
      <c r="O42" s="64">
        <v>3</v>
      </c>
      <c r="P42" s="166" t="s">
        <v>176</v>
      </c>
    </row>
    <row r="43" spans="2:16" ht="35.1" customHeight="1">
      <c r="B43" s="49" t="s">
        <v>106</v>
      </c>
      <c r="C43" s="65"/>
      <c r="D43" s="18" t="s">
        <v>104</v>
      </c>
      <c r="E43" s="16"/>
      <c r="F43" s="16"/>
      <c r="G43" s="16"/>
      <c r="H43" s="16"/>
      <c r="I43" s="16"/>
      <c r="J43" s="16"/>
      <c r="K43" s="16"/>
      <c r="L43" s="66"/>
      <c r="M43" s="94"/>
      <c r="N43" s="21" t="s">
        <v>130</v>
      </c>
      <c r="O43" s="64">
        <v>3</v>
      </c>
      <c r="P43" s="166" t="s">
        <v>177</v>
      </c>
    </row>
    <row r="44" spans="2:16" ht="35.1" customHeight="1">
      <c r="B44" s="48" t="s">
        <v>178</v>
      </c>
      <c r="C44" s="63"/>
      <c r="D44" s="18" t="s">
        <v>104</v>
      </c>
      <c r="E44" s="18" t="s">
        <v>105</v>
      </c>
      <c r="F44" s="18" t="s">
        <v>74</v>
      </c>
      <c r="G44" s="18" t="s">
        <v>75</v>
      </c>
      <c r="H44" s="18" t="s">
        <v>76</v>
      </c>
      <c r="I44" s="18" t="s">
        <v>77</v>
      </c>
      <c r="J44" s="18" t="s">
        <v>78</v>
      </c>
      <c r="K44" s="18" t="s">
        <v>79</v>
      </c>
      <c r="L44" s="18" t="s">
        <v>80</v>
      </c>
      <c r="M44" s="63"/>
      <c r="N44" s="18"/>
      <c r="O44" s="64"/>
      <c r="P44" s="161" t="s">
        <v>142</v>
      </c>
    </row>
    <row r="45" spans="2:16" ht="35.1" customHeight="1">
      <c r="B45" s="49" t="s">
        <v>143</v>
      </c>
      <c r="C45" s="65"/>
      <c r="D45" s="18" t="s">
        <v>104</v>
      </c>
      <c r="E45" s="16" t="s">
        <v>105</v>
      </c>
      <c r="F45" s="16" t="s">
        <v>74</v>
      </c>
      <c r="G45" s="16"/>
      <c r="H45" s="16"/>
      <c r="I45" s="16"/>
      <c r="J45" s="16"/>
      <c r="K45" s="16"/>
      <c r="L45" s="66"/>
      <c r="M45" s="65"/>
      <c r="N45" s="21" t="s">
        <v>130</v>
      </c>
      <c r="O45" s="93">
        <v>3</v>
      </c>
      <c r="P45" s="161" t="s">
        <v>144</v>
      </c>
    </row>
    <row r="46" spans="2:16" ht="35.1" customHeight="1">
      <c r="B46" s="49" t="s">
        <v>184</v>
      </c>
      <c r="C46" s="65"/>
      <c r="D46" s="18" t="s">
        <v>104</v>
      </c>
      <c r="E46" s="16"/>
      <c r="F46" s="16"/>
      <c r="G46" s="16"/>
      <c r="H46" s="16"/>
      <c r="I46" s="16"/>
      <c r="J46" s="16"/>
      <c r="K46" s="16"/>
      <c r="L46" s="66"/>
      <c r="M46" s="65"/>
      <c r="N46" s="21" t="s">
        <v>130</v>
      </c>
      <c r="O46" s="93">
        <v>3</v>
      </c>
      <c r="P46" s="161" t="s">
        <v>185</v>
      </c>
    </row>
    <row r="47" spans="2:16" ht="35.1" customHeight="1">
      <c r="B47" s="49" t="s">
        <v>186</v>
      </c>
      <c r="C47" s="65"/>
      <c r="D47" s="16"/>
      <c r="E47" s="16"/>
      <c r="F47" s="16"/>
      <c r="G47" s="16"/>
      <c r="H47" s="16"/>
      <c r="I47" s="16"/>
      <c r="J47" s="16"/>
      <c r="K47" s="16"/>
      <c r="L47" s="66"/>
      <c r="M47" s="65"/>
      <c r="N47" s="21" t="s">
        <v>130</v>
      </c>
      <c r="O47" s="93">
        <v>3</v>
      </c>
      <c r="P47" s="161"/>
    </row>
    <row r="48" spans="2:16" ht="35.1" customHeight="1">
      <c r="B48" s="49" t="s">
        <v>187</v>
      </c>
      <c r="C48" s="65"/>
      <c r="D48" s="16"/>
      <c r="E48" s="16"/>
      <c r="F48" s="16"/>
      <c r="G48" s="16"/>
      <c r="H48" s="16"/>
      <c r="I48" s="16"/>
      <c r="J48" s="16"/>
      <c r="K48" s="16"/>
      <c r="L48" s="66"/>
      <c r="M48" s="65"/>
      <c r="N48" s="21" t="s">
        <v>130</v>
      </c>
      <c r="O48" s="93">
        <v>2</v>
      </c>
      <c r="P48" s="162"/>
    </row>
    <row r="49" spans="2:16" ht="35.1" customHeight="1">
      <c r="B49" s="50" t="s">
        <v>188</v>
      </c>
      <c r="C49" s="63"/>
      <c r="D49" s="18"/>
      <c r="E49" s="18"/>
      <c r="F49" s="18"/>
      <c r="G49" s="18"/>
      <c r="H49" s="18"/>
      <c r="I49" s="18"/>
      <c r="J49" s="18"/>
      <c r="K49" s="18"/>
      <c r="L49" s="64"/>
      <c r="M49" s="65" t="s">
        <v>109</v>
      </c>
      <c r="N49" s="21" t="s">
        <v>163</v>
      </c>
      <c r="O49" s="93" t="s">
        <v>110</v>
      </c>
      <c r="P49" s="165"/>
    </row>
    <row r="50" spans="2:16" ht="35.1" customHeight="1">
      <c r="B50" s="48" t="s">
        <v>189</v>
      </c>
      <c r="C50" s="63"/>
      <c r="D50" s="18"/>
      <c r="E50" s="18"/>
      <c r="F50" s="18"/>
      <c r="G50" s="18"/>
      <c r="H50" s="18"/>
      <c r="I50" s="18"/>
      <c r="J50" s="18"/>
      <c r="K50" s="18"/>
      <c r="L50" s="64"/>
      <c r="M50" s="63"/>
      <c r="N50" s="18"/>
      <c r="O50" s="64"/>
      <c r="P50" s="659" t="s">
        <v>190</v>
      </c>
    </row>
    <row r="51" spans="2:16" ht="35.1" customHeight="1">
      <c r="B51" s="140" t="s">
        <v>191</v>
      </c>
      <c r="C51" s="141"/>
      <c r="D51" s="143"/>
      <c r="E51" s="143"/>
      <c r="F51" s="143"/>
      <c r="G51" s="143"/>
      <c r="H51" s="143"/>
      <c r="I51" s="143"/>
      <c r="J51" s="143"/>
      <c r="K51" s="143"/>
      <c r="L51" s="145" t="s">
        <v>80</v>
      </c>
      <c r="M51" s="141"/>
      <c r="N51" s="636" t="s">
        <v>124</v>
      </c>
      <c r="O51" s="637">
        <v>2</v>
      </c>
      <c r="P51" s="659"/>
    </row>
    <row r="52" spans="2:16" ht="35.1" customHeight="1">
      <c r="B52" s="140" t="s">
        <v>192</v>
      </c>
      <c r="C52" s="141"/>
      <c r="D52" s="143"/>
      <c r="E52" s="143"/>
      <c r="F52" s="143"/>
      <c r="G52" s="143"/>
      <c r="H52" s="143"/>
      <c r="I52" s="143"/>
      <c r="J52" s="143"/>
      <c r="K52" s="143"/>
      <c r="L52" s="145" t="s">
        <v>80</v>
      </c>
      <c r="M52" s="141"/>
      <c r="N52" s="636"/>
      <c r="O52" s="637"/>
      <c r="P52" s="659"/>
    </row>
    <row r="53" spans="2:16" ht="35.1" customHeight="1">
      <c r="B53" s="49" t="s">
        <v>193</v>
      </c>
      <c r="C53" s="65"/>
      <c r="D53" s="16"/>
      <c r="E53" s="16"/>
      <c r="F53" s="16"/>
      <c r="G53" s="16"/>
      <c r="H53" s="16"/>
      <c r="I53" s="16"/>
      <c r="J53" s="16"/>
      <c r="K53" s="16"/>
      <c r="L53" s="66"/>
      <c r="M53" s="95" t="s">
        <v>194</v>
      </c>
      <c r="N53" s="21" t="s">
        <v>130</v>
      </c>
      <c r="O53" s="93">
        <v>2</v>
      </c>
      <c r="P53" s="167" t="s">
        <v>195</v>
      </c>
    </row>
    <row r="54" spans="2:16" ht="35.1" customHeight="1">
      <c r="B54" s="48" t="s">
        <v>196</v>
      </c>
      <c r="C54" s="63"/>
      <c r="D54" s="18"/>
      <c r="E54" s="18" t="s">
        <v>105</v>
      </c>
      <c r="F54" s="18"/>
      <c r="G54" s="18"/>
      <c r="H54" s="18"/>
      <c r="I54" s="18"/>
      <c r="J54" s="18" t="s">
        <v>78</v>
      </c>
      <c r="K54" s="18"/>
      <c r="L54" s="64"/>
      <c r="M54" s="63"/>
      <c r="N54" s="18"/>
      <c r="O54" s="64"/>
      <c r="P54" s="161" t="s">
        <v>197</v>
      </c>
    </row>
    <row r="55" spans="2:16" ht="35.1" customHeight="1">
      <c r="B55" s="51" t="s">
        <v>154</v>
      </c>
      <c r="C55" s="67"/>
      <c r="D55" s="36"/>
      <c r="E55" s="36"/>
      <c r="F55" s="36"/>
      <c r="G55" s="36"/>
      <c r="H55" s="36"/>
      <c r="I55" s="36"/>
      <c r="J55" s="36"/>
      <c r="K55" s="36"/>
      <c r="L55" s="68"/>
      <c r="M55" s="67"/>
      <c r="N55" s="36"/>
      <c r="O55" s="68"/>
      <c r="P55" s="161" t="s">
        <v>155</v>
      </c>
    </row>
    <row r="56" spans="2:16" ht="35.1" customHeight="1">
      <c r="B56" s="128" t="s">
        <v>156</v>
      </c>
      <c r="C56" s="129"/>
      <c r="D56" s="130"/>
      <c r="E56" s="130" t="s">
        <v>105</v>
      </c>
      <c r="F56" s="130"/>
      <c r="G56" s="130"/>
      <c r="H56" s="130"/>
      <c r="I56" s="130"/>
      <c r="J56" s="131" t="s">
        <v>78</v>
      </c>
      <c r="K56" s="130"/>
      <c r="L56" s="132"/>
      <c r="M56" s="129"/>
      <c r="N56" s="133" t="s">
        <v>157</v>
      </c>
      <c r="O56" s="180">
        <v>2</v>
      </c>
      <c r="P56" s="161" t="s">
        <v>158</v>
      </c>
    </row>
    <row r="57" spans="2:16" ht="35.1" customHeight="1">
      <c r="B57" s="49" t="s">
        <v>200</v>
      </c>
      <c r="C57" s="65"/>
      <c r="D57" s="16"/>
      <c r="E57" s="16" t="s">
        <v>105</v>
      </c>
      <c r="F57" s="16"/>
      <c r="G57" s="16"/>
      <c r="H57" s="16"/>
      <c r="I57" s="16"/>
      <c r="J57" s="18" t="s">
        <v>78</v>
      </c>
      <c r="K57" s="16"/>
      <c r="L57" s="66"/>
      <c r="M57" s="65"/>
      <c r="N57" s="21"/>
      <c r="O57" s="93"/>
      <c r="P57" s="162"/>
    </row>
    <row r="58" spans="2:16" ht="35.1" customHeight="1">
      <c r="B58" s="49" t="s">
        <v>201</v>
      </c>
      <c r="C58" s="65"/>
      <c r="D58" s="16"/>
      <c r="E58" s="16"/>
      <c r="F58" s="16"/>
      <c r="G58" s="16"/>
      <c r="H58" s="16"/>
      <c r="I58" s="16"/>
      <c r="J58" s="18" t="s">
        <v>78</v>
      </c>
      <c r="K58" s="16"/>
      <c r="L58" s="66"/>
      <c r="M58" s="65" t="s">
        <v>149</v>
      </c>
      <c r="N58" s="21" t="s">
        <v>130</v>
      </c>
      <c r="O58" s="93">
        <v>2</v>
      </c>
      <c r="P58" s="162"/>
    </row>
    <row r="59" spans="2:16" ht="35.1" customHeight="1">
      <c r="B59" s="128" t="s">
        <v>202</v>
      </c>
      <c r="C59" s="129"/>
      <c r="D59" s="130"/>
      <c r="E59" s="130"/>
      <c r="F59" s="130"/>
      <c r="G59" s="130"/>
      <c r="H59" s="130"/>
      <c r="I59" s="130"/>
      <c r="J59" s="131" t="s">
        <v>78</v>
      </c>
      <c r="K59" s="130"/>
      <c r="L59" s="132"/>
      <c r="M59" s="129" t="s">
        <v>149</v>
      </c>
      <c r="N59" s="133" t="s">
        <v>157</v>
      </c>
      <c r="O59" s="180">
        <v>2</v>
      </c>
      <c r="P59" s="162"/>
    </row>
    <row r="60" spans="2:16" ht="35.1" customHeight="1">
      <c r="B60" s="140" t="s">
        <v>203</v>
      </c>
      <c r="C60" s="141"/>
      <c r="D60" s="143"/>
      <c r="E60" s="143" t="s">
        <v>105</v>
      </c>
      <c r="F60" s="143"/>
      <c r="G60" s="143"/>
      <c r="H60" s="143"/>
      <c r="I60" s="143"/>
      <c r="J60" s="142" t="s">
        <v>78</v>
      </c>
      <c r="K60" s="143"/>
      <c r="L60" s="145"/>
      <c r="M60" s="141" t="s">
        <v>149</v>
      </c>
      <c r="N60" s="147" t="s">
        <v>124</v>
      </c>
      <c r="O60" s="175">
        <v>2</v>
      </c>
      <c r="P60" s="168"/>
    </row>
    <row r="61" spans="2:16" ht="35.1" customHeight="1">
      <c r="B61" s="48" t="s">
        <v>204</v>
      </c>
      <c r="C61" s="63"/>
      <c r="D61" s="18"/>
      <c r="E61" s="18" t="s">
        <v>105</v>
      </c>
      <c r="F61" s="18"/>
      <c r="G61" s="18"/>
      <c r="H61" s="18"/>
      <c r="I61" s="18"/>
      <c r="J61" s="18" t="s">
        <v>78</v>
      </c>
      <c r="K61" s="18"/>
      <c r="L61" s="64"/>
      <c r="M61" s="63"/>
      <c r="N61" s="18"/>
      <c r="O61" s="64"/>
      <c r="P61" s="161" t="s">
        <v>205</v>
      </c>
    </row>
    <row r="62" spans="2:16" ht="35.1" customHeight="1">
      <c r="B62" s="51" t="s">
        <v>206</v>
      </c>
      <c r="C62" s="67"/>
      <c r="D62" s="36"/>
      <c r="E62" s="36"/>
      <c r="F62" s="36"/>
      <c r="G62" s="36"/>
      <c r="H62" s="36"/>
      <c r="I62" s="36"/>
      <c r="J62" s="36"/>
      <c r="K62" s="36"/>
      <c r="L62" s="68"/>
      <c r="M62" s="67"/>
      <c r="N62" s="36"/>
      <c r="O62" s="68"/>
      <c r="P62" s="169" t="s">
        <v>207</v>
      </c>
    </row>
    <row r="63" spans="2:16" ht="35.1" customHeight="1">
      <c r="B63" s="140" t="s">
        <v>208</v>
      </c>
      <c r="C63" s="141"/>
      <c r="D63" s="143"/>
      <c r="E63" s="143" t="s">
        <v>105</v>
      </c>
      <c r="F63" s="143"/>
      <c r="G63" s="143"/>
      <c r="H63" s="143"/>
      <c r="I63" s="143"/>
      <c r="J63" s="142" t="s">
        <v>78</v>
      </c>
      <c r="K63" s="143"/>
      <c r="L63" s="145"/>
      <c r="M63" s="141" t="s">
        <v>149</v>
      </c>
      <c r="N63" s="147" t="s">
        <v>124</v>
      </c>
      <c r="O63" s="175">
        <v>3</v>
      </c>
      <c r="P63" s="169" t="s">
        <v>209</v>
      </c>
    </row>
    <row r="64" spans="2:16" ht="35.1" customHeight="1">
      <c r="B64" s="128" t="s">
        <v>210</v>
      </c>
      <c r="C64" s="129"/>
      <c r="D64" s="130"/>
      <c r="E64" s="130"/>
      <c r="F64" s="130"/>
      <c r="G64" s="130"/>
      <c r="H64" s="130"/>
      <c r="I64" s="130"/>
      <c r="J64" s="130"/>
      <c r="K64" s="130"/>
      <c r="L64" s="132"/>
      <c r="M64" s="129"/>
      <c r="N64" s="133" t="s">
        <v>157</v>
      </c>
      <c r="O64" s="180">
        <v>2</v>
      </c>
      <c r="P64" s="161"/>
    </row>
    <row r="65" spans="2:16" ht="35.1" customHeight="1">
      <c r="B65" s="54" t="s">
        <v>211</v>
      </c>
      <c r="C65" s="73"/>
      <c r="D65" s="24"/>
      <c r="E65" s="24"/>
      <c r="F65" s="24"/>
      <c r="G65" s="24"/>
      <c r="H65" s="24"/>
      <c r="I65" s="24"/>
      <c r="J65" s="24"/>
      <c r="K65" s="24"/>
      <c r="L65" s="74"/>
      <c r="M65" s="73"/>
      <c r="N65" s="24"/>
      <c r="O65" s="74"/>
      <c r="P65" s="168" t="s">
        <v>212</v>
      </c>
    </row>
    <row r="66" spans="2:16" ht="35.1" customHeight="1">
      <c r="B66" s="128" t="s">
        <v>213</v>
      </c>
      <c r="C66" s="129"/>
      <c r="D66" s="130"/>
      <c r="E66" s="130"/>
      <c r="F66" s="130"/>
      <c r="G66" s="130"/>
      <c r="H66" s="130"/>
      <c r="I66" s="130"/>
      <c r="J66" s="130"/>
      <c r="K66" s="130" t="s">
        <v>85</v>
      </c>
      <c r="L66" s="132"/>
      <c r="M66" s="134"/>
      <c r="N66" s="133" t="s">
        <v>157</v>
      </c>
      <c r="O66" s="180">
        <v>2</v>
      </c>
      <c r="P66" s="161" t="s">
        <v>179</v>
      </c>
    </row>
    <row r="67" spans="2:16" ht="35.1" customHeight="1">
      <c r="B67" s="140" t="s">
        <v>180</v>
      </c>
      <c r="C67" s="141"/>
      <c r="D67" s="143"/>
      <c r="E67" s="143"/>
      <c r="F67" s="143"/>
      <c r="G67" s="143"/>
      <c r="H67" s="143"/>
      <c r="I67" s="143"/>
      <c r="J67" s="142" t="s">
        <v>78</v>
      </c>
      <c r="K67" s="143"/>
      <c r="L67" s="145"/>
      <c r="M67" s="153"/>
      <c r="N67" s="147" t="s">
        <v>124</v>
      </c>
      <c r="O67" s="175">
        <v>3</v>
      </c>
      <c r="P67" s="168" t="s">
        <v>181</v>
      </c>
    </row>
    <row r="68" spans="2:16" ht="35.1" customHeight="1">
      <c r="B68" s="48" t="s">
        <v>182</v>
      </c>
      <c r="C68" s="63"/>
      <c r="D68" s="18"/>
      <c r="E68" s="18" t="s">
        <v>105</v>
      </c>
      <c r="F68" s="18" t="s">
        <v>74</v>
      </c>
      <c r="G68" s="18"/>
      <c r="H68" s="18" t="s">
        <v>76</v>
      </c>
      <c r="I68" s="18"/>
      <c r="J68" s="18"/>
      <c r="K68" s="18" t="s">
        <v>79</v>
      </c>
      <c r="L68" s="64"/>
      <c r="M68" s="63"/>
      <c r="N68" s="18"/>
      <c r="O68" s="64"/>
      <c r="P68" s="161" t="s">
        <v>183</v>
      </c>
    </row>
    <row r="69" spans="2:16" ht="86.1" customHeight="1">
      <c r="B69" s="51" t="s">
        <v>219</v>
      </c>
      <c r="C69" s="67"/>
      <c r="D69" s="36"/>
      <c r="E69" s="36"/>
      <c r="F69" s="36"/>
      <c r="G69" s="36"/>
      <c r="H69" s="36"/>
      <c r="I69" s="36"/>
      <c r="J69" s="36"/>
      <c r="K69" s="36"/>
      <c r="L69" s="68"/>
      <c r="M69" s="67"/>
      <c r="N69" s="36"/>
      <c r="O69" s="68"/>
      <c r="P69" s="161" t="s">
        <v>220</v>
      </c>
    </row>
    <row r="70" spans="2:16" ht="35.1" customHeight="1">
      <c r="B70" s="128" t="s">
        <v>221</v>
      </c>
      <c r="C70" s="129"/>
      <c r="D70" s="130"/>
      <c r="E70" s="130"/>
      <c r="F70" s="130"/>
      <c r="G70" s="130"/>
      <c r="H70" s="130"/>
      <c r="I70" s="130"/>
      <c r="J70" s="130"/>
      <c r="K70" s="130" t="s">
        <v>79</v>
      </c>
      <c r="L70" s="132"/>
      <c r="M70" s="129"/>
      <c r="N70" s="133" t="s">
        <v>157</v>
      </c>
      <c r="O70" s="180">
        <v>3</v>
      </c>
      <c r="P70" s="162"/>
    </row>
    <row r="71" spans="2:16" ht="35.1" customHeight="1">
      <c r="B71" s="140" t="s">
        <v>0</v>
      </c>
      <c r="C71" s="141"/>
      <c r="D71" s="143"/>
      <c r="E71" s="143"/>
      <c r="F71" s="144"/>
      <c r="G71" s="143"/>
      <c r="H71" s="142" t="s">
        <v>76</v>
      </c>
      <c r="I71" s="143"/>
      <c r="J71" s="143" t="s">
        <v>78</v>
      </c>
      <c r="K71" s="143"/>
      <c r="L71" s="145"/>
      <c r="M71" s="141" t="s">
        <v>149</v>
      </c>
      <c r="N71" s="147" t="s">
        <v>124</v>
      </c>
      <c r="O71" s="175">
        <v>2</v>
      </c>
      <c r="P71" s="162"/>
    </row>
    <row r="72" spans="2:16" ht="35.1" customHeight="1">
      <c r="B72" s="49" t="s">
        <v>1</v>
      </c>
      <c r="C72" s="65"/>
      <c r="D72" s="16"/>
      <c r="E72" s="16"/>
      <c r="F72" s="18" t="s">
        <v>74</v>
      </c>
      <c r="G72" s="16"/>
      <c r="H72" s="18" t="s">
        <v>76</v>
      </c>
      <c r="I72" s="16"/>
      <c r="J72" s="16"/>
      <c r="K72" s="16"/>
      <c r="L72" s="66"/>
      <c r="M72" s="65"/>
      <c r="N72" s="21" t="s">
        <v>130</v>
      </c>
      <c r="O72" s="93">
        <v>3</v>
      </c>
      <c r="P72" s="162"/>
    </row>
    <row r="73" spans="2:16" ht="35.1" customHeight="1">
      <c r="B73" s="49" t="s">
        <v>2</v>
      </c>
      <c r="C73" s="65"/>
      <c r="D73" s="16"/>
      <c r="E73" s="16" t="s">
        <v>105</v>
      </c>
      <c r="F73" s="18" t="s">
        <v>74</v>
      </c>
      <c r="G73" s="16"/>
      <c r="H73" s="16"/>
      <c r="I73" s="16"/>
      <c r="J73" s="16"/>
      <c r="K73" s="16"/>
      <c r="L73" s="66"/>
      <c r="M73" s="65"/>
      <c r="N73" s="21" t="s">
        <v>130</v>
      </c>
      <c r="O73" s="93">
        <v>3</v>
      </c>
      <c r="P73" s="162"/>
    </row>
    <row r="74" spans="2:16" ht="35.1" customHeight="1">
      <c r="B74" s="128" t="s">
        <v>3</v>
      </c>
      <c r="C74" s="129"/>
      <c r="D74" s="130"/>
      <c r="E74" s="130" t="s">
        <v>86</v>
      </c>
      <c r="F74" s="131"/>
      <c r="G74" s="130"/>
      <c r="H74" s="130"/>
      <c r="I74" s="130"/>
      <c r="J74" s="130"/>
      <c r="K74" s="130"/>
      <c r="L74" s="132"/>
      <c r="M74" s="129"/>
      <c r="N74" s="133" t="s">
        <v>157</v>
      </c>
      <c r="O74" s="180">
        <v>2</v>
      </c>
      <c r="P74" s="162"/>
    </row>
    <row r="75" spans="2:16" s="1" customFormat="1" ht="35.1" customHeight="1">
      <c r="B75" s="55" t="s">
        <v>4</v>
      </c>
      <c r="C75" s="75"/>
      <c r="D75" s="39"/>
      <c r="E75" s="39"/>
      <c r="F75" s="39"/>
      <c r="G75" s="39"/>
      <c r="H75" s="39"/>
      <c r="I75" s="39"/>
      <c r="J75" s="39"/>
      <c r="K75" s="39"/>
      <c r="L75" s="76"/>
      <c r="M75" s="97"/>
      <c r="N75" s="25"/>
      <c r="O75" s="76"/>
      <c r="P75" s="161" t="s">
        <v>198</v>
      </c>
    </row>
    <row r="76" spans="2:16" ht="35.1" customHeight="1">
      <c r="B76" s="49" t="s">
        <v>199</v>
      </c>
      <c r="C76" s="65"/>
      <c r="D76" s="16"/>
      <c r="E76" s="16"/>
      <c r="F76" s="16"/>
      <c r="G76" s="16"/>
      <c r="H76" s="16"/>
      <c r="I76" s="16"/>
      <c r="J76" s="16"/>
      <c r="K76" s="16"/>
      <c r="L76" s="66"/>
      <c r="M76" s="65"/>
      <c r="N76" s="21" t="s">
        <v>130</v>
      </c>
      <c r="O76" s="93">
        <v>2</v>
      </c>
      <c r="P76" s="161" t="s">
        <v>11</v>
      </c>
    </row>
    <row r="77" spans="2:16" ht="35.1" customHeight="1">
      <c r="B77" s="49" t="s">
        <v>12</v>
      </c>
      <c r="C77" s="65"/>
      <c r="D77" s="16"/>
      <c r="E77" s="16"/>
      <c r="F77" s="16"/>
      <c r="G77" s="16"/>
      <c r="H77" s="16"/>
      <c r="I77" s="16"/>
      <c r="J77" s="16"/>
      <c r="K77" s="16"/>
      <c r="L77" s="66"/>
      <c r="M77" s="65"/>
      <c r="N77" s="21" t="s">
        <v>130</v>
      </c>
      <c r="O77" s="93">
        <v>3</v>
      </c>
      <c r="P77" s="161"/>
    </row>
    <row r="78" spans="2:16" ht="35.1" customHeight="1" thickBot="1">
      <c r="B78" s="116" t="s">
        <v>13</v>
      </c>
      <c r="C78" s="117"/>
      <c r="D78" s="118"/>
      <c r="E78" s="118"/>
      <c r="F78" s="118"/>
      <c r="G78" s="118"/>
      <c r="H78" s="118"/>
      <c r="I78" s="118"/>
      <c r="J78" s="118"/>
      <c r="K78" s="118"/>
      <c r="L78" s="119"/>
      <c r="M78" s="12" t="s">
        <v>14</v>
      </c>
      <c r="N78" s="120" t="s">
        <v>130</v>
      </c>
      <c r="O78" s="181">
        <v>3</v>
      </c>
      <c r="P78" s="170"/>
    </row>
    <row r="79" spans="2:16" s="43" customFormat="1" ht="35.1" customHeight="1">
      <c r="B79" s="121" t="s">
        <v>82</v>
      </c>
      <c r="C79" s="122"/>
      <c r="D79" s="123"/>
      <c r="E79" s="123"/>
      <c r="F79" s="123"/>
      <c r="G79" s="123"/>
      <c r="H79" s="123"/>
      <c r="I79" s="123"/>
      <c r="J79" s="123"/>
      <c r="K79" s="123"/>
      <c r="L79" s="124"/>
      <c r="M79" s="125"/>
      <c r="N79" s="126"/>
      <c r="O79" s="182"/>
      <c r="P79" s="171"/>
    </row>
    <row r="80" spans="2:16" ht="35.1" customHeight="1">
      <c r="B80" s="56" t="s">
        <v>15</v>
      </c>
      <c r="C80" s="77"/>
      <c r="D80" s="26"/>
      <c r="E80" s="27"/>
      <c r="F80" s="27"/>
      <c r="G80" s="26"/>
      <c r="H80" s="26"/>
      <c r="I80" s="26"/>
      <c r="J80" s="26"/>
      <c r="K80" s="27"/>
      <c r="L80" s="78"/>
      <c r="M80" s="65" t="s">
        <v>109</v>
      </c>
      <c r="N80" s="21" t="s">
        <v>163</v>
      </c>
      <c r="O80" s="93" t="s">
        <v>110</v>
      </c>
      <c r="P80" s="165" t="s">
        <v>111</v>
      </c>
    </row>
    <row r="81" spans="2:16" ht="35.1" customHeight="1">
      <c r="B81" s="48" t="s">
        <v>16</v>
      </c>
      <c r="C81" s="79"/>
      <c r="D81" s="17"/>
      <c r="E81" s="18"/>
      <c r="F81" s="13"/>
      <c r="G81" s="17"/>
      <c r="H81" s="18" t="s">
        <v>76</v>
      </c>
      <c r="I81" s="17"/>
      <c r="J81" s="17"/>
      <c r="K81" s="18"/>
      <c r="L81" s="80"/>
      <c r="M81" s="92"/>
      <c r="N81" s="14"/>
      <c r="O81" s="173"/>
      <c r="P81" s="649" t="s">
        <v>17</v>
      </c>
    </row>
    <row r="82" spans="2:16" ht="35.1" customHeight="1">
      <c r="B82" s="128" t="s">
        <v>18</v>
      </c>
      <c r="C82" s="135"/>
      <c r="D82" s="136"/>
      <c r="E82" s="130"/>
      <c r="F82" s="137"/>
      <c r="G82" s="136"/>
      <c r="H82" s="131"/>
      <c r="I82" s="136"/>
      <c r="J82" s="136"/>
      <c r="K82" s="130"/>
      <c r="L82" s="138"/>
      <c r="M82" s="139"/>
      <c r="N82" s="133" t="s">
        <v>157</v>
      </c>
      <c r="O82" s="180">
        <v>2</v>
      </c>
      <c r="P82" s="649"/>
    </row>
    <row r="83" spans="2:16" ht="35.1" customHeight="1">
      <c r="B83" s="48" t="s">
        <v>19</v>
      </c>
      <c r="C83" s="79"/>
      <c r="D83" s="17"/>
      <c r="E83" s="18"/>
      <c r="F83" s="13"/>
      <c r="G83" s="17"/>
      <c r="H83" s="18" t="s">
        <v>76</v>
      </c>
      <c r="I83" s="17"/>
      <c r="J83" s="17"/>
      <c r="K83" s="18"/>
      <c r="L83" s="80"/>
      <c r="M83" s="63"/>
      <c r="N83" s="18"/>
      <c r="O83" s="64"/>
      <c r="P83" s="638" t="s">
        <v>20</v>
      </c>
    </row>
    <row r="84" spans="2:16" ht="35.1" customHeight="1">
      <c r="B84" s="140" t="s">
        <v>21</v>
      </c>
      <c r="C84" s="154"/>
      <c r="D84" s="155"/>
      <c r="E84" s="143" t="s">
        <v>105</v>
      </c>
      <c r="F84" s="144"/>
      <c r="G84" s="155"/>
      <c r="H84" s="142" t="s">
        <v>76</v>
      </c>
      <c r="I84" s="155"/>
      <c r="J84" s="143" t="s">
        <v>78</v>
      </c>
      <c r="K84" s="143"/>
      <c r="L84" s="156"/>
      <c r="M84" s="153"/>
      <c r="N84" s="147" t="s">
        <v>124</v>
      </c>
      <c r="O84" s="175">
        <v>3</v>
      </c>
      <c r="P84" s="638"/>
    </row>
    <row r="85" spans="2:16" ht="35.1" customHeight="1">
      <c r="B85" s="128" t="s">
        <v>22</v>
      </c>
      <c r="C85" s="135"/>
      <c r="D85" s="136"/>
      <c r="E85" s="130"/>
      <c r="F85" s="137"/>
      <c r="G85" s="136"/>
      <c r="H85" s="131"/>
      <c r="I85" s="136"/>
      <c r="J85" s="136"/>
      <c r="K85" s="130"/>
      <c r="L85" s="138"/>
      <c r="M85" s="134"/>
      <c r="N85" s="133" t="s">
        <v>157</v>
      </c>
      <c r="O85" s="180">
        <v>3</v>
      </c>
      <c r="P85" s="638"/>
    </row>
    <row r="86" spans="2:16" ht="35.1" customHeight="1">
      <c r="B86" s="48" t="s">
        <v>214</v>
      </c>
      <c r="C86" s="79"/>
      <c r="D86" s="17"/>
      <c r="E86" s="18"/>
      <c r="F86" s="13"/>
      <c r="G86" s="17"/>
      <c r="H86" s="18" t="s">
        <v>76</v>
      </c>
      <c r="I86" s="17"/>
      <c r="J86" s="17"/>
      <c r="K86" s="18"/>
      <c r="L86" s="80"/>
      <c r="M86" s="63"/>
      <c r="N86" s="18"/>
      <c r="O86" s="64"/>
      <c r="P86" s="639" t="s">
        <v>215</v>
      </c>
    </row>
    <row r="87" spans="2:16" ht="35.1" customHeight="1">
      <c r="B87" s="128" t="s">
        <v>216</v>
      </c>
      <c r="C87" s="135"/>
      <c r="D87" s="136"/>
      <c r="E87" s="130"/>
      <c r="F87" s="137"/>
      <c r="G87" s="136"/>
      <c r="H87" s="131" t="s">
        <v>76</v>
      </c>
      <c r="I87" s="136"/>
      <c r="J87" s="136"/>
      <c r="K87" s="130"/>
      <c r="L87" s="138"/>
      <c r="M87" s="134"/>
      <c r="N87" s="133" t="s">
        <v>157</v>
      </c>
      <c r="O87" s="180">
        <v>2</v>
      </c>
      <c r="P87" s="639"/>
    </row>
    <row r="88" spans="2:16" ht="35.1" customHeight="1">
      <c r="B88" s="128" t="s">
        <v>217</v>
      </c>
      <c r="C88" s="135"/>
      <c r="D88" s="136"/>
      <c r="E88" s="130"/>
      <c r="F88" s="137"/>
      <c r="G88" s="136"/>
      <c r="H88" s="131" t="s">
        <v>76</v>
      </c>
      <c r="I88" s="136"/>
      <c r="J88" s="136"/>
      <c r="K88" s="130"/>
      <c r="L88" s="138"/>
      <c r="M88" s="134"/>
      <c r="N88" s="133" t="s">
        <v>157</v>
      </c>
      <c r="O88" s="180">
        <v>2</v>
      </c>
      <c r="P88" s="639"/>
    </row>
    <row r="89" spans="2:16" ht="35.1" customHeight="1">
      <c r="B89" s="48" t="s">
        <v>218</v>
      </c>
      <c r="C89" s="79"/>
      <c r="D89" s="17"/>
      <c r="E89" s="18"/>
      <c r="F89" s="18"/>
      <c r="G89" s="17"/>
      <c r="H89" s="17"/>
      <c r="I89" s="17"/>
      <c r="J89" s="17"/>
      <c r="K89" s="18"/>
      <c r="L89" s="80"/>
      <c r="M89" s="63"/>
      <c r="N89" s="18"/>
      <c r="O89" s="64"/>
      <c r="P89" s="161" t="s">
        <v>29</v>
      </c>
    </row>
    <row r="90" spans="2:16" ht="35.1" customHeight="1">
      <c r="B90" s="49" t="s">
        <v>30</v>
      </c>
      <c r="C90" s="81"/>
      <c r="D90" s="15"/>
      <c r="E90" s="16"/>
      <c r="F90" s="16"/>
      <c r="G90" s="15"/>
      <c r="H90" s="15"/>
      <c r="I90" s="15"/>
      <c r="J90" s="15"/>
      <c r="K90" s="16"/>
      <c r="L90" s="82"/>
      <c r="M90" s="94"/>
      <c r="N90" s="21" t="s">
        <v>130</v>
      </c>
      <c r="O90" s="93">
        <v>3</v>
      </c>
      <c r="P90" s="161" t="s">
        <v>31</v>
      </c>
    </row>
    <row r="91" spans="2:16" ht="35.1" customHeight="1">
      <c r="B91" s="49" t="s">
        <v>32</v>
      </c>
      <c r="C91" s="81"/>
      <c r="D91" s="15"/>
      <c r="E91" s="16"/>
      <c r="F91" s="16"/>
      <c r="G91" s="15"/>
      <c r="H91" s="15"/>
      <c r="I91" s="15"/>
      <c r="J91" s="15"/>
      <c r="K91" s="16"/>
      <c r="L91" s="82"/>
      <c r="M91" s="94"/>
      <c r="N91" s="21" t="s">
        <v>130</v>
      </c>
      <c r="O91" s="93">
        <v>2</v>
      </c>
      <c r="P91" s="161" t="s">
        <v>33</v>
      </c>
    </row>
    <row r="92" spans="2:16" ht="35.1" customHeight="1">
      <c r="B92" s="49" t="s">
        <v>34</v>
      </c>
      <c r="C92" s="81"/>
      <c r="D92" s="15"/>
      <c r="E92" s="16"/>
      <c r="F92" s="16"/>
      <c r="G92" s="15"/>
      <c r="H92" s="15"/>
      <c r="I92" s="15"/>
      <c r="J92" s="15"/>
      <c r="K92" s="16"/>
      <c r="L92" s="82"/>
      <c r="M92" s="94"/>
      <c r="N92" s="21" t="s">
        <v>130</v>
      </c>
      <c r="O92" s="93">
        <v>2</v>
      </c>
      <c r="P92" s="161"/>
    </row>
    <row r="93" spans="2:16" ht="35.1" customHeight="1">
      <c r="B93" s="49" t="s">
        <v>35</v>
      </c>
      <c r="C93" s="81"/>
      <c r="D93" s="15"/>
      <c r="E93" s="16"/>
      <c r="F93" s="16"/>
      <c r="G93" s="15"/>
      <c r="H93" s="15"/>
      <c r="I93" s="15"/>
      <c r="J93" s="15"/>
      <c r="K93" s="16"/>
      <c r="L93" s="82"/>
      <c r="M93" s="94"/>
      <c r="N93" s="21" t="s">
        <v>130</v>
      </c>
      <c r="O93" s="93">
        <v>3</v>
      </c>
      <c r="P93" s="162"/>
    </row>
    <row r="94" spans="2:16" ht="35.1" customHeight="1">
      <c r="B94" s="49" t="s">
        <v>36</v>
      </c>
      <c r="C94" s="83"/>
      <c r="D94" s="28"/>
      <c r="E94" s="40"/>
      <c r="F94" s="40"/>
      <c r="G94" s="28"/>
      <c r="H94" s="28"/>
      <c r="I94" s="28"/>
      <c r="J94" s="28"/>
      <c r="K94" s="40"/>
      <c r="L94" s="84"/>
      <c r="M94" s="94"/>
      <c r="N94" s="21" t="s">
        <v>130</v>
      </c>
      <c r="O94" s="93">
        <v>1</v>
      </c>
      <c r="P94" s="162"/>
    </row>
    <row r="95" spans="2:16" ht="35.1" customHeight="1">
      <c r="B95" s="50" t="s">
        <v>37</v>
      </c>
      <c r="C95" s="79"/>
      <c r="D95" s="17"/>
      <c r="E95" s="18"/>
      <c r="F95" s="18"/>
      <c r="G95" s="17"/>
      <c r="H95" s="17"/>
      <c r="I95" s="17"/>
      <c r="J95" s="17"/>
      <c r="K95" s="18" t="s">
        <v>79</v>
      </c>
      <c r="L95" s="80"/>
      <c r="M95" s="65" t="s">
        <v>109</v>
      </c>
      <c r="N95" s="21" t="s">
        <v>130</v>
      </c>
      <c r="O95" s="93" t="s">
        <v>110</v>
      </c>
      <c r="P95" s="160"/>
    </row>
    <row r="96" spans="2:16" ht="35.1" customHeight="1">
      <c r="B96" s="48" t="s">
        <v>38</v>
      </c>
      <c r="C96" s="79"/>
      <c r="D96" s="17"/>
      <c r="E96" s="18" t="s">
        <v>105</v>
      </c>
      <c r="F96" s="18" t="s">
        <v>74</v>
      </c>
      <c r="G96" s="17"/>
      <c r="H96" s="17"/>
      <c r="I96" s="17"/>
      <c r="J96" s="18" t="s">
        <v>78</v>
      </c>
      <c r="K96" s="18" t="s">
        <v>79</v>
      </c>
      <c r="L96" s="80"/>
      <c r="M96" s="63"/>
      <c r="N96" s="18"/>
      <c r="O96" s="64"/>
      <c r="P96" s="161" t="s">
        <v>39</v>
      </c>
    </row>
    <row r="97" spans="2:16" ht="35.1" customHeight="1">
      <c r="B97" s="49" t="s">
        <v>40</v>
      </c>
      <c r="C97" s="81"/>
      <c r="D97" s="15"/>
      <c r="E97" s="16"/>
      <c r="F97" s="18" t="s">
        <v>74</v>
      </c>
      <c r="G97" s="15"/>
      <c r="H97" s="15"/>
      <c r="I97" s="15"/>
      <c r="J97" s="18" t="s">
        <v>78</v>
      </c>
      <c r="K97" s="18" t="s">
        <v>79</v>
      </c>
      <c r="L97" s="82"/>
      <c r="M97" s="94"/>
      <c r="N97" s="21" t="s">
        <v>130</v>
      </c>
      <c r="O97" s="93">
        <v>2</v>
      </c>
      <c r="P97" s="161" t="s">
        <v>41</v>
      </c>
    </row>
    <row r="98" spans="2:16" ht="35.1" customHeight="1">
      <c r="B98" s="49" t="s">
        <v>42</v>
      </c>
      <c r="C98" s="81"/>
      <c r="D98" s="15"/>
      <c r="E98" s="16"/>
      <c r="F98" s="18" t="s">
        <v>74</v>
      </c>
      <c r="G98" s="15"/>
      <c r="H98" s="15"/>
      <c r="I98" s="15"/>
      <c r="J98" s="18" t="s">
        <v>78</v>
      </c>
      <c r="K98" s="18" t="s">
        <v>79</v>
      </c>
      <c r="L98" s="82"/>
      <c r="M98" s="94"/>
      <c r="N98" s="21" t="s">
        <v>130</v>
      </c>
      <c r="O98" s="93">
        <v>3</v>
      </c>
      <c r="P98" s="161" t="s">
        <v>5</v>
      </c>
    </row>
    <row r="99" spans="2:16" ht="35.1" customHeight="1">
      <c r="B99" s="49" t="s">
        <v>6</v>
      </c>
      <c r="C99" s="81"/>
      <c r="D99" s="15"/>
      <c r="E99" s="16"/>
      <c r="F99" s="16"/>
      <c r="G99" s="15"/>
      <c r="H99" s="15"/>
      <c r="I99" s="15"/>
      <c r="J99" s="18" t="s">
        <v>78</v>
      </c>
      <c r="K99" s="18" t="s">
        <v>79</v>
      </c>
      <c r="L99" s="82"/>
      <c r="M99" s="94"/>
      <c r="N99" s="21" t="s">
        <v>130</v>
      </c>
      <c r="O99" s="93">
        <v>2</v>
      </c>
      <c r="P99" s="161" t="s">
        <v>7</v>
      </c>
    </row>
    <row r="100" spans="2:16" ht="35.1" customHeight="1">
      <c r="B100" s="49" t="s">
        <v>8</v>
      </c>
      <c r="C100" s="81"/>
      <c r="D100" s="15"/>
      <c r="E100" s="16"/>
      <c r="F100" s="18" t="s">
        <v>74</v>
      </c>
      <c r="G100" s="15"/>
      <c r="H100" s="15"/>
      <c r="I100" s="15"/>
      <c r="J100" s="18" t="s">
        <v>78</v>
      </c>
      <c r="K100" s="18" t="s">
        <v>79</v>
      </c>
      <c r="L100" s="82"/>
      <c r="M100" s="94"/>
      <c r="N100" s="21" t="s">
        <v>130</v>
      </c>
      <c r="O100" s="93">
        <v>2</v>
      </c>
      <c r="P100" s="162"/>
    </row>
    <row r="101" spans="2:16" ht="35.1" customHeight="1">
      <c r="B101" s="49" t="s">
        <v>9</v>
      </c>
      <c r="C101" s="81"/>
      <c r="D101" s="15"/>
      <c r="E101" s="16"/>
      <c r="F101" s="18" t="s">
        <v>74</v>
      </c>
      <c r="G101" s="15"/>
      <c r="H101" s="15"/>
      <c r="I101" s="15"/>
      <c r="J101" s="18" t="s">
        <v>78</v>
      </c>
      <c r="K101" s="18" t="s">
        <v>79</v>
      </c>
      <c r="L101" s="82"/>
      <c r="M101" s="94"/>
      <c r="N101" s="21" t="s">
        <v>130</v>
      </c>
      <c r="O101" s="93">
        <v>2</v>
      </c>
      <c r="P101" s="162"/>
    </row>
    <row r="102" spans="2:16" ht="35.1" customHeight="1">
      <c r="B102" s="48" t="s">
        <v>10</v>
      </c>
      <c r="C102" s="79"/>
      <c r="D102" s="17"/>
      <c r="E102" s="18" t="s">
        <v>105</v>
      </c>
      <c r="F102" s="18" t="s">
        <v>74</v>
      </c>
      <c r="G102" s="17"/>
      <c r="H102" s="17"/>
      <c r="I102" s="17"/>
      <c r="J102" s="18" t="s">
        <v>78</v>
      </c>
      <c r="K102" s="18" t="s">
        <v>79</v>
      </c>
      <c r="L102" s="80"/>
      <c r="M102" s="63"/>
      <c r="N102" s="18"/>
      <c r="O102" s="64"/>
      <c r="P102" s="638" t="s">
        <v>43</v>
      </c>
    </row>
    <row r="103" spans="2:16" ht="35.1" customHeight="1">
      <c r="B103" s="49" t="s">
        <v>44</v>
      </c>
      <c r="C103" s="81"/>
      <c r="D103" s="15"/>
      <c r="E103" s="16"/>
      <c r="F103" s="16"/>
      <c r="G103" s="15"/>
      <c r="H103" s="15"/>
      <c r="I103" s="15"/>
      <c r="J103" s="18" t="s">
        <v>78</v>
      </c>
      <c r="K103" s="18" t="s">
        <v>79</v>
      </c>
      <c r="L103" s="82"/>
      <c r="M103" s="656" t="s">
        <v>149</v>
      </c>
      <c r="N103" s="657" t="s">
        <v>130</v>
      </c>
      <c r="O103" s="658">
        <v>2</v>
      </c>
      <c r="P103" s="638"/>
    </row>
    <row r="104" spans="2:16" ht="35.1" customHeight="1">
      <c r="B104" s="49" t="s">
        <v>45</v>
      </c>
      <c r="C104" s="81"/>
      <c r="D104" s="15"/>
      <c r="E104" s="16"/>
      <c r="F104" s="16"/>
      <c r="G104" s="15"/>
      <c r="H104" s="15"/>
      <c r="I104" s="15"/>
      <c r="J104" s="18" t="s">
        <v>78</v>
      </c>
      <c r="K104" s="18" t="s">
        <v>79</v>
      </c>
      <c r="L104" s="82"/>
      <c r="M104" s="656"/>
      <c r="N104" s="657"/>
      <c r="O104" s="658"/>
      <c r="P104" s="638"/>
    </row>
    <row r="105" spans="2:16" ht="35.1" customHeight="1">
      <c r="B105" s="49" t="s">
        <v>46</v>
      </c>
      <c r="C105" s="81"/>
      <c r="D105" s="15"/>
      <c r="E105" s="16"/>
      <c r="F105" s="16"/>
      <c r="G105" s="15"/>
      <c r="H105" s="15"/>
      <c r="I105" s="15"/>
      <c r="J105" s="18" t="s">
        <v>78</v>
      </c>
      <c r="K105" s="18" t="s">
        <v>79</v>
      </c>
      <c r="L105" s="82"/>
      <c r="M105" s="656"/>
      <c r="N105" s="657"/>
      <c r="O105" s="658"/>
      <c r="P105" s="638"/>
    </row>
    <row r="106" spans="2:16" ht="35.1" customHeight="1">
      <c r="B106" s="49" t="s">
        <v>47</v>
      </c>
      <c r="C106" s="81"/>
      <c r="D106" s="15"/>
      <c r="E106" s="16"/>
      <c r="F106" s="16"/>
      <c r="G106" s="15"/>
      <c r="H106" s="15"/>
      <c r="I106" s="15"/>
      <c r="J106" s="18" t="s">
        <v>78</v>
      </c>
      <c r="K106" s="18" t="s">
        <v>79</v>
      </c>
      <c r="L106" s="82"/>
      <c r="M106" s="656"/>
      <c r="N106" s="657"/>
      <c r="O106" s="658"/>
      <c r="P106" s="638"/>
    </row>
    <row r="107" spans="2:16" ht="35.1" customHeight="1">
      <c r="B107" s="49" t="s">
        <v>48</v>
      </c>
      <c r="C107" s="81"/>
      <c r="D107" s="15"/>
      <c r="E107" s="16"/>
      <c r="F107" s="16"/>
      <c r="G107" s="15"/>
      <c r="H107" s="15"/>
      <c r="I107" s="15"/>
      <c r="J107" s="18" t="s">
        <v>78</v>
      </c>
      <c r="K107" s="18" t="s">
        <v>79</v>
      </c>
      <c r="L107" s="82"/>
      <c r="M107" s="656"/>
      <c r="N107" s="657"/>
      <c r="O107" s="658"/>
      <c r="P107" s="638"/>
    </row>
    <row r="108" spans="2:16" ht="35.1" customHeight="1">
      <c r="B108" s="49" t="s">
        <v>49</v>
      </c>
      <c r="C108" s="65"/>
      <c r="D108" s="16"/>
      <c r="E108" s="16"/>
      <c r="F108" s="18" t="s">
        <v>74</v>
      </c>
      <c r="G108" s="16"/>
      <c r="H108" s="16"/>
      <c r="I108" s="16"/>
      <c r="J108" s="18" t="s">
        <v>78</v>
      </c>
      <c r="K108" s="18" t="s">
        <v>79</v>
      </c>
      <c r="L108" s="66"/>
      <c r="M108" s="656"/>
      <c r="N108" s="657"/>
      <c r="O108" s="658"/>
      <c r="P108" s="638"/>
    </row>
    <row r="109" spans="2:16" ht="35.1" customHeight="1">
      <c r="B109" s="50" t="s">
        <v>50</v>
      </c>
      <c r="C109" s="63"/>
      <c r="D109" s="18"/>
      <c r="E109" s="18"/>
      <c r="F109" s="18"/>
      <c r="G109" s="18"/>
      <c r="H109" s="18"/>
      <c r="I109" s="18"/>
      <c r="J109" s="18"/>
      <c r="K109" s="18"/>
      <c r="L109" s="64"/>
      <c r="M109" s="79"/>
      <c r="N109" s="17"/>
      <c r="O109" s="80"/>
      <c r="P109" s="638" t="s">
        <v>51</v>
      </c>
    </row>
    <row r="110" spans="2:16" ht="35.1" customHeight="1">
      <c r="B110" s="140" t="s">
        <v>52</v>
      </c>
      <c r="C110" s="141"/>
      <c r="D110" s="143"/>
      <c r="E110" s="143"/>
      <c r="F110" s="143"/>
      <c r="G110" s="143"/>
      <c r="H110" s="143"/>
      <c r="I110" s="143"/>
      <c r="J110" s="143"/>
      <c r="K110" s="143"/>
      <c r="L110" s="145"/>
      <c r="M110" s="141" t="s">
        <v>149</v>
      </c>
      <c r="N110" s="147" t="s">
        <v>124</v>
      </c>
      <c r="O110" s="175">
        <v>2</v>
      </c>
      <c r="P110" s="638"/>
    </row>
    <row r="111" spans="2:16" ht="35.1" customHeight="1">
      <c r="B111" s="140" t="s">
        <v>53</v>
      </c>
      <c r="C111" s="141"/>
      <c r="D111" s="143"/>
      <c r="E111" s="143"/>
      <c r="F111" s="143"/>
      <c r="G111" s="143"/>
      <c r="H111" s="143"/>
      <c r="I111" s="143"/>
      <c r="J111" s="143"/>
      <c r="K111" s="143"/>
      <c r="L111" s="145"/>
      <c r="M111" s="141" t="s">
        <v>149</v>
      </c>
      <c r="N111" s="147" t="s">
        <v>124</v>
      </c>
      <c r="O111" s="175">
        <v>2</v>
      </c>
      <c r="P111" s="638"/>
    </row>
    <row r="112" spans="2:16" ht="35.1" customHeight="1">
      <c r="B112" s="128" t="s">
        <v>54</v>
      </c>
      <c r="C112" s="129"/>
      <c r="D112" s="130"/>
      <c r="E112" s="130"/>
      <c r="F112" s="130"/>
      <c r="G112" s="130"/>
      <c r="H112" s="130"/>
      <c r="I112" s="130"/>
      <c r="J112" s="130"/>
      <c r="K112" s="130"/>
      <c r="L112" s="132"/>
      <c r="M112" s="129" t="s">
        <v>149</v>
      </c>
      <c r="N112" s="133" t="s">
        <v>157</v>
      </c>
      <c r="O112" s="180">
        <v>3</v>
      </c>
      <c r="P112" s="638"/>
    </row>
    <row r="113" spans="2:16" ht="35.1" customHeight="1">
      <c r="B113" s="49" t="s">
        <v>55</v>
      </c>
      <c r="C113" s="65"/>
      <c r="D113" s="16"/>
      <c r="E113" s="16"/>
      <c r="F113" s="16"/>
      <c r="G113" s="16"/>
      <c r="H113" s="16"/>
      <c r="I113" s="16"/>
      <c r="J113" s="16"/>
      <c r="K113" s="16"/>
      <c r="L113" s="66"/>
      <c r="M113" s="94"/>
      <c r="N113" s="21" t="s">
        <v>130</v>
      </c>
      <c r="O113" s="93">
        <v>2</v>
      </c>
      <c r="P113" s="638"/>
    </row>
    <row r="114" spans="2:16" ht="35.1" customHeight="1">
      <c r="B114" s="48" t="s">
        <v>56</v>
      </c>
      <c r="C114" s="63"/>
      <c r="D114" s="18"/>
      <c r="E114" s="18"/>
      <c r="F114" s="18"/>
      <c r="G114" s="18"/>
      <c r="H114" s="18"/>
      <c r="I114" s="18"/>
      <c r="J114" s="18"/>
      <c r="K114" s="18"/>
      <c r="L114" s="64"/>
      <c r="M114" s="63"/>
      <c r="N114" s="18"/>
      <c r="O114" s="64"/>
      <c r="P114" s="161" t="s">
        <v>57</v>
      </c>
    </row>
    <row r="115" spans="2:16" ht="35.1" customHeight="1">
      <c r="B115" s="57" t="s">
        <v>23</v>
      </c>
      <c r="C115" s="85"/>
      <c r="D115" s="29"/>
      <c r="E115" s="29"/>
      <c r="F115" s="29"/>
      <c r="G115" s="29"/>
      <c r="H115" s="29"/>
      <c r="I115" s="29"/>
      <c r="J115" s="29"/>
      <c r="K115" s="29"/>
      <c r="L115" s="86"/>
      <c r="M115" s="96" t="s">
        <v>24</v>
      </c>
      <c r="N115" s="21" t="s">
        <v>130</v>
      </c>
      <c r="O115" s="93">
        <v>1</v>
      </c>
      <c r="P115" s="161"/>
    </row>
    <row r="116" spans="2:16" ht="35.1" customHeight="1">
      <c r="B116" s="58" t="s">
        <v>25</v>
      </c>
      <c r="C116" s="87"/>
      <c r="D116" s="40"/>
      <c r="E116" s="40"/>
      <c r="F116" s="40"/>
      <c r="G116" s="40"/>
      <c r="H116" s="40"/>
      <c r="I116" s="40"/>
      <c r="J116" s="40"/>
      <c r="K116" s="40"/>
      <c r="L116" s="88"/>
      <c r="M116" s="98"/>
      <c r="N116" s="21" t="s">
        <v>130</v>
      </c>
      <c r="O116" s="93">
        <v>1</v>
      </c>
      <c r="P116" s="161"/>
    </row>
    <row r="117" spans="2:16" ht="35.1" customHeight="1">
      <c r="B117" s="49" t="s">
        <v>26</v>
      </c>
      <c r="C117" s="65"/>
      <c r="D117" s="16"/>
      <c r="E117" s="16"/>
      <c r="F117" s="16"/>
      <c r="G117" s="16"/>
      <c r="H117" s="16"/>
      <c r="I117" s="16"/>
      <c r="J117" s="16"/>
      <c r="K117" s="16"/>
      <c r="L117" s="66"/>
      <c r="M117" s="94"/>
      <c r="N117" s="21" t="s">
        <v>130</v>
      </c>
      <c r="O117" s="93">
        <v>2</v>
      </c>
      <c r="P117" s="161"/>
    </row>
    <row r="118" spans="2:16" ht="35.1" customHeight="1">
      <c r="B118" s="49" t="s">
        <v>27</v>
      </c>
      <c r="C118" s="65"/>
      <c r="D118" s="16"/>
      <c r="E118" s="16"/>
      <c r="F118" s="16"/>
      <c r="G118" s="16"/>
      <c r="H118" s="16"/>
      <c r="I118" s="16"/>
      <c r="J118" s="16"/>
      <c r="K118" s="16"/>
      <c r="L118" s="66"/>
      <c r="M118" s="94"/>
      <c r="N118" s="21" t="s">
        <v>130</v>
      </c>
      <c r="O118" s="93">
        <v>2</v>
      </c>
      <c r="P118" s="161"/>
    </row>
    <row r="119" spans="2:16" ht="35.1" customHeight="1">
      <c r="B119" s="49" t="s">
        <v>28</v>
      </c>
      <c r="C119" s="65"/>
      <c r="D119" s="16"/>
      <c r="E119" s="16"/>
      <c r="F119" s="16"/>
      <c r="G119" s="16"/>
      <c r="H119" s="16"/>
      <c r="I119" s="16"/>
      <c r="J119" s="16"/>
      <c r="K119" s="16"/>
      <c r="L119" s="66"/>
      <c r="M119" s="94"/>
      <c r="N119" s="21" t="s">
        <v>130</v>
      </c>
      <c r="O119" s="93">
        <v>3</v>
      </c>
      <c r="P119" s="161"/>
    </row>
    <row r="120" spans="2:16" ht="35.1" customHeight="1">
      <c r="B120" s="59" t="s">
        <v>58</v>
      </c>
      <c r="C120" s="85"/>
      <c r="D120" s="29"/>
      <c r="E120" s="29"/>
      <c r="F120" s="29"/>
      <c r="G120" s="29"/>
      <c r="H120" s="29"/>
      <c r="I120" s="29"/>
      <c r="J120" s="29"/>
      <c r="K120" s="29"/>
      <c r="L120" s="88"/>
      <c r="M120" s="94"/>
      <c r="N120" s="21" t="s">
        <v>130</v>
      </c>
      <c r="O120" s="93">
        <v>1</v>
      </c>
      <c r="P120" s="161" t="s">
        <v>59</v>
      </c>
    </row>
    <row r="121" spans="2:16" ht="35.1" customHeight="1" thickBot="1">
      <c r="B121" s="60" t="s">
        <v>60</v>
      </c>
      <c r="C121" s="89"/>
      <c r="D121" s="90"/>
      <c r="E121" s="90"/>
      <c r="F121" s="90"/>
      <c r="G121" s="90"/>
      <c r="H121" s="90"/>
      <c r="I121" s="90"/>
      <c r="J121" s="90"/>
      <c r="K121" s="90"/>
      <c r="L121" s="91"/>
      <c r="M121" s="99"/>
      <c r="N121" s="100" t="s">
        <v>130</v>
      </c>
      <c r="O121" s="183">
        <v>2</v>
      </c>
      <c r="P121" s="163"/>
    </row>
    <row r="122" spans="2:16" ht="15" customHeight="1">
      <c r="B122" s="30"/>
      <c r="C122" s="30"/>
      <c r="D122" s="30"/>
      <c r="E122" s="31"/>
      <c r="F122" s="31"/>
      <c r="G122" s="30"/>
      <c r="H122" s="30"/>
      <c r="I122" s="30"/>
      <c r="J122" s="30"/>
      <c r="K122" s="31"/>
      <c r="L122" s="31"/>
    </row>
    <row r="123" spans="2:16">
      <c r="B123" s="33" t="s">
        <v>61</v>
      </c>
      <c r="C123" s="41"/>
      <c r="D123" s="33"/>
      <c r="E123" s="34"/>
      <c r="F123" s="34"/>
      <c r="G123" s="33"/>
      <c r="H123" s="33"/>
      <c r="I123" s="33"/>
      <c r="J123" s="33"/>
      <c r="K123" s="34"/>
      <c r="L123" s="34"/>
    </row>
    <row r="124" spans="2:16">
      <c r="B124" s="35" t="s">
        <v>62</v>
      </c>
      <c r="C124" s="42"/>
      <c r="D124" s="35"/>
      <c r="E124" s="34"/>
      <c r="F124" s="34"/>
      <c r="G124" s="35"/>
      <c r="H124" s="35"/>
      <c r="I124" s="35"/>
      <c r="J124" s="35"/>
      <c r="K124" s="34"/>
      <c r="L124" s="34"/>
    </row>
    <row r="125" spans="2:16">
      <c r="B125" s="33" t="s">
        <v>63</v>
      </c>
      <c r="C125" s="41"/>
      <c r="D125" s="33"/>
      <c r="E125" s="34"/>
      <c r="F125" s="34"/>
      <c r="G125" s="33"/>
      <c r="H125" s="33"/>
      <c r="I125" s="33"/>
      <c r="J125" s="33"/>
      <c r="K125" s="34"/>
      <c r="L125" s="34"/>
    </row>
    <row r="126" spans="2:16" ht="25.5">
      <c r="B126" s="35" t="s">
        <v>64</v>
      </c>
      <c r="C126" s="42"/>
      <c r="D126" s="35"/>
      <c r="E126" s="34"/>
      <c r="F126" s="34"/>
      <c r="G126" s="35"/>
      <c r="H126" s="35"/>
      <c r="I126" s="35"/>
      <c r="J126" s="35"/>
      <c r="K126" s="34"/>
      <c r="L126" s="34"/>
    </row>
    <row r="127" spans="2:16" ht="25.5">
      <c r="B127" s="35" t="s">
        <v>65</v>
      </c>
      <c r="C127" s="42"/>
      <c r="D127" s="35"/>
      <c r="E127" s="34"/>
      <c r="F127" s="34"/>
      <c r="G127" s="35"/>
      <c r="H127" s="35"/>
      <c r="I127" s="35"/>
      <c r="J127" s="35"/>
      <c r="K127" s="34"/>
      <c r="L127" s="34"/>
      <c r="M127"/>
      <c r="N127"/>
      <c r="O127"/>
    </row>
    <row r="128" spans="2:16" ht="25.5">
      <c r="B128" s="35" t="s">
        <v>66</v>
      </c>
      <c r="C128" s="42"/>
      <c r="D128" s="35"/>
      <c r="E128" s="34"/>
      <c r="F128" s="34"/>
      <c r="G128" s="35"/>
      <c r="H128" s="35"/>
      <c r="I128" s="35"/>
      <c r="J128" s="35"/>
      <c r="K128" s="34"/>
      <c r="L128" s="34"/>
      <c r="M128"/>
      <c r="N128"/>
      <c r="O128"/>
    </row>
    <row r="129" spans="2:15">
      <c r="B129" s="33" t="s">
        <v>67</v>
      </c>
      <c r="C129" s="41"/>
      <c r="D129" s="33"/>
      <c r="E129" s="34"/>
      <c r="F129" s="34"/>
      <c r="G129" s="33"/>
      <c r="H129" s="33"/>
      <c r="I129" s="33"/>
      <c r="J129" s="33"/>
      <c r="K129" s="34"/>
      <c r="L129" s="34"/>
      <c r="M129"/>
      <c r="N129"/>
      <c r="O129"/>
    </row>
    <row r="130" spans="2:15">
      <c r="B130" s="33" t="s">
        <v>68</v>
      </c>
      <c r="C130" s="41"/>
      <c r="D130" s="33"/>
      <c r="E130" s="34"/>
      <c r="F130" s="34"/>
      <c r="G130" s="33"/>
      <c r="H130" s="33"/>
      <c r="I130" s="33"/>
      <c r="J130" s="33"/>
      <c r="K130" s="34"/>
      <c r="L130" s="34"/>
      <c r="M130"/>
      <c r="N130"/>
      <c r="O130"/>
    </row>
    <row r="131" spans="2:15">
      <c r="B131" s="33" t="s">
        <v>69</v>
      </c>
      <c r="C131" s="41"/>
      <c r="D131" s="33"/>
      <c r="E131" s="34"/>
      <c r="F131" s="34"/>
      <c r="G131" s="33"/>
      <c r="H131" s="33"/>
      <c r="I131" s="33"/>
      <c r="J131" s="33"/>
      <c r="K131" s="34"/>
      <c r="L131" s="34"/>
      <c r="M131"/>
      <c r="N131"/>
      <c r="O131"/>
    </row>
    <row r="132" spans="2:15">
      <c r="B132" s="33" t="s">
        <v>70</v>
      </c>
      <c r="C132" s="41"/>
      <c r="D132" s="33"/>
      <c r="E132" s="34"/>
      <c r="F132" s="34"/>
      <c r="G132" s="33"/>
      <c r="H132" s="33"/>
      <c r="I132" s="33"/>
      <c r="J132" s="33"/>
      <c r="K132" s="34"/>
      <c r="L132" s="34"/>
      <c r="M132"/>
      <c r="N132"/>
      <c r="O132"/>
    </row>
  </sheetData>
  <mergeCells count="28">
    <mergeCell ref="P109:P113"/>
    <mergeCell ref="C1:E1"/>
    <mergeCell ref="F1:H1"/>
    <mergeCell ref="I1:K1"/>
    <mergeCell ref="P81:P82"/>
    <mergeCell ref="P83:P85"/>
    <mergeCell ref="P86:P88"/>
    <mergeCell ref="P102:P108"/>
    <mergeCell ref="O14:O17"/>
    <mergeCell ref="P14:P17"/>
    <mergeCell ref="O12:O13"/>
    <mergeCell ref="N14:N17"/>
    <mergeCell ref="M103:M108"/>
    <mergeCell ref="N103:N108"/>
    <mergeCell ref="O103:O108"/>
    <mergeCell ref="P50:P52"/>
    <mergeCell ref="N51:N52"/>
    <mergeCell ref="O51:O52"/>
    <mergeCell ref="P19:P20"/>
    <mergeCell ref="P35:P36"/>
    <mergeCell ref="P37:P38"/>
    <mergeCell ref="P11:P13"/>
    <mergeCell ref="N12:N13"/>
    <mergeCell ref="C3:L3"/>
    <mergeCell ref="P5:P10"/>
    <mergeCell ref="M6:M10"/>
    <mergeCell ref="N6:N10"/>
    <mergeCell ref="O6:O10"/>
  </mergeCells>
  <phoneticPr fontId="1" type="noConversion"/>
  <hyperlinks>
    <hyperlink ref="B123" location="_ftnref1" display="[1] L’enseignement s’appuie sur l’analyse de différents systèmes, mettant en œuvre plusieurs formes d’énergie."/>
    <hyperlink ref="B124" location="_ftnref2" display="[2] Loi normale, moyenne et écart-type."/>
    <hyperlink ref="B125" location="_ftnref3" display="[3] On se limite au domaine des basses fréquences. Le mesurage en hautes fréquences peut éventuellement être abordé dans la spécialisation SIN."/>
    <hyperlink ref="B126" location="_ftnref4" display="[4] Nécessité d’une étroite coordination avec la progression pédagogique en mathématiques."/>
    <hyperlink ref="B127" location="_ftnref5" display="[5] Ce chapitre n’est pas traité indépendamment mais s’intègre dans les deux chapitres précédents. "/>
    <hyperlink ref="B128" location="_ftnref6" display="[6] On se limite à une approche qualitative des différentes fonctions analogiques de base. Cette partie est approfondie dans la spécialisation SIN."/>
    <hyperlink ref="B129" location="_ftnref7" display="[7] On se limite à une approche qualitative des différentes modulations."/>
    <hyperlink ref="B130" location="_ftnref8" display="[8] Représentation des nombres complexes ."/>
    <hyperlink ref="B131" location="_ftnref9" display="[9] On se limite à une approche qualitative des techniques de multiplexage (temporel et fréquentiel)."/>
    <hyperlink ref="B132" location="_ftnref10" display="[10] On se limite à la couche application du modèle OSI. Les protocoles de la couche transport (UDP et TCP) sont étudiés dans la spécialisation SIN."/>
  </hyperlinks>
  <pageMargins left="0.75" right="0.75" top="1" bottom="1" header="0.5" footer="0.5"/>
</worksheet>
</file>

<file path=xl/worksheets/sheet2.xml><?xml version="1.0" encoding="utf-8"?>
<worksheet xmlns="http://schemas.openxmlformats.org/spreadsheetml/2006/main" xmlns:r="http://schemas.openxmlformats.org/officeDocument/2006/relationships">
  <sheetPr>
    <pageSetUpPr fitToPage="1"/>
  </sheetPr>
  <dimension ref="A1:BV162"/>
  <sheetViews>
    <sheetView tabSelected="1" zoomScale="90" zoomScaleNormal="90" zoomScalePageLayoutView="125" workbookViewId="0">
      <pane xSplit="8" ySplit="4" topLeftCell="I5" activePane="bottomRight" state="frozenSplit"/>
      <selection pane="topRight" activeCell="R24" sqref="I1:R1048576"/>
      <selection pane="bottomLeft" activeCell="B1" sqref="B1:AL12"/>
      <selection pane="bottomRight" activeCell="K5" sqref="K5"/>
    </sheetView>
  </sheetViews>
  <sheetFormatPr baseColWidth="10" defaultColWidth="10.83203125" defaultRowHeight="12.75"/>
  <cols>
    <col min="1" max="2" width="2.33203125" style="3" customWidth="1"/>
    <col min="3" max="3" width="31.6640625" style="3" customWidth="1"/>
    <col min="4" max="4" width="24.5" style="3" customWidth="1"/>
    <col min="5" max="5" width="40.33203125" style="3" customWidth="1"/>
    <col min="6" max="6" width="1.6640625" style="3" customWidth="1"/>
    <col min="7" max="7" width="4.83203125" style="3" customWidth="1"/>
    <col min="8" max="8" width="4.83203125" style="6" customWidth="1"/>
    <col min="9" max="9" width="1.6640625" style="6" customWidth="1"/>
    <col min="10" max="10" width="9.1640625" style="6" customWidth="1"/>
    <col min="11" max="22" width="8.5" style="6" customWidth="1"/>
    <col min="23" max="23" width="1.6640625" style="6" customWidth="1"/>
    <col min="24" max="33" width="8.5" style="6" customWidth="1"/>
    <col min="34" max="34" width="5.6640625" style="225" customWidth="1"/>
    <col min="35" max="35" width="4.83203125" style="225" customWidth="1"/>
    <col min="36" max="36" width="3.83203125" style="3" customWidth="1"/>
    <col min="37" max="46" width="4" style="3" customWidth="1"/>
    <col min="47" max="47" width="4" style="7" customWidth="1"/>
    <col min="48" max="74" width="4" style="3" customWidth="1"/>
    <col min="75" max="16384" width="10.83203125" style="3"/>
  </cols>
  <sheetData>
    <row r="1" spans="1:74" ht="19.5" customHeight="1" thickBot="1">
      <c r="H1" s="285"/>
      <c r="I1" s="285"/>
      <c r="W1" s="473"/>
      <c r="AI1" s="458"/>
      <c r="AL1" s="540"/>
      <c r="AM1" s="540"/>
      <c r="AN1" s="540"/>
      <c r="AO1" s="540"/>
      <c r="AP1" s="540"/>
      <c r="AQ1" s="540"/>
      <c r="AR1" s="540"/>
      <c r="AS1" s="540"/>
      <c r="AT1" s="540"/>
      <c r="AU1" s="540"/>
      <c r="AV1" s="540"/>
      <c r="AW1" s="540"/>
      <c r="AX1" s="540"/>
      <c r="AY1" s="540"/>
      <c r="AZ1" s="540"/>
      <c r="BA1" s="540"/>
      <c r="BB1" s="540"/>
      <c r="BC1" s="540"/>
      <c r="BD1" s="540"/>
      <c r="BE1" s="540"/>
      <c r="BF1" s="540"/>
      <c r="BG1" s="540"/>
      <c r="BH1" s="540"/>
      <c r="BI1" s="540"/>
      <c r="BJ1" s="540"/>
      <c r="BK1" s="540"/>
      <c r="BL1" s="540"/>
      <c r="BM1" s="540"/>
      <c r="BN1" s="540"/>
      <c r="BO1" s="540"/>
      <c r="BP1" s="540"/>
      <c r="BQ1" s="540"/>
      <c r="BR1" s="540"/>
      <c r="BS1" s="540"/>
      <c r="BT1" s="540"/>
      <c r="BU1" s="540"/>
      <c r="BV1" s="540"/>
    </row>
    <row r="2" spans="1:74" ht="12.75" customHeight="1">
      <c r="B2" s="685" t="s">
        <v>329</v>
      </c>
      <c r="C2" s="685"/>
      <c r="D2" s="685"/>
      <c r="E2" s="685"/>
      <c r="F2" s="685"/>
      <c r="G2" s="685"/>
      <c r="H2" s="518"/>
      <c r="I2" s="203"/>
      <c r="J2" s="683" t="s">
        <v>547</v>
      </c>
      <c r="K2" s="693" t="s">
        <v>96</v>
      </c>
      <c r="L2" s="693"/>
      <c r="M2" s="693"/>
      <c r="N2" s="693"/>
      <c r="O2" s="693"/>
      <c r="P2" s="693"/>
      <c r="Q2" s="693"/>
      <c r="R2" s="693"/>
      <c r="S2" s="693"/>
      <c r="T2" s="693"/>
      <c r="U2" s="693"/>
      <c r="V2" s="694"/>
      <c r="W2" s="514"/>
      <c r="X2" s="695" t="s">
        <v>97</v>
      </c>
      <c r="Y2" s="693"/>
      <c r="Z2" s="693"/>
      <c r="AA2" s="693"/>
      <c r="AB2" s="693"/>
      <c r="AC2" s="693"/>
      <c r="AD2" s="693"/>
      <c r="AE2" s="693"/>
      <c r="AF2" s="693"/>
      <c r="AG2" s="694"/>
      <c r="AH2" s="454"/>
      <c r="AI2" s="458"/>
      <c r="AJ2" s="223"/>
      <c r="AK2" s="687" t="s">
        <v>274</v>
      </c>
      <c r="AL2" s="688"/>
      <c r="AM2" s="688"/>
      <c r="AN2" s="688"/>
      <c r="AO2" s="688"/>
      <c r="AP2" s="688"/>
      <c r="AQ2" s="688"/>
      <c r="AR2" s="688"/>
      <c r="AS2" s="688"/>
      <c r="AT2" s="688"/>
      <c r="AU2" s="688"/>
      <c r="AV2" s="688"/>
      <c r="AW2" s="688"/>
      <c r="AX2" s="688"/>
      <c r="AY2" s="688"/>
      <c r="AZ2" s="689"/>
      <c r="BA2" s="540"/>
      <c r="BB2" s="540"/>
      <c r="BC2" s="540"/>
      <c r="BD2" s="540"/>
      <c r="BE2" s="540"/>
      <c r="BF2" s="540"/>
      <c r="BG2" s="540"/>
      <c r="BH2" s="540"/>
      <c r="BI2" s="540"/>
      <c r="BJ2" s="540"/>
      <c r="BK2" s="540"/>
      <c r="BL2" s="540"/>
      <c r="BM2" s="540"/>
      <c r="BN2" s="540"/>
      <c r="BO2" s="540"/>
      <c r="BP2" s="540"/>
      <c r="BQ2" s="540"/>
      <c r="BR2" s="540"/>
      <c r="BS2" s="540"/>
      <c r="BT2" s="540"/>
      <c r="BU2" s="540"/>
      <c r="BV2" s="540"/>
    </row>
    <row r="3" spans="1:74" ht="21" customHeight="1">
      <c r="B3" s="685"/>
      <c r="C3" s="685"/>
      <c r="D3" s="685"/>
      <c r="E3" s="685"/>
      <c r="F3" s="685"/>
      <c r="G3" s="685"/>
      <c r="H3" s="518"/>
      <c r="I3" s="285"/>
      <c r="J3" s="684"/>
      <c r="K3" s="512">
        <v>1</v>
      </c>
      <c r="L3" s="500">
        <v>2</v>
      </c>
      <c r="M3" s="500">
        <v>3</v>
      </c>
      <c r="N3" s="500">
        <v>4</v>
      </c>
      <c r="O3" s="500">
        <v>5</v>
      </c>
      <c r="P3" s="500">
        <v>6</v>
      </c>
      <c r="Q3" s="500">
        <v>7</v>
      </c>
      <c r="R3" s="500">
        <v>8</v>
      </c>
      <c r="S3" s="500">
        <v>9</v>
      </c>
      <c r="T3" s="500">
        <v>10</v>
      </c>
      <c r="U3" s="500">
        <v>11</v>
      </c>
      <c r="V3" s="501">
        <v>12</v>
      </c>
      <c r="W3" s="515"/>
      <c r="X3" s="516">
        <v>1</v>
      </c>
      <c r="Y3" s="500">
        <v>2</v>
      </c>
      <c r="Z3" s="500">
        <v>3</v>
      </c>
      <c r="AA3" s="500">
        <v>4</v>
      </c>
      <c r="AB3" s="500">
        <v>5</v>
      </c>
      <c r="AC3" s="500">
        <v>6</v>
      </c>
      <c r="AD3" s="500">
        <v>7</v>
      </c>
      <c r="AE3" s="500">
        <v>8</v>
      </c>
      <c r="AF3" s="500">
        <v>9</v>
      </c>
      <c r="AG3" s="501">
        <v>10</v>
      </c>
      <c r="AH3" s="455"/>
      <c r="AI3" s="458"/>
      <c r="AJ3" s="258"/>
      <c r="AK3" s="690"/>
      <c r="AL3" s="691"/>
      <c r="AM3" s="691"/>
      <c r="AN3" s="691"/>
      <c r="AO3" s="691"/>
      <c r="AP3" s="691"/>
      <c r="AQ3" s="691"/>
      <c r="AR3" s="691"/>
      <c r="AS3" s="691"/>
      <c r="AT3" s="691"/>
      <c r="AU3" s="691"/>
      <c r="AV3" s="691"/>
      <c r="AW3" s="691"/>
      <c r="AX3" s="691"/>
      <c r="AY3" s="691"/>
      <c r="AZ3" s="692"/>
      <c r="BA3" s="356">
        <f>INDEX(Systèmes!$A:$A,11+((COLUMN(BA$3))-28)*3,1)</f>
        <v>0</v>
      </c>
      <c r="BB3" s="356">
        <f>INDEX(Systèmes!$A:$A,11+((COLUMN(BB$3))-28)*3,1)</f>
        <v>0</v>
      </c>
      <c r="BC3" s="356">
        <f>INDEX(Systèmes!$A:$A,11+((COLUMN(BC$3))-28)*3,1)</f>
        <v>0</v>
      </c>
      <c r="BD3" s="356">
        <f>INDEX(Systèmes!$A:$A,11+((COLUMN(BD$3))-28)*3,1)</f>
        <v>0</v>
      </c>
      <c r="BE3" s="356">
        <f>INDEX(Systèmes!$A:$A,11+((COLUMN(BE$3))-28)*3,1)</f>
        <v>0</v>
      </c>
      <c r="BF3" s="356">
        <f>INDEX(Systèmes!$A:$A,11+((COLUMN(BF$3))-28)*3,1)</f>
        <v>0</v>
      </c>
      <c r="BG3" s="356">
        <f>INDEX(Systèmes!$A:$A,11+((COLUMN(BG$3))-28)*3,1)</f>
        <v>0</v>
      </c>
      <c r="BH3" s="356">
        <f>INDEX(Systèmes!$A:$A,11+((COLUMN(BH$3))-28)*3,1)</f>
        <v>0</v>
      </c>
      <c r="BI3" s="356">
        <f>INDEX(Systèmes!$A:$A,11+((COLUMN(BI$3))-28)*3,1)</f>
        <v>0</v>
      </c>
      <c r="BJ3" s="356">
        <f>INDEX(Systèmes!$A:$A,11+((COLUMN(BJ$3))-28)*3,1)</f>
        <v>0</v>
      </c>
      <c r="BK3" s="356">
        <f>INDEX(Systèmes!$A:$A,11+((COLUMN(BK$3))-28)*3,1)</f>
        <v>0</v>
      </c>
      <c r="BL3" s="356">
        <f>INDEX(Systèmes!$A:$A,11+((COLUMN(BL$3))-28)*3,1)</f>
        <v>0</v>
      </c>
      <c r="BM3" s="356">
        <f>INDEX(Systèmes!$A:$A,11+((COLUMN(BM$3))-28)*3,1)</f>
        <v>0</v>
      </c>
      <c r="BN3" s="356">
        <f>INDEX(Systèmes!$A:$A,11+((COLUMN(BN$3))-28)*3,1)</f>
        <v>0</v>
      </c>
      <c r="BO3" s="356">
        <f>INDEX(Systèmes!$A:$A,11+((COLUMN(BO$3))-28)*3,1)</f>
        <v>0</v>
      </c>
      <c r="BP3" s="356">
        <f>INDEX(Systèmes!$A:$A,11+((COLUMN(BP$3))-28)*3,1)</f>
        <v>0</v>
      </c>
      <c r="BQ3" s="356">
        <f>INDEX(Systèmes!$A:$A,11+((COLUMN(BQ$3))-28)*3,1)</f>
        <v>0</v>
      </c>
      <c r="BR3" s="356">
        <f>INDEX(Systèmes!$A:$A,11+((COLUMN(BR$3))-28)*3,1)</f>
        <v>0</v>
      </c>
      <c r="BS3" s="356">
        <f>INDEX(Systèmes!$A:$A,11+((COLUMN(BS$3))-28)*3,1)</f>
        <v>0</v>
      </c>
      <c r="BT3" s="356">
        <f>INDEX(Systèmes!$A:$A,11+((COLUMN(BT$3))-28)*3,1)</f>
        <v>0</v>
      </c>
      <c r="BU3" s="356">
        <f>INDEX(Systèmes!$A:$A,11+((COLUMN(BU$3))-28)*3,1)</f>
        <v>0</v>
      </c>
      <c r="BV3" s="356">
        <f>INDEX(Systèmes!$A:$A,11+((COLUMN(BV$3))-28)*3,1)</f>
        <v>0</v>
      </c>
    </row>
    <row r="4" spans="1:74" ht="200.25" customHeight="1" thickBot="1">
      <c r="B4" s="686"/>
      <c r="C4" s="686"/>
      <c r="D4" s="686"/>
      <c r="E4" s="686"/>
      <c r="F4" s="686"/>
      <c r="G4" s="686"/>
      <c r="H4" s="519"/>
      <c r="I4" s="213"/>
      <c r="J4" s="684"/>
      <c r="K4" s="513"/>
      <c r="L4" s="502"/>
      <c r="M4" s="502"/>
      <c r="N4" s="502"/>
      <c r="O4" s="502"/>
      <c r="P4" s="502"/>
      <c r="Q4" s="502"/>
      <c r="R4" s="502"/>
      <c r="S4" s="502"/>
      <c r="T4" s="502"/>
      <c r="U4" s="502"/>
      <c r="V4" s="503"/>
      <c r="W4" s="213"/>
      <c r="X4" s="517"/>
      <c r="Y4" s="502"/>
      <c r="Z4" s="502"/>
      <c r="AA4" s="502"/>
      <c r="AB4" s="502"/>
      <c r="AC4" s="502"/>
      <c r="AD4" s="502"/>
      <c r="AE4" s="502"/>
      <c r="AF4" s="502"/>
      <c r="AG4" s="503"/>
      <c r="AH4" s="455"/>
      <c r="AI4" s="458"/>
      <c r="AJ4" s="258"/>
      <c r="AK4" s="541" t="str">
        <f>Systèmes!$A$2</f>
        <v>Echasses urbaines</v>
      </c>
      <c r="AL4" s="542" t="str">
        <f>Systèmes!$A$3</f>
        <v>Eolienne</v>
      </c>
      <c r="AM4" s="542" t="str">
        <f>Systèmes!$A$4</f>
        <v>Kinect</v>
      </c>
      <c r="AN4" s="542" t="str">
        <f>Systèmes!$A$5</f>
        <v>Lampe dynamo</v>
      </c>
      <c r="AO4" s="542" t="str">
        <f>Systèmes!$A$6</f>
        <v>Pile à hydrogène</v>
      </c>
      <c r="AP4" s="542" t="str">
        <f>Systèmes!$A$7</f>
        <v>Radio autonôme
(Malette chaîne d'énergie)</v>
      </c>
      <c r="AQ4" s="542" t="str">
        <f>Systèmes!$A$8</f>
        <v>Robot Rovio</v>
      </c>
      <c r="AR4" s="542" t="str">
        <f>Systèmes!$A$9</f>
        <v>Sécateur électrique</v>
      </c>
      <c r="AS4" s="542" t="str">
        <f>Systèmes!$A$10</f>
        <v>Seche main Dyson</v>
      </c>
      <c r="AT4" s="542" t="str">
        <f>Systèmes!$A$11</f>
        <v>Vélo à assistance électrique</v>
      </c>
      <c r="AU4" s="542" t="str">
        <f>Systèmes!$A$12</f>
        <v>Webcam Motorisée</v>
      </c>
      <c r="AV4" s="542">
        <f>Systèmes!$A$13</f>
        <v>0</v>
      </c>
      <c r="AW4" s="542">
        <f>Systèmes!$A$14</f>
        <v>0</v>
      </c>
      <c r="AX4" s="542">
        <f>Systèmes!$A$15</f>
        <v>0</v>
      </c>
      <c r="AY4" s="542">
        <f>Systèmes!$A$16</f>
        <v>0</v>
      </c>
      <c r="AZ4" s="543">
        <f>Systèmes!$A$17</f>
        <v>0</v>
      </c>
      <c r="BA4" s="385"/>
      <c r="BB4" s="385"/>
      <c r="BC4" s="385"/>
      <c r="BD4" s="385"/>
      <c r="BE4" s="385"/>
      <c r="BF4" s="385"/>
      <c r="BG4" s="385"/>
      <c r="BH4" s="385"/>
      <c r="BI4" s="385"/>
      <c r="BJ4" s="385"/>
    </row>
    <row r="5" spans="1:74" s="396" customFormat="1" ht="39" customHeight="1">
      <c r="A5" s="668" t="str">
        <f>'Classeur - Programme'!A1</f>
        <v>Programme</v>
      </c>
      <c r="B5" s="669"/>
      <c r="C5" s="669"/>
      <c r="D5" s="669"/>
      <c r="E5" s="669"/>
      <c r="F5" s="669"/>
      <c r="G5" s="669"/>
      <c r="H5" s="670"/>
      <c r="I5" s="511"/>
      <c r="J5" s="527" t="s">
        <v>603</v>
      </c>
      <c r="K5" s="525"/>
      <c r="L5" s="520"/>
      <c r="M5" s="520"/>
      <c r="N5" s="520"/>
      <c r="O5" s="520"/>
      <c r="P5" s="520"/>
      <c r="Q5" s="520"/>
      <c r="R5" s="520"/>
      <c r="S5" s="520"/>
      <c r="T5" s="520"/>
      <c r="U5" s="520"/>
      <c r="V5" s="521"/>
      <c r="W5" s="444"/>
      <c r="X5" s="524"/>
      <c r="Y5" s="520"/>
      <c r="Z5" s="520"/>
      <c r="AA5" s="520"/>
      <c r="AB5" s="520"/>
      <c r="AC5" s="520"/>
      <c r="AD5" s="520"/>
      <c r="AE5" s="520"/>
      <c r="AF5" s="520"/>
      <c r="AG5" s="521"/>
      <c r="AH5" s="459"/>
      <c r="AI5" s="460"/>
    </row>
    <row r="6" spans="1:74" s="396" customFormat="1" ht="33.75" customHeight="1" thickBot="1">
      <c r="A6" s="474"/>
      <c r="B6" s="475"/>
      <c r="C6" s="476" t="str">
        <f>'Classeur - Programme'!C2</f>
        <v>Compétences attendues</v>
      </c>
      <c r="D6" s="477" t="str">
        <f>'Classeur - Programme'!D2</f>
        <v>Connaissances</v>
      </c>
      <c r="E6" s="478" t="str">
        <f>'Classeur - Programme'!E2</f>
        <v xml:space="preserve"> Capacités</v>
      </c>
      <c r="F6" s="479">
        <f>'Classeur - Programme'!F2</f>
        <v>0</v>
      </c>
      <c r="G6" s="480" t="str">
        <f>'Classeur - Programme'!G2</f>
        <v>1ère</v>
      </c>
      <c r="H6" s="481" t="str">
        <f>'Classeur - Programme'!H2</f>
        <v>Tale</v>
      </c>
      <c r="I6" s="480"/>
      <c r="J6" s="528" t="s">
        <v>604</v>
      </c>
      <c r="K6" s="526">
        <v>39700</v>
      </c>
      <c r="L6" s="522">
        <f>K6+7*K5/6</f>
        <v>39700</v>
      </c>
      <c r="M6" s="522">
        <f t="shared" ref="M6:V6" si="0">L6+7*L5/6</f>
        <v>39700</v>
      </c>
      <c r="N6" s="522">
        <f t="shared" si="0"/>
        <v>39700</v>
      </c>
      <c r="O6" s="522">
        <f t="shared" si="0"/>
        <v>39700</v>
      </c>
      <c r="P6" s="522">
        <f t="shared" si="0"/>
        <v>39700</v>
      </c>
      <c r="Q6" s="522">
        <f t="shared" si="0"/>
        <v>39700</v>
      </c>
      <c r="R6" s="522">
        <f t="shared" si="0"/>
        <v>39700</v>
      </c>
      <c r="S6" s="522">
        <f t="shared" si="0"/>
        <v>39700</v>
      </c>
      <c r="T6" s="522">
        <f t="shared" si="0"/>
        <v>39700</v>
      </c>
      <c r="U6" s="522">
        <f t="shared" si="0"/>
        <v>39700</v>
      </c>
      <c r="V6" s="523">
        <f t="shared" si="0"/>
        <v>39700</v>
      </c>
      <c r="W6" s="407"/>
      <c r="X6" s="625">
        <v>40065</v>
      </c>
      <c r="Y6" s="522">
        <f t="shared" ref="Y6:AG6" si="1">X6+7*X5/6</f>
        <v>40065</v>
      </c>
      <c r="Z6" s="522">
        <f t="shared" si="1"/>
        <v>40065</v>
      </c>
      <c r="AA6" s="522">
        <f t="shared" si="1"/>
        <v>40065</v>
      </c>
      <c r="AB6" s="522">
        <f t="shared" si="1"/>
        <v>40065</v>
      </c>
      <c r="AC6" s="522">
        <f t="shared" si="1"/>
        <v>40065</v>
      </c>
      <c r="AD6" s="522">
        <f t="shared" si="1"/>
        <v>40065</v>
      </c>
      <c r="AE6" s="522">
        <f t="shared" si="1"/>
        <v>40065</v>
      </c>
      <c r="AF6" s="522">
        <f t="shared" si="1"/>
        <v>40065</v>
      </c>
      <c r="AG6" s="523">
        <f t="shared" si="1"/>
        <v>40065</v>
      </c>
      <c r="AH6" s="461"/>
      <c r="AI6" s="460"/>
      <c r="AJ6" s="426"/>
      <c r="AK6" s="426"/>
      <c r="AL6" s="426"/>
    </row>
    <row r="7" spans="1:74" s="396" customFormat="1" ht="15">
      <c r="A7" s="474"/>
      <c r="B7" s="475"/>
      <c r="C7" s="476"/>
      <c r="D7" s="477"/>
      <c r="E7" s="478"/>
      <c r="F7" s="479"/>
      <c r="G7" s="480"/>
      <c r="H7" s="481"/>
      <c r="I7" s="480"/>
      <c r="J7" s="407"/>
      <c r="K7" s="407"/>
      <c r="L7" s="407"/>
      <c r="M7" s="407"/>
      <c r="N7" s="407"/>
      <c r="O7" s="407"/>
      <c r="P7" s="407"/>
      <c r="Q7" s="407"/>
      <c r="R7" s="407"/>
      <c r="S7" s="407"/>
      <c r="T7" s="407"/>
      <c r="U7" s="407"/>
      <c r="V7" s="407"/>
      <c r="W7" s="407"/>
      <c r="X7" s="407"/>
      <c r="Y7" s="407"/>
      <c r="Z7" s="407"/>
      <c r="AA7" s="407"/>
      <c r="AB7" s="407"/>
      <c r="AC7" s="407"/>
      <c r="AD7" s="407"/>
      <c r="AE7" s="407"/>
      <c r="AF7" s="407"/>
      <c r="AG7" s="407"/>
      <c r="AH7" s="461"/>
      <c r="AI7" s="460"/>
      <c r="AJ7" s="426"/>
      <c r="AK7" s="426"/>
      <c r="AL7" s="426"/>
    </row>
    <row r="8" spans="1:74" s="402" customFormat="1" ht="18.75">
      <c r="A8" s="482" t="str">
        <f>'Classeur - Programme'!A5</f>
        <v>A - Analyser</v>
      </c>
      <c r="B8" s="483"/>
      <c r="C8" s="484"/>
      <c r="D8" s="484"/>
      <c r="E8" s="484"/>
      <c r="F8" s="483"/>
      <c r="G8" s="485"/>
      <c r="H8" s="486"/>
      <c r="I8" s="485"/>
      <c r="J8" s="410"/>
      <c r="K8" s="410"/>
      <c r="L8" s="410"/>
      <c r="M8" s="410"/>
      <c r="N8" s="410"/>
      <c r="O8" s="410"/>
      <c r="P8" s="410"/>
      <c r="Q8" s="410"/>
      <c r="R8" s="410"/>
      <c r="S8" s="410"/>
      <c r="T8" s="410"/>
      <c r="U8" s="410"/>
      <c r="V8" s="410"/>
      <c r="W8" s="410"/>
      <c r="X8" s="410"/>
      <c r="Y8" s="410"/>
      <c r="Z8" s="410"/>
      <c r="AA8" s="410"/>
      <c r="AB8" s="410"/>
      <c r="AC8" s="410"/>
      <c r="AD8" s="410"/>
      <c r="AE8" s="410"/>
      <c r="AF8" s="410"/>
      <c r="AG8" s="410"/>
      <c r="AH8" s="462"/>
      <c r="AI8" s="463"/>
    </row>
    <row r="9" spans="1:74" s="396" customFormat="1" ht="13.5" thickBot="1">
      <c r="A9" s="474"/>
      <c r="B9" s="487" t="str">
        <f>'Classeur - Programme'!B6</f>
        <v>A1. Analyser le besoin</v>
      </c>
      <c r="C9" s="488"/>
      <c r="D9" s="488"/>
      <c r="E9" s="488"/>
      <c r="F9" s="487"/>
      <c r="G9" s="489"/>
      <c r="H9" s="490"/>
      <c r="I9" s="489"/>
      <c r="J9" s="413"/>
      <c r="K9" s="413"/>
      <c r="L9" s="413"/>
      <c r="M9" s="413"/>
      <c r="N9" s="413"/>
      <c r="O9" s="413"/>
      <c r="P9" s="413"/>
      <c r="Q9" s="413"/>
      <c r="R9" s="413"/>
      <c r="S9" s="413"/>
      <c r="T9" s="413"/>
      <c r="U9" s="413"/>
      <c r="V9" s="413"/>
      <c r="W9" s="413"/>
      <c r="X9" s="413"/>
      <c r="Y9" s="413"/>
      <c r="Z9" s="413"/>
      <c r="AA9" s="413"/>
      <c r="AB9" s="413"/>
      <c r="AC9" s="413"/>
      <c r="AD9" s="413"/>
      <c r="AE9" s="413"/>
      <c r="AF9" s="413"/>
      <c r="AG9" s="413"/>
      <c r="AH9" s="464"/>
      <c r="AI9" s="460"/>
      <c r="AK9" s="489"/>
      <c r="AL9" s="489"/>
      <c r="AM9" s="489"/>
      <c r="AN9" s="489"/>
      <c r="AO9" s="489"/>
      <c r="AP9" s="489"/>
      <c r="AQ9" s="489"/>
      <c r="AR9" s="489"/>
      <c r="AS9" s="489"/>
      <c r="AT9" s="489"/>
      <c r="AU9" s="489"/>
      <c r="AV9" s="489"/>
      <c r="AW9" s="489"/>
      <c r="AX9" s="489"/>
      <c r="AY9" s="489"/>
      <c r="AZ9" s="489"/>
    </row>
    <row r="10" spans="1:74" s="429" customFormat="1" ht="12">
      <c r="A10" s="491"/>
      <c r="B10" s="492"/>
      <c r="C10" s="671" t="str">
        <f>'Classeur - Programme'!C7</f>
        <v>définir le besoin
définir les fonctions de service
identifier les contraintes
traduire un besoin fonctionnel en problématique technique</v>
      </c>
      <c r="D10" s="660" t="str">
        <f>'Classeur - Programme'!D7</f>
        <v>Besoin, finalités, contraintes, cahier des charges</v>
      </c>
      <c r="E10" s="508" t="str">
        <f>'Classeur - Programme'!E7</f>
        <v>Décrire le besoin</v>
      </c>
      <c r="F10" s="661">
        <f>'Classeur - Programme'!F7</f>
        <v>0</v>
      </c>
      <c r="G10" s="664" t="str">
        <f>'Classeur - Programme'!G7</f>
        <v>C</v>
      </c>
      <c r="H10" s="672"/>
      <c r="I10" s="452"/>
      <c r="J10" s="529"/>
      <c r="K10" s="530"/>
      <c r="L10" s="530"/>
      <c r="M10" s="530"/>
      <c r="N10" s="530"/>
      <c r="O10" s="530"/>
      <c r="P10" s="530"/>
      <c r="Q10" s="530"/>
      <c r="R10" s="530"/>
      <c r="S10" s="530"/>
      <c r="T10" s="530"/>
      <c r="U10" s="530"/>
      <c r="V10" s="531"/>
      <c r="W10" s="452"/>
      <c r="X10" s="529"/>
      <c r="Y10" s="530"/>
      <c r="Z10" s="530"/>
      <c r="AA10" s="530"/>
      <c r="AB10" s="530"/>
      <c r="AC10" s="530"/>
      <c r="AD10" s="530"/>
      <c r="AE10" s="530"/>
      <c r="AF10" s="530"/>
      <c r="AG10" s="531"/>
      <c r="AH10" s="456"/>
      <c r="AI10" s="456" t="str">
        <f>IF(COUNTA(J10:AG10)=0,"X", "")</f>
        <v>X</v>
      </c>
      <c r="AK10" s="529"/>
      <c r="AL10" s="530" t="s">
        <v>294</v>
      </c>
      <c r="AM10" s="530"/>
      <c r="AN10" s="530"/>
      <c r="AO10" s="530" t="s">
        <v>294</v>
      </c>
      <c r="AP10" s="530"/>
      <c r="AQ10" s="530"/>
      <c r="AR10" s="530" t="s">
        <v>294</v>
      </c>
      <c r="AS10" s="530" t="s">
        <v>294</v>
      </c>
      <c r="AT10" s="530" t="s">
        <v>294</v>
      </c>
      <c r="AU10" s="530"/>
      <c r="AV10" s="530"/>
      <c r="AW10" s="530"/>
      <c r="AX10" s="530"/>
      <c r="AY10" s="530"/>
      <c r="AZ10" s="531"/>
    </row>
    <row r="11" spans="1:74" s="429" customFormat="1" ht="12">
      <c r="A11" s="491"/>
      <c r="B11" s="492"/>
      <c r="C11" s="671"/>
      <c r="D11" s="660"/>
      <c r="E11" s="508" t="str">
        <f>'Classeur - Programme'!E8</f>
        <v>Présenter la fonction globale</v>
      </c>
      <c r="F11" s="662"/>
      <c r="G11" s="664"/>
      <c r="H11" s="673"/>
      <c r="I11" s="452"/>
      <c r="J11" s="532"/>
      <c r="K11" s="623"/>
      <c r="L11" s="506"/>
      <c r="M11" s="506"/>
      <c r="N11" s="506"/>
      <c r="O11" s="506"/>
      <c r="P11" s="506"/>
      <c r="Q11" s="506"/>
      <c r="R11" s="506"/>
      <c r="S11" s="506"/>
      <c r="T11" s="506"/>
      <c r="U11" s="506"/>
      <c r="V11" s="507"/>
      <c r="W11" s="452"/>
      <c r="X11" s="532"/>
      <c r="Y11" s="506"/>
      <c r="Z11" s="506"/>
      <c r="AA11" s="506"/>
      <c r="AB11" s="506"/>
      <c r="AC11" s="506"/>
      <c r="AD11" s="506"/>
      <c r="AE11" s="506"/>
      <c r="AF11" s="506"/>
      <c r="AG11" s="507"/>
      <c r="AH11" s="456"/>
      <c r="AI11" s="456" t="str">
        <f t="shared" ref="AI11:AI74" si="2">IF(COUNTA(J11:AG11)=0,"X", "")</f>
        <v>X</v>
      </c>
      <c r="AK11" s="532"/>
      <c r="AL11" s="506" t="s">
        <v>294</v>
      </c>
      <c r="AM11" s="506"/>
      <c r="AN11" s="506"/>
      <c r="AO11" s="506" t="s">
        <v>294</v>
      </c>
      <c r="AP11" s="506"/>
      <c r="AQ11" s="506"/>
      <c r="AR11" s="506" t="s">
        <v>294</v>
      </c>
      <c r="AS11" s="506" t="s">
        <v>294</v>
      </c>
      <c r="AT11" s="506" t="s">
        <v>294</v>
      </c>
      <c r="AU11" s="506"/>
      <c r="AV11" s="506"/>
      <c r="AW11" s="506"/>
      <c r="AX11" s="506"/>
      <c r="AY11" s="506"/>
      <c r="AZ11" s="507"/>
    </row>
    <row r="12" spans="1:74" s="429" customFormat="1" ht="25.5" customHeight="1">
      <c r="A12" s="491"/>
      <c r="B12" s="492"/>
      <c r="C12" s="671"/>
      <c r="D12" s="660"/>
      <c r="E12" s="508" t="str">
        <f>'Classeur - Programme'!E9</f>
        <v>Identifier les contraintes (fonctionnelles, sociétales, environnementales, etc.)</v>
      </c>
      <c r="F12" s="662"/>
      <c r="G12" s="664"/>
      <c r="H12" s="673"/>
      <c r="I12" s="452"/>
      <c r="J12" s="532"/>
      <c r="K12" s="623"/>
      <c r="L12" s="506"/>
      <c r="M12" s="506"/>
      <c r="N12" s="506"/>
      <c r="O12" s="506"/>
      <c r="P12" s="506"/>
      <c r="Q12" s="506"/>
      <c r="R12" s="506"/>
      <c r="S12" s="506"/>
      <c r="T12" s="506"/>
      <c r="U12" s="506"/>
      <c r="V12" s="507"/>
      <c r="W12" s="452"/>
      <c r="X12" s="532"/>
      <c r="Y12" s="506"/>
      <c r="Z12" s="506"/>
      <c r="AA12" s="506"/>
      <c r="AB12" s="506"/>
      <c r="AC12" s="506"/>
      <c r="AD12" s="506"/>
      <c r="AE12" s="506"/>
      <c r="AF12" s="506"/>
      <c r="AG12" s="507"/>
      <c r="AH12" s="456"/>
      <c r="AI12" s="456" t="str">
        <f t="shared" si="2"/>
        <v>X</v>
      </c>
      <c r="AK12" s="532"/>
      <c r="AL12" s="506" t="s">
        <v>294</v>
      </c>
      <c r="AM12" s="506"/>
      <c r="AN12" s="506"/>
      <c r="AO12" s="506" t="s">
        <v>294</v>
      </c>
      <c r="AP12" s="506"/>
      <c r="AQ12" s="506"/>
      <c r="AR12" s="506" t="s">
        <v>294</v>
      </c>
      <c r="AS12" s="506" t="s">
        <v>294</v>
      </c>
      <c r="AT12" s="506" t="s">
        <v>294</v>
      </c>
      <c r="AU12" s="506"/>
      <c r="AV12" s="506"/>
      <c r="AW12" s="506"/>
      <c r="AX12" s="506"/>
      <c r="AY12" s="506"/>
      <c r="AZ12" s="507"/>
    </row>
    <row r="13" spans="1:74" s="429" customFormat="1" ht="24">
      <c r="A13" s="491"/>
      <c r="B13" s="492"/>
      <c r="C13" s="671"/>
      <c r="D13" s="660"/>
      <c r="E13" s="508" t="str">
        <f>'Classeur - Programme'!E10</f>
        <v>Ordonner les contraintes (critère, niveau, flexibilité)</v>
      </c>
      <c r="F13" s="662"/>
      <c r="G13" s="664"/>
      <c r="H13" s="674"/>
      <c r="I13" s="452"/>
      <c r="J13" s="532"/>
      <c r="K13" s="623"/>
      <c r="L13" s="506"/>
      <c r="M13" s="506"/>
      <c r="N13" s="506"/>
      <c r="O13" s="506"/>
      <c r="P13" s="506"/>
      <c r="Q13" s="506"/>
      <c r="R13" s="506"/>
      <c r="S13" s="506"/>
      <c r="T13" s="506"/>
      <c r="U13" s="506"/>
      <c r="V13" s="507"/>
      <c r="W13" s="452"/>
      <c r="X13" s="532"/>
      <c r="Y13" s="506"/>
      <c r="Z13" s="506"/>
      <c r="AA13" s="506"/>
      <c r="AB13" s="506"/>
      <c r="AC13" s="506"/>
      <c r="AD13" s="506"/>
      <c r="AE13" s="506"/>
      <c r="AF13" s="506"/>
      <c r="AG13" s="507"/>
      <c r="AH13" s="456"/>
      <c r="AI13" s="456" t="str">
        <f t="shared" si="2"/>
        <v>X</v>
      </c>
      <c r="AK13" s="532"/>
      <c r="AL13" s="506" t="s">
        <v>294</v>
      </c>
      <c r="AM13" s="506"/>
      <c r="AN13" s="506"/>
      <c r="AO13" s="506" t="s">
        <v>294</v>
      </c>
      <c r="AP13" s="506"/>
      <c r="AQ13" s="506"/>
      <c r="AR13" s="506" t="s">
        <v>294</v>
      </c>
      <c r="AS13" s="506" t="s">
        <v>294</v>
      </c>
      <c r="AT13" s="506" t="s">
        <v>294</v>
      </c>
      <c r="AU13" s="506"/>
      <c r="AV13" s="506"/>
      <c r="AW13" s="506"/>
      <c r="AX13" s="506"/>
      <c r="AY13" s="506"/>
      <c r="AZ13" s="507"/>
    </row>
    <row r="14" spans="1:74" s="396" customFormat="1" ht="24">
      <c r="A14" s="474"/>
      <c r="B14" s="475"/>
      <c r="C14" s="671"/>
      <c r="D14" s="505" t="str">
        <f>'Classeur - Programme'!D11</f>
        <v>Analyse fonctionnelle externe</v>
      </c>
      <c r="E14" s="675" t="str">
        <f>'Classeur - Programme'!E11</f>
        <v>Présenter à l’aide d’un diagramme des interacteurs une réponse technique à un besoin</v>
      </c>
      <c r="F14" s="662"/>
      <c r="G14" s="676" t="str">
        <f>'Classeur - Programme'!G11</f>
        <v>C</v>
      </c>
      <c r="H14" s="665"/>
      <c r="I14" s="453"/>
      <c r="J14" s="533"/>
      <c r="K14" s="624"/>
      <c r="L14" s="509"/>
      <c r="M14" s="509"/>
      <c r="N14" s="509"/>
      <c r="O14" s="509"/>
      <c r="P14" s="509"/>
      <c r="Q14" s="509"/>
      <c r="R14" s="509"/>
      <c r="S14" s="509"/>
      <c r="T14" s="509"/>
      <c r="U14" s="509"/>
      <c r="V14" s="493"/>
      <c r="W14" s="453"/>
      <c r="X14" s="533"/>
      <c r="Y14" s="509"/>
      <c r="Z14" s="509"/>
      <c r="AA14" s="509"/>
      <c r="AB14" s="509"/>
      <c r="AC14" s="509"/>
      <c r="AD14" s="509"/>
      <c r="AE14" s="509"/>
      <c r="AF14" s="509"/>
      <c r="AG14" s="493"/>
      <c r="AH14" s="457"/>
      <c r="AI14" s="456" t="str">
        <f t="shared" si="2"/>
        <v>X</v>
      </c>
      <c r="AK14" s="533"/>
      <c r="AL14" s="509" t="s">
        <v>294</v>
      </c>
      <c r="AM14" s="509"/>
      <c r="AN14" s="509"/>
      <c r="AO14" s="509" t="s">
        <v>294</v>
      </c>
      <c r="AP14" s="509"/>
      <c r="AQ14" s="509"/>
      <c r="AR14" s="509" t="s">
        <v>294</v>
      </c>
      <c r="AS14" s="509" t="s">
        <v>294</v>
      </c>
      <c r="AT14" s="509" t="s">
        <v>294</v>
      </c>
      <c r="AU14" s="509"/>
      <c r="AV14" s="509"/>
      <c r="AW14" s="509"/>
      <c r="AX14" s="509"/>
      <c r="AY14" s="509"/>
      <c r="AZ14" s="493"/>
    </row>
    <row r="15" spans="1:74" s="396" customFormat="1" ht="24">
      <c r="A15" s="474"/>
      <c r="B15" s="475"/>
      <c r="C15" s="671"/>
      <c r="D15" s="505" t="str">
        <f>'Classeur - Programme'!D12</f>
        <v>Expression fonctionnelle du besoin</v>
      </c>
      <c r="E15" s="675"/>
      <c r="F15" s="662"/>
      <c r="G15" s="676"/>
      <c r="H15" s="667"/>
      <c r="I15" s="453"/>
      <c r="J15" s="533"/>
      <c r="K15" s="624"/>
      <c r="L15" s="509"/>
      <c r="M15" s="509"/>
      <c r="N15" s="509"/>
      <c r="O15" s="509"/>
      <c r="P15" s="509"/>
      <c r="Q15" s="509"/>
      <c r="R15" s="509"/>
      <c r="S15" s="509"/>
      <c r="T15" s="509"/>
      <c r="U15" s="509"/>
      <c r="V15" s="493"/>
      <c r="W15" s="453"/>
      <c r="X15" s="533"/>
      <c r="Y15" s="509"/>
      <c r="Z15" s="509"/>
      <c r="AA15" s="509"/>
      <c r="AB15" s="509"/>
      <c r="AC15" s="509"/>
      <c r="AD15" s="509"/>
      <c r="AE15" s="509"/>
      <c r="AF15" s="509"/>
      <c r="AG15" s="493"/>
      <c r="AH15" s="457"/>
      <c r="AI15" s="456" t="str">
        <f t="shared" si="2"/>
        <v>X</v>
      </c>
      <c r="AK15" s="533"/>
      <c r="AL15" s="509" t="s">
        <v>294</v>
      </c>
      <c r="AM15" s="509"/>
      <c r="AN15" s="509"/>
      <c r="AO15" s="509" t="s">
        <v>294</v>
      </c>
      <c r="AP15" s="509"/>
      <c r="AQ15" s="509"/>
      <c r="AR15" s="509" t="s">
        <v>294</v>
      </c>
      <c r="AS15" s="509" t="s">
        <v>294</v>
      </c>
      <c r="AT15" s="509" t="s">
        <v>294</v>
      </c>
      <c r="AU15" s="509"/>
      <c r="AV15" s="509"/>
      <c r="AW15" s="509"/>
      <c r="AX15" s="509"/>
      <c r="AY15" s="509"/>
      <c r="AZ15" s="493"/>
    </row>
    <row r="16" spans="1:74" s="396" customFormat="1" ht="24.75" thickBot="1">
      <c r="A16" s="474"/>
      <c r="B16" s="475"/>
      <c r="C16" s="671"/>
      <c r="D16" s="505" t="str">
        <f>'Classeur - Programme'!D13</f>
        <v>Fonctions d’usage, de service, d’estime</v>
      </c>
      <c r="E16" s="508" t="str">
        <f>'Classeur - Programme'!E13</f>
        <v>Identifier et caractériser les fonctions de service</v>
      </c>
      <c r="F16" s="663"/>
      <c r="G16" s="509" t="str">
        <f>'Classeur - Programme'!G13</f>
        <v>C</v>
      </c>
      <c r="H16" s="493"/>
      <c r="I16" s="453"/>
      <c r="J16" s="533"/>
      <c r="K16" s="624"/>
      <c r="L16" s="509"/>
      <c r="M16" s="509"/>
      <c r="N16" s="509"/>
      <c r="O16" s="509"/>
      <c r="P16" s="509"/>
      <c r="Q16" s="509"/>
      <c r="R16" s="509"/>
      <c r="S16" s="509"/>
      <c r="T16" s="509"/>
      <c r="U16" s="509"/>
      <c r="V16" s="493"/>
      <c r="W16" s="453"/>
      <c r="X16" s="533"/>
      <c r="Y16" s="509"/>
      <c r="Z16" s="509"/>
      <c r="AA16" s="509"/>
      <c r="AB16" s="509"/>
      <c r="AC16" s="509"/>
      <c r="AD16" s="509"/>
      <c r="AE16" s="509"/>
      <c r="AF16" s="509"/>
      <c r="AG16" s="493"/>
      <c r="AH16" s="457"/>
      <c r="AI16" s="456" t="str">
        <f t="shared" si="2"/>
        <v>X</v>
      </c>
      <c r="AK16" s="537"/>
      <c r="AL16" s="538" t="s">
        <v>294</v>
      </c>
      <c r="AM16" s="538"/>
      <c r="AN16" s="538"/>
      <c r="AO16" s="538" t="s">
        <v>294</v>
      </c>
      <c r="AP16" s="538"/>
      <c r="AQ16" s="538"/>
      <c r="AR16" s="538" t="s">
        <v>294</v>
      </c>
      <c r="AS16" s="538" t="s">
        <v>294</v>
      </c>
      <c r="AT16" s="538" t="s">
        <v>294</v>
      </c>
      <c r="AU16" s="538"/>
      <c r="AV16" s="538"/>
      <c r="AW16" s="538"/>
      <c r="AX16" s="538"/>
      <c r="AY16" s="538"/>
      <c r="AZ16" s="539"/>
    </row>
    <row r="17" spans="1:52" s="396" customFormat="1" ht="13.5" thickBot="1">
      <c r="A17" s="474"/>
      <c r="B17" s="487" t="str">
        <f>'Classeur - Programme'!B14</f>
        <v>A2. Analyser le système</v>
      </c>
      <c r="C17" s="488"/>
      <c r="D17" s="488"/>
      <c r="E17" s="488"/>
      <c r="F17" s="487"/>
      <c r="G17" s="489"/>
      <c r="H17" s="490"/>
      <c r="I17" s="489"/>
      <c r="J17" s="534"/>
      <c r="K17" s="489"/>
      <c r="L17" s="489"/>
      <c r="M17" s="489"/>
      <c r="N17" s="489"/>
      <c r="O17" s="489"/>
      <c r="P17" s="489"/>
      <c r="Q17" s="489"/>
      <c r="R17" s="489"/>
      <c r="S17" s="489"/>
      <c r="T17" s="489"/>
      <c r="U17" s="489"/>
      <c r="V17" s="490"/>
      <c r="W17" s="413"/>
      <c r="X17" s="534"/>
      <c r="Y17" s="489"/>
      <c r="Z17" s="489"/>
      <c r="AA17" s="489"/>
      <c r="AB17" s="489"/>
      <c r="AC17" s="489"/>
      <c r="AD17" s="489"/>
      <c r="AE17" s="489"/>
      <c r="AF17" s="489"/>
      <c r="AG17" s="490"/>
      <c r="AH17" s="464"/>
      <c r="AI17" s="456"/>
      <c r="AK17" s="489"/>
      <c r="AL17" s="489"/>
      <c r="AM17" s="489"/>
      <c r="AN17" s="489"/>
      <c r="AO17" s="489"/>
      <c r="AP17" s="489"/>
      <c r="AQ17" s="489"/>
      <c r="AR17" s="489"/>
      <c r="AS17" s="489"/>
      <c r="AT17" s="489"/>
      <c r="AU17" s="489"/>
      <c r="AV17" s="489"/>
      <c r="AW17" s="489"/>
      <c r="AX17" s="489"/>
      <c r="AY17" s="489"/>
      <c r="AZ17" s="489"/>
    </row>
    <row r="18" spans="1:52" s="396" customFormat="1" ht="12.75" customHeight="1">
      <c r="A18" s="474"/>
      <c r="B18" s="475"/>
      <c r="C18" s="671" t="str">
        <f>'Classeur - Programme'!C15</f>
        <v>identifier et ordonner les fonctions techniques qui réalisent les fonctions de services et respectent les contraintes
identifier les éléments transformés et les flux
décrire les liaisons entre les blocs fonctionnels
identifier l’organisation structurelle ;
identifier les matériaux des constituants et leurs propriétés en relation avec les fonctions et les contraintes</v>
      </c>
      <c r="D18" s="660" t="str">
        <f>'Classeur - Programme'!D15</f>
        <v>Système
Frontière d’étude
Environnement</v>
      </c>
      <c r="E18" s="508" t="str">
        <f>'Classeur - Programme'!E15</f>
        <v>Définir le système et sa frontière d’étude</v>
      </c>
      <c r="F18" s="661">
        <f>'Classeur - Programme'!F15</f>
        <v>0</v>
      </c>
      <c r="G18" s="664" t="str">
        <f>'Classeur - Programme'!G15</f>
        <v>C</v>
      </c>
      <c r="H18" s="665"/>
      <c r="I18" s="453"/>
      <c r="J18" s="533"/>
      <c r="K18" s="509"/>
      <c r="L18" s="509"/>
      <c r="M18" s="509"/>
      <c r="N18" s="509"/>
      <c r="O18" s="509"/>
      <c r="P18" s="509"/>
      <c r="Q18" s="509"/>
      <c r="R18" s="509"/>
      <c r="S18" s="509"/>
      <c r="T18" s="509"/>
      <c r="U18" s="509"/>
      <c r="V18" s="493"/>
      <c r="W18" s="453"/>
      <c r="X18" s="533"/>
      <c r="Y18" s="509"/>
      <c r="Z18" s="509"/>
      <c r="AA18" s="509"/>
      <c r="AB18" s="509"/>
      <c r="AC18" s="509"/>
      <c r="AD18" s="509"/>
      <c r="AE18" s="509"/>
      <c r="AF18" s="509"/>
      <c r="AG18" s="493"/>
      <c r="AH18" s="457"/>
      <c r="AI18" s="456" t="str">
        <f t="shared" si="2"/>
        <v>X</v>
      </c>
      <c r="AK18" s="545"/>
      <c r="AL18" s="546"/>
      <c r="AM18" s="546"/>
      <c r="AN18" s="546"/>
      <c r="AO18" s="546"/>
      <c r="AP18" s="546"/>
      <c r="AQ18" s="546"/>
      <c r="AR18" s="546"/>
      <c r="AS18" s="546"/>
      <c r="AT18" s="546"/>
      <c r="AU18" s="546"/>
      <c r="AV18" s="546"/>
      <c r="AW18" s="546"/>
      <c r="AX18" s="546"/>
      <c r="AY18" s="546"/>
      <c r="AZ18" s="547"/>
    </row>
    <row r="19" spans="1:52" s="396" customFormat="1" ht="24">
      <c r="A19" s="474"/>
      <c r="B19" s="475"/>
      <c r="C19" s="671"/>
      <c r="D19" s="660"/>
      <c r="E19" s="508" t="str">
        <f>'Classeur - Programme'!E16</f>
        <v>Analyser l’environnement d’un système, ses contraintes</v>
      </c>
      <c r="F19" s="662"/>
      <c r="G19" s="664"/>
      <c r="H19" s="666"/>
      <c r="I19" s="453"/>
      <c r="J19" s="533"/>
      <c r="K19" s="509"/>
      <c r="L19" s="509"/>
      <c r="M19" s="509"/>
      <c r="N19" s="509"/>
      <c r="O19" s="509"/>
      <c r="P19" s="509"/>
      <c r="Q19" s="509"/>
      <c r="R19" s="509"/>
      <c r="S19" s="509"/>
      <c r="T19" s="509"/>
      <c r="U19" s="509"/>
      <c r="V19" s="493"/>
      <c r="W19" s="453"/>
      <c r="X19" s="533"/>
      <c r="Y19" s="509"/>
      <c r="Z19" s="509"/>
      <c r="AA19" s="509"/>
      <c r="AB19" s="509"/>
      <c r="AC19" s="509"/>
      <c r="AD19" s="509"/>
      <c r="AE19" s="509"/>
      <c r="AF19" s="509"/>
      <c r="AG19" s="493"/>
      <c r="AH19" s="457"/>
      <c r="AI19" s="456" t="str">
        <f t="shared" si="2"/>
        <v>X</v>
      </c>
      <c r="AK19" s="533"/>
      <c r="AL19" s="509"/>
      <c r="AM19" s="509"/>
      <c r="AN19" s="509"/>
      <c r="AO19" s="509"/>
      <c r="AP19" s="509"/>
      <c r="AQ19" s="509"/>
      <c r="AR19" s="509"/>
      <c r="AS19" s="509"/>
      <c r="AT19" s="509"/>
      <c r="AU19" s="509"/>
      <c r="AV19" s="509"/>
      <c r="AW19" s="509"/>
      <c r="AX19" s="509"/>
      <c r="AY19" s="509"/>
      <c r="AZ19" s="493"/>
    </row>
    <row r="20" spans="1:52" s="396" customFormat="1" ht="12">
      <c r="A20" s="474"/>
      <c r="B20" s="475"/>
      <c r="C20" s="671"/>
      <c r="D20" s="660"/>
      <c r="E20" s="508" t="str">
        <f>'Classeur - Programme'!E17</f>
        <v>Décrire le fonctionnement d’un système</v>
      </c>
      <c r="F20" s="662"/>
      <c r="G20" s="664"/>
      <c r="H20" s="666"/>
      <c r="I20" s="453"/>
      <c r="J20" s="533"/>
      <c r="K20" s="509"/>
      <c r="L20" s="509"/>
      <c r="M20" s="509"/>
      <c r="N20" s="509"/>
      <c r="O20" s="509"/>
      <c r="P20" s="509"/>
      <c r="Q20" s="509"/>
      <c r="R20" s="509"/>
      <c r="S20" s="509"/>
      <c r="T20" s="509"/>
      <c r="U20" s="509"/>
      <c r="V20" s="493"/>
      <c r="W20" s="453"/>
      <c r="X20" s="533"/>
      <c r="Y20" s="509"/>
      <c r="Z20" s="509"/>
      <c r="AA20" s="509"/>
      <c r="AB20" s="509"/>
      <c r="AC20" s="509"/>
      <c r="AD20" s="509"/>
      <c r="AE20" s="509"/>
      <c r="AF20" s="509"/>
      <c r="AG20" s="493"/>
      <c r="AH20" s="457"/>
      <c r="AI20" s="456" t="str">
        <f t="shared" si="2"/>
        <v>X</v>
      </c>
      <c r="AK20" s="533"/>
      <c r="AL20" s="509"/>
      <c r="AM20" s="509"/>
      <c r="AN20" s="509"/>
      <c r="AO20" s="509"/>
      <c r="AP20" s="509"/>
      <c r="AQ20" s="509"/>
      <c r="AR20" s="509"/>
      <c r="AS20" s="509"/>
      <c r="AT20" s="509"/>
      <c r="AU20" s="509"/>
      <c r="AV20" s="509"/>
      <c r="AW20" s="509"/>
      <c r="AX20" s="509"/>
      <c r="AY20" s="509"/>
      <c r="AZ20" s="493"/>
    </row>
    <row r="21" spans="1:52" s="396" customFormat="1" ht="24">
      <c r="A21" s="474"/>
      <c r="B21" s="475"/>
      <c r="C21" s="671"/>
      <c r="D21" s="660"/>
      <c r="E21" s="508" t="str">
        <f>'Classeur - Programme'!E18</f>
        <v>Identifier des évolutions possibles d’un système</v>
      </c>
      <c r="F21" s="662"/>
      <c r="G21" s="664"/>
      <c r="H21" s="667"/>
      <c r="I21" s="453"/>
      <c r="J21" s="533"/>
      <c r="K21" s="509"/>
      <c r="L21" s="509"/>
      <c r="M21" s="509"/>
      <c r="N21" s="509"/>
      <c r="O21" s="509"/>
      <c r="P21" s="509"/>
      <c r="Q21" s="509"/>
      <c r="R21" s="509"/>
      <c r="S21" s="509"/>
      <c r="T21" s="509"/>
      <c r="U21" s="509"/>
      <c r="V21" s="493"/>
      <c r="W21" s="453"/>
      <c r="X21" s="533"/>
      <c r="Y21" s="509"/>
      <c r="Z21" s="509"/>
      <c r="AA21" s="509"/>
      <c r="AB21" s="509"/>
      <c r="AC21" s="509"/>
      <c r="AD21" s="509"/>
      <c r="AE21" s="509"/>
      <c r="AF21" s="509"/>
      <c r="AG21" s="493"/>
      <c r="AH21" s="457"/>
      <c r="AI21" s="456" t="str">
        <f t="shared" si="2"/>
        <v>X</v>
      </c>
      <c r="AK21" s="533"/>
      <c r="AL21" s="509"/>
      <c r="AM21" s="509"/>
      <c r="AN21" s="509"/>
      <c r="AO21" s="509"/>
      <c r="AP21" s="509"/>
      <c r="AQ21" s="509"/>
      <c r="AR21" s="509"/>
      <c r="AS21" s="509"/>
      <c r="AT21" s="509"/>
      <c r="AU21" s="509"/>
      <c r="AV21" s="509"/>
      <c r="AW21" s="509"/>
      <c r="AX21" s="509"/>
      <c r="AY21" s="509"/>
      <c r="AZ21" s="493"/>
    </row>
    <row r="22" spans="1:52" s="396" customFormat="1" ht="12">
      <c r="A22" s="474"/>
      <c r="B22" s="475"/>
      <c r="C22" s="671"/>
      <c r="D22" s="660" t="str">
        <f>'Classeur - Programme'!D19</f>
        <v>Architectures fonctionnelle et organique d’un système</v>
      </c>
      <c r="E22" s="508" t="str">
        <f>'Classeur - Programme'!E19</f>
        <v>Identifier les fonctions techniques</v>
      </c>
      <c r="F22" s="662"/>
      <c r="G22" s="664" t="str">
        <f>'Classeur - Programme'!G19</f>
        <v>C</v>
      </c>
      <c r="H22" s="665"/>
      <c r="I22" s="453"/>
      <c r="J22" s="533"/>
      <c r="K22" s="509"/>
      <c r="L22" s="509"/>
      <c r="M22" s="509"/>
      <c r="N22" s="509"/>
      <c r="O22" s="509"/>
      <c r="P22" s="509"/>
      <c r="Q22" s="509"/>
      <c r="R22" s="509"/>
      <c r="S22" s="509"/>
      <c r="T22" s="509"/>
      <c r="U22" s="509"/>
      <c r="V22" s="493"/>
      <c r="W22" s="453"/>
      <c r="X22" s="533"/>
      <c r="Y22" s="509"/>
      <c r="Z22" s="509"/>
      <c r="AA22" s="509"/>
      <c r="AB22" s="509"/>
      <c r="AC22" s="509"/>
      <c r="AD22" s="509"/>
      <c r="AE22" s="509"/>
      <c r="AF22" s="509"/>
      <c r="AG22" s="493"/>
      <c r="AH22" s="457"/>
      <c r="AI22" s="456" t="str">
        <f t="shared" si="2"/>
        <v>X</v>
      </c>
      <c r="AK22" s="533"/>
      <c r="AL22" s="509"/>
      <c r="AM22" s="509"/>
      <c r="AN22" s="509"/>
      <c r="AO22" s="509"/>
      <c r="AP22" s="509"/>
      <c r="AQ22" s="509"/>
      <c r="AR22" s="509"/>
      <c r="AS22" s="509"/>
      <c r="AT22" s="509"/>
      <c r="AU22" s="509"/>
      <c r="AV22" s="509"/>
      <c r="AW22" s="509"/>
      <c r="AX22" s="509"/>
      <c r="AY22" s="509"/>
      <c r="AZ22" s="493"/>
    </row>
    <row r="23" spans="1:52" s="396" customFormat="1" ht="25.5" customHeight="1">
      <c r="A23" s="474"/>
      <c r="B23" s="475"/>
      <c r="C23" s="671"/>
      <c r="D23" s="660"/>
      <c r="E23" s="508" t="str">
        <f>'Classeur - Programme'!E20</f>
        <v>Déterminer les constituants dédiés aux fonctions d’un système et en justifier le choix</v>
      </c>
      <c r="F23" s="662"/>
      <c r="G23" s="664"/>
      <c r="H23" s="666"/>
      <c r="I23" s="453"/>
      <c r="J23" s="533"/>
      <c r="K23" s="509"/>
      <c r="L23" s="509"/>
      <c r="M23" s="509"/>
      <c r="N23" s="509"/>
      <c r="O23" s="509"/>
      <c r="P23" s="509"/>
      <c r="Q23" s="509"/>
      <c r="R23" s="509"/>
      <c r="S23" s="509"/>
      <c r="T23" s="509"/>
      <c r="U23" s="509"/>
      <c r="V23" s="493"/>
      <c r="W23" s="453"/>
      <c r="X23" s="533"/>
      <c r="Y23" s="509"/>
      <c r="Z23" s="509"/>
      <c r="AA23" s="509"/>
      <c r="AB23" s="509"/>
      <c r="AC23" s="509"/>
      <c r="AD23" s="509"/>
      <c r="AE23" s="509"/>
      <c r="AF23" s="509"/>
      <c r="AG23" s="493"/>
      <c r="AH23" s="457"/>
      <c r="AI23" s="456" t="str">
        <f t="shared" si="2"/>
        <v>X</v>
      </c>
      <c r="AK23" s="533"/>
      <c r="AL23" s="509"/>
      <c r="AM23" s="509"/>
      <c r="AN23" s="509"/>
      <c r="AO23" s="509"/>
      <c r="AP23" s="509"/>
      <c r="AQ23" s="509"/>
      <c r="AR23" s="509"/>
      <c r="AS23" s="509"/>
      <c r="AT23" s="509"/>
      <c r="AU23" s="509"/>
      <c r="AV23" s="509"/>
      <c r="AW23" s="509"/>
      <c r="AX23" s="509"/>
      <c r="AY23" s="509"/>
      <c r="AZ23" s="493"/>
    </row>
    <row r="24" spans="1:52" s="396" customFormat="1" ht="24">
      <c r="A24" s="474"/>
      <c r="B24" s="475"/>
      <c r="C24" s="671"/>
      <c r="D24" s="660"/>
      <c r="E24" s="508" t="str">
        <f>'Classeur - Programme'!E21</f>
        <v>Identifier les niveaux fonctionnels et organiques d’un système</v>
      </c>
      <c r="F24" s="662"/>
      <c r="G24" s="664"/>
      <c r="H24" s="666"/>
      <c r="I24" s="453"/>
      <c r="J24" s="533"/>
      <c r="K24" s="509"/>
      <c r="L24" s="509"/>
      <c r="M24" s="509"/>
      <c r="N24" s="509"/>
      <c r="O24" s="509"/>
      <c r="P24" s="509"/>
      <c r="Q24" s="509"/>
      <c r="R24" s="509"/>
      <c r="S24" s="509"/>
      <c r="T24" s="509"/>
      <c r="U24" s="509"/>
      <c r="V24" s="493"/>
      <c r="W24" s="453"/>
      <c r="X24" s="533"/>
      <c r="Y24" s="509"/>
      <c r="Z24" s="509"/>
      <c r="AA24" s="509"/>
      <c r="AB24" s="509"/>
      <c r="AC24" s="509"/>
      <c r="AD24" s="509"/>
      <c r="AE24" s="509"/>
      <c r="AF24" s="509"/>
      <c r="AG24" s="493"/>
      <c r="AH24" s="457"/>
      <c r="AI24" s="456" t="str">
        <f t="shared" si="2"/>
        <v>X</v>
      </c>
      <c r="AK24" s="533"/>
      <c r="AL24" s="509"/>
      <c r="AM24" s="509"/>
      <c r="AN24" s="509"/>
      <c r="AO24" s="509"/>
      <c r="AP24" s="509"/>
      <c r="AQ24" s="509"/>
      <c r="AR24" s="509"/>
      <c r="AS24" s="509"/>
      <c r="AT24" s="509"/>
      <c r="AU24" s="509"/>
      <c r="AV24" s="509"/>
      <c r="AW24" s="509"/>
      <c r="AX24" s="509"/>
      <c r="AY24" s="509"/>
      <c r="AZ24" s="493"/>
    </row>
    <row r="25" spans="1:52" s="396" customFormat="1" ht="36">
      <c r="A25" s="474"/>
      <c r="B25" s="475"/>
      <c r="C25" s="671"/>
      <c r="D25" s="660"/>
      <c r="E25" s="508" t="str">
        <f>'Classeur - Programme'!E22</f>
        <v>Présenter les architectures fonctionnelle et organique d’un système à l’aide d’un diagramme FAST</v>
      </c>
      <c r="F25" s="662"/>
      <c r="G25" s="664"/>
      <c r="H25" s="666"/>
      <c r="I25" s="453"/>
      <c r="J25" s="533"/>
      <c r="K25" s="509"/>
      <c r="L25" s="509"/>
      <c r="M25" s="509"/>
      <c r="N25" s="509"/>
      <c r="O25" s="509"/>
      <c r="P25" s="509"/>
      <c r="Q25" s="509"/>
      <c r="R25" s="509"/>
      <c r="S25" s="509"/>
      <c r="T25" s="509"/>
      <c r="U25" s="509"/>
      <c r="V25" s="493"/>
      <c r="W25" s="453"/>
      <c r="X25" s="533"/>
      <c r="Y25" s="509"/>
      <c r="Z25" s="509"/>
      <c r="AA25" s="509"/>
      <c r="AB25" s="509"/>
      <c r="AC25" s="509"/>
      <c r="AD25" s="509"/>
      <c r="AE25" s="509"/>
      <c r="AF25" s="509"/>
      <c r="AG25" s="493"/>
      <c r="AH25" s="457"/>
      <c r="AI25" s="456" t="str">
        <f t="shared" si="2"/>
        <v>X</v>
      </c>
      <c r="AK25" s="533"/>
      <c r="AL25" s="509"/>
      <c r="AM25" s="509"/>
      <c r="AN25" s="509"/>
      <c r="AO25" s="509"/>
      <c r="AP25" s="509"/>
      <c r="AQ25" s="509"/>
      <c r="AR25" s="509"/>
      <c r="AS25" s="509"/>
      <c r="AT25" s="509"/>
      <c r="AU25" s="509"/>
      <c r="AV25" s="509"/>
      <c r="AW25" s="509"/>
      <c r="AX25" s="509"/>
      <c r="AY25" s="509"/>
      <c r="AZ25" s="493"/>
    </row>
    <row r="26" spans="1:52" s="396" customFormat="1" ht="24">
      <c r="A26" s="474"/>
      <c r="B26" s="475"/>
      <c r="C26" s="671"/>
      <c r="D26" s="660"/>
      <c r="E26" s="508" t="str">
        <f>'Classeur - Programme'!E23</f>
        <v>Proposer des évolutions sous forme fonctionnelle</v>
      </c>
      <c r="F26" s="662"/>
      <c r="G26" s="664"/>
      <c r="H26" s="667"/>
      <c r="I26" s="453"/>
      <c r="J26" s="533"/>
      <c r="K26" s="509"/>
      <c r="L26" s="509"/>
      <c r="M26" s="509"/>
      <c r="N26" s="509"/>
      <c r="O26" s="509"/>
      <c r="P26" s="509"/>
      <c r="Q26" s="509"/>
      <c r="R26" s="509"/>
      <c r="S26" s="509"/>
      <c r="T26" s="509"/>
      <c r="U26" s="509"/>
      <c r="V26" s="493"/>
      <c r="W26" s="453"/>
      <c r="X26" s="533"/>
      <c r="Y26" s="509"/>
      <c r="Z26" s="509"/>
      <c r="AA26" s="509"/>
      <c r="AB26" s="509"/>
      <c r="AC26" s="509"/>
      <c r="AD26" s="509"/>
      <c r="AE26" s="509"/>
      <c r="AF26" s="509"/>
      <c r="AG26" s="493"/>
      <c r="AH26" s="457"/>
      <c r="AI26" s="456" t="str">
        <f t="shared" si="2"/>
        <v>X</v>
      </c>
      <c r="AK26" s="533"/>
      <c r="AL26" s="509"/>
      <c r="AM26" s="509"/>
      <c r="AN26" s="509"/>
      <c r="AO26" s="509"/>
      <c r="AP26" s="509"/>
      <c r="AQ26" s="509"/>
      <c r="AR26" s="509"/>
      <c r="AS26" s="509"/>
      <c r="AT26" s="509"/>
      <c r="AU26" s="509"/>
      <c r="AV26" s="509"/>
      <c r="AW26" s="509"/>
      <c r="AX26" s="509"/>
      <c r="AY26" s="509"/>
      <c r="AZ26" s="493"/>
    </row>
    <row r="27" spans="1:52" s="396" customFormat="1" ht="24">
      <c r="A27" s="474"/>
      <c r="B27" s="475"/>
      <c r="C27" s="671"/>
      <c r="D27" s="660"/>
      <c r="E27" s="508" t="str">
        <f>'Classeur - Programme'!E24</f>
        <v>Relier le coût d’une solution technique au besoin exprimé</v>
      </c>
      <c r="F27" s="662"/>
      <c r="G27" s="506" t="str">
        <f>'Classeur - Programme'!G24</f>
        <v>A</v>
      </c>
      <c r="H27" s="493"/>
      <c r="I27" s="453"/>
      <c r="J27" s="533"/>
      <c r="K27" s="509"/>
      <c r="L27" s="509"/>
      <c r="M27" s="509"/>
      <c r="N27" s="509"/>
      <c r="O27" s="509"/>
      <c r="P27" s="509"/>
      <c r="Q27" s="509"/>
      <c r="R27" s="509"/>
      <c r="S27" s="509"/>
      <c r="T27" s="509"/>
      <c r="U27" s="509"/>
      <c r="V27" s="493"/>
      <c r="W27" s="453"/>
      <c r="X27" s="533"/>
      <c r="Y27" s="509"/>
      <c r="Z27" s="509"/>
      <c r="AA27" s="509"/>
      <c r="AB27" s="509"/>
      <c r="AC27" s="509"/>
      <c r="AD27" s="509"/>
      <c r="AE27" s="509"/>
      <c r="AF27" s="509"/>
      <c r="AG27" s="493"/>
      <c r="AH27" s="457"/>
      <c r="AI27" s="456" t="str">
        <f t="shared" si="2"/>
        <v>X</v>
      </c>
      <c r="AK27" s="533"/>
      <c r="AL27" s="509"/>
      <c r="AM27" s="509"/>
      <c r="AN27" s="509"/>
      <c r="AO27" s="509"/>
      <c r="AP27" s="509"/>
      <c r="AQ27" s="509"/>
      <c r="AR27" s="509"/>
      <c r="AS27" s="509"/>
      <c r="AT27" s="509"/>
      <c r="AU27" s="509"/>
      <c r="AV27" s="509"/>
      <c r="AW27" s="509"/>
      <c r="AX27" s="509"/>
      <c r="AY27" s="509"/>
      <c r="AZ27" s="493"/>
    </row>
    <row r="28" spans="1:52" s="396" customFormat="1" ht="24">
      <c r="A28" s="474"/>
      <c r="B28" s="475"/>
      <c r="C28" s="671"/>
      <c r="D28" s="505" t="str">
        <f>'Classeur - Programme'!D25</f>
        <v>Impact environnemental</v>
      </c>
      <c r="E28" s="508" t="str">
        <f>'Classeur - Programme'!E25</f>
        <v>Évaluer l’impact environnemental (matériaux, énergie, nuisances)</v>
      </c>
      <c r="F28" s="662"/>
      <c r="G28" s="506" t="str">
        <f>'Classeur - Programme'!G25</f>
        <v>A</v>
      </c>
      <c r="H28" s="493"/>
      <c r="I28" s="453"/>
      <c r="J28" s="533"/>
      <c r="K28" s="509"/>
      <c r="L28" s="509"/>
      <c r="M28" s="509"/>
      <c r="N28" s="509"/>
      <c r="O28" s="509"/>
      <c r="P28" s="509"/>
      <c r="Q28" s="509"/>
      <c r="R28" s="509"/>
      <c r="S28" s="509"/>
      <c r="T28" s="509"/>
      <c r="U28" s="509"/>
      <c r="V28" s="493"/>
      <c r="W28" s="453"/>
      <c r="X28" s="533"/>
      <c r="Y28" s="509"/>
      <c r="Z28" s="509"/>
      <c r="AA28" s="509"/>
      <c r="AB28" s="509"/>
      <c r="AC28" s="509"/>
      <c r="AD28" s="509"/>
      <c r="AE28" s="509"/>
      <c r="AF28" s="509"/>
      <c r="AG28" s="493"/>
      <c r="AH28" s="457"/>
      <c r="AI28" s="456" t="str">
        <f t="shared" si="2"/>
        <v>X</v>
      </c>
      <c r="AK28" s="533"/>
      <c r="AL28" s="509"/>
      <c r="AM28" s="509"/>
      <c r="AN28" s="509"/>
      <c r="AO28" s="509"/>
      <c r="AP28" s="509"/>
      <c r="AQ28" s="509"/>
      <c r="AR28" s="509"/>
      <c r="AS28" s="509"/>
      <c r="AT28" s="509"/>
      <c r="AU28" s="509"/>
      <c r="AV28" s="509"/>
      <c r="AW28" s="509"/>
      <c r="AX28" s="509"/>
      <c r="AY28" s="509"/>
      <c r="AZ28" s="493"/>
    </row>
    <row r="29" spans="1:52" s="396" customFormat="1" ht="24">
      <c r="A29" s="474"/>
      <c r="B29" s="475"/>
      <c r="C29" s="671"/>
      <c r="D29" s="660" t="str">
        <f>'Classeur - Programme'!D26</f>
        <v>Matière d’oeuvre, valeur ajoutée, flux</v>
      </c>
      <c r="E29" s="508" t="str">
        <f>'Classeur - Programme'!E26</f>
        <v>Identifier la matière d’oeuvre et la valeur ajoutée</v>
      </c>
      <c r="F29" s="662"/>
      <c r="G29" s="664" t="str">
        <f>'Classeur - Programme'!G26</f>
        <v>C</v>
      </c>
      <c r="H29" s="665"/>
      <c r="I29" s="453"/>
      <c r="J29" s="533"/>
      <c r="K29" s="624"/>
      <c r="L29" s="509"/>
      <c r="M29" s="509"/>
      <c r="N29" s="509"/>
      <c r="O29" s="509"/>
      <c r="P29" s="509"/>
      <c r="Q29" s="509"/>
      <c r="R29" s="509"/>
      <c r="S29" s="509"/>
      <c r="T29" s="509"/>
      <c r="U29" s="509"/>
      <c r="V29" s="493"/>
      <c r="W29" s="453"/>
      <c r="X29" s="533"/>
      <c r="Y29" s="509"/>
      <c r="Z29" s="509"/>
      <c r="AA29" s="509"/>
      <c r="AB29" s="509"/>
      <c r="AC29" s="509"/>
      <c r="AD29" s="509"/>
      <c r="AE29" s="509"/>
      <c r="AF29" s="509"/>
      <c r="AG29" s="493"/>
      <c r="AH29" s="457"/>
      <c r="AI29" s="456" t="str">
        <f t="shared" si="2"/>
        <v>X</v>
      </c>
      <c r="AK29" s="533"/>
      <c r="AL29" s="509"/>
      <c r="AM29" s="509"/>
      <c r="AN29" s="509"/>
      <c r="AO29" s="509"/>
      <c r="AP29" s="509"/>
      <c r="AQ29" s="509"/>
      <c r="AR29" s="509"/>
      <c r="AS29" s="509"/>
      <c r="AT29" s="509"/>
      <c r="AU29" s="509"/>
      <c r="AV29" s="509"/>
      <c r="AW29" s="509"/>
      <c r="AX29" s="509"/>
      <c r="AY29" s="509"/>
      <c r="AZ29" s="493"/>
    </row>
    <row r="30" spans="1:52" s="396" customFormat="1" ht="36">
      <c r="A30" s="474"/>
      <c r="B30" s="475"/>
      <c r="C30" s="671"/>
      <c r="D30" s="660"/>
      <c r="E30" s="508" t="str">
        <f>'Classeur - Programme'!E27</f>
        <v>Représenter les flux (matière, énergie, information) à l’aide d’un actigramme A-0 de la méthode SADT</v>
      </c>
      <c r="F30" s="662"/>
      <c r="G30" s="664"/>
      <c r="H30" s="667"/>
      <c r="I30" s="453"/>
      <c r="J30" s="533"/>
      <c r="K30" s="624"/>
      <c r="L30" s="509"/>
      <c r="M30" s="509"/>
      <c r="N30" s="509"/>
      <c r="O30" s="509"/>
      <c r="P30" s="509"/>
      <c r="Q30" s="509"/>
      <c r="R30" s="509"/>
      <c r="S30" s="509"/>
      <c r="T30" s="509"/>
      <c r="U30" s="509"/>
      <c r="V30" s="493"/>
      <c r="W30" s="453"/>
      <c r="X30" s="533"/>
      <c r="Y30" s="509"/>
      <c r="Z30" s="509"/>
      <c r="AA30" s="509"/>
      <c r="AB30" s="509"/>
      <c r="AC30" s="509"/>
      <c r="AD30" s="509"/>
      <c r="AE30" s="509"/>
      <c r="AF30" s="509"/>
      <c r="AG30" s="493"/>
      <c r="AH30" s="457"/>
      <c r="AI30" s="456" t="str">
        <f t="shared" si="2"/>
        <v>X</v>
      </c>
      <c r="AK30" s="533"/>
      <c r="AL30" s="509"/>
      <c r="AM30" s="509"/>
      <c r="AN30" s="509"/>
      <c r="AO30" s="509"/>
      <c r="AP30" s="509"/>
      <c r="AQ30" s="509"/>
      <c r="AR30" s="509"/>
      <c r="AS30" s="509"/>
      <c r="AT30" s="509"/>
      <c r="AU30" s="509"/>
      <c r="AV30" s="509"/>
      <c r="AW30" s="509"/>
      <c r="AX30" s="509"/>
      <c r="AY30" s="509"/>
      <c r="AZ30" s="493"/>
    </row>
    <row r="31" spans="1:52" s="396" customFormat="1" ht="24">
      <c r="A31" s="474"/>
      <c r="B31" s="475"/>
      <c r="C31" s="671"/>
      <c r="D31" s="505" t="str">
        <f>'Classeur - Programme'!D28</f>
        <v>Chaîne d’information</v>
      </c>
      <c r="E31" s="508" t="str">
        <f>'Classeur - Programme'!E28</f>
        <v>Identifier et décrire la chaîne d’information du système</v>
      </c>
      <c r="F31" s="662"/>
      <c r="G31" s="506" t="str">
        <f>'Classeur - Programme'!G28</f>
        <v>C</v>
      </c>
      <c r="H31" s="493"/>
      <c r="I31" s="453"/>
      <c r="J31" s="533"/>
      <c r="K31" s="509"/>
      <c r="L31" s="509"/>
      <c r="M31" s="509"/>
      <c r="N31" s="509"/>
      <c r="O31" s="509"/>
      <c r="P31" s="509"/>
      <c r="Q31" s="509"/>
      <c r="R31" s="509"/>
      <c r="S31" s="509"/>
      <c r="T31" s="509"/>
      <c r="U31" s="509"/>
      <c r="V31" s="493"/>
      <c r="W31" s="453"/>
      <c r="X31" s="533"/>
      <c r="Y31" s="509"/>
      <c r="Z31" s="509"/>
      <c r="AA31" s="509"/>
      <c r="AB31" s="509"/>
      <c r="AC31" s="509"/>
      <c r="AD31" s="509"/>
      <c r="AE31" s="509"/>
      <c r="AF31" s="509"/>
      <c r="AG31" s="493"/>
      <c r="AH31" s="457"/>
      <c r="AI31" s="456" t="str">
        <f t="shared" si="2"/>
        <v>X</v>
      </c>
      <c r="AK31" s="533"/>
      <c r="AL31" s="509"/>
      <c r="AM31" s="509"/>
      <c r="AN31" s="509"/>
      <c r="AO31" s="509"/>
      <c r="AP31" s="509"/>
      <c r="AQ31" s="509"/>
      <c r="AR31" s="509"/>
      <c r="AS31" s="509"/>
      <c r="AT31" s="509"/>
      <c r="AU31" s="509"/>
      <c r="AV31" s="509"/>
      <c r="AW31" s="509"/>
      <c r="AX31" s="509"/>
      <c r="AY31" s="509"/>
      <c r="AZ31" s="493"/>
    </row>
    <row r="32" spans="1:52" s="396" customFormat="1" ht="24">
      <c r="A32" s="474"/>
      <c r="B32" s="475"/>
      <c r="C32" s="671"/>
      <c r="D32" s="660" t="str">
        <f>'Classeur - Programme'!D29</f>
        <v>Chaîne d’énergie</v>
      </c>
      <c r="E32" s="508" t="str">
        <f>'Classeur - Programme'!E29</f>
        <v>Identifier et décrire la chaîne d’énergie du système</v>
      </c>
      <c r="F32" s="662"/>
      <c r="G32" s="664" t="str">
        <f>'Classeur - Programme'!G29</f>
        <v>C</v>
      </c>
      <c r="H32" s="665"/>
      <c r="I32" s="453"/>
      <c r="J32" s="533"/>
      <c r="K32" s="509"/>
      <c r="L32" s="509"/>
      <c r="M32" s="509"/>
      <c r="N32" s="509"/>
      <c r="O32" s="509"/>
      <c r="P32" s="509"/>
      <c r="Q32" s="509"/>
      <c r="R32" s="509"/>
      <c r="S32" s="509"/>
      <c r="T32" s="509"/>
      <c r="U32" s="509"/>
      <c r="V32" s="493"/>
      <c r="W32" s="453"/>
      <c r="X32" s="533"/>
      <c r="Y32" s="509"/>
      <c r="Z32" s="509"/>
      <c r="AA32" s="509"/>
      <c r="AB32" s="509"/>
      <c r="AC32" s="509"/>
      <c r="AD32" s="509"/>
      <c r="AE32" s="509"/>
      <c r="AF32" s="509"/>
      <c r="AG32" s="493"/>
      <c r="AH32" s="457"/>
      <c r="AI32" s="456" t="str">
        <f t="shared" si="2"/>
        <v>X</v>
      </c>
      <c r="AK32" s="533"/>
      <c r="AL32" s="509"/>
      <c r="AM32" s="509"/>
      <c r="AN32" s="509"/>
      <c r="AO32" s="509"/>
      <c r="AP32" s="509"/>
      <c r="AQ32" s="509"/>
      <c r="AR32" s="509"/>
      <c r="AS32" s="509"/>
      <c r="AT32" s="509"/>
      <c r="AU32" s="509"/>
      <c r="AV32" s="509"/>
      <c r="AW32" s="509"/>
      <c r="AX32" s="509"/>
      <c r="AY32" s="509"/>
      <c r="AZ32" s="493"/>
    </row>
    <row r="33" spans="1:52" s="396" customFormat="1" ht="25.5" customHeight="1">
      <c r="A33" s="474"/>
      <c r="B33" s="475"/>
      <c r="C33" s="671"/>
      <c r="D33" s="660"/>
      <c r="E33" s="508" t="str">
        <f>'Classeur - Programme'!E30</f>
        <v>Analyser les apports d’énergie, les transferts, le stockage, les pertes énergétiques</v>
      </c>
      <c r="F33" s="662"/>
      <c r="G33" s="664"/>
      <c r="H33" s="667"/>
      <c r="I33" s="453"/>
      <c r="J33" s="533"/>
      <c r="K33" s="509"/>
      <c r="L33" s="509"/>
      <c r="M33" s="509"/>
      <c r="N33" s="509"/>
      <c r="O33" s="509"/>
      <c r="P33" s="509"/>
      <c r="Q33" s="509"/>
      <c r="R33" s="509"/>
      <c r="S33" s="509"/>
      <c r="T33" s="509"/>
      <c r="U33" s="509"/>
      <c r="V33" s="493"/>
      <c r="W33" s="453"/>
      <c r="X33" s="533"/>
      <c r="Y33" s="509"/>
      <c r="Z33" s="509"/>
      <c r="AA33" s="509"/>
      <c r="AB33" s="509"/>
      <c r="AC33" s="509"/>
      <c r="AD33" s="509"/>
      <c r="AE33" s="509"/>
      <c r="AF33" s="509"/>
      <c r="AG33" s="493"/>
      <c r="AH33" s="457"/>
      <c r="AI33" s="456" t="str">
        <f t="shared" si="2"/>
        <v>X</v>
      </c>
      <c r="AK33" s="533"/>
      <c r="AL33" s="509"/>
      <c r="AM33" s="509"/>
      <c r="AN33" s="509"/>
      <c r="AO33" s="509"/>
      <c r="AP33" s="509"/>
      <c r="AQ33" s="509"/>
      <c r="AR33" s="509"/>
      <c r="AS33" s="509"/>
      <c r="AT33" s="509"/>
      <c r="AU33" s="509"/>
      <c r="AV33" s="509"/>
      <c r="AW33" s="509"/>
      <c r="AX33" s="509"/>
      <c r="AY33" s="509"/>
      <c r="AZ33" s="493"/>
    </row>
    <row r="34" spans="1:52" s="396" customFormat="1" ht="26.25" customHeight="1">
      <c r="A34" s="474"/>
      <c r="B34" s="475"/>
      <c r="C34" s="671"/>
      <c r="D34" s="660"/>
      <c r="E34" s="508" t="str">
        <f>'Classeur - Programme'!E31</f>
        <v>Réaliser le bilan énergétique d’un système</v>
      </c>
      <c r="F34" s="662"/>
      <c r="G34" s="509"/>
      <c r="H34" s="507" t="str">
        <f>'Classeur - Programme'!H31</f>
        <v>C</v>
      </c>
      <c r="I34" s="452"/>
      <c r="J34" s="532"/>
      <c r="K34" s="506"/>
      <c r="L34" s="506"/>
      <c r="M34" s="506"/>
      <c r="N34" s="506"/>
      <c r="O34" s="506"/>
      <c r="P34" s="506"/>
      <c r="Q34" s="506"/>
      <c r="R34" s="506"/>
      <c r="S34" s="506"/>
      <c r="T34" s="506"/>
      <c r="U34" s="506"/>
      <c r="V34" s="507"/>
      <c r="W34" s="452"/>
      <c r="X34" s="532"/>
      <c r="Y34" s="506"/>
      <c r="Z34" s="506"/>
      <c r="AA34" s="506"/>
      <c r="AB34" s="506"/>
      <c r="AC34" s="506"/>
      <c r="AD34" s="506"/>
      <c r="AE34" s="506"/>
      <c r="AF34" s="506"/>
      <c r="AG34" s="507"/>
      <c r="AH34" s="456"/>
      <c r="AI34" s="456" t="str">
        <f t="shared" si="2"/>
        <v>X</v>
      </c>
      <c r="AK34" s="533"/>
      <c r="AL34" s="509"/>
      <c r="AM34" s="509"/>
      <c r="AN34" s="509"/>
      <c r="AO34" s="509"/>
      <c r="AP34" s="509"/>
      <c r="AQ34" s="509"/>
      <c r="AR34" s="509"/>
      <c r="AS34" s="509"/>
      <c r="AT34" s="509"/>
      <c r="AU34" s="509"/>
      <c r="AV34" s="509"/>
      <c r="AW34" s="509"/>
      <c r="AX34" s="509"/>
      <c r="AY34" s="509"/>
      <c r="AZ34" s="493"/>
    </row>
    <row r="35" spans="1:52" s="396" customFormat="1" ht="24">
      <c r="A35" s="474"/>
      <c r="B35" s="475"/>
      <c r="C35" s="671"/>
      <c r="D35" s="505" t="str">
        <f>'Classeur - Programme'!D32</f>
        <v>Systèmes logiques évènementiels</v>
      </c>
      <c r="E35" s="675" t="str">
        <f>'Classeur - Programme'!E32</f>
        <v>Décrire et analyser le comportement d’un système</v>
      </c>
      <c r="F35" s="662"/>
      <c r="G35" s="664" t="str">
        <f>'Classeur - Programme'!G32</f>
        <v>C</v>
      </c>
      <c r="H35" s="665"/>
      <c r="I35" s="453"/>
      <c r="J35" s="533"/>
      <c r="K35" s="509"/>
      <c r="L35" s="509"/>
      <c r="M35" s="509"/>
      <c r="N35" s="509"/>
      <c r="O35" s="509"/>
      <c r="P35" s="509"/>
      <c r="Q35" s="509"/>
      <c r="R35" s="509"/>
      <c r="S35" s="509"/>
      <c r="T35" s="509"/>
      <c r="U35" s="509"/>
      <c r="V35" s="493"/>
      <c r="W35" s="453"/>
      <c r="X35" s="533"/>
      <c r="Y35" s="509"/>
      <c r="Z35" s="509"/>
      <c r="AA35" s="509"/>
      <c r="AB35" s="509"/>
      <c r="AC35" s="509"/>
      <c r="AD35" s="509"/>
      <c r="AE35" s="509"/>
      <c r="AF35" s="509"/>
      <c r="AG35" s="493"/>
      <c r="AH35" s="457"/>
      <c r="AI35" s="456" t="str">
        <f t="shared" si="2"/>
        <v>X</v>
      </c>
      <c r="AK35" s="533"/>
      <c r="AL35" s="509"/>
      <c r="AM35" s="509"/>
      <c r="AN35" s="509"/>
      <c r="AO35" s="509"/>
      <c r="AP35" s="509"/>
      <c r="AQ35" s="509"/>
      <c r="AR35" s="509"/>
      <c r="AS35" s="509"/>
      <c r="AT35" s="509"/>
      <c r="AU35" s="509"/>
      <c r="AV35" s="509"/>
      <c r="AW35" s="509"/>
      <c r="AX35" s="509"/>
      <c r="AY35" s="509"/>
      <c r="AZ35" s="493"/>
    </row>
    <row r="36" spans="1:52" s="396" customFormat="1" ht="36.75" customHeight="1">
      <c r="A36" s="474"/>
      <c r="B36" s="475"/>
      <c r="C36" s="671"/>
      <c r="D36" s="505" t="str">
        <f>'Classeur - Programme'!D33</f>
        <v>Langage de description : graphe d’états, logigramme, GRAFCET, algorigramme</v>
      </c>
      <c r="E36" s="675"/>
      <c r="F36" s="662"/>
      <c r="G36" s="664"/>
      <c r="H36" s="667"/>
      <c r="I36" s="453"/>
      <c r="J36" s="533"/>
      <c r="K36" s="509"/>
      <c r="L36" s="509"/>
      <c r="M36" s="509"/>
      <c r="N36" s="509"/>
      <c r="O36" s="509"/>
      <c r="P36" s="509"/>
      <c r="Q36" s="509"/>
      <c r="R36" s="509"/>
      <c r="S36" s="509"/>
      <c r="T36" s="509"/>
      <c r="U36" s="509"/>
      <c r="V36" s="493"/>
      <c r="W36" s="453"/>
      <c r="X36" s="533"/>
      <c r="Y36" s="509"/>
      <c r="Z36" s="509"/>
      <c r="AA36" s="509"/>
      <c r="AB36" s="509"/>
      <c r="AC36" s="509"/>
      <c r="AD36" s="509"/>
      <c r="AE36" s="509"/>
      <c r="AF36" s="509"/>
      <c r="AG36" s="493"/>
      <c r="AH36" s="457"/>
      <c r="AI36" s="456" t="str">
        <f t="shared" si="2"/>
        <v>X</v>
      </c>
      <c r="AK36" s="533"/>
      <c r="AL36" s="509"/>
      <c r="AM36" s="509"/>
      <c r="AN36" s="509"/>
      <c r="AO36" s="509"/>
      <c r="AP36" s="509"/>
      <c r="AQ36" s="509"/>
      <c r="AR36" s="509"/>
      <c r="AS36" s="509"/>
      <c r="AT36" s="509"/>
      <c r="AU36" s="509"/>
      <c r="AV36" s="509"/>
      <c r="AW36" s="509"/>
      <c r="AX36" s="509"/>
      <c r="AY36" s="509"/>
      <c r="AZ36" s="493"/>
    </row>
    <row r="37" spans="1:52" s="396" customFormat="1" ht="24">
      <c r="A37" s="474"/>
      <c r="B37" s="475"/>
      <c r="C37" s="671"/>
      <c r="D37" s="505" t="str">
        <f>'Classeur - Programme'!D34</f>
        <v>Systèmes asservis</v>
      </c>
      <c r="E37" s="508" t="str">
        <f>'Classeur - Programme'!E34</f>
        <v>Différencier un système asservi d’un système non asservi</v>
      </c>
      <c r="F37" s="662"/>
      <c r="G37" s="509"/>
      <c r="H37" s="507" t="str">
        <f>'Classeur - Programme'!H34</f>
        <v>B</v>
      </c>
      <c r="I37" s="452"/>
      <c r="J37" s="532"/>
      <c r="K37" s="506"/>
      <c r="L37" s="506"/>
      <c r="M37" s="506"/>
      <c r="N37" s="506"/>
      <c r="O37" s="506"/>
      <c r="P37" s="506"/>
      <c r="Q37" s="506"/>
      <c r="R37" s="506"/>
      <c r="S37" s="506"/>
      <c r="T37" s="506"/>
      <c r="U37" s="506"/>
      <c r="V37" s="507"/>
      <c r="W37" s="452"/>
      <c r="X37" s="532"/>
      <c r="Y37" s="506"/>
      <c r="Z37" s="506"/>
      <c r="AA37" s="506"/>
      <c r="AB37" s="506"/>
      <c r="AC37" s="506"/>
      <c r="AD37" s="506"/>
      <c r="AE37" s="506"/>
      <c r="AF37" s="506"/>
      <c r="AG37" s="507"/>
      <c r="AH37" s="456"/>
      <c r="AI37" s="456" t="str">
        <f t="shared" si="2"/>
        <v>X</v>
      </c>
      <c r="AK37" s="533"/>
      <c r="AL37" s="509"/>
      <c r="AM37" s="509"/>
      <c r="AN37" s="509"/>
      <c r="AO37" s="509"/>
      <c r="AP37" s="509"/>
      <c r="AQ37" s="509"/>
      <c r="AR37" s="509"/>
      <c r="AS37" s="509"/>
      <c r="AT37" s="509"/>
      <c r="AU37" s="509"/>
      <c r="AV37" s="509"/>
      <c r="AW37" s="509"/>
      <c r="AX37" s="509"/>
      <c r="AY37" s="509"/>
      <c r="AZ37" s="493"/>
    </row>
    <row r="38" spans="1:52" s="396" customFormat="1" ht="36">
      <c r="A38" s="474"/>
      <c r="B38" s="475"/>
      <c r="C38" s="671"/>
      <c r="D38" s="660" t="str">
        <f>'Classeur - Programme'!D35</f>
        <v>Composants réalisant les fonctions de la chaîne d’énergie</v>
      </c>
      <c r="E38" s="508" t="str">
        <f>'Classeur - Programme'!E35</f>
        <v>Identifier les composants réalisant les fonctions Alimenter, Distribuer, Convertir, Transmettre</v>
      </c>
      <c r="F38" s="662"/>
      <c r="G38" s="506" t="str">
        <f>'Classeur - Programme'!G35</f>
        <v>C</v>
      </c>
      <c r="H38" s="493"/>
      <c r="I38" s="453"/>
      <c r="J38" s="533"/>
      <c r="K38" s="509"/>
      <c r="L38" s="509"/>
      <c r="M38" s="509"/>
      <c r="N38" s="509"/>
      <c r="O38" s="509"/>
      <c r="P38" s="509"/>
      <c r="Q38" s="509"/>
      <c r="R38" s="509"/>
      <c r="S38" s="509"/>
      <c r="T38" s="509"/>
      <c r="U38" s="509"/>
      <c r="V38" s="493"/>
      <c r="W38" s="453"/>
      <c r="X38" s="533"/>
      <c r="Y38" s="509"/>
      <c r="Z38" s="509"/>
      <c r="AA38" s="509"/>
      <c r="AB38" s="509"/>
      <c r="AC38" s="509"/>
      <c r="AD38" s="509"/>
      <c r="AE38" s="509"/>
      <c r="AF38" s="509"/>
      <c r="AG38" s="493"/>
      <c r="AH38" s="457"/>
      <c r="AI38" s="456" t="str">
        <f t="shared" si="2"/>
        <v>X</v>
      </c>
      <c r="AK38" s="533"/>
      <c r="AL38" s="509"/>
      <c r="AM38" s="509"/>
      <c r="AN38" s="509"/>
      <c r="AO38" s="509"/>
      <c r="AP38" s="509"/>
      <c r="AQ38" s="509"/>
      <c r="AR38" s="509"/>
      <c r="AS38" s="509"/>
      <c r="AT38" s="509"/>
      <c r="AU38" s="509"/>
      <c r="AV38" s="509"/>
      <c r="AW38" s="509"/>
      <c r="AX38" s="509"/>
      <c r="AY38" s="509"/>
      <c r="AZ38" s="493"/>
    </row>
    <row r="39" spans="1:52" s="396" customFormat="1" ht="12">
      <c r="A39" s="474"/>
      <c r="B39" s="475"/>
      <c r="C39" s="671"/>
      <c r="D39" s="660"/>
      <c r="E39" s="508" t="str">
        <f>'Classeur - Programme'!E36</f>
        <v>Justifier la solution choisie</v>
      </c>
      <c r="F39" s="662"/>
      <c r="G39" s="509"/>
      <c r="H39" s="507" t="str">
        <f>'Classeur - Programme'!H36</f>
        <v>B</v>
      </c>
      <c r="I39" s="452"/>
      <c r="J39" s="532"/>
      <c r="K39" s="506"/>
      <c r="L39" s="506"/>
      <c r="M39" s="506"/>
      <c r="N39" s="506"/>
      <c r="O39" s="506"/>
      <c r="P39" s="506"/>
      <c r="Q39" s="506"/>
      <c r="R39" s="506"/>
      <c r="S39" s="506"/>
      <c r="T39" s="506"/>
      <c r="U39" s="506"/>
      <c r="V39" s="507"/>
      <c r="W39" s="452"/>
      <c r="X39" s="532"/>
      <c r="Y39" s="506"/>
      <c r="Z39" s="506"/>
      <c r="AA39" s="506"/>
      <c r="AB39" s="506"/>
      <c r="AC39" s="506"/>
      <c r="AD39" s="506"/>
      <c r="AE39" s="506"/>
      <c r="AF39" s="506"/>
      <c r="AG39" s="507"/>
      <c r="AH39" s="456"/>
      <c r="AI39" s="456" t="str">
        <f t="shared" si="2"/>
        <v>X</v>
      </c>
      <c r="AK39" s="533"/>
      <c r="AL39" s="509"/>
      <c r="AM39" s="509"/>
      <c r="AN39" s="509"/>
      <c r="AO39" s="509"/>
      <c r="AP39" s="509"/>
      <c r="AQ39" s="509"/>
      <c r="AR39" s="509"/>
      <c r="AS39" s="509"/>
      <c r="AT39" s="509"/>
      <c r="AU39" s="509"/>
      <c r="AV39" s="509"/>
      <c r="AW39" s="509"/>
      <c r="AX39" s="509"/>
      <c r="AY39" s="509"/>
      <c r="AZ39" s="493"/>
    </row>
    <row r="40" spans="1:52" s="396" customFormat="1" ht="25.5" customHeight="1">
      <c r="A40" s="474"/>
      <c r="B40" s="475"/>
      <c r="C40" s="671"/>
      <c r="D40" s="660" t="str">
        <f>'Classeur - Programme'!D37</f>
        <v>Composants réalisant les fonctions de la chaîne d’information</v>
      </c>
      <c r="E40" s="508" t="str">
        <f>'Classeur - Programme'!E37</f>
        <v>Identifier les composants réalisant les fonctions Acquérir, Traiter, Communiquer</v>
      </c>
      <c r="F40" s="662"/>
      <c r="G40" s="506" t="str">
        <f>'Classeur - Programme'!G37</f>
        <v>C</v>
      </c>
      <c r="H40" s="493"/>
      <c r="I40" s="453"/>
      <c r="J40" s="533"/>
      <c r="K40" s="509"/>
      <c r="L40" s="509"/>
      <c r="M40" s="509"/>
      <c r="N40" s="509"/>
      <c r="O40" s="509"/>
      <c r="P40" s="509"/>
      <c r="Q40" s="509"/>
      <c r="R40" s="509"/>
      <c r="S40" s="509"/>
      <c r="T40" s="509"/>
      <c r="U40" s="509"/>
      <c r="V40" s="493"/>
      <c r="W40" s="453"/>
      <c r="X40" s="533"/>
      <c r="Y40" s="509"/>
      <c r="Z40" s="509"/>
      <c r="AA40" s="509"/>
      <c r="AB40" s="509"/>
      <c r="AC40" s="509"/>
      <c r="AD40" s="509"/>
      <c r="AE40" s="509"/>
      <c r="AF40" s="509"/>
      <c r="AG40" s="493"/>
      <c r="AH40" s="457"/>
      <c r="AI40" s="456" t="str">
        <f t="shared" si="2"/>
        <v>X</v>
      </c>
      <c r="AK40" s="533"/>
      <c r="AL40" s="509"/>
      <c r="AM40" s="509"/>
      <c r="AN40" s="509"/>
      <c r="AO40" s="509"/>
      <c r="AP40" s="509"/>
      <c r="AQ40" s="509"/>
      <c r="AR40" s="509"/>
      <c r="AS40" s="509"/>
      <c r="AT40" s="509"/>
      <c r="AU40" s="509"/>
      <c r="AV40" s="509"/>
      <c r="AW40" s="509"/>
      <c r="AX40" s="509"/>
      <c r="AY40" s="509"/>
      <c r="AZ40" s="493"/>
    </row>
    <row r="41" spans="1:52" s="396" customFormat="1" ht="12">
      <c r="A41" s="474"/>
      <c r="B41" s="475"/>
      <c r="C41" s="671"/>
      <c r="D41" s="660"/>
      <c r="E41" s="508" t="str">
        <f>'Classeur - Programme'!E38</f>
        <v>Justifier la solution choisie</v>
      </c>
      <c r="F41" s="662"/>
      <c r="G41" s="509"/>
      <c r="H41" s="507" t="str">
        <f>'Classeur - Programme'!H38</f>
        <v>B</v>
      </c>
      <c r="I41" s="452"/>
      <c r="J41" s="532"/>
      <c r="K41" s="506"/>
      <c r="L41" s="506"/>
      <c r="M41" s="506"/>
      <c r="N41" s="506"/>
      <c r="O41" s="506"/>
      <c r="P41" s="506"/>
      <c r="Q41" s="506"/>
      <c r="R41" s="506"/>
      <c r="S41" s="506"/>
      <c r="T41" s="506"/>
      <c r="U41" s="506"/>
      <c r="V41" s="507"/>
      <c r="W41" s="452"/>
      <c r="X41" s="532"/>
      <c r="Y41" s="506"/>
      <c r="Z41" s="506"/>
      <c r="AA41" s="506"/>
      <c r="AB41" s="506"/>
      <c r="AC41" s="506"/>
      <c r="AD41" s="506"/>
      <c r="AE41" s="506"/>
      <c r="AF41" s="506"/>
      <c r="AG41" s="507"/>
      <c r="AH41" s="456"/>
      <c r="AI41" s="456" t="str">
        <f t="shared" si="2"/>
        <v>X</v>
      </c>
      <c r="AK41" s="533"/>
      <c r="AL41" s="509"/>
      <c r="AM41" s="509"/>
      <c r="AN41" s="509"/>
      <c r="AO41" s="509"/>
      <c r="AP41" s="509"/>
      <c r="AQ41" s="509"/>
      <c r="AR41" s="509"/>
      <c r="AS41" s="509"/>
      <c r="AT41" s="509"/>
      <c r="AU41" s="509"/>
      <c r="AV41" s="509"/>
      <c r="AW41" s="509"/>
      <c r="AX41" s="509"/>
      <c r="AY41" s="509"/>
      <c r="AZ41" s="493"/>
    </row>
    <row r="42" spans="1:52" s="396" customFormat="1" ht="36.75" customHeight="1">
      <c r="A42" s="474"/>
      <c r="B42" s="475"/>
      <c r="C42" s="671"/>
      <c r="D42" s="505" t="str">
        <f>'Classeur - Programme'!D39</f>
        <v>Réversibilité d’une source, d’un actionneur, d’une chaîne de transmission</v>
      </c>
      <c r="E42" s="508" t="str">
        <f>'Classeur - Programme'!E39</f>
        <v>Analyser la réversibilité d’un composant dans une chaîne d’énergie</v>
      </c>
      <c r="F42" s="662"/>
      <c r="G42" s="506" t="str">
        <f>'Classeur - Programme'!G39</f>
        <v>B</v>
      </c>
      <c r="H42" s="493"/>
      <c r="I42" s="453"/>
      <c r="J42" s="533"/>
      <c r="K42" s="509"/>
      <c r="L42" s="509"/>
      <c r="M42" s="509"/>
      <c r="N42" s="509"/>
      <c r="O42" s="509"/>
      <c r="P42" s="509"/>
      <c r="Q42" s="509"/>
      <c r="R42" s="509"/>
      <c r="S42" s="509"/>
      <c r="T42" s="509"/>
      <c r="U42" s="509"/>
      <c r="V42" s="493"/>
      <c r="W42" s="453"/>
      <c r="X42" s="533"/>
      <c r="Y42" s="509"/>
      <c r="Z42" s="509"/>
      <c r="AA42" s="509"/>
      <c r="AB42" s="509"/>
      <c r="AC42" s="509"/>
      <c r="AD42" s="509"/>
      <c r="AE42" s="509"/>
      <c r="AF42" s="509"/>
      <c r="AG42" s="493"/>
      <c r="AH42" s="457"/>
      <c r="AI42" s="456" t="str">
        <f t="shared" si="2"/>
        <v>X</v>
      </c>
      <c r="AK42" s="533"/>
      <c r="AL42" s="509"/>
      <c r="AM42" s="509"/>
      <c r="AN42" s="509"/>
      <c r="AO42" s="509"/>
      <c r="AP42" s="509"/>
      <c r="AQ42" s="509"/>
      <c r="AR42" s="509"/>
      <c r="AS42" s="509"/>
      <c r="AT42" s="509"/>
      <c r="AU42" s="509"/>
      <c r="AV42" s="509"/>
      <c r="AW42" s="509"/>
      <c r="AX42" s="509"/>
      <c r="AY42" s="509"/>
      <c r="AZ42" s="493"/>
    </row>
    <row r="43" spans="1:52" s="396" customFormat="1" ht="24">
      <c r="A43" s="474"/>
      <c r="B43" s="475"/>
      <c r="C43" s="671"/>
      <c r="D43" s="505" t="str">
        <f>'Classeur - Programme'!D40</f>
        <v>Système de numération, codage</v>
      </c>
      <c r="E43" s="508" t="str">
        <f>'Classeur - Programme'!E40</f>
        <v>Analyser et interpréter une information numérique</v>
      </c>
      <c r="F43" s="662"/>
      <c r="G43" s="506" t="str">
        <f>'Classeur - Programme'!G40</f>
        <v>C</v>
      </c>
      <c r="H43" s="493"/>
      <c r="I43" s="453"/>
      <c r="J43" s="533"/>
      <c r="K43" s="509"/>
      <c r="L43" s="509"/>
      <c r="M43" s="509"/>
      <c r="N43" s="509"/>
      <c r="O43" s="509"/>
      <c r="P43" s="509"/>
      <c r="Q43" s="509"/>
      <c r="R43" s="509"/>
      <c r="S43" s="509"/>
      <c r="T43" s="509"/>
      <c r="U43" s="509"/>
      <c r="V43" s="493"/>
      <c r="W43" s="453"/>
      <c r="X43" s="533"/>
      <c r="Y43" s="509"/>
      <c r="Z43" s="509"/>
      <c r="AA43" s="509"/>
      <c r="AB43" s="509"/>
      <c r="AC43" s="509"/>
      <c r="AD43" s="509"/>
      <c r="AE43" s="509"/>
      <c r="AF43" s="509"/>
      <c r="AG43" s="493"/>
      <c r="AH43" s="457"/>
      <c r="AI43" s="456" t="str">
        <f t="shared" si="2"/>
        <v>X</v>
      </c>
      <c r="AK43" s="533"/>
      <c r="AL43" s="509"/>
      <c r="AM43" s="509"/>
      <c r="AN43" s="509"/>
      <c r="AO43" s="509"/>
      <c r="AP43" s="509"/>
      <c r="AQ43" s="509"/>
      <c r="AR43" s="509"/>
      <c r="AS43" s="509"/>
      <c r="AT43" s="509"/>
      <c r="AU43" s="509"/>
      <c r="AV43" s="509"/>
      <c r="AW43" s="509"/>
      <c r="AX43" s="509"/>
      <c r="AY43" s="509"/>
      <c r="AZ43" s="493"/>
    </row>
    <row r="44" spans="1:52" s="396" customFormat="1" ht="24">
      <c r="A44" s="474"/>
      <c r="B44" s="475"/>
      <c r="C44" s="671"/>
      <c r="D44" s="505" t="str">
        <f>'Classeur - Programme'!D41</f>
        <v>Modèle OSI</v>
      </c>
      <c r="E44" s="508" t="str">
        <f>'Classeur - Programme'!E41</f>
        <v>Décrire l’organisation des principaux protocoles</v>
      </c>
      <c r="F44" s="662"/>
      <c r="G44" s="509"/>
      <c r="H44" s="507" t="str">
        <f>'Classeur - Programme'!H41</f>
        <v>A</v>
      </c>
      <c r="I44" s="452"/>
      <c r="J44" s="532"/>
      <c r="K44" s="506"/>
      <c r="L44" s="506"/>
      <c r="M44" s="506"/>
      <c r="N44" s="506"/>
      <c r="O44" s="506"/>
      <c r="P44" s="506"/>
      <c r="Q44" s="506"/>
      <c r="R44" s="506"/>
      <c r="S44" s="506"/>
      <c r="T44" s="506"/>
      <c r="U44" s="506"/>
      <c r="V44" s="507"/>
      <c r="W44" s="452"/>
      <c r="X44" s="532"/>
      <c r="Y44" s="506"/>
      <c r="Z44" s="506"/>
      <c r="AA44" s="506"/>
      <c r="AB44" s="506"/>
      <c r="AC44" s="506"/>
      <c r="AD44" s="506"/>
      <c r="AE44" s="506"/>
      <c r="AF44" s="506"/>
      <c r="AG44" s="507"/>
      <c r="AH44" s="456"/>
      <c r="AI44" s="456" t="str">
        <f t="shared" si="2"/>
        <v>X</v>
      </c>
      <c r="AK44" s="533"/>
      <c r="AL44" s="509"/>
      <c r="AM44" s="509"/>
      <c r="AN44" s="509"/>
      <c r="AO44" s="509"/>
      <c r="AP44" s="509"/>
      <c r="AQ44" s="509"/>
      <c r="AR44" s="509"/>
      <c r="AS44" s="509"/>
      <c r="AT44" s="509"/>
      <c r="AU44" s="509"/>
      <c r="AV44" s="509"/>
      <c r="AW44" s="509"/>
      <c r="AX44" s="509"/>
      <c r="AY44" s="509"/>
      <c r="AZ44" s="493"/>
    </row>
    <row r="45" spans="1:52" s="396" customFormat="1" ht="24">
      <c r="A45" s="474"/>
      <c r="B45" s="475"/>
      <c r="C45" s="671"/>
      <c r="D45" s="660" t="str">
        <f>'Classeur - Programme'!D42</f>
        <v>Réseaux de communication
Support de communication,
notion de protocole, paramètres de configuration
Notion de trame, liaisons série et parallèle</v>
      </c>
      <c r="E45" s="508" t="str">
        <f>'Classeur - Programme'!E42</f>
        <v>Analyser les formats et les flux d’information</v>
      </c>
      <c r="F45" s="662"/>
      <c r="G45" s="677"/>
      <c r="H45" s="680" t="str">
        <f>'Classeur - Programme'!H42</f>
        <v>B</v>
      </c>
      <c r="I45" s="452"/>
      <c r="J45" s="532"/>
      <c r="K45" s="506"/>
      <c r="L45" s="506"/>
      <c r="M45" s="506"/>
      <c r="N45" s="506"/>
      <c r="O45" s="506"/>
      <c r="P45" s="506"/>
      <c r="Q45" s="506"/>
      <c r="R45" s="506"/>
      <c r="S45" s="506"/>
      <c r="T45" s="506"/>
      <c r="U45" s="506"/>
      <c r="V45" s="507"/>
      <c r="W45" s="452"/>
      <c r="X45" s="532"/>
      <c r="Y45" s="506"/>
      <c r="Z45" s="506"/>
      <c r="AA45" s="506"/>
      <c r="AB45" s="506"/>
      <c r="AC45" s="506"/>
      <c r="AD45" s="506"/>
      <c r="AE45" s="506"/>
      <c r="AF45" s="506"/>
      <c r="AG45" s="507"/>
      <c r="AH45" s="456"/>
      <c r="AI45" s="456" t="str">
        <f t="shared" si="2"/>
        <v>X</v>
      </c>
      <c r="AK45" s="533"/>
      <c r="AL45" s="509"/>
      <c r="AM45" s="509"/>
      <c r="AN45" s="509"/>
      <c r="AO45" s="509"/>
      <c r="AP45" s="509"/>
      <c r="AQ45" s="509"/>
      <c r="AR45" s="509"/>
      <c r="AS45" s="509"/>
      <c r="AT45" s="509"/>
      <c r="AU45" s="509"/>
      <c r="AV45" s="509"/>
      <c r="AW45" s="509"/>
      <c r="AX45" s="509"/>
      <c r="AY45" s="509"/>
      <c r="AZ45" s="493"/>
    </row>
    <row r="46" spans="1:52" s="396" customFormat="1" ht="24">
      <c r="A46" s="474"/>
      <c r="B46" s="475"/>
      <c r="C46" s="671"/>
      <c r="D46" s="660"/>
      <c r="E46" s="508" t="str">
        <f>'Classeur - Programme'!E43</f>
        <v>Identifier les architectures fonctionnelle et matérielle</v>
      </c>
      <c r="F46" s="662"/>
      <c r="G46" s="678"/>
      <c r="H46" s="680"/>
      <c r="I46" s="452"/>
      <c r="J46" s="532"/>
      <c r="K46" s="506"/>
      <c r="L46" s="506"/>
      <c r="M46" s="506"/>
      <c r="N46" s="506"/>
      <c r="O46" s="506"/>
      <c r="P46" s="506"/>
      <c r="Q46" s="506"/>
      <c r="R46" s="506"/>
      <c r="S46" s="506"/>
      <c r="T46" s="506"/>
      <c r="U46" s="506"/>
      <c r="V46" s="507"/>
      <c r="W46" s="452"/>
      <c r="X46" s="532"/>
      <c r="Y46" s="506"/>
      <c r="Z46" s="506"/>
      <c r="AA46" s="506"/>
      <c r="AB46" s="506"/>
      <c r="AC46" s="506"/>
      <c r="AD46" s="506"/>
      <c r="AE46" s="506"/>
      <c r="AF46" s="506"/>
      <c r="AG46" s="507"/>
      <c r="AH46" s="456"/>
      <c r="AI46" s="456" t="str">
        <f t="shared" si="2"/>
        <v>X</v>
      </c>
      <c r="AK46" s="533"/>
      <c r="AL46" s="509"/>
      <c r="AM46" s="509"/>
      <c r="AN46" s="509"/>
      <c r="AO46" s="509"/>
      <c r="AP46" s="509"/>
      <c r="AQ46" s="509"/>
      <c r="AR46" s="509"/>
      <c r="AS46" s="509"/>
      <c r="AT46" s="509"/>
      <c r="AU46" s="509"/>
      <c r="AV46" s="509"/>
      <c r="AW46" s="509"/>
      <c r="AX46" s="509"/>
      <c r="AY46" s="509"/>
      <c r="AZ46" s="493"/>
    </row>
    <row r="47" spans="1:52" s="396" customFormat="1" ht="12">
      <c r="A47" s="474"/>
      <c r="B47" s="475"/>
      <c r="C47" s="671"/>
      <c r="D47" s="660"/>
      <c r="E47" s="508" t="str">
        <f>'Classeur - Programme'!E44</f>
        <v>Identifier les supports de communication</v>
      </c>
      <c r="F47" s="662"/>
      <c r="G47" s="678"/>
      <c r="H47" s="680"/>
      <c r="I47" s="452"/>
      <c r="J47" s="532"/>
      <c r="K47" s="506"/>
      <c r="L47" s="506"/>
      <c r="M47" s="506"/>
      <c r="N47" s="506"/>
      <c r="O47" s="506"/>
      <c r="P47" s="506"/>
      <c r="Q47" s="506"/>
      <c r="R47" s="506"/>
      <c r="S47" s="506"/>
      <c r="T47" s="506"/>
      <c r="U47" s="506"/>
      <c r="V47" s="507"/>
      <c r="W47" s="452"/>
      <c r="X47" s="532"/>
      <c r="Y47" s="506"/>
      <c r="Z47" s="506"/>
      <c r="AA47" s="506"/>
      <c r="AB47" s="506"/>
      <c r="AC47" s="506"/>
      <c r="AD47" s="506"/>
      <c r="AE47" s="506"/>
      <c r="AF47" s="506"/>
      <c r="AG47" s="507"/>
      <c r="AH47" s="456"/>
      <c r="AI47" s="456" t="str">
        <f t="shared" si="2"/>
        <v>X</v>
      </c>
      <c r="AK47" s="533"/>
      <c r="AL47" s="509"/>
      <c r="AM47" s="509"/>
      <c r="AN47" s="509"/>
      <c r="AO47" s="509"/>
      <c r="AP47" s="509"/>
      <c r="AQ47" s="509"/>
      <c r="AR47" s="509"/>
      <c r="AS47" s="509"/>
      <c r="AT47" s="509"/>
      <c r="AU47" s="509"/>
      <c r="AV47" s="509"/>
      <c r="AW47" s="509"/>
      <c r="AX47" s="509"/>
      <c r="AY47" s="509"/>
      <c r="AZ47" s="493"/>
    </row>
    <row r="48" spans="1:52" s="396" customFormat="1" ht="36">
      <c r="A48" s="474"/>
      <c r="B48" s="475"/>
      <c r="C48" s="671"/>
      <c r="D48" s="660"/>
      <c r="E48" s="508" t="str">
        <f>'Classeur - Programme'!E45</f>
        <v>Identifier et analyser le message transmis, notion de protocole, paramètres de configuration</v>
      </c>
      <c r="F48" s="662"/>
      <c r="G48" s="679"/>
      <c r="H48" s="680"/>
      <c r="I48" s="452"/>
      <c r="J48" s="532"/>
      <c r="K48" s="506"/>
      <c r="L48" s="506"/>
      <c r="M48" s="506"/>
      <c r="N48" s="506"/>
      <c r="O48" s="506"/>
      <c r="P48" s="506"/>
      <c r="Q48" s="506"/>
      <c r="R48" s="506"/>
      <c r="S48" s="506"/>
      <c r="T48" s="506"/>
      <c r="U48" s="506"/>
      <c r="V48" s="507"/>
      <c r="W48" s="452"/>
      <c r="X48" s="532"/>
      <c r="Y48" s="506"/>
      <c r="Z48" s="506"/>
      <c r="AA48" s="506"/>
      <c r="AB48" s="506"/>
      <c r="AC48" s="506"/>
      <c r="AD48" s="506"/>
      <c r="AE48" s="506"/>
      <c r="AF48" s="506"/>
      <c r="AG48" s="507"/>
      <c r="AH48" s="456"/>
      <c r="AI48" s="456" t="str">
        <f t="shared" si="2"/>
        <v>X</v>
      </c>
      <c r="AK48" s="533"/>
      <c r="AL48" s="509"/>
      <c r="AM48" s="509"/>
      <c r="AN48" s="509"/>
      <c r="AO48" s="509"/>
      <c r="AP48" s="509"/>
      <c r="AQ48" s="509"/>
      <c r="AR48" s="509"/>
      <c r="AS48" s="509"/>
      <c r="AT48" s="509"/>
      <c r="AU48" s="509"/>
      <c r="AV48" s="509"/>
      <c r="AW48" s="509"/>
      <c r="AX48" s="509"/>
      <c r="AY48" s="509"/>
      <c r="AZ48" s="493"/>
    </row>
    <row r="49" spans="1:52" s="396" customFormat="1" ht="74.25" customHeight="1">
      <c r="A49" s="474"/>
      <c r="B49" s="475"/>
      <c r="C49" s="671"/>
      <c r="D49" s="505" t="str">
        <f>'Classeur - Programme'!D46</f>
        <v>Architecture d’un réseau (topologie, mode de communication, type de transmission, méthode d’accès au support, techniques de commutation)</v>
      </c>
      <c r="E49" s="508" t="str">
        <f>'Classeur - Programme'!E46</f>
        <v>Identifier les architectures fonctionnelle et matérielle d’un réseau</v>
      </c>
      <c r="F49" s="662"/>
      <c r="G49" s="509"/>
      <c r="H49" s="507" t="str">
        <f>'Classeur - Programme'!H46</f>
        <v>B</v>
      </c>
      <c r="I49" s="452"/>
      <c r="J49" s="532"/>
      <c r="K49" s="506"/>
      <c r="L49" s="506"/>
      <c r="M49" s="506"/>
      <c r="N49" s="506"/>
      <c r="O49" s="506"/>
      <c r="P49" s="506"/>
      <c r="Q49" s="506"/>
      <c r="R49" s="506"/>
      <c r="S49" s="506"/>
      <c r="T49" s="506"/>
      <c r="U49" s="506"/>
      <c r="V49" s="507"/>
      <c r="W49" s="452"/>
      <c r="X49" s="532"/>
      <c r="Y49" s="506"/>
      <c r="Z49" s="506"/>
      <c r="AA49" s="506"/>
      <c r="AB49" s="506"/>
      <c r="AC49" s="506"/>
      <c r="AD49" s="506"/>
      <c r="AE49" s="506"/>
      <c r="AF49" s="506"/>
      <c r="AG49" s="507"/>
      <c r="AH49" s="456"/>
      <c r="AI49" s="456" t="str">
        <f t="shared" si="2"/>
        <v>X</v>
      </c>
      <c r="AK49" s="533"/>
      <c r="AL49" s="509"/>
      <c r="AM49" s="509"/>
      <c r="AN49" s="509"/>
      <c r="AO49" s="509"/>
      <c r="AP49" s="509"/>
      <c r="AQ49" s="509"/>
      <c r="AR49" s="509"/>
      <c r="AS49" s="509"/>
      <c r="AT49" s="509"/>
      <c r="AU49" s="509"/>
      <c r="AV49" s="509"/>
      <c r="AW49" s="509"/>
      <c r="AX49" s="509"/>
      <c r="AY49" s="509"/>
      <c r="AZ49" s="493"/>
    </row>
    <row r="50" spans="1:52" s="396" customFormat="1" ht="12">
      <c r="A50" s="474"/>
      <c r="B50" s="475"/>
      <c r="C50" s="671"/>
      <c r="D50" s="660" t="str">
        <f>'Classeur - Programme'!D47</f>
        <v>Matériaux</v>
      </c>
      <c r="E50" s="508" t="str">
        <f>'Classeur - Programme'!E47</f>
        <v>Identifier la famille d’un matériau</v>
      </c>
      <c r="F50" s="662"/>
      <c r="G50" s="664" t="str">
        <f>'Classeur - Programme'!G47</f>
        <v>C</v>
      </c>
      <c r="H50" s="665"/>
      <c r="I50" s="453"/>
      <c r="J50" s="533"/>
      <c r="K50" s="509"/>
      <c r="L50" s="509"/>
      <c r="M50" s="509"/>
      <c r="N50" s="509"/>
      <c r="O50" s="509"/>
      <c r="P50" s="509"/>
      <c r="Q50" s="509"/>
      <c r="R50" s="509"/>
      <c r="S50" s="509"/>
      <c r="T50" s="509"/>
      <c r="U50" s="509"/>
      <c r="V50" s="493"/>
      <c r="W50" s="453"/>
      <c r="X50" s="533"/>
      <c r="Y50" s="509"/>
      <c r="Z50" s="509"/>
      <c r="AA50" s="509"/>
      <c r="AB50" s="509"/>
      <c r="AC50" s="509"/>
      <c r="AD50" s="509"/>
      <c r="AE50" s="509"/>
      <c r="AF50" s="509"/>
      <c r="AG50" s="493"/>
      <c r="AH50" s="457"/>
      <c r="AI50" s="456" t="str">
        <f t="shared" si="2"/>
        <v>X</v>
      </c>
      <c r="AK50" s="533"/>
      <c r="AL50" s="509"/>
      <c r="AM50" s="509"/>
      <c r="AN50" s="509"/>
      <c r="AO50" s="509"/>
      <c r="AP50" s="509"/>
      <c r="AQ50" s="509"/>
      <c r="AR50" s="509"/>
      <c r="AS50" s="509"/>
      <c r="AT50" s="509"/>
      <c r="AU50" s="509"/>
      <c r="AV50" s="509"/>
      <c r="AW50" s="509"/>
      <c r="AX50" s="509"/>
      <c r="AY50" s="509"/>
      <c r="AZ50" s="493"/>
    </row>
    <row r="51" spans="1:52" s="396" customFormat="1" ht="25.5" customHeight="1">
      <c r="A51" s="474"/>
      <c r="B51" s="475"/>
      <c r="C51" s="671"/>
      <c r="D51" s="660"/>
      <c r="E51" s="508" t="str">
        <f>'Classeur - Programme'!E48</f>
        <v>Mettre en relation les propriétés du matériau avec les performances du système</v>
      </c>
      <c r="F51" s="662"/>
      <c r="G51" s="664"/>
      <c r="H51" s="667"/>
      <c r="I51" s="453"/>
      <c r="J51" s="533"/>
      <c r="K51" s="509"/>
      <c r="L51" s="509"/>
      <c r="M51" s="509"/>
      <c r="N51" s="509"/>
      <c r="O51" s="509"/>
      <c r="P51" s="509"/>
      <c r="Q51" s="509"/>
      <c r="R51" s="509"/>
      <c r="S51" s="509"/>
      <c r="T51" s="509"/>
      <c r="U51" s="509"/>
      <c r="V51" s="493"/>
      <c r="W51" s="453"/>
      <c r="X51" s="533"/>
      <c r="Y51" s="509"/>
      <c r="Z51" s="509"/>
      <c r="AA51" s="509"/>
      <c r="AB51" s="509"/>
      <c r="AC51" s="509"/>
      <c r="AD51" s="509"/>
      <c r="AE51" s="509"/>
      <c r="AF51" s="509"/>
      <c r="AG51" s="493"/>
      <c r="AH51" s="457"/>
      <c r="AI51" s="456" t="str">
        <f t="shared" si="2"/>
        <v>X</v>
      </c>
      <c r="AK51" s="533"/>
      <c r="AL51" s="509"/>
      <c r="AM51" s="509"/>
      <c r="AN51" s="509"/>
      <c r="AO51" s="509"/>
      <c r="AP51" s="509"/>
      <c r="AQ51" s="509"/>
      <c r="AR51" s="509"/>
      <c r="AS51" s="509"/>
      <c r="AT51" s="509"/>
      <c r="AU51" s="509"/>
      <c r="AV51" s="509"/>
      <c r="AW51" s="509"/>
      <c r="AX51" s="509"/>
      <c r="AY51" s="509"/>
      <c r="AZ51" s="493"/>
    </row>
    <row r="52" spans="1:52" s="396" customFormat="1" ht="24">
      <c r="A52" s="474"/>
      <c r="B52" s="475"/>
      <c r="C52" s="671"/>
      <c r="D52" s="660" t="str">
        <f>'Classeur - Programme'!D49</f>
        <v>Comportement du solide déformable</v>
      </c>
      <c r="E52" s="508" t="str">
        <f>'Classeur - Programme'!E49</f>
        <v>Analyser les sollicitations dans les composants</v>
      </c>
      <c r="F52" s="662"/>
      <c r="G52" s="677"/>
      <c r="H52" s="680" t="str">
        <f>'Classeur - Programme'!H49</f>
        <v>C</v>
      </c>
      <c r="I52" s="452"/>
      <c r="J52" s="532"/>
      <c r="K52" s="506"/>
      <c r="L52" s="506"/>
      <c r="M52" s="506"/>
      <c r="N52" s="506"/>
      <c r="O52" s="506"/>
      <c r="P52" s="506"/>
      <c r="Q52" s="506"/>
      <c r="R52" s="506"/>
      <c r="S52" s="506"/>
      <c r="T52" s="506"/>
      <c r="U52" s="506"/>
      <c r="V52" s="507"/>
      <c r="W52" s="452"/>
      <c r="X52" s="532"/>
      <c r="Y52" s="506"/>
      <c r="Z52" s="506"/>
      <c r="AA52" s="506"/>
      <c r="AB52" s="506"/>
      <c r="AC52" s="506"/>
      <c r="AD52" s="506"/>
      <c r="AE52" s="506"/>
      <c r="AF52" s="506"/>
      <c r="AG52" s="507"/>
      <c r="AH52" s="456"/>
      <c r="AI52" s="456" t="str">
        <f t="shared" si="2"/>
        <v>X</v>
      </c>
      <c r="AK52" s="533"/>
      <c r="AL52" s="509"/>
      <c r="AM52" s="509"/>
      <c r="AN52" s="509"/>
      <c r="AO52" s="509"/>
      <c r="AP52" s="509"/>
      <c r="AQ52" s="509"/>
      <c r="AR52" s="509"/>
      <c r="AS52" s="509"/>
      <c r="AT52" s="509"/>
      <c r="AU52" s="509"/>
      <c r="AV52" s="509"/>
      <c r="AW52" s="509"/>
      <c r="AX52" s="509"/>
      <c r="AY52" s="509"/>
      <c r="AZ52" s="493"/>
    </row>
    <row r="53" spans="1:52" s="396" customFormat="1" ht="12.75" customHeight="1">
      <c r="A53" s="474"/>
      <c r="B53" s="475"/>
      <c r="C53" s="671"/>
      <c r="D53" s="660"/>
      <c r="E53" s="508" t="str">
        <f>'Classeur - Programme'!E50</f>
        <v>Analyser les déformations des composants</v>
      </c>
      <c r="F53" s="662"/>
      <c r="G53" s="678"/>
      <c r="H53" s="680"/>
      <c r="I53" s="452"/>
      <c r="J53" s="532"/>
      <c r="K53" s="506"/>
      <c r="L53" s="506"/>
      <c r="M53" s="506"/>
      <c r="N53" s="506"/>
      <c r="O53" s="506"/>
      <c r="P53" s="506"/>
      <c r="Q53" s="506"/>
      <c r="R53" s="506"/>
      <c r="S53" s="506"/>
      <c r="T53" s="506"/>
      <c r="U53" s="506"/>
      <c r="V53" s="507"/>
      <c r="W53" s="452"/>
      <c r="X53" s="532"/>
      <c r="Y53" s="506"/>
      <c r="Z53" s="506"/>
      <c r="AA53" s="506"/>
      <c r="AB53" s="506"/>
      <c r="AC53" s="506"/>
      <c r="AD53" s="506"/>
      <c r="AE53" s="506"/>
      <c r="AF53" s="506"/>
      <c r="AG53" s="507"/>
      <c r="AH53" s="456"/>
      <c r="AI53" s="456" t="str">
        <f t="shared" si="2"/>
        <v>X</v>
      </c>
      <c r="AK53" s="533"/>
      <c r="AL53" s="509"/>
      <c r="AM53" s="509"/>
      <c r="AN53" s="509"/>
      <c r="AO53" s="509"/>
      <c r="AP53" s="509"/>
      <c r="AQ53" s="509"/>
      <c r="AR53" s="509"/>
      <c r="AS53" s="509"/>
      <c r="AT53" s="509"/>
      <c r="AU53" s="509"/>
      <c r="AV53" s="509"/>
      <c r="AW53" s="509"/>
      <c r="AX53" s="509"/>
      <c r="AY53" s="509"/>
      <c r="AZ53" s="493"/>
    </row>
    <row r="54" spans="1:52" s="396" customFormat="1" ht="24.75" thickBot="1">
      <c r="A54" s="474"/>
      <c r="B54" s="475"/>
      <c r="C54" s="671"/>
      <c r="D54" s="660"/>
      <c r="E54" s="508" t="str">
        <f>'Classeur - Programme'!E51</f>
        <v>Analyser les contraintes mécaniques dans un composant</v>
      </c>
      <c r="F54" s="663"/>
      <c r="G54" s="679"/>
      <c r="H54" s="680"/>
      <c r="I54" s="452"/>
      <c r="J54" s="532"/>
      <c r="K54" s="506"/>
      <c r="L54" s="506"/>
      <c r="M54" s="506"/>
      <c r="N54" s="506"/>
      <c r="O54" s="506"/>
      <c r="P54" s="506"/>
      <c r="Q54" s="506"/>
      <c r="R54" s="506"/>
      <c r="S54" s="506"/>
      <c r="T54" s="506"/>
      <c r="U54" s="506"/>
      <c r="V54" s="507"/>
      <c r="W54" s="452"/>
      <c r="X54" s="532"/>
      <c r="Y54" s="506"/>
      <c r="Z54" s="506"/>
      <c r="AA54" s="506"/>
      <c r="AB54" s="506"/>
      <c r="AC54" s="506"/>
      <c r="AD54" s="506"/>
      <c r="AE54" s="506"/>
      <c r="AF54" s="506"/>
      <c r="AG54" s="507"/>
      <c r="AH54" s="456"/>
      <c r="AI54" s="456" t="str">
        <f t="shared" si="2"/>
        <v>X</v>
      </c>
      <c r="AK54" s="537"/>
      <c r="AL54" s="538"/>
      <c r="AM54" s="538"/>
      <c r="AN54" s="538"/>
      <c r="AO54" s="538"/>
      <c r="AP54" s="538"/>
      <c r="AQ54" s="538"/>
      <c r="AR54" s="538"/>
      <c r="AS54" s="538"/>
      <c r="AT54" s="538"/>
      <c r="AU54" s="538"/>
      <c r="AV54" s="538"/>
      <c r="AW54" s="538"/>
      <c r="AX54" s="538"/>
      <c r="AY54" s="538"/>
      <c r="AZ54" s="539"/>
    </row>
    <row r="55" spans="1:52" s="396" customFormat="1">
      <c r="A55" s="474"/>
      <c r="B55" s="487" t="str">
        <f>'Classeur - Programme'!B52</f>
        <v>A3. Caractériser des écarts</v>
      </c>
      <c r="C55" s="488"/>
      <c r="D55" s="488"/>
      <c r="E55" s="488"/>
      <c r="F55" s="487"/>
      <c r="G55" s="489"/>
      <c r="H55" s="490"/>
      <c r="I55" s="489"/>
      <c r="J55" s="534"/>
      <c r="K55" s="489"/>
      <c r="L55" s="489"/>
      <c r="M55" s="489"/>
      <c r="N55" s="489"/>
      <c r="O55" s="489"/>
      <c r="P55" s="489"/>
      <c r="Q55" s="489"/>
      <c r="R55" s="489"/>
      <c r="S55" s="489"/>
      <c r="T55" s="489"/>
      <c r="U55" s="489"/>
      <c r="V55" s="490"/>
      <c r="W55" s="413"/>
      <c r="X55" s="534"/>
      <c r="Y55" s="489"/>
      <c r="Z55" s="489"/>
      <c r="AA55" s="489"/>
      <c r="AB55" s="489"/>
      <c r="AC55" s="489"/>
      <c r="AD55" s="489"/>
      <c r="AE55" s="489"/>
      <c r="AF55" s="489"/>
      <c r="AG55" s="490"/>
      <c r="AH55" s="464"/>
      <c r="AI55" s="456"/>
      <c r="AK55" s="548"/>
      <c r="AL55" s="549"/>
      <c r="AM55" s="549"/>
      <c r="AN55" s="549"/>
      <c r="AO55" s="549"/>
      <c r="AP55" s="549"/>
      <c r="AQ55" s="549"/>
      <c r="AR55" s="549"/>
      <c r="AS55" s="549"/>
      <c r="AT55" s="549"/>
      <c r="AU55" s="549"/>
      <c r="AV55" s="549"/>
      <c r="AW55" s="549"/>
      <c r="AX55" s="549"/>
      <c r="AY55" s="549"/>
      <c r="AZ55" s="550"/>
    </row>
    <row r="56" spans="1:52" s="396" customFormat="1" ht="25.5" customHeight="1">
      <c r="A56" s="474"/>
      <c r="B56" s="475"/>
      <c r="C56" s="671" t="str">
        <f>'Classeur - Programme'!C53</f>
        <v>comparer les résultats 
expérimentaux avec les résultats simulés et interpréter les écarts
comparer les résultats expérimentaux avec les critères du cahier des charges et interpréter les écarts
comparer les résultats simulés avec les critères du cahier des charges et interpréter les écarts</v>
      </c>
      <c r="D56" s="660" t="str">
        <f>'Classeur - Programme'!D53</f>
        <v>Analyse des écarts</v>
      </c>
      <c r="E56" s="508" t="str">
        <f>'Classeur - Programme'!E53</f>
        <v>Traiter des données de mesures (valeur moyenne, médiane, caractéristique, etc.)</v>
      </c>
      <c r="F56" s="661">
        <f>'Classeur - Programme'!F53</f>
        <v>0</v>
      </c>
      <c r="G56" s="664" t="str">
        <f>'Classeur - Programme'!G53</f>
        <v>C</v>
      </c>
      <c r="H56" s="665"/>
      <c r="I56" s="453"/>
      <c r="J56" s="533"/>
      <c r="K56" s="509"/>
      <c r="L56" s="509"/>
      <c r="M56" s="509"/>
      <c r="N56" s="509"/>
      <c r="O56" s="509"/>
      <c r="P56" s="509"/>
      <c r="Q56" s="509"/>
      <c r="R56" s="509"/>
      <c r="S56" s="509"/>
      <c r="T56" s="509"/>
      <c r="U56" s="509"/>
      <c r="V56" s="493"/>
      <c r="W56" s="453"/>
      <c r="X56" s="533"/>
      <c r="Y56" s="509"/>
      <c r="Z56" s="509"/>
      <c r="AA56" s="509"/>
      <c r="AB56" s="509"/>
      <c r="AC56" s="509"/>
      <c r="AD56" s="509"/>
      <c r="AE56" s="509"/>
      <c r="AF56" s="509"/>
      <c r="AG56" s="493"/>
      <c r="AH56" s="457"/>
      <c r="AI56" s="456" t="str">
        <f t="shared" si="2"/>
        <v>X</v>
      </c>
      <c r="AK56" s="533"/>
      <c r="AL56" s="509"/>
      <c r="AM56" s="509"/>
      <c r="AN56" s="509"/>
      <c r="AO56" s="509"/>
      <c r="AP56" s="509"/>
      <c r="AQ56" s="509"/>
      <c r="AR56" s="509"/>
      <c r="AS56" s="509"/>
      <c r="AT56" s="509"/>
      <c r="AU56" s="509"/>
      <c r="AV56" s="509"/>
      <c r="AW56" s="509"/>
      <c r="AX56" s="509"/>
      <c r="AY56" s="509"/>
      <c r="AZ56" s="493"/>
    </row>
    <row r="57" spans="1:52" s="396" customFormat="1" ht="12">
      <c r="A57" s="474"/>
      <c r="B57" s="475"/>
      <c r="C57" s="671"/>
      <c r="D57" s="660"/>
      <c r="E57" s="508" t="str">
        <f>'Classeur - Programme'!E54</f>
        <v>Identifier des valeurs erronées</v>
      </c>
      <c r="F57" s="662"/>
      <c r="G57" s="664"/>
      <c r="H57" s="666"/>
      <c r="I57" s="453"/>
      <c r="J57" s="533"/>
      <c r="K57" s="509"/>
      <c r="L57" s="509"/>
      <c r="M57" s="509"/>
      <c r="N57" s="509"/>
      <c r="O57" s="509"/>
      <c r="P57" s="509"/>
      <c r="Q57" s="509"/>
      <c r="R57" s="509"/>
      <c r="S57" s="509"/>
      <c r="T57" s="509"/>
      <c r="U57" s="509"/>
      <c r="V57" s="493"/>
      <c r="W57" s="453"/>
      <c r="X57" s="533"/>
      <c r="Y57" s="509"/>
      <c r="Z57" s="509"/>
      <c r="AA57" s="509"/>
      <c r="AB57" s="509"/>
      <c r="AC57" s="509"/>
      <c r="AD57" s="509"/>
      <c r="AE57" s="509"/>
      <c r="AF57" s="509"/>
      <c r="AG57" s="493"/>
      <c r="AH57" s="457"/>
      <c r="AI57" s="456" t="str">
        <f t="shared" si="2"/>
        <v>X</v>
      </c>
      <c r="AK57" s="533"/>
      <c r="AL57" s="509"/>
      <c r="AM57" s="509"/>
      <c r="AN57" s="509"/>
      <c r="AO57" s="509"/>
      <c r="AP57" s="509"/>
      <c r="AQ57" s="509"/>
      <c r="AR57" s="509"/>
      <c r="AS57" s="509"/>
      <c r="AT57" s="509"/>
      <c r="AU57" s="509"/>
      <c r="AV57" s="509"/>
      <c r="AW57" s="509"/>
      <c r="AX57" s="509"/>
      <c r="AY57" s="509"/>
      <c r="AZ57" s="493"/>
    </row>
    <row r="58" spans="1:52" s="396" customFormat="1" ht="24">
      <c r="A58" s="474"/>
      <c r="B58" s="475"/>
      <c r="C58" s="671"/>
      <c r="D58" s="660"/>
      <c r="E58" s="508" t="str">
        <f>'Classeur - Programme'!E55</f>
        <v>Quantifier des écarts entre des valeurs attendues et des valeurs mesurées</v>
      </c>
      <c r="F58" s="662"/>
      <c r="G58" s="664"/>
      <c r="H58" s="666"/>
      <c r="I58" s="453"/>
      <c r="J58" s="533"/>
      <c r="K58" s="509"/>
      <c r="L58" s="509"/>
      <c r="M58" s="509"/>
      <c r="N58" s="509"/>
      <c r="O58" s="509"/>
      <c r="P58" s="509"/>
      <c r="Q58" s="509"/>
      <c r="R58" s="509"/>
      <c r="S58" s="509"/>
      <c r="T58" s="509"/>
      <c r="U58" s="509"/>
      <c r="V58" s="493"/>
      <c r="W58" s="453"/>
      <c r="X58" s="533"/>
      <c r="Y58" s="509"/>
      <c r="Z58" s="509"/>
      <c r="AA58" s="509"/>
      <c r="AB58" s="509"/>
      <c r="AC58" s="509"/>
      <c r="AD58" s="509"/>
      <c r="AE58" s="509"/>
      <c r="AF58" s="509"/>
      <c r="AG58" s="493"/>
      <c r="AH58" s="457"/>
      <c r="AI58" s="456" t="str">
        <f t="shared" si="2"/>
        <v>X</v>
      </c>
      <c r="AK58" s="533"/>
      <c r="AL58" s="509"/>
      <c r="AM58" s="509"/>
      <c r="AN58" s="509"/>
      <c r="AO58" s="509"/>
      <c r="AP58" s="509"/>
      <c r="AQ58" s="509"/>
      <c r="AR58" s="509"/>
      <c r="AS58" s="509"/>
      <c r="AT58" s="509"/>
      <c r="AU58" s="509"/>
      <c r="AV58" s="509"/>
      <c r="AW58" s="509"/>
      <c r="AX58" s="509"/>
      <c r="AY58" s="509"/>
      <c r="AZ58" s="493"/>
    </row>
    <row r="59" spans="1:52" s="396" customFormat="1" ht="36">
      <c r="A59" s="474"/>
      <c r="B59" s="475"/>
      <c r="C59" s="671"/>
      <c r="D59" s="660"/>
      <c r="E59" s="508" t="str">
        <f>'Classeur - Programme'!E56</f>
        <v>Quantifier des écarts entre des valeurs attendues et des valeurs obtenues par simulation</v>
      </c>
      <c r="F59" s="662"/>
      <c r="G59" s="664"/>
      <c r="H59" s="666"/>
      <c r="I59" s="453"/>
      <c r="J59" s="533"/>
      <c r="K59" s="509"/>
      <c r="L59" s="509"/>
      <c r="M59" s="509"/>
      <c r="N59" s="509"/>
      <c r="O59" s="509"/>
      <c r="P59" s="509"/>
      <c r="Q59" s="509"/>
      <c r="R59" s="509"/>
      <c r="S59" s="509"/>
      <c r="T59" s="509"/>
      <c r="U59" s="509"/>
      <c r="V59" s="493"/>
      <c r="W59" s="453"/>
      <c r="X59" s="533"/>
      <c r="Y59" s="509"/>
      <c r="Z59" s="509"/>
      <c r="AA59" s="509"/>
      <c r="AB59" s="509"/>
      <c r="AC59" s="509"/>
      <c r="AD59" s="509"/>
      <c r="AE59" s="509"/>
      <c r="AF59" s="509"/>
      <c r="AG59" s="493"/>
      <c r="AH59" s="457"/>
      <c r="AI59" s="456" t="str">
        <f t="shared" si="2"/>
        <v>X</v>
      </c>
      <c r="AK59" s="533"/>
      <c r="AL59" s="509"/>
      <c r="AM59" s="509"/>
      <c r="AN59" s="509"/>
      <c r="AO59" s="509"/>
      <c r="AP59" s="509"/>
      <c r="AQ59" s="509"/>
      <c r="AR59" s="509"/>
      <c r="AS59" s="509"/>
      <c r="AT59" s="509"/>
      <c r="AU59" s="509"/>
      <c r="AV59" s="509"/>
      <c r="AW59" s="509"/>
      <c r="AX59" s="509"/>
      <c r="AY59" s="509"/>
      <c r="AZ59" s="493"/>
    </row>
    <row r="60" spans="1:52" s="396" customFormat="1" ht="36">
      <c r="A60" s="474"/>
      <c r="B60" s="475"/>
      <c r="C60" s="671"/>
      <c r="D60" s="660"/>
      <c r="E60" s="508" t="str">
        <f>'Classeur - Programme'!E57</f>
        <v>Quantifier des écarts entre des valeurs mesurées et des valeurs obtenues par simulation</v>
      </c>
      <c r="F60" s="662"/>
      <c r="G60" s="664"/>
      <c r="H60" s="667"/>
      <c r="I60" s="453"/>
      <c r="J60" s="533"/>
      <c r="K60" s="509"/>
      <c r="L60" s="509"/>
      <c r="M60" s="509"/>
      <c r="N60" s="509"/>
      <c r="O60" s="509"/>
      <c r="P60" s="509"/>
      <c r="Q60" s="509"/>
      <c r="R60" s="509"/>
      <c r="S60" s="509"/>
      <c r="T60" s="509"/>
      <c r="U60" s="509"/>
      <c r="V60" s="493"/>
      <c r="W60" s="453"/>
      <c r="X60" s="533"/>
      <c r="Y60" s="509"/>
      <c r="Z60" s="509"/>
      <c r="AA60" s="509"/>
      <c r="AB60" s="509"/>
      <c r="AC60" s="509"/>
      <c r="AD60" s="509"/>
      <c r="AE60" s="509"/>
      <c r="AF60" s="509"/>
      <c r="AG60" s="493"/>
      <c r="AH60" s="457"/>
      <c r="AI60" s="456" t="str">
        <f t="shared" si="2"/>
        <v>X</v>
      </c>
      <c r="AK60" s="533"/>
      <c r="AL60" s="509"/>
      <c r="AM60" s="509"/>
      <c r="AN60" s="509"/>
      <c r="AO60" s="509"/>
      <c r="AP60" s="509"/>
      <c r="AQ60" s="509"/>
      <c r="AR60" s="509"/>
      <c r="AS60" s="509"/>
      <c r="AT60" s="509"/>
      <c r="AU60" s="509"/>
      <c r="AV60" s="509"/>
      <c r="AW60" s="509"/>
      <c r="AX60" s="509"/>
      <c r="AY60" s="509"/>
      <c r="AZ60" s="493"/>
    </row>
    <row r="61" spans="1:52" s="396" customFormat="1" ht="24.75" thickBot="1">
      <c r="A61" s="474"/>
      <c r="B61" s="475"/>
      <c r="C61" s="671"/>
      <c r="D61" s="660"/>
      <c r="E61" s="508" t="str">
        <f>'Classeur - Programme'!E58</f>
        <v>Rechercher et proposer des causes aux écarts constatés</v>
      </c>
      <c r="F61" s="663"/>
      <c r="G61" s="509"/>
      <c r="H61" s="507" t="str">
        <f>'Classeur - Programme'!H58</f>
        <v>C</v>
      </c>
      <c r="I61" s="452"/>
      <c r="J61" s="532"/>
      <c r="K61" s="506"/>
      <c r="L61" s="506"/>
      <c r="M61" s="506"/>
      <c r="N61" s="506"/>
      <c r="O61" s="506"/>
      <c r="P61" s="506"/>
      <c r="Q61" s="506"/>
      <c r="R61" s="506"/>
      <c r="S61" s="506"/>
      <c r="T61" s="506"/>
      <c r="U61" s="506"/>
      <c r="V61" s="507"/>
      <c r="W61" s="452"/>
      <c r="X61" s="532"/>
      <c r="Y61" s="506"/>
      <c r="Z61" s="506"/>
      <c r="AA61" s="506"/>
      <c r="AB61" s="506"/>
      <c r="AC61" s="506"/>
      <c r="AD61" s="506"/>
      <c r="AE61" s="506"/>
      <c r="AF61" s="506"/>
      <c r="AG61" s="507"/>
      <c r="AH61" s="456"/>
      <c r="AI61" s="456" t="str">
        <f t="shared" si="2"/>
        <v>X</v>
      </c>
      <c r="AK61" s="537"/>
      <c r="AL61" s="538"/>
      <c r="AM61" s="538"/>
      <c r="AN61" s="538"/>
      <c r="AO61" s="538"/>
      <c r="AP61" s="538"/>
      <c r="AQ61" s="538"/>
      <c r="AR61" s="538"/>
      <c r="AS61" s="538"/>
      <c r="AT61" s="538"/>
      <c r="AU61" s="538"/>
      <c r="AV61" s="538"/>
      <c r="AW61" s="538"/>
      <c r="AX61" s="538"/>
      <c r="AY61" s="538"/>
      <c r="AZ61" s="539"/>
    </row>
    <row r="62" spans="1:52" s="439" customFormat="1" ht="12">
      <c r="A62" s="494"/>
      <c r="B62" s="460"/>
      <c r="C62" s="495"/>
      <c r="D62" s="495"/>
      <c r="E62" s="495"/>
      <c r="F62" s="460"/>
      <c r="G62" s="457"/>
      <c r="H62" s="496"/>
      <c r="I62" s="457"/>
      <c r="J62" s="535"/>
      <c r="K62" s="457"/>
      <c r="L62" s="457"/>
      <c r="M62" s="457"/>
      <c r="N62" s="457"/>
      <c r="O62" s="457"/>
      <c r="P62" s="457"/>
      <c r="Q62" s="457"/>
      <c r="R62" s="457"/>
      <c r="S62" s="457"/>
      <c r="T62" s="457"/>
      <c r="U62" s="457"/>
      <c r="V62" s="496"/>
      <c r="W62" s="418"/>
      <c r="X62" s="535"/>
      <c r="Y62" s="457"/>
      <c r="Z62" s="457"/>
      <c r="AA62" s="457"/>
      <c r="AB62" s="457"/>
      <c r="AC62" s="457"/>
      <c r="AD62" s="457"/>
      <c r="AE62" s="457"/>
      <c r="AF62" s="457"/>
      <c r="AG62" s="496"/>
      <c r="AH62" s="457"/>
      <c r="AI62" s="456"/>
      <c r="AK62" s="418"/>
      <c r="AL62" s="418"/>
      <c r="AM62" s="418"/>
      <c r="AN62" s="418"/>
      <c r="AO62" s="418"/>
      <c r="AP62" s="418"/>
      <c r="AQ62" s="418"/>
      <c r="AR62" s="418"/>
      <c r="AS62" s="418"/>
      <c r="AT62" s="418"/>
      <c r="AU62" s="418"/>
      <c r="AV62" s="418"/>
      <c r="AW62" s="418"/>
      <c r="AX62" s="418"/>
      <c r="AY62" s="418"/>
      <c r="AZ62" s="418"/>
    </row>
    <row r="63" spans="1:52" s="402" customFormat="1" ht="18.75">
      <c r="A63" s="482" t="str">
        <f>'Classeur - Programme'!A60</f>
        <v>B - Modéliser</v>
      </c>
      <c r="B63" s="483"/>
      <c r="C63" s="484"/>
      <c r="D63" s="484"/>
      <c r="E63" s="484"/>
      <c r="F63" s="483"/>
      <c r="G63" s="485"/>
      <c r="H63" s="486"/>
      <c r="I63" s="485"/>
      <c r="J63" s="536"/>
      <c r="K63" s="485"/>
      <c r="L63" s="485"/>
      <c r="M63" s="485"/>
      <c r="N63" s="485"/>
      <c r="O63" s="485"/>
      <c r="P63" s="485"/>
      <c r="Q63" s="485"/>
      <c r="R63" s="485"/>
      <c r="S63" s="485"/>
      <c r="T63" s="485"/>
      <c r="U63" s="485"/>
      <c r="V63" s="486"/>
      <c r="W63" s="410"/>
      <c r="X63" s="536"/>
      <c r="Y63" s="485"/>
      <c r="Z63" s="485"/>
      <c r="AA63" s="485"/>
      <c r="AB63" s="485"/>
      <c r="AC63" s="485"/>
      <c r="AD63" s="485"/>
      <c r="AE63" s="485"/>
      <c r="AF63" s="485"/>
      <c r="AG63" s="486"/>
      <c r="AH63" s="462"/>
      <c r="AI63" s="456"/>
      <c r="AK63" s="544"/>
      <c r="AL63" s="544"/>
      <c r="AM63" s="544"/>
      <c r="AN63" s="544"/>
      <c r="AO63" s="544"/>
      <c r="AP63" s="544"/>
      <c r="AQ63" s="544"/>
      <c r="AR63" s="544"/>
      <c r="AS63" s="544"/>
      <c r="AT63" s="544"/>
      <c r="AU63" s="544"/>
      <c r="AV63" s="544"/>
      <c r="AW63" s="544"/>
      <c r="AX63" s="544"/>
      <c r="AY63" s="544"/>
      <c r="AZ63" s="544"/>
    </row>
    <row r="64" spans="1:52" s="396" customFormat="1" ht="13.5" thickBot="1">
      <c r="A64" s="474"/>
      <c r="B64" s="487" t="str">
        <f>'Classeur - Programme'!B61</f>
        <v>B1. Identifier et caractériser les grandeurs agissant sur un système</v>
      </c>
      <c r="C64" s="488"/>
      <c r="D64" s="488"/>
      <c r="E64" s="488"/>
      <c r="F64" s="487"/>
      <c r="G64" s="489"/>
      <c r="H64" s="490"/>
      <c r="I64" s="489"/>
      <c r="J64" s="534"/>
      <c r="K64" s="489"/>
      <c r="L64" s="489"/>
      <c r="M64" s="489"/>
      <c r="N64" s="489"/>
      <c r="O64" s="489"/>
      <c r="P64" s="489"/>
      <c r="Q64" s="489"/>
      <c r="R64" s="489"/>
      <c r="S64" s="489"/>
      <c r="T64" s="489"/>
      <c r="U64" s="489"/>
      <c r="V64" s="490"/>
      <c r="W64" s="413"/>
      <c r="X64" s="534"/>
      <c r="Y64" s="489"/>
      <c r="Z64" s="489"/>
      <c r="AA64" s="489"/>
      <c r="AB64" s="489"/>
      <c r="AC64" s="489"/>
      <c r="AD64" s="489"/>
      <c r="AE64" s="489"/>
      <c r="AF64" s="489"/>
      <c r="AG64" s="490"/>
      <c r="AH64" s="464"/>
      <c r="AI64" s="456"/>
      <c r="AK64" s="489"/>
      <c r="AL64" s="489"/>
      <c r="AM64" s="489"/>
      <c r="AN64" s="489"/>
      <c r="AO64" s="489"/>
      <c r="AP64" s="489"/>
      <c r="AQ64" s="489"/>
      <c r="AR64" s="489"/>
      <c r="AS64" s="489"/>
      <c r="AT64" s="489"/>
      <c r="AU64" s="489"/>
      <c r="AV64" s="489"/>
      <c r="AW64" s="489"/>
      <c r="AX64" s="489"/>
      <c r="AY64" s="489"/>
      <c r="AZ64" s="489"/>
    </row>
    <row r="65" spans="1:52" s="396" customFormat="1" ht="12">
      <c r="A65" s="474"/>
      <c r="B65" s="475"/>
      <c r="C65" s="671" t="str">
        <f>'Classeur - Programme'!C62</f>
        <v>définir, justifier la frontière de tout ou partie d’un système et répertorier les interactions
choisir les grandeurs et les paramètres influents en vue de les modéliser</v>
      </c>
      <c r="D65" s="660" t="str">
        <f>'Classeur - Programme'!D62</f>
        <v>Frontière de l’étude</v>
      </c>
      <c r="E65" s="508" t="str">
        <f>'Classeur - Programme'!E62</f>
        <v>Isoler un système et justifier l’isolement</v>
      </c>
      <c r="F65" s="661">
        <f>'Classeur - Programme'!F62</f>
        <v>0</v>
      </c>
      <c r="G65" s="664" t="str">
        <f>'Classeur - Programme'!G62</f>
        <v>C</v>
      </c>
      <c r="H65" s="665"/>
      <c r="I65" s="453"/>
      <c r="J65" s="533"/>
      <c r="K65" s="509"/>
      <c r="L65" s="509"/>
      <c r="M65" s="509"/>
      <c r="N65" s="509"/>
      <c r="O65" s="509"/>
      <c r="P65" s="509"/>
      <c r="Q65" s="509"/>
      <c r="R65" s="509"/>
      <c r="S65" s="509"/>
      <c r="T65" s="509"/>
      <c r="U65" s="509"/>
      <c r="V65" s="493"/>
      <c r="W65" s="453"/>
      <c r="X65" s="533"/>
      <c r="Y65" s="509"/>
      <c r="Z65" s="509"/>
      <c r="AA65" s="509"/>
      <c r="AB65" s="509"/>
      <c r="AC65" s="509"/>
      <c r="AD65" s="509"/>
      <c r="AE65" s="509"/>
      <c r="AF65" s="509"/>
      <c r="AG65" s="493"/>
      <c r="AH65" s="457"/>
      <c r="AI65" s="456" t="str">
        <f t="shared" si="2"/>
        <v>X</v>
      </c>
      <c r="AK65" s="545"/>
      <c r="AL65" s="546"/>
      <c r="AM65" s="546"/>
      <c r="AN65" s="546"/>
      <c r="AO65" s="546"/>
      <c r="AP65" s="546"/>
      <c r="AQ65" s="546"/>
      <c r="AR65" s="546"/>
      <c r="AS65" s="546"/>
      <c r="AT65" s="546"/>
      <c r="AU65" s="546"/>
      <c r="AV65" s="546"/>
      <c r="AW65" s="546"/>
      <c r="AX65" s="546"/>
      <c r="AY65" s="546"/>
      <c r="AZ65" s="547"/>
    </row>
    <row r="66" spans="1:52" s="396" customFormat="1" ht="24">
      <c r="A66" s="474"/>
      <c r="B66" s="475"/>
      <c r="C66" s="671"/>
      <c r="D66" s="660"/>
      <c r="E66" s="508" t="str">
        <f>'Classeur - Programme'!E63</f>
        <v>Identifier les grandeurs traversant la frontière d’étude</v>
      </c>
      <c r="F66" s="662"/>
      <c r="G66" s="664"/>
      <c r="H66" s="667"/>
      <c r="I66" s="453"/>
      <c r="J66" s="533"/>
      <c r="K66" s="509"/>
      <c r="L66" s="509"/>
      <c r="M66" s="509"/>
      <c r="N66" s="509"/>
      <c r="O66" s="509"/>
      <c r="P66" s="509"/>
      <c r="Q66" s="509"/>
      <c r="R66" s="509"/>
      <c r="S66" s="509"/>
      <c r="T66" s="509"/>
      <c r="U66" s="509"/>
      <c r="V66" s="493"/>
      <c r="W66" s="453"/>
      <c r="X66" s="533"/>
      <c r="Y66" s="509"/>
      <c r="Z66" s="509"/>
      <c r="AA66" s="509"/>
      <c r="AB66" s="509"/>
      <c r="AC66" s="509"/>
      <c r="AD66" s="509"/>
      <c r="AE66" s="509"/>
      <c r="AF66" s="509"/>
      <c r="AG66" s="493"/>
      <c r="AH66" s="457"/>
      <c r="AI66" s="456" t="str">
        <f t="shared" si="2"/>
        <v>X</v>
      </c>
      <c r="AK66" s="533"/>
      <c r="AL66" s="509"/>
      <c r="AM66" s="509"/>
      <c r="AN66" s="509"/>
      <c r="AO66" s="509"/>
      <c r="AP66" s="509"/>
      <c r="AQ66" s="509"/>
      <c r="AR66" s="509"/>
      <c r="AS66" s="509"/>
      <c r="AT66" s="509"/>
      <c r="AU66" s="509"/>
      <c r="AV66" s="509"/>
      <c r="AW66" s="509"/>
      <c r="AX66" s="509"/>
      <c r="AY66" s="509"/>
      <c r="AZ66" s="493"/>
    </row>
    <row r="67" spans="1:52" s="396" customFormat="1" ht="24">
      <c r="A67" s="474"/>
      <c r="B67" s="475"/>
      <c r="C67" s="671"/>
      <c r="D67" s="660" t="str">
        <f>'Classeur - Programme'!D64</f>
        <v>Caractéristiques des grandeurs physiques (mécaniques, électriques, thermiques, acoustiques, lumineuses, etc.)</v>
      </c>
      <c r="E67" s="508" t="str">
        <f>'Classeur - Programme'!E64</f>
        <v>Qualifier les grandeurs d’entrée et de sortie d’un système isolé</v>
      </c>
      <c r="F67" s="662"/>
      <c r="G67" s="677"/>
      <c r="H67" s="680" t="str">
        <f>'Classeur - Programme'!H64</f>
        <v>C</v>
      </c>
      <c r="I67" s="452"/>
      <c r="J67" s="532"/>
      <c r="K67" s="506"/>
      <c r="L67" s="506"/>
      <c r="M67" s="506"/>
      <c r="N67" s="506"/>
      <c r="O67" s="506"/>
      <c r="P67" s="506"/>
      <c r="Q67" s="506"/>
      <c r="R67" s="506"/>
      <c r="S67" s="506"/>
      <c r="T67" s="506"/>
      <c r="U67" s="506"/>
      <c r="V67" s="507"/>
      <c r="W67" s="452"/>
      <c r="X67" s="532"/>
      <c r="Y67" s="506"/>
      <c r="Z67" s="506"/>
      <c r="AA67" s="506"/>
      <c r="AB67" s="506"/>
      <c r="AC67" s="506"/>
      <c r="AD67" s="506"/>
      <c r="AE67" s="506"/>
      <c r="AF67" s="506"/>
      <c r="AG67" s="507"/>
      <c r="AH67" s="456"/>
      <c r="AI67" s="456" t="str">
        <f t="shared" si="2"/>
        <v>X</v>
      </c>
      <c r="AK67" s="533"/>
      <c r="AL67" s="509"/>
      <c r="AM67" s="509"/>
      <c r="AN67" s="509"/>
      <c r="AO67" s="509"/>
      <c r="AP67" s="509"/>
      <c r="AQ67" s="509"/>
      <c r="AR67" s="509"/>
      <c r="AS67" s="509"/>
      <c r="AT67" s="509"/>
      <c r="AU67" s="509"/>
      <c r="AV67" s="509"/>
      <c r="AW67" s="509"/>
      <c r="AX67" s="509"/>
      <c r="AY67" s="509"/>
      <c r="AZ67" s="493"/>
    </row>
    <row r="68" spans="1:52" s="396" customFormat="1" ht="24">
      <c r="A68" s="474"/>
      <c r="B68" s="475"/>
      <c r="C68" s="671"/>
      <c r="D68" s="660"/>
      <c r="E68" s="508" t="str">
        <f>'Classeur - Programme'!E65</f>
        <v>Identifier la nature (grandeur effort, grandeur flux)</v>
      </c>
      <c r="F68" s="662"/>
      <c r="G68" s="678"/>
      <c r="H68" s="680"/>
      <c r="I68" s="452"/>
      <c r="J68" s="532"/>
      <c r="K68" s="506"/>
      <c r="L68" s="506"/>
      <c r="M68" s="506"/>
      <c r="N68" s="506"/>
      <c r="O68" s="506"/>
      <c r="P68" s="506"/>
      <c r="Q68" s="506"/>
      <c r="R68" s="506"/>
      <c r="S68" s="506"/>
      <c r="T68" s="506"/>
      <c r="U68" s="506"/>
      <c r="V68" s="507"/>
      <c r="W68" s="452"/>
      <c r="X68" s="532"/>
      <c r="Y68" s="506"/>
      <c r="Z68" s="506"/>
      <c r="AA68" s="506"/>
      <c r="AB68" s="506"/>
      <c r="AC68" s="506"/>
      <c r="AD68" s="506"/>
      <c r="AE68" s="506"/>
      <c r="AF68" s="506"/>
      <c r="AG68" s="507"/>
      <c r="AH68" s="456"/>
      <c r="AI68" s="456" t="str">
        <f t="shared" si="2"/>
        <v>X</v>
      </c>
      <c r="AK68" s="533"/>
      <c r="AL68" s="509"/>
      <c r="AM68" s="509"/>
      <c r="AN68" s="509"/>
      <c r="AO68" s="509"/>
      <c r="AP68" s="509"/>
      <c r="AQ68" s="509"/>
      <c r="AR68" s="509"/>
      <c r="AS68" s="509"/>
      <c r="AT68" s="509"/>
      <c r="AU68" s="509"/>
      <c r="AV68" s="509"/>
      <c r="AW68" s="509"/>
      <c r="AX68" s="509"/>
      <c r="AY68" s="509"/>
      <c r="AZ68" s="493"/>
    </row>
    <row r="69" spans="1:52" s="396" customFormat="1" ht="12.75" customHeight="1">
      <c r="A69" s="474"/>
      <c r="B69" s="475"/>
      <c r="C69" s="671"/>
      <c r="D69" s="660"/>
      <c r="E69" s="508" t="str">
        <f>'Classeur - Programme'!E66</f>
        <v>Décrire les lois d’évolution des grandeurs</v>
      </c>
      <c r="F69" s="662"/>
      <c r="G69" s="678"/>
      <c r="H69" s="680"/>
      <c r="I69" s="452"/>
      <c r="J69" s="532"/>
      <c r="K69" s="506"/>
      <c r="L69" s="506"/>
      <c r="M69" s="506"/>
      <c r="N69" s="506"/>
      <c r="O69" s="506"/>
      <c r="P69" s="506"/>
      <c r="Q69" s="506"/>
      <c r="R69" s="506"/>
      <c r="S69" s="506"/>
      <c r="T69" s="506"/>
      <c r="U69" s="506"/>
      <c r="V69" s="507"/>
      <c r="W69" s="452"/>
      <c r="X69" s="532"/>
      <c r="Y69" s="506"/>
      <c r="Z69" s="506"/>
      <c r="AA69" s="506"/>
      <c r="AB69" s="506"/>
      <c r="AC69" s="506"/>
      <c r="AD69" s="506"/>
      <c r="AE69" s="506"/>
      <c r="AF69" s="506"/>
      <c r="AG69" s="507"/>
      <c r="AH69" s="456"/>
      <c r="AI69" s="456" t="str">
        <f t="shared" si="2"/>
        <v>X</v>
      </c>
      <c r="AK69" s="533"/>
      <c r="AL69" s="509"/>
      <c r="AM69" s="509"/>
      <c r="AN69" s="509"/>
      <c r="AO69" s="509"/>
      <c r="AP69" s="509"/>
      <c r="AQ69" s="509"/>
      <c r="AR69" s="509"/>
      <c r="AS69" s="509"/>
      <c r="AT69" s="509"/>
      <c r="AU69" s="509"/>
      <c r="AV69" s="509"/>
      <c r="AW69" s="509"/>
      <c r="AX69" s="509"/>
      <c r="AY69" s="509"/>
      <c r="AZ69" s="493"/>
    </row>
    <row r="70" spans="1:52" s="396" customFormat="1" ht="24">
      <c r="A70" s="474"/>
      <c r="B70" s="475"/>
      <c r="C70" s="671"/>
      <c r="D70" s="660"/>
      <c r="E70" s="508" t="str">
        <f>'Classeur - Programme'!E67</f>
        <v>Utiliser les lois et relations entre les grandeurs</v>
      </c>
      <c r="F70" s="662"/>
      <c r="G70" s="679"/>
      <c r="H70" s="680"/>
      <c r="I70" s="452"/>
      <c r="J70" s="532"/>
      <c r="K70" s="506"/>
      <c r="L70" s="506"/>
      <c r="M70" s="506"/>
      <c r="N70" s="506"/>
      <c r="O70" s="506"/>
      <c r="P70" s="506"/>
      <c r="Q70" s="506"/>
      <c r="R70" s="506"/>
      <c r="S70" s="506"/>
      <c r="T70" s="506"/>
      <c r="U70" s="506"/>
      <c r="V70" s="507"/>
      <c r="W70" s="452"/>
      <c r="X70" s="532"/>
      <c r="Y70" s="506"/>
      <c r="Z70" s="506"/>
      <c r="AA70" s="506"/>
      <c r="AB70" s="506"/>
      <c r="AC70" s="506"/>
      <c r="AD70" s="506"/>
      <c r="AE70" s="506"/>
      <c r="AF70" s="506"/>
      <c r="AG70" s="507"/>
      <c r="AH70" s="456"/>
      <c r="AI70" s="456" t="str">
        <f t="shared" si="2"/>
        <v>X</v>
      </c>
      <c r="AK70" s="533"/>
      <c r="AL70" s="509"/>
      <c r="AM70" s="509"/>
      <c r="AN70" s="509"/>
      <c r="AO70" s="509"/>
      <c r="AP70" s="509"/>
      <c r="AQ70" s="509"/>
      <c r="AR70" s="509"/>
      <c r="AS70" s="509"/>
      <c r="AT70" s="509"/>
      <c r="AU70" s="509"/>
      <c r="AV70" s="509"/>
      <c r="AW70" s="509"/>
      <c r="AX70" s="509"/>
      <c r="AY70" s="509"/>
      <c r="AZ70" s="493"/>
    </row>
    <row r="71" spans="1:52" s="396" customFormat="1" ht="25.5" customHeight="1">
      <c r="A71" s="474"/>
      <c r="B71" s="475"/>
      <c r="C71" s="671"/>
      <c r="D71" s="505" t="str">
        <f>'Classeur - Programme'!D68</f>
        <v>Matériaux</v>
      </c>
      <c r="E71" s="508" t="str">
        <f>'Classeur - Programme'!E68</f>
        <v>Identifier les propriétés des matériaux des composants qui influent sur le système</v>
      </c>
      <c r="F71" s="662"/>
      <c r="G71" s="509"/>
      <c r="H71" s="507" t="str">
        <f>'Classeur - Programme'!H68</f>
        <v>C</v>
      </c>
      <c r="I71" s="452"/>
      <c r="J71" s="532"/>
      <c r="K71" s="506"/>
      <c r="L71" s="506"/>
      <c r="M71" s="506"/>
      <c r="N71" s="506"/>
      <c r="O71" s="506"/>
      <c r="P71" s="506"/>
      <c r="Q71" s="506"/>
      <c r="R71" s="506"/>
      <c r="S71" s="506"/>
      <c r="T71" s="506"/>
      <c r="U71" s="506"/>
      <c r="V71" s="507"/>
      <c r="W71" s="452"/>
      <c r="X71" s="532"/>
      <c r="Y71" s="506"/>
      <c r="Z71" s="506"/>
      <c r="AA71" s="506"/>
      <c r="AB71" s="506"/>
      <c r="AC71" s="506"/>
      <c r="AD71" s="506"/>
      <c r="AE71" s="506"/>
      <c r="AF71" s="506"/>
      <c r="AG71" s="507"/>
      <c r="AH71" s="456"/>
      <c r="AI71" s="456" t="str">
        <f t="shared" si="2"/>
        <v>X</v>
      </c>
      <c r="AK71" s="533"/>
      <c r="AL71" s="509"/>
      <c r="AM71" s="509"/>
      <c r="AN71" s="509"/>
      <c r="AO71" s="509"/>
      <c r="AP71" s="509"/>
      <c r="AQ71" s="509"/>
      <c r="AR71" s="509"/>
      <c r="AS71" s="509"/>
      <c r="AT71" s="509"/>
      <c r="AU71" s="509"/>
      <c r="AV71" s="509"/>
      <c r="AW71" s="509"/>
      <c r="AX71" s="509"/>
      <c r="AY71" s="509"/>
      <c r="AZ71" s="493"/>
    </row>
    <row r="72" spans="1:52" s="396" customFormat="1" ht="36">
      <c r="A72" s="474"/>
      <c r="B72" s="475"/>
      <c r="C72" s="671"/>
      <c r="D72" s="660" t="str">
        <f>'Classeur - Programme'!D69</f>
        <v>Énergie et puissances
Notion de pertes</v>
      </c>
      <c r="E72" s="508" t="str">
        <f>'Classeur - Programme'!E69</f>
        <v>Associer les grandeurs physiques aux échanges d’énergie et à la transmission de puissance</v>
      </c>
      <c r="F72" s="662"/>
      <c r="G72" s="677"/>
      <c r="H72" s="680" t="str">
        <f>'Classeur - Programme'!H69</f>
        <v>C</v>
      </c>
      <c r="I72" s="452"/>
      <c r="J72" s="532"/>
      <c r="K72" s="506"/>
      <c r="L72" s="506"/>
      <c r="M72" s="506"/>
      <c r="N72" s="506"/>
      <c r="O72" s="506"/>
      <c r="P72" s="506"/>
      <c r="Q72" s="506"/>
      <c r="R72" s="506"/>
      <c r="S72" s="506"/>
      <c r="T72" s="506"/>
      <c r="U72" s="506"/>
      <c r="V72" s="507"/>
      <c r="W72" s="452"/>
      <c r="X72" s="532"/>
      <c r="Y72" s="506"/>
      <c r="Z72" s="506"/>
      <c r="AA72" s="506"/>
      <c r="AB72" s="506"/>
      <c r="AC72" s="506"/>
      <c r="AD72" s="506"/>
      <c r="AE72" s="506"/>
      <c r="AF72" s="506"/>
      <c r="AG72" s="507"/>
      <c r="AH72" s="456"/>
      <c r="AI72" s="456" t="str">
        <f t="shared" si="2"/>
        <v>X</v>
      </c>
      <c r="AK72" s="533"/>
      <c r="AL72" s="509"/>
      <c r="AM72" s="509"/>
      <c r="AN72" s="509"/>
      <c r="AO72" s="509"/>
      <c r="AP72" s="509"/>
      <c r="AQ72" s="509"/>
      <c r="AR72" s="509"/>
      <c r="AS72" s="509"/>
      <c r="AT72" s="509"/>
      <c r="AU72" s="509"/>
      <c r="AV72" s="509"/>
      <c r="AW72" s="509"/>
      <c r="AX72" s="509"/>
      <c r="AY72" s="509"/>
      <c r="AZ72" s="493"/>
    </row>
    <row r="73" spans="1:52" s="396" customFormat="1" ht="12">
      <c r="A73" s="474"/>
      <c r="B73" s="475"/>
      <c r="C73" s="671"/>
      <c r="D73" s="660"/>
      <c r="E73" s="508" t="str">
        <f>'Classeur - Programme'!E70</f>
        <v>Identifier les pertes d’énergie</v>
      </c>
      <c r="F73" s="662"/>
      <c r="G73" s="679"/>
      <c r="H73" s="680"/>
      <c r="I73" s="452"/>
      <c r="J73" s="532"/>
      <c r="K73" s="506"/>
      <c r="L73" s="506"/>
      <c r="M73" s="506"/>
      <c r="N73" s="506"/>
      <c r="O73" s="506"/>
      <c r="P73" s="506"/>
      <c r="Q73" s="506"/>
      <c r="R73" s="506"/>
      <c r="S73" s="506"/>
      <c r="T73" s="506"/>
      <c r="U73" s="506"/>
      <c r="V73" s="507"/>
      <c r="W73" s="452"/>
      <c r="X73" s="532"/>
      <c r="Y73" s="506"/>
      <c r="Z73" s="506"/>
      <c r="AA73" s="506"/>
      <c r="AB73" s="506"/>
      <c r="AC73" s="506"/>
      <c r="AD73" s="506"/>
      <c r="AE73" s="506"/>
      <c r="AF73" s="506"/>
      <c r="AG73" s="507"/>
      <c r="AH73" s="456"/>
      <c r="AI73" s="456" t="str">
        <f t="shared" si="2"/>
        <v>X</v>
      </c>
      <c r="AK73" s="533"/>
      <c r="AL73" s="509"/>
      <c r="AM73" s="509"/>
      <c r="AN73" s="509"/>
      <c r="AO73" s="509"/>
      <c r="AP73" s="509"/>
      <c r="AQ73" s="509"/>
      <c r="AR73" s="509"/>
      <c r="AS73" s="509"/>
      <c r="AT73" s="509"/>
      <c r="AU73" s="509"/>
      <c r="AV73" s="509"/>
      <c r="AW73" s="509"/>
      <c r="AX73" s="509"/>
      <c r="AY73" s="509"/>
      <c r="AZ73" s="493"/>
    </row>
    <row r="74" spans="1:52" s="396" customFormat="1" ht="24">
      <c r="A74" s="474"/>
      <c r="B74" s="475"/>
      <c r="C74" s="671"/>
      <c r="D74" s="505" t="str">
        <f>'Classeur - Programme'!D71</f>
        <v>Flux d’information</v>
      </c>
      <c r="E74" s="508" t="str">
        <f>'Classeur - Programme'!E71</f>
        <v>Identifier la nature de l’information et la nature du signal</v>
      </c>
      <c r="F74" s="662"/>
      <c r="G74" s="509"/>
      <c r="H74" s="507" t="str">
        <f>'Classeur - Programme'!H71</f>
        <v>C</v>
      </c>
      <c r="I74" s="452"/>
      <c r="J74" s="532"/>
      <c r="K74" s="506"/>
      <c r="L74" s="506"/>
      <c r="M74" s="506"/>
      <c r="N74" s="506"/>
      <c r="O74" s="506"/>
      <c r="P74" s="506"/>
      <c r="Q74" s="506"/>
      <c r="R74" s="506"/>
      <c r="S74" s="506"/>
      <c r="T74" s="506"/>
      <c r="U74" s="506"/>
      <c r="V74" s="507"/>
      <c r="W74" s="452"/>
      <c r="X74" s="532"/>
      <c r="Y74" s="506"/>
      <c r="Z74" s="506"/>
      <c r="AA74" s="506"/>
      <c r="AB74" s="506"/>
      <c r="AC74" s="506"/>
      <c r="AD74" s="506"/>
      <c r="AE74" s="506"/>
      <c r="AF74" s="506"/>
      <c r="AG74" s="507"/>
      <c r="AH74" s="456"/>
      <c r="AI74" s="456" t="str">
        <f t="shared" si="2"/>
        <v>X</v>
      </c>
      <c r="AK74" s="533"/>
      <c r="AL74" s="509"/>
      <c r="AM74" s="509"/>
      <c r="AN74" s="509"/>
      <c r="AO74" s="509"/>
      <c r="AP74" s="509"/>
      <c r="AQ74" s="509"/>
      <c r="AR74" s="509"/>
      <c r="AS74" s="509"/>
      <c r="AT74" s="509"/>
      <c r="AU74" s="509"/>
      <c r="AV74" s="509"/>
      <c r="AW74" s="509"/>
      <c r="AX74" s="509"/>
      <c r="AY74" s="509"/>
      <c r="AZ74" s="493"/>
    </row>
    <row r="75" spans="1:52" s="396" customFormat="1" ht="24.75" thickBot="1">
      <c r="A75" s="474"/>
      <c r="B75" s="475"/>
      <c r="C75" s="671"/>
      <c r="D75" s="505" t="str">
        <f>'Classeur - Programme'!D72</f>
        <v>Flux de matière</v>
      </c>
      <c r="E75" s="508" t="str">
        <f>'Classeur - Programme'!E72</f>
        <v>Qualifier la nature des matières, quantifier les volumes et les masses</v>
      </c>
      <c r="F75" s="663"/>
      <c r="G75" s="506" t="str">
        <f>'Classeur - Programme'!G72</f>
        <v>C</v>
      </c>
      <c r="H75" s="493"/>
      <c r="I75" s="453"/>
      <c r="J75" s="533"/>
      <c r="K75" s="509"/>
      <c r="L75" s="509"/>
      <c r="M75" s="509"/>
      <c r="N75" s="509"/>
      <c r="O75" s="509"/>
      <c r="P75" s="509"/>
      <c r="Q75" s="509"/>
      <c r="R75" s="509"/>
      <c r="S75" s="509"/>
      <c r="T75" s="509"/>
      <c r="U75" s="509"/>
      <c r="V75" s="493"/>
      <c r="W75" s="453"/>
      <c r="X75" s="533"/>
      <c r="Y75" s="509"/>
      <c r="Z75" s="509"/>
      <c r="AA75" s="509"/>
      <c r="AB75" s="509"/>
      <c r="AC75" s="509"/>
      <c r="AD75" s="509"/>
      <c r="AE75" s="509"/>
      <c r="AF75" s="509"/>
      <c r="AG75" s="493"/>
      <c r="AH75" s="457"/>
      <c r="AI75" s="456" t="str">
        <f t="shared" ref="AI75:AI138" si="3">IF(COUNTA(J75:AG75)=0,"X", "")</f>
        <v>X</v>
      </c>
      <c r="AK75" s="537"/>
      <c r="AL75" s="538"/>
      <c r="AM75" s="538"/>
      <c r="AN75" s="538"/>
      <c r="AO75" s="538"/>
      <c r="AP75" s="538"/>
      <c r="AQ75" s="538"/>
      <c r="AR75" s="538"/>
      <c r="AS75" s="538"/>
      <c r="AT75" s="538"/>
      <c r="AU75" s="538"/>
      <c r="AV75" s="538"/>
      <c r="AW75" s="538"/>
      <c r="AX75" s="538"/>
      <c r="AY75" s="538"/>
      <c r="AZ75" s="539"/>
    </row>
    <row r="76" spans="1:52" s="396" customFormat="1" ht="13.5" thickBot="1">
      <c r="A76" s="474"/>
      <c r="B76" s="487" t="str">
        <f>'Classeur - Programme'!B73</f>
        <v>B2. Proposer ou justifier un modèle</v>
      </c>
      <c r="C76" s="488"/>
      <c r="D76" s="488"/>
      <c r="E76" s="488"/>
      <c r="F76" s="487"/>
      <c r="G76" s="489"/>
      <c r="H76" s="490"/>
      <c r="I76" s="489"/>
      <c r="J76" s="534"/>
      <c r="K76" s="489"/>
      <c r="L76" s="489"/>
      <c r="M76" s="489"/>
      <c r="N76" s="489"/>
      <c r="O76" s="489"/>
      <c r="P76" s="489"/>
      <c r="Q76" s="489"/>
      <c r="R76" s="489"/>
      <c r="S76" s="489"/>
      <c r="T76" s="489"/>
      <c r="U76" s="489"/>
      <c r="V76" s="490"/>
      <c r="W76" s="413"/>
      <c r="X76" s="534"/>
      <c r="Y76" s="489"/>
      <c r="Z76" s="489"/>
      <c r="AA76" s="489"/>
      <c r="AB76" s="489"/>
      <c r="AC76" s="489"/>
      <c r="AD76" s="489"/>
      <c r="AE76" s="489"/>
      <c r="AF76" s="489"/>
      <c r="AG76" s="490"/>
      <c r="AH76" s="464"/>
      <c r="AI76" s="456"/>
      <c r="AK76" s="489"/>
      <c r="AL76" s="489"/>
      <c r="AM76" s="489"/>
      <c r="AN76" s="489"/>
      <c r="AO76" s="489"/>
      <c r="AP76" s="489"/>
      <c r="AQ76" s="489"/>
      <c r="AR76" s="489"/>
      <c r="AS76" s="489"/>
      <c r="AT76" s="489"/>
      <c r="AU76" s="489"/>
      <c r="AV76" s="489"/>
      <c r="AW76" s="489"/>
      <c r="AX76" s="489"/>
      <c r="AY76" s="489"/>
      <c r="AZ76" s="489"/>
    </row>
    <row r="77" spans="1:52" s="396" customFormat="1" ht="12.75" customHeight="1">
      <c r="A77" s="474"/>
      <c r="B77" s="475"/>
      <c r="C77" s="671" t="str">
        <f>'Classeur - Programme'!C74</f>
        <v>associer un modèle à un système ou à son comportement
préciser ou justifier les limites de validité du modèle envisagé</v>
      </c>
      <c r="D77" s="660" t="str">
        <f>'Classeur - Programme'!D74</f>
        <v>Chaîne d’énergie</v>
      </c>
      <c r="E77" s="508" t="str">
        <f>'Classeur - Programme'!E74</f>
        <v>Associer un modèle à une source d’énergie</v>
      </c>
      <c r="F77" s="661">
        <f>'Classeur - Programme'!F74</f>
        <v>0</v>
      </c>
      <c r="G77" s="506" t="str">
        <f>'Classeur - Programme'!G74</f>
        <v>C</v>
      </c>
      <c r="H77" s="493"/>
      <c r="I77" s="453"/>
      <c r="J77" s="533"/>
      <c r="K77" s="509"/>
      <c r="L77" s="509"/>
      <c r="M77" s="509"/>
      <c r="N77" s="509"/>
      <c r="O77" s="509"/>
      <c r="P77" s="509"/>
      <c r="Q77" s="509"/>
      <c r="R77" s="509"/>
      <c r="S77" s="509"/>
      <c r="T77" s="509"/>
      <c r="U77" s="509"/>
      <c r="V77" s="493"/>
      <c r="W77" s="453"/>
      <c r="X77" s="533"/>
      <c r="Y77" s="509"/>
      <c r="Z77" s="509"/>
      <c r="AA77" s="509"/>
      <c r="AB77" s="509"/>
      <c r="AC77" s="509"/>
      <c r="AD77" s="509"/>
      <c r="AE77" s="509"/>
      <c r="AF77" s="509"/>
      <c r="AG77" s="493"/>
      <c r="AH77" s="457"/>
      <c r="AI77" s="456" t="str">
        <f t="shared" si="3"/>
        <v>X</v>
      </c>
      <c r="AK77" s="545"/>
      <c r="AL77" s="546"/>
      <c r="AM77" s="546"/>
      <c r="AN77" s="546"/>
      <c r="AO77" s="546"/>
      <c r="AP77" s="546"/>
      <c r="AQ77" s="546"/>
      <c r="AR77" s="546"/>
      <c r="AS77" s="546"/>
      <c r="AT77" s="546"/>
      <c r="AU77" s="546"/>
      <c r="AV77" s="546"/>
      <c r="AW77" s="546"/>
      <c r="AX77" s="546"/>
      <c r="AY77" s="546"/>
      <c r="AZ77" s="547"/>
    </row>
    <row r="78" spans="1:52" s="396" customFormat="1" ht="24">
      <c r="A78" s="474"/>
      <c r="B78" s="475"/>
      <c r="C78" s="671"/>
      <c r="D78" s="660"/>
      <c r="E78" s="508" t="str">
        <f>'Classeur - Programme'!E75</f>
        <v>Associer un modèle aux composants d’une chaîne d’énergie</v>
      </c>
      <c r="F78" s="662"/>
      <c r="G78" s="677"/>
      <c r="H78" s="680" t="str">
        <f>'Classeur - Programme'!H75</f>
        <v>C</v>
      </c>
      <c r="I78" s="452"/>
      <c r="J78" s="532"/>
      <c r="K78" s="506"/>
      <c r="L78" s="506"/>
      <c r="M78" s="506"/>
      <c r="N78" s="506"/>
      <c r="O78" s="506"/>
      <c r="P78" s="506"/>
      <c r="Q78" s="506"/>
      <c r="R78" s="506"/>
      <c r="S78" s="506"/>
      <c r="T78" s="506"/>
      <c r="U78" s="506"/>
      <c r="V78" s="507"/>
      <c r="W78" s="452"/>
      <c r="X78" s="532"/>
      <c r="Y78" s="506"/>
      <c r="Z78" s="506"/>
      <c r="AA78" s="506"/>
      <c r="AB78" s="506"/>
      <c r="AC78" s="506"/>
      <c r="AD78" s="506"/>
      <c r="AE78" s="506"/>
      <c r="AF78" s="506"/>
      <c r="AG78" s="507"/>
      <c r="AH78" s="456"/>
      <c r="AI78" s="456" t="str">
        <f t="shared" si="3"/>
        <v>X</v>
      </c>
      <c r="AK78" s="533"/>
      <c r="AL78" s="509"/>
      <c r="AM78" s="509"/>
      <c r="AN78" s="509"/>
      <c r="AO78" s="509"/>
      <c r="AP78" s="509"/>
      <c r="AQ78" s="509"/>
      <c r="AR78" s="509"/>
      <c r="AS78" s="509"/>
      <c r="AT78" s="509"/>
      <c r="AU78" s="509"/>
      <c r="AV78" s="509"/>
      <c r="AW78" s="509"/>
      <c r="AX78" s="509"/>
      <c r="AY78" s="509"/>
      <c r="AZ78" s="493"/>
    </row>
    <row r="79" spans="1:52" s="396" customFormat="1" ht="36">
      <c r="A79" s="474"/>
      <c r="B79" s="475"/>
      <c r="C79" s="671"/>
      <c r="D79" s="660"/>
      <c r="E79" s="508" t="str">
        <f>'Classeur - Programme'!E76</f>
        <v>Déterminer les points de fonctionnement du régime permanent d’un actionneur au sein d’un procédé</v>
      </c>
      <c r="F79" s="662"/>
      <c r="G79" s="679"/>
      <c r="H79" s="680"/>
      <c r="I79" s="452"/>
      <c r="J79" s="532"/>
      <c r="K79" s="506"/>
      <c r="L79" s="506"/>
      <c r="M79" s="506"/>
      <c r="N79" s="506"/>
      <c r="O79" s="506"/>
      <c r="P79" s="506"/>
      <c r="Q79" s="506"/>
      <c r="R79" s="506"/>
      <c r="S79" s="506"/>
      <c r="T79" s="506"/>
      <c r="U79" s="506"/>
      <c r="V79" s="507"/>
      <c r="W79" s="452"/>
      <c r="X79" s="532"/>
      <c r="Y79" s="506"/>
      <c r="Z79" s="506"/>
      <c r="AA79" s="506"/>
      <c r="AB79" s="506"/>
      <c r="AC79" s="506"/>
      <c r="AD79" s="506"/>
      <c r="AE79" s="506"/>
      <c r="AF79" s="506"/>
      <c r="AG79" s="507"/>
      <c r="AH79" s="456"/>
      <c r="AI79" s="456" t="str">
        <f t="shared" si="3"/>
        <v>X</v>
      </c>
      <c r="AK79" s="533"/>
      <c r="AL79" s="509"/>
      <c r="AM79" s="509"/>
      <c r="AN79" s="509"/>
      <c r="AO79" s="509"/>
      <c r="AP79" s="509"/>
      <c r="AQ79" s="509"/>
      <c r="AR79" s="509"/>
      <c r="AS79" s="509"/>
      <c r="AT79" s="509"/>
      <c r="AU79" s="509"/>
      <c r="AV79" s="509"/>
      <c r="AW79" s="509"/>
      <c r="AX79" s="509"/>
      <c r="AY79" s="509"/>
      <c r="AZ79" s="493"/>
    </row>
    <row r="80" spans="1:52" s="396" customFormat="1" ht="24">
      <c r="A80" s="474"/>
      <c r="B80" s="475"/>
      <c r="C80" s="671"/>
      <c r="D80" s="505" t="str">
        <f>'Classeur - Programme'!D77</f>
        <v>Chaîne d’information</v>
      </c>
      <c r="E80" s="508" t="str">
        <f>'Classeur - Programme'!E77</f>
        <v>Associer un modèle aux composants d’une chaîne d’information</v>
      </c>
      <c r="F80" s="662"/>
      <c r="G80" s="509"/>
      <c r="H80" s="507" t="str">
        <f>'Classeur - Programme'!H77</f>
        <v>C</v>
      </c>
      <c r="I80" s="452"/>
      <c r="J80" s="532"/>
      <c r="K80" s="506"/>
      <c r="L80" s="506"/>
      <c r="M80" s="506"/>
      <c r="N80" s="506"/>
      <c r="O80" s="506"/>
      <c r="P80" s="506"/>
      <c r="Q80" s="506"/>
      <c r="R80" s="506"/>
      <c r="S80" s="506"/>
      <c r="T80" s="506"/>
      <c r="U80" s="506"/>
      <c r="V80" s="507"/>
      <c r="W80" s="452"/>
      <c r="X80" s="532"/>
      <c r="Y80" s="506"/>
      <c r="Z80" s="506"/>
      <c r="AA80" s="506"/>
      <c r="AB80" s="506"/>
      <c r="AC80" s="506"/>
      <c r="AD80" s="506"/>
      <c r="AE80" s="506"/>
      <c r="AF80" s="506"/>
      <c r="AG80" s="507"/>
      <c r="AH80" s="456"/>
      <c r="AI80" s="456" t="str">
        <f t="shared" si="3"/>
        <v>X</v>
      </c>
      <c r="AK80" s="533"/>
      <c r="AL80" s="509"/>
      <c r="AM80" s="509"/>
      <c r="AN80" s="509"/>
      <c r="AO80" s="509"/>
      <c r="AP80" s="509"/>
      <c r="AQ80" s="509"/>
      <c r="AR80" s="509"/>
      <c r="AS80" s="509"/>
      <c r="AT80" s="509"/>
      <c r="AU80" s="509"/>
      <c r="AV80" s="509"/>
      <c r="AW80" s="509"/>
      <c r="AX80" s="509"/>
      <c r="AY80" s="509"/>
      <c r="AZ80" s="493"/>
    </row>
    <row r="81" spans="1:52" s="396" customFormat="1" ht="24">
      <c r="A81" s="474"/>
      <c r="B81" s="475"/>
      <c r="C81" s="671"/>
      <c r="D81" s="681" t="str">
        <f>'Classeur - Programme'!D78</f>
        <v>Ordre d’un système</v>
      </c>
      <c r="E81" s="508" t="str">
        <f>'Classeur - Programme'!E78</f>
        <v>Identifier les paramètres à partir d’une réponse indicielle</v>
      </c>
      <c r="F81" s="662"/>
      <c r="G81" s="677"/>
      <c r="H81" s="680" t="str">
        <f>'Classeur - Programme'!H78</f>
        <v>B</v>
      </c>
      <c r="I81" s="452"/>
      <c r="J81" s="532"/>
      <c r="K81" s="506"/>
      <c r="L81" s="506"/>
      <c r="M81" s="506"/>
      <c r="N81" s="506"/>
      <c r="O81" s="506"/>
      <c r="P81" s="506"/>
      <c r="Q81" s="506"/>
      <c r="R81" s="506"/>
      <c r="S81" s="506"/>
      <c r="T81" s="506"/>
      <c r="U81" s="506"/>
      <c r="V81" s="507"/>
      <c r="W81" s="452"/>
      <c r="X81" s="532"/>
      <c r="Y81" s="506"/>
      <c r="Z81" s="506"/>
      <c r="AA81" s="506"/>
      <c r="AB81" s="506"/>
      <c r="AC81" s="506"/>
      <c r="AD81" s="506"/>
      <c r="AE81" s="506"/>
      <c r="AF81" s="506"/>
      <c r="AG81" s="507"/>
      <c r="AH81" s="456"/>
      <c r="AI81" s="456" t="str">
        <f t="shared" si="3"/>
        <v>X</v>
      </c>
      <c r="AK81" s="533"/>
      <c r="AL81" s="509"/>
      <c r="AM81" s="509"/>
      <c r="AN81" s="509"/>
      <c r="AO81" s="509"/>
      <c r="AP81" s="509"/>
      <c r="AQ81" s="509"/>
      <c r="AR81" s="509"/>
      <c r="AS81" s="509"/>
      <c r="AT81" s="509"/>
      <c r="AU81" s="509"/>
      <c r="AV81" s="509"/>
      <c r="AW81" s="509"/>
      <c r="AX81" s="509"/>
      <c r="AY81" s="509"/>
      <c r="AZ81" s="493"/>
    </row>
    <row r="82" spans="1:52" s="396" customFormat="1" ht="25.5" customHeight="1">
      <c r="A82" s="474"/>
      <c r="B82" s="475"/>
      <c r="C82" s="671"/>
      <c r="D82" s="682"/>
      <c r="E82" s="508" t="str">
        <f>'Classeur - Programme'!E79</f>
        <v>Associer un modèle de comportement (1er et 2nd ordre) à une réponse indicielle</v>
      </c>
      <c r="F82" s="662"/>
      <c r="G82" s="679"/>
      <c r="H82" s="680"/>
      <c r="I82" s="452"/>
      <c r="J82" s="532"/>
      <c r="K82" s="506"/>
      <c r="L82" s="506"/>
      <c r="M82" s="506"/>
      <c r="N82" s="506"/>
      <c r="O82" s="506"/>
      <c r="P82" s="506"/>
      <c r="Q82" s="506"/>
      <c r="R82" s="506"/>
      <c r="S82" s="506"/>
      <c r="T82" s="506"/>
      <c r="U82" s="506"/>
      <c r="V82" s="507"/>
      <c r="W82" s="452"/>
      <c r="X82" s="532"/>
      <c r="Y82" s="506"/>
      <c r="Z82" s="506"/>
      <c r="AA82" s="506"/>
      <c r="AB82" s="506"/>
      <c r="AC82" s="506"/>
      <c r="AD82" s="506"/>
      <c r="AE82" s="506"/>
      <c r="AF82" s="506"/>
      <c r="AG82" s="507"/>
      <c r="AH82" s="456"/>
      <c r="AI82" s="456" t="str">
        <f t="shared" si="3"/>
        <v>X</v>
      </c>
      <c r="AK82" s="533"/>
      <c r="AL82" s="509"/>
      <c r="AM82" s="509"/>
      <c r="AN82" s="509"/>
      <c r="AO82" s="509"/>
      <c r="AP82" s="509"/>
      <c r="AQ82" s="509"/>
      <c r="AR82" s="509"/>
      <c r="AS82" s="509"/>
      <c r="AT82" s="509"/>
      <c r="AU82" s="509"/>
      <c r="AV82" s="509"/>
      <c r="AW82" s="509"/>
      <c r="AX82" s="509"/>
      <c r="AY82" s="509"/>
      <c r="AZ82" s="493"/>
    </row>
    <row r="83" spans="1:52" s="396" customFormat="1" ht="60.75" customHeight="1">
      <c r="A83" s="474"/>
      <c r="B83" s="475"/>
      <c r="C83" s="671"/>
      <c r="D83" s="505" t="str">
        <f>'Classeur - Programme'!D80</f>
        <v>Systèmes logiques à évènements discrets
Langage de description : graphe d’états, logigramme, GRAFCET, algorigramme</v>
      </c>
      <c r="E83" s="508" t="str">
        <f>'Classeur - Programme'!E80</f>
        <v>Traduire le comportement d’un système</v>
      </c>
      <c r="F83" s="662"/>
      <c r="G83" s="509"/>
      <c r="H83" s="507" t="str">
        <f>'Classeur - Programme'!H80</f>
        <v>C</v>
      </c>
      <c r="I83" s="452"/>
      <c r="J83" s="532"/>
      <c r="K83" s="506"/>
      <c r="L83" s="506"/>
      <c r="M83" s="506"/>
      <c r="N83" s="506"/>
      <c r="O83" s="506"/>
      <c r="P83" s="506"/>
      <c r="Q83" s="506"/>
      <c r="R83" s="506"/>
      <c r="S83" s="506"/>
      <c r="T83" s="506"/>
      <c r="U83" s="506"/>
      <c r="V83" s="507"/>
      <c r="W83" s="452"/>
      <c r="X83" s="532"/>
      <c r="Y83" s="506"/>
      <c r="Z83" s="506"/>
      <c r="AA83" s="506"/>
      <c r="AB83" s="506"/>
      <c r="AC83" s="506"/>
      <c r="AD83" s="506"/>
      <c r="AE83" s="506"/>
      <c r="AF83" s="506"/>
      <c r="AG83" s="507"/>
      <c r="AH83" s="456"/>
      <c r="AI83" s="456" t="str">
        <f t="shared" si="3"/>
        <v>X</v>
      </c>
      <c r="AK83" s="533"/>
      <c r="AL83" s="509"/>
      <c r="AM83" s="509"/>
      <c r="AN83" s="509"/>
      <c r="AO83" s="509"/>
      <c r="AP83" s="509"/>
      <c r="AQ83" s="509"/>
      <c r="AR83" s="509"/>
      <c r="AS83" s="509"/>
      <c r="AT83" s="509"/>
      <c r="AU83" s="509"/>
      <c r="AV83" s="509"/>
      <c r="AW83" s="509"/>
      <c r="AX83" s="509"/>
      <c r="AY83" s="509"/>
      <c r="AZ83" s="493"/>
    </row>
    <row r="84" spans="1:52" s="396" customFormat="1" ht="24">
      <c r="A84" s="474"/>
      <c r="B84" s="475"/>
      <c r="C84" s="671"/>
      <c r="D84" s="660" t="str">
        <f>'Classeur - Programme'!D81</f>
        <v>Liaisons</v>
      </c>
      <c r="E84" s="508" t="str">
        <f>'Classeur - Programme'!E81</f>
        <v>Construire un modèle et le représenter à l’aide de schémas</v>
      </c>
      <c r="F84" s="662"/>
      <c r="G84" s="664" t="str">
        <f>'Classeur - Programme'!G81</f>
        <v>C</v>
      </c>
      <c r="H84" s="665"/>
      <c r="I84" s="453"/>
      <c r="J84" s="533"/>
      <c r="K84" s="509"/>
      <c r="L84" s="509"/>
      <c r="M84" s="509"/>
      <c r="N84" s="509"/>
      <c r="O84" s="509"/>
      <c r="P84" s="509"/>
      <c r="Q84" s="509"/>
      <c r="R84" s="509"/>
      <c r="S84" s="509"/>
      <c r="T84" s="509"/>
      <c r="U84" s="509"/>
      <c r="V84" s="493"/>
      <c r="W84" s="453"/>
      <c r="X84" s="533"/>
      <c r="Y84" s="509"/>
      <c r="Z84" s="509"/>
      <c r="AA84" s="509"/>
      <c r="AB84" s="509"/>
      <c r="AC84" s="509"/>
      <c r="AD84" s="509"/>
      <c r="AE84" s="509"/>
      <c r="AF84" s="509"/>
      <c r="AG84" s="493"/>
      <c r="AH84" s="457"/>
      <c r="AI84" s="456" t="str">
        <f t="shared" si="3"/>
        <v>X</v>
      </c>
      <c r="AK84" s="533"/>
      <c r="AL84" s="509"/>
      <c r="AM84" s="509"/>
      <c r="AN84" s="509"/>
      <c r="AO84" s="509"/>
      <c r="AP84" s="509"/>
      <c r="AQ84" s="509"/>
      <c r="AR84" s="509"/>
      <c r="AS84" s="509"/>
      <c r="AT84" s="509"/>
      <c r="AU84" s="509"/>
      <c r="AV84" s="509"/>
      <c r="AW84" s="509"/>
      <c r="AX84" s="509"/>
      <c r="AY84" s="509"/>
      <c r="AZ84" s="493"/>
    </row>
    <row r="85" spans="1:52" s="396" customFormat="1" ht="12">
      <c r="A85" s="474"/>
      <c r="B85" s="475"/>
      <c r="C85" s="671"/>
      <c r="D85" s="660"/>
      <c r="E85" s="508" t="str">
        <f>'Classeur - Programme'!E82</f>
        <v>Préciser les paramètres géométriques</v>
      </c>
      <c r="F85" s="662"/>
      <c r="G85" s="664"/>
      <c r="H85" s="666"/>
      <c r="I85" s="453"/>
      <c r="J85" s="533"/>
      <c r="K85" s="509"/>
      <c r="L85" s="509"/>
      <c r="M85" s="509"/>
      <c r="N85" s="509"/>
      <c r="O85" s="509"/>
      <c r="P85" s="509"/>
      <c r="Q85" s="509"/>
      <c r="R85" s="509"/>
      <c r="S85" s="509"/>
      <c r="T85" s="509"/>
      <c r="U85" s="509"/>
      <c r="V85" s="493"/>
      <c r="W85" s="453"/>
      <c r="X85" s="533"/>
      <c r="Y85" s="509"/>
      <c r="Z85" s="509"/>
      <c r="AA85" s="509"/>
      <c r="AB85" s="509"/>
      <c r="AC85" s="509"/>
      <c r="AD85" s="509"/>
      <c r="AE85" s="509"/>
      <c r="AF85" s="509"/>
      <c r="AG85" s="493"/>
      <c r="AH85" s="457"/>
      <c r="AI85" s="456" t="str">
        <f t="shared" si="3"/>
        <v>X</v>
      </c>
      <c r="AK85" s="533"/>
      <c r="AL85" s="509"/>
      <c r="AM85" s="509"/>
      <c r="AN85" s="509"/>
      <c r="AO85" s="509"/>
      <c r="AP85" s="509"/>
      <c r="AQ85" s="509"/>
      <c r="AR85" s="509"/>
      <c r="AS85" s="509"/>
      <c r="AT85" s="509"/>
      <c r="AU85" s="509"/>
      <c r="AV85" s="509"/>
      <c r="AW85" s="509"/>
      <c r="AX85" s="509"/>
      <c r="AY85" s="509"/>
      <c r="AZ85" s="493"/>
    </row>
    <row r="86" spans="1:52" s="396" customFormat="1" ht="24">
      <c r="A86" s="474"/>
      <c r="B86" s="475"/>
      <c r="C86" s="671"/>
      <c r="D86" s="660"/>
      <c r="E86" s="508" t="str">
        <f>'Classeur - Programme'!E83</f>
        <v>Établir la réciprocité mouvement relatif/actions mécaniques associées</v>
      </c>
      <c r="F86" s="662"/>
      <c r="G86" s="664"/>
      <c r="H86" s="667"/>
      <c r="I86" s="453"/>
      <c r="J86" s="533"/>
      <c r="K86" s="509"/>
      <c r="L86" s="509"/>
      <c r="M86" s="509"/>
      <c r="N86" s="509"/>
      <c r="O86" s="509"/>
      <c r="P86" s="509"/>
      <c r="Q86" s="509"/>
      <c r="R86" s="509"/>
      <c r="S86" s="509"/>
      <c r="T86" s="509"/>
      <c r="U86" s="509"/>
      <c r="V86" s="493"/>
      <c r="W86" s="453"/>
      <c r="X86" s="533"/>
      <c r="Y86" s="509"/>
      <c r="Z86" s="509"/>
      <c r="AA86" s="509"/>
      <c r="AB86" s="509"/>
      <c r="AC86" s="509"/>
      <c r="AD86" s="509"/>
      <c r="AE86" s="509"/>
      <c r="AF86" s="509"/>
      <c r="AG86" s="493"/>
      <c r="AH86" s="457"/>
      <c r="AI86" s="456" t="str">
        <f t="shared" si="3"/>
        <v>X</v>
      </c>
      <c r="AK86" s="533"/>
      <c r="AL86" s="509"/>
      <c r="AM86" s="509"/>
      <c r="AN86" s="509"/>
      <c r="AO86" s="509"/>
      <c r="AP86" s="509"/>
      <c r="AQ86" s="509"/>
      <c r="AR86" s="509"/>
      <c r="AS86" s="509"/>
      <c r="AT86" s="509"/>
      <c r="AU86" s="509"/>
      <c r="AV86" s="509"/>
      <c r="AW86" s="509"/>
      <c r="AX86" s="509"/>
      <c r="AY86" s="509"/>
      <c r="AZ86" s="493"/>
    </row>
    <row r="87" spans="1:52" s="396" customFormat="1" ht="24">
      <c r="A87" s="474"/>
      <c r="B87" s="475"/>
      <c r="C87" s="671"/>
      <c r="D87" s="505" t="str">
        <f>'Classeur - Programme'!D84</f>
        <v>Graphe de liaisons</v>
      </c>
      <c r="E87" s="508" t="str">
        <f>'Classeur - Programme'!E84</f>
        <v>Construire un graphe de liaisons (avec ou sans les efforts)</v>
      </c>
      <c r="F87" s="662"/>
      <c r="G87" s="506" t="str">
        <f>'Classeur - Programme'!G84</f>
        <v>C</v>
      </c>
      <c r="H87" s="493"/>
      <c r="I87" s="453"/>
      <c r="J87" s="533"/>
      <c r="K87" s="509"/>
      <c r="L87" s="509"/>
      <c r="M87" s="509"/>
      <c r="N87" s="509"/>
      <c r="O87" s="509"/>
      <c r="P87" s="509"/>
      <c r="Q87" s="509"/>
      <c r="R87" s="509"/>
      <c r="S87" s="509"/>
      <c r="T87" s="509"/>
      <c r="U87" s="509"/>
      <c r="V87" s="493"/>
      <c r="W87" s="453"/>
      <c r="X87" s="533"/>
      <c r="Y87" s="509"/>
      <c r="Z87" s="509"/>
      <c r="AA87" s="509"/>
      <c r="AB87" s="509"/>
      <c r="AC87" s="509"/>
      <c r="AD87" s="509"/>
      <c r="AE87" s="509"/>
      <c r="AF87" s="509"/>
      <c r="AG87" s="493"/>
      <c r="AH87" s="457"/>
      <c r="AI87" s="456" t="str">
        <f t="shared" si="3"/>
        <v>X</v>
      </c>
      <c r="AK87" s="533"/>
      <c r="AL87" s="509"/>
      <c r="AM87" s="509"/>
      <c r="AN87" s="509"/>
      <c r="AO87" s="509"/>
      <c r="AP87" s="509"/>
      <c r="AQ87" s="509"/>
      <c r="AR87" s="509"/>
      <c r="AS87" s="509"/>
      <c r="AT87" s="509"/>
      <c r="AU87" s="509"/>
      <c r="AV87" s="509"/>
      <c r="AW87" s="509"/>
      <c r="AX87" s="509"/>
      <c r="AY87" s="509"/>
      <c r="AZ87" s="493"/>
    </row>
    <row r="88" spans="1:52" s="396" customFormat="1" ht="25.5" customHeight="1">
      <c r="A88" s="474"/>
      <c r="B88" s="475"/>
      <c r="C88" s="671"/>
      <c r="D88" s="660" t="str">
        <f>'Classeur - Programme'!D85</f>
        <v>Modèle du solide</v>
      </c>
      <c r="E88" s="508" t="str">
        <f>'Classeur - Programme'!E85</f>
        <v>Choisir le modèle de solide, déformable ou indéformable selon le point de vue</v>
      </c>
      <c r="F88" s="662"/>
      <c r="G88" s="677"/>
      <c r="H88" s="680" t="str">
        <f>'Classeur - Programme'!H85</f>
        <v>C</v>
      </c>
      <c r="I88" s="452"/>
      <c r="J88" s="532"/>
      <c r="K88" s="506"/>
      <c r="L88" s="506"/>
      <c r="M88" s="506"/>
      <c r="N88" s="506"/>
      <c r="O88" s="506"/>
      <c r="P88" s="506"/>
      <c r="Q88" s="506"/>
      <c r="R88" s="506"/>
      <c r="S88" s="506"/>
      <c r="T88" s="506"/>
      <c r="U88" s="506"/>
      <c r="V88" s="507"/>
      <c r="W88" s="452"/>
      <c r="X88" s="532"/>
      <c r="Y88" s="506"/>
      <c r="Z88" s="506"/>
      <c r="AA88" s="506"/>
      <c r="AB88" s="506"/>
      <c r="AC88" s="506"/>
      <c r="AD88" s="506"/>
      <c r="AE88" s="506"/>
      <c r="AF88" s="506"/>
      <c r="AG88" s="507"/>
      <c r="AH88" s="456"/>
      <c r="AI88" s="456" t="str">
        <f t="shared" si="3"/>
        <v>X</v>
      </c>
      <c r="AK88" s="533"/>
      <c r="AL88" s="509"/>
      <c r="AM88" s="509"/>
      <c r="AN88" s="509"/>
      <c r="AO88" s="509"/>
      <c r="AP88" s="509"/>
      <c r="AQ88" s="509"/>
      <c r="AR88" s="509"/>
      <c r="AS88" s="509"/>
      <c r="AT88" s="509"/>
      <c r="AU88" s="509"/>
      <c r="AV88" s="509"/>
      <c r="AW88" s="509"/>
      <c r="AX88" s="509"/>
      <c r="AY88" s="509"/>
      <c r="AZ88" s="493"/>
    </row>
    <row r="89" spans="1:52" s="396" customFormat="1" ht="24">
      <c r="A89" s="474"/>
      <c r="B89" s="475"/>
      <c r="C89" s="671"/>
      <c r="D89" s="660"/>
      <c r="E89" s="508" t="str">
        <f>'Classeur - Programme'!E86</f>
        <v>Modéliser et représenter géométriquement le réel</v>
      </c>
      <c r="F89" s="662"/>
      <c r="G89" s="679"/>
      <c r="H89" s="680"/>
      <c r="I89" s="452"/>
      <c r="J89" s="532"/>
      <c r="K89" s="506"/>
      <c r="L89" s="506"/>
      <c r="M89" s="506"/>
      <c r="N89" s="506"/>
      <c r="O89" s="506"/>
      <c r="P89" s="506"/>
      <c r="Q89" s="506"/>
      <c r="R89" s="506"/>
      <c r="S89" s="506"/>
      <c r="T89" s="506"/>
      <c r="U89" s="506"/>
      <c r="V89" s="507"/>
      <c r="W89" s="452"/>
      <c r="X89" s="532"/>
      <c r="Y89" s="506"/>
      <c r="Z89" s="506"/>
      <c r="AA89" s="506"/>
      <c r="AB89" s="506"/>
      <c r="AC89" s="506"/>
      <c r="AD89" s="506"/>
      <c r="AE89" s="506"/>
      <c r="AF89" s="506"/>
      <c r="AG89" s="507"/>
      <c r="AH89" s="456"/>
      <c r="AI89" s="456" t="str">
        <f t="shared" si="3"/>
        <v>X</v>
      </c>
      <c r="AK89" s="533"/>
      <c r="AL89" s="509"/>
      <c r="AM89" s="509"/>
      <c r="AN89" s="509"/>
      <c r="AO89" s="509"/>
      <c r="AP89" s="509"/>
      <c r="AQ89" s="509"/>
      <c r="AR89" s="509"/>
      <c r="AS89" s="509"/>
      <c r="AT89" s="509"/>
      <c r="AU89" s="509"/>
      <c r="AV89" s="509"/>
      <c r="AW89" s="509"/>
      <c r="AX89" s="509"/>
      <c r="AY89" s="509"/>
      <c r="AZ89" s="493"/>
    </row>
    <row r="90" spans="1:52" s="396" customFormat="1" ht="24">
      <c r="A90" s="474"/>
      <c r="B90" s="475"/>
      <c r="C90" s="671"/>
      <c r="D90" s="505" t="str">
        <f>'Classeur - Programme'!D87</f>
        <v>Action mécanique</v>
      </c>
      <c r="E90" s="508" t="str">
        <f>'Classeur - Programme'!E87</f>
        <v>Modéliser les actions mécaniques de contact ou à distance</v>
      </c>
      <c r="F90" s="662"/>
      <c r="G90" s="509"/>
      <c r="H90" s="507" t="str">
        <f>'Classeur - Programme'!H87</f>
        <v>C</v>
      </c>
      <c r="I90" s="452"/>
      <c r="J90" s="532"/>
      <c r="K90" s="506"/>
      <c r="L90" s="506"/>
      <c r="M90" s="506"/>
      <c r="N90" s="506"/>
      <c r="O90" s="506"/>
      <c r="P90" s="506"/>
      <c r="Q90" s="506"/>
      <c r="R90" s="506"/>
      <c r="S90" s="506"/>
      <c r="T90" s="506"/>
      <c r="U90" s="506"/>
      <c r="V90" s="507"/>
      <c r="W90" s="452"/>
      <c r="X90" s="532"/>
      <c r="Y90" s="506"/>
      <c r="Z90" s="506"/>
      <c r="AA90" s="506"/>
      <c r="AB90" s="506"/>
      <c r="AC90" s="506"/>
      <c r="AD90" s="506"/>
      <c r="AE90" s="506"/>
      <c r="AF90" s="506"/>
      <c r="AG90" s="507"/>
      <c r="AH90" s="456"/>
      <c r="AI90" s="456" t="str">
        <f t="shared" si="3"/>
        <v>X</v>
      </c>
      <c r="AK90" s="533"/>
      <c r="AL90" s="509"/>
      <c r="AM90" s="509"/>
      <c r="AN90" s="509"/>
      <c r="AO90" s="509"/>
      <c r="AP90" s="509"/>
      <c r="AQ90" s="509"/>
      <c r="AR90" s="509"/>
      <c r="AS90" s="509"/>
      <c r="AT90" s="509"/>
      <c r="AU90" s="509"/>
      <c r="AV90" s="509"/>
      <c r="AW90" s="509"/>
      <c r="AX90" s="509"/>
      <c r="AY90" s="509"/>
      <c r="AZ90" s="493"/>
    </row>
    <row r="91" spans="1:52" s="396" customFormat="1" ht="24">
      <c r="A91" s="474"/>
      <c r="B91" s="475"/>
      <c r="C91" s="671"/>
      <c r="D91" s="505" t="str">
        <f>'Classeur - Programme'!D88</f>
        <v>Modèle de matériau</v>
      </c>
      <c r="E91" s="508" t="str">
        <f>'Classeur - Programme'!E88</f>
        <v>Choisir ou justifier un modèle comportemental de matériau</v>
      </c>
      <c r="F91" s="662"/>
      <c r="G91" s="506" t="str">
        <f>'Classeur - Programme'!G88</f>
        <v>C</v>
      </c>
      <c r="H91" s="493"/>
      <c r="I91" s="453"/>
      <c r="J91" s="533"/>
      <c r="K91" s="509"/>
      <c r="L91" s="509"/>
      <c r="M91" s="509"/>
      <c r="N91" s="509"/>
      <c r="O91" s="509"/>
      <c r="P91" s="509"/>
      <c r="Q91" s="509"/>
      <c r="R91" s="509"/>
      <c r="S91" s="509"/>
      <c r="T91" s="509"/>
      <c r="U91" s="509"/>
      <c r="V91" s="493"/>
      <c r="W91" s="453"/>
      <c r="X91" s="533"/>
      <c r="Y91" s="509"/>
      <c r="Z91" s="509"/>
      <c r="AA91" s="509"/>
      <c r="AB91" s="509"/>
      <c r="AC91" s="509"/>
      <c r="AD91" s="509"/>
      <c r="AE91" s="509"/>
      <c r="AF91" s="509"/>
      <c r="AG91" s="493"/>
      <c r="AH91" s="457"/>
      <c r="AI91" s="456" t="str">
        <f t="shared" si="3"/>
        <v>X</v>
      </c>
      <c r="AK91" s="533"/>
      <c r="AL91" s="509"/>
      <c r="AM91" s="509"/>
      <c r="AN91" s="509"/>
      <c r="AO91" s="509"/>
      <c r="AP91" s="509"/>
      <c r="AQ91" s="509"/>
      <c r="AR91" s="509"/>
      <c r="AS91" s="509"/>
      <c r="AT91" s="509"/>
      <c r="AU91" s="509"/>
      <c r="AV91" s="509"/>
      <c r="AW91" s="509"/>
      <c r="AX91" s="509"/>
      <c r="AY91" s="509"/>
      <c r="AZ91" s="493"/>
    </row>
    <row r="92" spans="1:52" s="396" customFormat="1" ht="24">
      <c r="A92" s="474"/>
      <c r="B92" s="475"/>
      <c r="C92" s="671"/>
      <c r="D92" s="660" t="str">
        <f>'Classeur - Programme'!D89</f>
        <v>Comportement du solide déformable</v>
      </c>
      <c r="E92" s="508" t="str">
        <f>'Classeur - Programme'!E89</f>
        <v>Caractériser les sollicitations dans les composants</v>
      </c>
      <c r="F92" s="662"/>
      <c r="G92" s="677"/>
      <c r="H92" s="680" t="str">
        <f>'Classeur - Programme'!H89</f>
        <v>B</v>
      </c>
      <c r="I92" s="452"/>
      <c r="J92" s="532"/>
      <c r="K92" s="506"/>
      <c r="L92" s="506"/>
      <c r="M92" s="506"/>
      <c r="N92" s="506"/>
      <c r="O92" s="506"/>
      <c r="P92" s="506"/>
      <c r="Q92" s="506"/>
      <c r="R92" s="506"/>
      <c r="S92" s="506"/>
      <c r="T92" s="506"/>
      <c r="U92" s="506"/>
      <c r="V92" s="507"/>
      <c r="W92" s="452"/>
      <c r="X92" s="532"/>
      <c r="Y92" s="506"/>
      <c r="Z92" s="506"/>
      <c r="AA92" s="506"/>
      <c r="AB92" s="506"/>
      <c r="AC92" s="506"/>
      <c r="AD92" s="506"/>
      <c r="AE92" s="506"/>
      <c r="AF92" s="506"/>
      <c r="AG92" s="507"/>
      <c r="AH92" s="456"/>
      <c r="AI92" s="456" t="str">
        <f t="shared" si="3"/>
        <v>X</v>
      </c>
      <c r="AK92" s="533"/>
      <c r="AL92" s="509"/>
      <c r="AM92" s="509"/>
      <c r="AN92" s="509"/>
      <c r="AO92" s="509"/>
      <c r="AP92" s="509"/>
      <c r="AQ92" s="509"/>
      <c r="AR92" s="509"/>
      <c r="AS92" s="509"/>
      <c r="AT92" s="509"/>
      <c r="AU92" s="509"/>
      <c r="AV92" s="509"/>
      <c r="AW92" s="509"/>
      <c r="AX92" s="509"/>
      <c r="AY92" s="509"/>
      <c r="AZ92" s="493"/>
    </row>
    <row r="93" spans="1:52" s="396" customFormat="1" ht="24">
      <c r="A93" s="474"/>
      <c r="B93" s="475"/>
      <c r="C93" s="671"/>
      <c r="D93" s="660"/>
      <c r="E93" s="508" t="str">
        <f>'Classeur - Programme'!E90</f>
        <v>Caractériser les déformations des composants</v>
      </c>
      <c r="F93" s="662"/>
      <c r="G93" s="678"/>
      <c r="H93" s="680"/>
      <c r="I93" s="452"/>
      <c r="J93" s="532"/>
      <c r="K93" s="506"/>
      <c r="L93" s="506"/>
      <c r="M93" s="506"/>
      <c r="N93" s="506"/>
      <c r="O93" s="506"/>
      <c r="P93" s="506"/>
      <c r="Q93" s="506"/>
      <c r="R93" s="506"/>
      <c r="S93" s="506"/>
      <c r="T93" s="506"/>
      <c r="U93" s="506"/>
      <c r="V93" s="507"/>
      <c r="W93" s="452"/>
      <c r="X93" s="532"/>
      <c r="Y93" s="506"/>
      <c r="Z93" s="506"/>
      <c r="AA93" s="506"/>
      <c r="AB93" s="506"/>
      <c r="AC93" s="506"/>
      <c r="AD93" s="506"/>
      <c r="AE93" s="506"/>
      <c r="AF93" s="506"/>
      <c r="AG93" s="507"/>
      <c r="AH93" s="456"/>
      <c r="AI93" s="456" t="str">
        <f t="shared" si="3"/>
        <v>X</v>
      </c>
      <c r="AK93" s="533"/>
      <c r="AL93" s="509"/>
      <c r="AM93" s="509"/>
      <c r="AN93" s="509"/>
      <c r="AO93" s="509"/>
      <c r="AP93" s="509"/>
      <c r="AQ93" s="509"/>
      <c r="AR93" s="509"/>
      <c r="AS93" s="509"/>
      <c r="AT93" s="509"/>
      <c r="AU93" s="509"/>
      <c r="AV93" s="509"/>
      <c r="AW93" s="509"/>
      <c r="AX93" s="509"/>
      <c r="AY93" s="509"/>
      <c r="AZ93" s="493"/>
    </row>
    <row r="94" spans="1:52" s="396" customFormat="1" ht="24">
      <c r="A94" s="474"/>
      <c r="B94" s="475"/>
      <c r="C94" s="671"/>
      <c r="D94" s="660"/>
      <c r="E94" s="508" t="str">
        <f>'Classeur - Programme'!E91</f>
        <v>Caractériser les contraintes mécaniques dans un composant</v>
      </c>
      <c r="F94" s="662"/>
      <c r="G94" s="679"/>
      <c r="H94" s="680"/>
      <c r="I94" s="452"/>
      <c r="J94" s="532"/>
      <c r="K94" s="506"/>
      <c r="L94" s="506"/>
      <c r="M94" s="506"/>
      <c r="N94" s="506"/>
      <c r="O94" s="506"/>
      <c r="P94" s="506"/>
      <c r="Q94" s="506"/>
      <c r="R94" s="506"/>
      <c r="S94" s="506"/>
      <c r="T94" s="506"/>
      <c r="U94" s="506"/>
      <c r="V94" s="507"/>
      <c r="W94" s="452"/>
      <c r="X94" s="532"/>
      <c r="Y94" s="506"/>
      <c r="Z94" s="506"/>
      <c r="AA94" s="506"/>
      <c r="AB94" s="506"/>
      <c r="AC94" s="506"/>
      <c r="AD94" s="506"/>
      <c r="AE94" s="506"/>
      <c r="AF94" s="506"/>
      <c r="AG94" s="507"/>
      <c r="AH94" s="456"/>
      <c r="AI94" s="456" t="str">
        <f t="shared" si="3"/>
        <v>X</v>
      </c>
      <c r="AK94" s="533"/>
      <c r="AL94" s="509"/>
      <c r="AM94" s="509"/>
      <c r="AN94" s="509"/>
      <c r="AO94" s="509"/>
      <c r="AP94" s="509"/>
      <c r="AQ94" s="509"/>
      <c r="AR94" s="509"/>
      <c r="AS94" s="509"/>
      <c r="AT94" s="509"/>
      <c r="AU94" s="509"/>
      <c r="AV94" s="509"/>
      <c r="AW94" s="509"/>
      <c r="AX94" s="509"/>
      <c r="AY94" s="509"/>
      <c r="AZ94" s="493"/>
    </row>
    <row r="95" spans="1:52" s="396" customFormat="1" ht="24.75" thickBot="1">
      <c r="A95" s="474"/>
      <c r="B95" s="475"/>
      <c r="C95" s="671"/>
      <c r="D95" s="505" t="str">
        <f>'Classeur - Programme'!D92</f>
        <v>Modélisation plane</v>
      </c>
      <c r="E95" s="508" t="str">
        <f>'Classeur - Programme'!E92</f>
        <v>Justifier la pertinence de la modélisation plane</v>
      </c>
      <c r="F95" s="663"/>
      <c r="G95" s="506" t="str">
        <f>'Classeur - Programme'!G92</f>
        <v>C</v>
      </c>
      <c r="H95" s="493"/>
      <c r="I95" s="453"/>
      <c r="J95" s="533"/>
      <c r="K95" s="509"/>
      <c r="L95" s="509"/>
      <c r="M95" s="509"/>
      <c r="N95" s="509"/>
      <c r="O95" s="509"/>
      <c r="P95" s="509"/>
      <c r="Q95" s="509"/>
      <c r="R95" s="509"/>
      <c r="S95" s="509"/>
      <c r="T95" s="509"/>
      <c r="U95" s="509"/>
      <c r="V95" s="493"/>
      <c r="W95" s="453"/>
      <c r="X95" s="533"/>
      <c r="Y95" s="509"/>
      <c r="Z95" s="509"/>
      <c r="AA95" s="509"/>
      <c r="AB95" s="509"/>
      <c r="AC95" s="509"/>
      <c r="AD95" s="509"/>
      <c r="AE95" s="509"/>
      <c r="AF95" s="509"/>
      <c r="AG95" s="493"/>
      <c r="AH95" s="457"/>
      <c r="AI95" s="456" t="str">
        <f t="shared" si="3"/>
        <v>X</v>
      </c>
      <c r="AK95" s="537"/>
      <c r="AL95" s="538"/>
      <c r="AM95" s="538"/>
      <c r="AN95" s="538"/>
      <c r="AO95" s="538"/>
      <c r="AP95" s="538"/>
      <c r="AQ95" s="538"/>
      <c r="AR95" s="538"/>
      <c r="AS95" s="538"/>
      <c r="AT95" s="538"/>
      <c r="AU95" s="538"/>
      <c r="AV95" s="538"/>
      <c r="AW95" s="538"/>
      <c r="AX95" s="538"/>
      <c r="AY95" s="538"/>
      <c r="AZ95" s="539"/>
    </row>
    <row r="96" spans="1:52" s="396" customFormat="1" ht="13.5" thickBot="1">
      <c r="A96" s="474"/>
      <c r="B96" s="487" t="str">
        <f>'Classeur - Programme'!B93</f>
        <v>B3. Résoudre et simuler</v>
      </c>
      <c r="C96" s="488"/>
      <c r="D96" s="488"/>
      <c r="E96" s="488"/>
      <c r="F96" s="487"/>
      <c r="G96" s="489"/>
      <c r="H96" s="490"/>
      <c r="I96" s="489"/>
      <c r="J96" s="534"/>
      <c r="K96" s="489"/>
      <c r="L96" s="489"/>
      <c r="M96" s="489"/>
      <c r="N96" s="489"/>
      <c r="O96" s="489"/>
      <c r="P96" s="489"/>
      <c r="Q96" s="489"/>
      <c r="R96" s="489"/>
      <c r="S96" s="489"/>
      <c r="T96" s="489"/>
      <c r="U96" s="489"/>
      <c r="V96" s="490"/>
      <c r="W96" s="413"/>
      <c r="X96" s="534"/>
      <c r="Y96" s="489"/>
      <c r="Z96" s="489"/>
      <c r="AA96" s="489"/>
      <c r="AB96" s="489"/>
      <c r="AC96" s="489"/>
      <c r="AD96" s="489"/>
      <c r="AE96" s="489"/>
      <c r="AF96" s="489"/>
      <c r="AG96" s="490"/>
      <c r="AH96" s="464"/>
      <c r="AI96" s="456"/>
      <c r="AK96" s="489"/>
      <c r="AL96" s="489"/>
      <c r="AM96" s="489"/>
      <c r="AN96" s="489"/>
      <c r="AO96" s="489"/>
      <c r="AP96" s="489"/>
      <c r="AQ96" s="489"/>
      <c r="AR96" s="489"/>
      <c r="AS96" s="489"/>
      <c r="AT96" s="489"/>
      <c r="AU96" s="489"/>
      <c r="AV96" s="489"/>
      <c r="AW96" s="489"/>
      <c r="AX96" s="489"/>
      <c r="AY96" s="489"/>
      <c r="AZ96" s="489"/>
    </row>
    <row r="97" spans="1:52" s="396" customFormat="1" ht="48.75" customHeight="1">
      <c r="A97" s="474"/>
      <c r="B97" s="475"/>
      <c r="C97" s="671" t="str">
        <f>'Classeur - Programme'!C94</f>
        <v xml:space="preserve">choisir et mettre en oeuvre une méthode de résolution
simuler le fonctionnement de tout ou partie d’un système à l’aide d’un modèle fourni
</v>
      </c>
      <c r="D97" s="660" t="str">
        <f>'Classeur - Programme'!D94</f>
        <v>Principe fondamental de la dynamique (PFD)
Principes fondamentaux d’étude des circuits</v>
      </c>
      <c r="E97" s="508" t="str">
        <f>'Classeur - Programme'!E94</f>
        <v>Établir de façon analytique les expressions d’efforts (force, couple, pression, tension, etc.) et de flux (vitesse, fréquence de rotation, débit, intensité du courant, etc.)</v>
      </c>
      <c r="F97" s="661">
        <f>'Classeur - Programme'!F94</f>
        <v>0</v>
      </c>
      <c r="G97" s="677"/>
      <c r="H97" s="680" t="str">
        <f>'Classeur - Programme'!H94</f>
        <v>C</v>
      </c>
      <c r="I97" s="452"/>
      <c r="J97" s="532"/>
      <c r="K97" s="506"/>
      <c r="L97" s="506"/>
      <c r="M97" s="506"/>
      <c r="N97" s="506"/>
      <c r="O97" s="506"/>
      <c r="P97" s="506"/>
      <c r="Q97" s="506"/>
      <c r="R97" s="506"/>
      <c r="S97" s="506"/>
      <c r="T97" s="506"/>
      <c r="U97" s="506"/>
      <c r="V97" s="507"/>
      <c r="W97" s="452"/>
      <c r="X97" s="532"/>
      <c r="Y97" s="506"/>
      <c r="Z97" s="506"/>
      <c r="AA97" s="506"/>
      <c r="AB97" s="506"/>
      <c r="AC97" s="506"/>
      <c r="AD97" s="506"/>
      <c r="AE97" s="506"/>
      <c r="AF97" s="506"/>
      <c r="AG97" s="507"/>
      <c r="AH97" s="456"/>
      <c r="AI97" s="456" t="str">
        <f t="shared" si="3"/>
        <v>X</v>
      </c>
      <c r="AK97" s="545"/>
      <c r="AL97" s="546"/>
      <c r="AM97" s="546"/>
      <c r="AN97" s="546"/>
      <c r="AO97" s="546"/>
      <c r="AP97" s="546"/>
      <c r="AQ97" s="546"/>
      <c r="AR97" s="546"/>
      <c r="AS97" s="546"/>
      <c r="AT97" s="546"/>
      <c r="AU97" s="546"/>
      <c r="AV97" s="546"/>
      <c r="AW97" s="546"/>
      <c r="AX97" s="546"/>
      <c r="AY97" s="546"/>
      <c r="AZ97" s="547"/>
    </row>
    <row r="98" spans="1:52" s="396" customFormat="1" ht="24">
      <c r="A98" s="474"/>
      <c r="B98" s="475"/>
      <c r="C98" s="671"/>
      <c r="D98" s="660"/>
      <c r="E98" s="508" t="str">
        <f>'Classeur - Programme'!E95</f>
        <v>Traduire de façon analytique le comportement d’un système</v>
      </c>
      <c r="F98" s="662"/>
      <c r="G98" s="679"/>
      <c r="H98" s="680"/>
      <c r="I98" s="452"/>
      <c r="J98" s="532"/>
      <c r="K98" s="506"/>
      <c r="L98" s="506"/>
      <c r="M98" s="506"/>
      <c r="N98" s="506"/>
      <c r="O98" s="506"/>
      <c r="P98" s="506"/>
      <c r="Q98" s="506"/>
      <c r="R98" s="506"/>
      <c r="S98" s="506"/>
      <c r="T98" s="506"/>
      <c r="U98" s="506"/>
      <c r="V98" s="507"/>
      <c r="W98" s="452"/>
      <c r="X98" s="532"/>
      <c r="Y98" s="506"/>
      <c r="Z98" s="506"/>
      <c r="AA98" s="506"/>
      <c r="AB98" s="506"/>
      <c r="AC98" s="506"/>
      <c r="AD98" s="506"/>
      <c r="AE98" s="506"/>
      <c r="AF98" s="506"/>
      <c r="AG98" s="507"/>
      <c r="AH98" s="456"/>
      <c r="AI98" s="456" t="str">
        <f t="shared" si="3"/>
        <v>X</v>
      </c>
      <c r="AK98" s="533"/>
      <c r="AL98" s="509"/>
      <c r="AM98" s="509"/>
      <c r="AN98" s="509"/>
      <c r="AO98" s="509"/>
      <c r="AP98" s="509"/>
      <c r="AQ98" s="509"/>
      <c r="AR98" s="509"/>
      <c r="AS98" s="509"/>
      <c r="AT98" s="509"/>
      <c r="AU98" s="509"/>
      <c r="AV98" s="509"/>
      <c r="AW98" s="509"/>
      <c r="AX98" s="509"/>
      <c r="AY98" s="509"/>
      <c r="AZ98" s="493"/>
    </row>
    <row r="99" spans="1:52" s="396" customFormat="1" ht="49.5" customHeight="1">
      <c r="A99" s="474"/>
      <c r="B99" s="475"/>
      <c r="C99" s="671"/>
      <c r="D99" s="505" t="str">
        <f>'Classeur - Programme'!D96</f>
        <v>Paramètres d’une simulation</v>
      </c>
      <c r="E99" s="508" t="str">
        <f>'Classeur - Programme'!E96</f>
        <v>Adapter les paramètres de simulation, durée, incrément temporel, choix des grandeurs affichées, échelles, à l’amplitude et la dynamique de grandeurs simulées</v>
      </c>
      <c r="F99" s="662"/>
      <c r="G99" s="509"/>
      <c r="H99" s="507" t="str">
        <f>'Classeur - Programme'!H96</f>
        <v>C</v>
      </c>
      <c r="I99" s="452"/>
      <c r="J99" s="532"/>
      <c r="K99" s="506"/>
      <c r="L99" s="506"/>
      <c r="M99" s="506"/>
      <c r="N99" s="506"/>
      <c r="O99" s="506"/>
      <c r="P99" s="506"/>
      <c r="Q99" s="506"/>
      <c r="R99" s="506"/>
      <c r="S99" s="506"/>
      <c r="T99" s="506"/>
      <c r="U99" s="506"/>
      <c r="V99" s="507"/>
      <c r="W99" s="452"/>
      <c r="X99" s="532"/>
      <c r="Y99" s="506"/>
      <c r="Z99" s="506"/>
      <c r="AA99" s="506"/>
      <c r="AB99" s="506"/>
      <c r="AC99" s="506"/>
      <c r="AD99" s="506"/>
      <c r="AE99" s="506"/>
      <c r="AF99" s="506"/>
      <c r="AG99" s="507"/>
      <c r="AH99" s="456"/>
      <c r="AI99" s="456" t="str">
        <f t="shared" si="3"/>
        <v>X</v>
      </c>
      <c r="AK99" s="533"/>
      <c r="AL99" s="509"/>
      <c r="AM99" s="509"/>
      <c r="AN99" s="509"/>
      <c r="AO99" s="509"/>
      <c r="AP99" s="509"/>
      <c r="AQ99" s="509"/>
      <c r="AR99" s="509"/>
      <c r="AS99" s="509"/>
      <c r="AT99" s="509"/>
      <c r="AU99" s="509"/>
      <c r="AV99" s="509"/>
      <c r="AW99" s="509"/>
      <c r="AX99" s="509"/>
      <c r="AY99" s="509"/>
      <c r="AZ99" s="493"/>
    </row>
    <row r="100" spans="1:52" s="396" customFormat="1" ht="36">
      <c r="A100" s="474"/>
      <c r="B100" s="475"/>
      <c r="C100" s="671"/>
      <c r="D100" s="505" t="str">
        <f>'Classeur - Programme'!D97</f>
        <v>Ordre d’un système</v>
      </c>
      <c r="E100" s="508" t="str">
        <f>'Classeur - Programme'!E97</f>
        <v>Interpréter les résultats d’une simulation fréquentielle des systèmes du 1er et du 2nd ordre</v>
      </c>
      <c r="F100" s="662"/>
      <c r="G100" s="509"/>
      <c r="H100" s="507" t="str">
        <f>'Classeur - Programme'!H97</f>
        <v>B</v>
      </c>
      <c r="I100" s="452"/>
      <c r="J100" s="532"/>
      <c r="K100" s="506"/>
      <c r="L100" s="506"/>
      <c r="M100" s="506"/>
      <c r="N100" s="506"/>
      <c r="O100" s="506"/>
      <c r="P100" s="506"/>
      <c r="Q100" s="506"/>
      <c r="R100" s="506"/>
      <c r="S100" s="506"/>
      <c r="T100" s="506"/>
      <c r="U100" s="506"/>
      <c r="V100" s="507"/>
      <c r="W100" s="452"/>
      <c r="X100" s="532"/>
      <c r="Y100" s="506"/>
      <c r="Z100" s="506"/>
      <c r="AA100" s="506"/>
      <c r="AB100" s="506"/>
      <c r="AC100" s="506"/>
      <c r="AD100" s="506"/>
      <c r="AE100" s="506"/>
      <c r="AF100" s="506"/>
      <c r="AG100" s="507"/>
      <c r="AH100" s="456"/>
      <c r="AI100" s="456" t="str">
        <f t="shared" si="3"/>
        <v>X</v>
      </c>
      <c r="AK100" s="533"/>
      <c r="AL100" s="509"/>
      <c r="AM100" s="509"/>
      <c r="AN100" s="509"/>
      <c r="AO100" s="509"/>
      <c r="AP100" s="509"/>
      <c r="AQ100" s="509"/>
      <c r="AR100" s="509"/>
      <c r="AS100" s="509"/>
      <c r="AT100" s="509"/>
      <c r="AU100" s="509"/>
      <c r="AV100" s="509"/>
      <c r="AW100" s="509"/>
      <c r="AX100" s="509"/>
      <c r="AY100" s="509"/>
      <c r="AZ100" s="493"/>
    </row>
    <row r="101" spans="1:52" s="396" customFormat="1" ht="24">
      <c r="A101" s="474"/>
      <c r="B101" s="475"/>
      <c r="C101" s="671"/>
      <c r="D101" s="660" t="str">
        <f>'Classeur - Programme'!D98</f>
        <v>Comportement du solide déformable</v>
      </c>
      <c r="E101" s="508" t="str">
        <f>'Classeur - Programme'!E98</f>
        <v>Déterminer les parties les plus sollicitées dans un composant</v>
      </c>
      <c r="F101" s="662"/>
      <c r="G101" s="677"/>
      <c r="H101" s="680" t="str">
        <f>'Classeur - Programme'!H98</f>
        <v>C</v>
      </c>
      <c r="I101" s="452"/>
      <c r="J101" s="532"/>
      <c r="K101" s="506"/>
      <c r="L101" s="506"/>
      <c r="M101" s="506"/>
      <c r="N101" s="506"/>
      <c r="O101" s="506"/>
      <c r="P101" s="506"/>
      <c r="Q101" s="506"/>
      <c r="R101" s="506"/>
      <c r="S101" s="506"/>
      <c r="T101" s="506"/>
      <c r="U101" s="506"/>
      <c r="V101" s="507"/>
      <c r="W101" s="452"/>
      <c r="X101" s="532"/>
      <c r="Y101" s="506"/>
      <c r="Z101" s="506"/>
      <c r="AA101" s="506"/>
      <c r="AB101" s="506"/>
      <c r="AC101" s="506"/>
      <c r="AD101" s="506"/>
      <c r="AE101" s="506"/>
      <c r="AF101" s="506"/>
      <c r="AG101" s="507"/>
      <c r="AH101" s="456"/>
      <c r="AI101" s="456" t="str">
        <f t="shared" si="3"/>
        <v>X</v>
      </c>
      <c r="AK101" s="533"/>
      <c r="AL101" s="509"/>
      <c r="AM101" s="509"/>
      <c r="AN101" s="509"/>
      <c r="AO101" s="509"/>
      <c r="AP101" s="509"/>
      <c r="AQ101" s="509"/>
      <c r="AR101" s="509"/>
      <c r="AS101" s="509"/>
      <c r="AT101" s="509"/>
      <c r="AU101" s="509"/>
      <c r="AV101" s="509"/>
      <c r="AW101" s="509"/>
      <c r="AX101" s="509"/>
      <c r="AY101" s="509"/>
      <c r="AZ101" s="493"/>
    </row>
    <row r="102" spans="1:52" s="396" customFormat="1" ht="24">
      <c r="A102" s="474"/>
      <c r="B102" s="475"/>
      <c r="C102" s="671"/>
      <c r="D102" s="660"/>
      <c r="E102" s="508" t="str">
        <f>'Classeur - Programme'!E99</f>
        <v>Déterminer les valeurs extrêmes des déformations</v>
      </c>
      <c r="F102" s="662"/>
      <c r="G102" s="678"/>
      <c r="H102" s="680"/>
      <c r="I102" s="452"/>
      <c r="J102" s="532"/>
      <c r="K102" s="506"/>
      <c r="L102" s="506"/>
      <c r="M102" s="506"/>
      <c r="N102" s="506"/>
      <c r="O102" s="506"/>
      <c r="P102" s="506"/>
      <c r="Q102" s="506"/>
      <c r="R102" s="506"/>
      <c r="S102" s="506"/>
      <c r="T102" s="506"/>
      <c r="U102" s="506"/>
      <c r="V102" s="507"/>
      <c r="W102" s="452"/>
      <c r="X102" s="532"/>
      <c r="Y102" s="506"/>
      <c r="Z102" s="506"/>
      <c r="AA102" s="506"/>
      <c r="AB102" s="506"/>
      <c r="AC102" s="506"/>
      <c r="AD102" s="506"/>
      <c r="AE102" s="506"/>
      <c r="AF102" s="506"/>
      <c r="AG102" s="507"/>
      <c r="AH102" s="456"/>
      <c r="AI102" s="456" t="str">
        <f t="shared" si="3"/>
        <v>X</v>
      </c>
      <c r="AK102" s="533"/>
      <c r="AL102" s="509"/>
      <c r="AM102" s="509"/>
      <c r="AN102" s="509"/>
      <c r="AO102" s="509"/>
      <c r="AP102" s="509"/>
      <c r="AQ102" s="509"/>
      <c r="AR102" s="509"/>
      <c r="AS102" s="509"/>
      <c r="AT102" s="509"/>
      <c r="AU102" s="509"/>
      <c r="AV102" s="509"/>
      <c r="AW102" s="509"/>
      <c r="AX102" s="509"/>
      <c r="AY102" s="509"/>
      <c r="AZ102" s="493"/>
    </row>
    <row r="103" spans="1:52" s="396" customFormat="1" ht="24">
      <c r="A103" s="474"/>
      <c r="B103" s="475"/>
      <c r="C103" s="671"/>
      <c r="D103" s="660"/>
      <c r="E103" s="508" t="str">
        <f>'Classeur - Programme'!E100</f>
        <v>Déterminer des concentrations de contraintes dans un composant</v>
      </c>
      <c r="F103" s="662"/>
      <c r="G103" s="679"/>
      <c r="H103" s="680"/>
      <c r="I103" s="452"/>
      <c r="J103" s="532"/>
      <c r="K103" s="506"/>
      <c r="L103" s="506"/>
      <c r="M103" s="506"/>
      <c r="N103" s="506"/>
      <c r="O103" s="506"/>
      <c r="P103" s="506"/>
      <c r="Q103" s="506"/>
      <c r="R103" s="506"/>
      <c r="S103" s="506"/>
      <c r="T103" s="506"/>
      <c r="U103" s="506"/>
      <c r="V103" s="507"/>
      <c r="W103" s="452"/>
      <c r="X103" s="532"/>
      <c r="Y103" s="506"/>
      <c r="Z103" s="506"/>
      <c r="AA103" s="506"/>
      <c r="AB103" s="506"/>
      <c r="AC103" s="506"/>
      <c r="AD103" s="506"/>
      <c r="AE103" s="506"/>
      <c r="AF103" s="506"/>
      <c r="AG103" s="507"/>
      <c r="AH103" s="456"/>
      <c r="AI103" s="456" t="str">
        <f t="shared" si="3"/>
        <v>X</v>
      </c>
      <c r="AK103" s="533"/>
      <c r="AL103" s="509"/>
      <c r="AM103" s="509"/>
      <c r="AN103" s="509"/>
      <c r="AO103" s="509"/>
      <c r="AP103" s="509"/>
      <c r="AQ103" s="509"/>
      <c r="AR103" s="509"/>
      <c r="AS103" s="509"/>
      <c r="AT103" s="509"/>
      <c r="AU103" s="509"/>
      <c r="AV103" s="509"/>
      <c r="AW103" s="509"/>
      <c r="AX103" s="509"/>
      <c r="AY103" s="509"/>
      <c r="AZ103" s="493"/>
    </row>
    <row r="104" spans="1:52" s="396" customFormat="1" ht="24.75" thickBot="1">
      <c r="A104" s="474"/>
      <c r="B104" s="475"/>
      <c r="C104" s="671"/>
      <c r="D104" s="505" t="str">
        <f>'Classeur - Programme'!D101</f>
        <v>Modélisation plane</v>
      </c>
      <c r="E104" s="508" t="str">
        <f>'Classeur - Programme'!E101</f>
        <v>Déterminer le champ des vecteurs vitesses des points d’un solide</v>
      </c>
      <c r="F104" s="663"/>
      <c r="G104" s="506" t="str">
        <f>'Classeur - Programme'!G101</f>
        <v>C</v>
      </c>
      <c r="H104" s="493"/>
      <c r="I104" s="453"/>
      <c r="J104" s="533"/>
      <c r="K104" s="509"/>
      <c r="L104" s="509"/>
      <c r="M104" s="509"/>
      <c r="N104" s="509"/>
      <c r="O104" s="509"/>
      <c r="P104" s="509"/>
      <c r="Q104" s="509"/>
      <c r="R104" s="509"/>
      <c r="S104" s="509"/>
      <c r="T104" s="509"/>
      <c r="U104" s="509"/>
      <c r="V104" s="493"/>
      <c r="W104" s="453"/>
      <c r="X104" s="533"/>
      <c r="Y104" s="509"/>
      <c r="Z104" s="509"/>
      <c r="AA104" s="509"/>
      <c r="AB104" s="509"/>
      <c r="AC104" s="509"/>
      <c r="AD104" s="509"/>
      <c r="AE104" s="509"/>
      <c r="AF104" s="509"/>
      <c r="AG104" s="493"/>
      <c r="AH104" s="457"/>
      <c r="AI104" s="456" t="str">
        <f t="shared" si="3"/>
        <v>X</v>
      </c>
      <c r="AK104" s="537"/>
      <c r="AL104" s="538"/>
      <c r="AM104" s="538"/>
      <c r="AN104" s="538"/>
      <c r="AO104" s="538"/>
      <c r="AP104" s="538"/>
      <c r="AQ104" s="538"/>
      <c r="AR104" s="538"/>
      <c r="AS104" s="538"/>
      <c r="AT104" s="538"/>
      <c r="AU104" s="538"/>
      <c r="AV104" s="538"/>
      <c r="AW104" s="538"/>
      <c r="AX104" s="538"/>
      <c r="AY104" s="538"/>
      <c r="AZ104" s="539"/>
    </row>
    <row r="105" spans="1:52" s="396" customFormat="1" ht="13.5" thickBot="1">
      <c r="A105" s="474"/>
      <c r="B105" s="487" t="str">
        <f>'Classeur - Programme'!B102</f>
        <v>B4. Valider un modèle</v>
      </c>
      <c r="C105" s="488"/>
      <c r="D105" s="488"/>
      <c r="E105" s="488"/>
      <c r="F105" s="487"/>
      <c r="G105" s="489"/>
      <c r="H105" s="490"/>
      <c r="I105" s="489"/>
      <c r="J105" s="534"/>
      <c r="K105" s="489"/>
      <c r="L105" s="489"/>
      <c r="M105" s="489"/>
      <c r="N105" s="489"/>
      <c r="O105" s="489"/>
      <c r="P105" s="489"/>
      <c r="Q105" s="489"/>
      <c r="R105" s="489"/>
      <c r="S105" s="489"/>
      <c r="T105" s="489"/>
      <c r="U105" s="489"/>
      <c r="V105" s="490"/>
      <c r="W105" s="413"/>
      <c r="X105" s="534"/>
      <c r="Y105" s="489"/>
      <c r="Z105" s="489"/>
      <c r="AA105" s="489"/>
      <c r="AB105" s="489"/>
      <c r="AC105" s="489"/>
      <c r="AD105" s="489"/>
      <c r="AE105" s="489"/>
      <c r="AF105" s="489"/>
      <c r="AG105" s="490"/>
      <c r="AH105" s="464"/>
      <c r="AI105" s="456"/>
      <c r="AK105" s="489"/>
      <c r="AL105" s="489"/>
      <c r="AM105" s="489"/>
      <c r="AN105" s="489"/>
      <c r="AO105" s="489"/>
      <c r="AP105" s="489"/>
      <c r="AQ105" s="489"/>
      <c r="AR105" s="489"/>
      <c r="AS105" s="489"/>
      <c r="AT105" s="489"/>
      <c r="AU105" s="489"/>
      <c r="AV105" s="489"/>
      <c r="AW105" s="489"/>
      <c r="AX105" s="489"/>
      <c r="AY105" s="489"/>
      <c r="AZ105" s="489"/>
    </row>
    <row r="106" spans="1:52" s="396" customFormat="1" ht="48">
      <c r="A106" s="474"/>
      <c r="B106" s="475"/>
      <c r="C106" s="671" t="str">
        <f>'Classeur - Programme'!C103</f>
        <v>interpréter les résultats obtenus
préciser les limites de validité du modèle utilisé
modifier les paramètres du modèle pour répondre au cahier des charges ou aux résultats expérimentaux
valider un modèle optimisé fourni</v>
      </c>
      <c r="D106" s="660" t="str">
        <f>'Classeur - Programme'!D103</f>
        <v>Modèle de connaissance</v>
      </c>
      <c r="E106" s="508" t="str">
        <f>'Classeur - Programme'!E103</f>
        <v>Vérifier la compatibilité des résultats obtenus (amplitudes et variations) avec les lois et principes physiques d’évolution des grandeurs</v>
      </c>
      <c r="F106" s="433">
        <f>'Classeur - Programme'!F103</f>
        <v>0</v>
      </c>
      <c r="G106" s="509"/>
      <c r="H106" s="507" t="str">
        <f>'Classeur - Programme'!H103</f>
        <v>C</v>
      </c>
      <c r="I106" s="452"/>
      <c r="J106" s="532"/>
      <c r="K106" s="506"/>
      <c r="L106" s="506"/>
      <c r="M106" s="506"/>
      <c r="N106" s="506"/>
      <c r="O106" s="506"/>
      <c r="P106" s="506"/>
      <c r="Q106" s="506"/>
      <c r="R106" s="506"/>
      <c r="S106" s="506"/>
      <c r="T106" s="506"/>
      <c r="U106" s="506"/>
      <c r="V106" s="507"/>
      <c r="W106" s="452"/>
      <c r="X106" s="532"/>
      <c r="Y106" s="506"/>
      <c r="Z106" s="506"/>
      <c r="AA106" s="506"/>
      <c r="AB106" s="506"/>
      <c r="AC106" s="506"/>
      <c r="AD106" s="506"/>
      <c r="AE106" s="506"/>
      <c r="AF106" s="506"/>
      <c r="AG106" s="507"/>
      <c r="AH106" s="456"/>
      <c r="AI106" s="456" t="str">
        <f t="shared" si="3"/>
        <v>X</v>
      </c>
      <c r="AK106" s="545"/>
      <c r="AL106" s="546"/>
      <c r="AM106" s="546"/>
      <c r="AN106" s="546"/>
      <c r="AO106" s="546"/>
      <c r="AP106" s="546"/>
      <c r="AQ106" s="546"/>
      <c r="AR106" s="546"/>
      <c r="AS106" s="546"/>
      <c r="AT106" s="546"/>
      <c r="AU106" s="546"/>
      <c r="AV106" s="546"/>
      <c r="AW106" s="546"/>
      <c r="AX106" s="546"/>
      <c r="AY106" s="546"/>
      <c r="AZ106" s="547"/>
    </row>
    <row r="107" spans="1:52" s="396" customFormat="1" ht="36.75" customHeight="1">
      <c r="A107" s="474"/>
      <c r="B107" s="475"/>
      <c r="C107" s="671"/>
      <c r="D107" s="660"/>
      <c r="E107" s="508" t="str">
        <f>'Classeur - Programme'!E104</f>
        <v>Comparer les résultats obtenus (amplitudes et variations) avec les données du cahier des charges fonctionnel</v>
      </c>
      <c r="F107" s="433">
        <f>'Classeur - Programme'!F104</f>
        <v>0</v>
      </c>
      <c r="G107" s="506" t="str">
        <f>'Classeur - Programme'!G104</f>
        <v>C</v>
      </c>
      <c r="H107" s="493"/>
      <c r="I107" s="453"/>
      <c r="J107" s="533"/>
      <c r="K107" s="509"/>
      <c r="L107" s="509"/>
      <c r="M107" s="509"/>
      <c r="N107" s="509"/>
      <c r="O107" s="509"/>
      <c r="P107" s="509"/>
      <c r="Q107" s="509"/>
      <c r="R107" s="509"/>
      <c r="S107" s="509"/>
      <c r="T107" s="509"/>
      <c r="U107" s="509"/>
      <c r="V107" s="493"/>
      <c r="W107" s="453"/>
      <c r="X107" s="533"/>
      <c r="Y107" s="509"/>
      <c r="Z107" s="509"/>
      <c r="AA107" s="509"/>
      <c r="AB107" s="509"/>
      <c r="AC107" s="509"/>
      <c r="AD107" s="509"/>
      <c r="AE107" s="509"/>
      <c r="AF107" s="509"/>
      <c r="AG107" s="493"/>
      <c r="AH107" s="457"/>
      <c r="AI107" s="456" t="str">
        <f t="shared" si="3"/>
        <v>X</v>
      </c>
      <c r="AK107" s="533"/>
      <c r="AL107" s="509"/>
      <c r="AM107" s="509"/>
      <c r="AN107" s="509"/>
      <c r="AO107" s="509"/>
      <c r="AP107" s="509"/>
      <c r="AQ107" s="509"/>
      <c r="AR107" s="509"/>
      <c r="AS107" s="509"/>
      <c r="AT107" s="509"/>
      <c r="AU107" s="509"/>
      <c r="AV107" s="509"/>
      <c r="AW107" s="509"/>
      <c r="AX107" s="509"/>
      <c r="AY107" s="509"/>
      <c r="AZ107" s="493"/>
    </row>
    <row r="108" spans="1:52" s="396" customFormat="1" ht="25.5" customHeight="1">
      <c r="A108" s="474"/>
      <c r="B108" s="475"/>
      <c r="C108" s="671"/>
      <c r="D108" s="660" t="str">
        <f>'Classeur - Programme'!D105</f>
        <v>Matériaux</v>
      </c>
      <c r="E108" s="508" t="str">
        <f>'Classeur - Programme'!E105</f>
        <v>Identifier l’influence des propriétés des matériaux sur les performances du système</v>
      </c>
      <c r="F108" s="433">
        <f>'Classeur - Programme'!F105</f>
        <v>0</v>
      </c>
      <c r="G108" s="677"/>
      <c r="H108" s="680" t="str">
        <f>'Classeur - Programme'!H105</f>
        <v>B</v>
      </c>
      <c r="I108" s="452"/>
      <c r="J108" s="532"/>
      <c r="K108" s="506"/>
      <c r="L108" s="506"/>
      <c r="M108" s="506"/>
      <c r="N108" s="506"/>
      <c r="O108" s="506"/>
      <c r="P108" s="506"/>
      <c r="Q108" s="506"/>
      <c r="R108" s="506"/>
      <c r="S108" s="506"/>
      <c r="T108" s="506"/>
      <c r="U108" s="506"/>
      <c r="V108" s="507"/>
      <c r="W108" s="452"/>
      <c r="X108" s="532"/>
      <c r="Y108" s="506"/>
      <c r="Z108" s="506"/>
      <c r="AA108" s="506"/>
      <c r="AB108" s="506"/>
      <c r="AC108" s="506"/>
      <c r="AD108" s="506"/>
      <c r="AE108" s="506"/>
      <c r="AF108" s="506"/>
      <c r="AG108" s="507"/>
      <c r="AH108" s="456"/>
      <c r="AI108" s="456" t="str">
        <f t="shared" si="3"/>
        <v>X</v>
      </c>
      <c r="AK108" s="533"/>
      <c r="AL108" s="509"/>
      <c r="AM108" s="509"/>
      <c r="AN108" s="509"/>
      <c r="AO108" s="509"/>
      <c r="AP108" s="509"/>
      <c r="AQ108" s="509"/>
      <c r="AR108" s="509"/>
      <c r="AS108" s="509"/>
      <c r="AT108" s="509"/>
      <c r="AU108" s="509"/>
      <c r="AV108" s="509"/>
      <c r="AW108" s="509"/>
      <c r="AX108" s="509"/>
      <c r="AY108" s="509"/>
      <c r="AZ108" s="493"/>
    </row>
    <row r="109" spans="1:52" s="396" customFormat="1" ht="25.5" customHeight="1">
      <c r="A109" s="474"/>
      <c r="B109" s="475"/>
      <c r="C109" s="671"/>
      <c r="D109" s="660"/>
      <c r="E109" s="508" t="str">
        <f>'Classeur - Programme'!E106</f>
        <v>Proposer des matériaux de substitution pour améliorer les performances du système</v>
      </c>
      <c r="F109" s="433">
        <f>'Classeur - Programme'!F106</f>
        <v>0</v>
      </c>
      <c r="G109" s="679"/>
      <c r="H109" s="680"/>
      <c r="I109" s="452"/>
      <c r="J109" s="532"/>
      <c r="K109" s="506"/>
      <c r="L109" s="506"/>
      <c r="M109" s="506"/>
      <c r="N109" s="506"/>
      <c r="O109" s="506"/>
      <c r="P109" s="506"/>
      <c r="Q109" s="506"/>
      <c r="R109" s="506"/>
      <c r="S109" s="506"/>
      <c r="T109" s="506"/>
      <c r="U109" s="506"/>
      <c r="V109" s="507"/>
      <c r="W109" s="452"/>
      <c r="X109" s="532"/>
      <c r="Y109" s="506"/>
      <c r="Z109" s="506"/>
      <c r="AA109" s="506"/>
      <c r="AB109" s="506"/>
      <c r="AC109" s="506"/>
      <c r="AD109" s="506"/>
      <c r="AE109" s="506"/>
      <c r="AF109" s="506"/>
      <c r="AG109" s="507"/>
      <c r="AH109" s="456"/>
      <c r="AI109" s="456" t="str">
        <f t="shared" si="3"/>
        <v>X</v>
      </c>
      <c r="AK109" s="533"/>
      <c r="AL109" s="509"/>
      <c r="AM109" s="509"/>
      <c r="AN109" s="509"/>
      <c r="AO109" s="509"/>
      <c r="AP109" s="509"/>
      <c r="AQ109" s="509"/>
      <c r="AR109" s="509"/>
      <c r="AS109" s="509"/>
      <c r="AT109" s="509"/>
      <c r="AU109" s="509"/>
      <c r="AV109" s="509"/>
      <c r="AW109" s="509"/>
      <c r="AX109" s="509"/>
      <c r="AY109" s="509"/>
      <c r="AZ109" s="493"/>
    </row>
    <row r="110" spans="1:52" s="396" customFormat="1" ht="24">
      <c r="A110" s="474"/>
      <c r="B110" s="475"/>
      <c r="C110" s="671"/>
      <c r="D110" s="660" t="str">
        <f>'Classeur - Programme'!D107</f>
        <v>Structures</v>
      </c>
      <c r="E110" s="508" t="str">
        <f>'Classeur - Programme'!E107</f>
        <v>Valider l’influence de la structure sur les performances du système</v>
      </c>
      <c r="F110" s="433">
        <f>'Classeur - Programme'!F107</f>
        <v>0</v>
      </c>
      <c r="G110" s="677"/>
      <c r="H110" s="680" t="str">
        <f>'Classeur - Programme'!H107</f>
        <v>C</v>
      </c>
      <c r="I110" s="452"/>
      <c r="J110" s="532"/>
      <c r="K110" s="506"/>
      <c r="L110" s="506"/>
      <c r="M110" s="506"/>
      <c r="N110" s="506"/>
      <c r="O110" s="506"/>
      <c r="P110" s="506"/>
      <c r="Q110" s="506"/>
      <c r="R110" s="506"/>
      <c r="S110" s="506"/>
      <c r="T110" s="506"/>
      <c r="U110" s="506"/>
      <c r="V110" s="507"/>
      <c r="W110" s="452"/>
      <c r="X110" s="532"/>
      <c r="Y110" s="506"/>
      <c r="Z110" s="506"/>
      <c r="AA110" s="506"/>
      <c r="AB110" s="506"/>
      <c r="AC110" s="506"/>
      <c r="AD110" s="506"/>
      <c r="AE110" s="506"/>
      <c r="AF110" s="506"/>
      <c r="AG110" s="507"/>
      <c r="AH110" s="456"/>
      <c r="AI110" s="456" t="str">
        <f t="shared" si="3"/>
        <v>X</v>
      </c>
      <c r="AK110" s="533"/>
      <c r="AL110" s="509"/>
      <c r="AM110" s="509"/>
      <c r="AN110" s="509"/>
      <c r="AO110" s="509"/>
      <c r="AP110" s="509"/>
      <c r="AQ110" s="509"/>
      <c r="AR110" s="509"/>
      <c r="AS110" s="509"/>
      <c r="AT110" s="509"/>
      <c r="AU110" s="509"/>
      <c r="AV110" s="509"/>
      <c r="AW110" s="509"/>
      <c r="AX110" s="509"/>
      <c r="AY110" s="509"/>
      <c r="AZ110" s="493"/>
    </row>
    <row r="111" spans="1:52" s="396" customFormat="1" ht="25.5" customHeight="1">
      <c r="A111" s="474"/>
      <c r="B111" s="475"/>
      <c r="C111" s="671"/>
      <c r="D111" s="660"/>
      <c r="E111" s="508" t="str">
        <f>'Classeur - Programme'!E108</f>
        <v>Proposer des modifications structurelles pour améliorer les performances du système</v>
      </c>
      <c r="F111" s="433">
        <f>'Classeur - Programme'!F108</f>
        <v>0</v>
      </c>
      <c r="G111" s="679"/>
      <c r="H111" s="680"/>
      <c r="I111" s="452"/>
      <c r="J111" s="532"/>
      <c r="K111" s="506"/>
      <c r="L111" s="506"/>
      <c r="M111" s="506"/>
      <c r="N111" s="506"/>
      <c r="O111" s="506"/>
      <c r="P111" s="506"/>
      <c r="Q111" s="506"/>
      <c r="R111" s="506"/>
      <c r="S111" s="506"/>
      <c r="T111" s="506"/>
      <c r="U111" s="506"/>
      <c r="V111" s="507"/>
      <c r="W111" s="452"/>
      <c r="X111" s="532"/>
      <c r="Y111" s="506"/>
      <c r="Z111" s="506"/>
      <c r="AA111" s="506"/>
      <c r="AB111" s="506"/>
      <c r="AC111" s="506"/>
      <c r="AD111" s="506"/>
      <c r="AE111" s="506"/>
      <c r="AF111" s="506"/>
      <c r="AG111" s="507"/>
      <c r="AH111" s="456"/>
      <c r="AI111" s="456" t="str">
        <f t="shared" si="3"/>
        <v>X</v>
      </c>
      <c r="AK111" s="533"/>
      <c r="AL111" s="509"/>
      <c r="AM111" s="509"/>
      <c r="AN111" s="509"/>
      <c r="AO111" s="509"/>
      <c r="AP111" s="509"/>
      <c r="AQ111" s="509"/>
      <c r="AR111" s="509"/>
      <c r="AS111" s="509"/>
      <c r="AT111" s="509"/>
      <c r="AU111" s="509"/>
      <c r="AV111" s="509"/>
      <c r="AW111" s="509"/>
      <c r="AX111" s="509"/>
      <c r="AY111" s="509"/>
      <c r="AZ111" s="493"/>
    </row>
    <row r="112" spans="1:52" s="396" customFormat="1" ht="24.75" thickBot="1">
      <c r="A112" s="474"/>
      <c r="B112" s="475"/>
      <c r="C112" s="671"/>
      <c r="D112" s="505" t="str">
        <f>'Classeur - Programme'!D109</f>
        <v>Grandeurs influentes d’un modèle</v>
      </c>
      <c r="E112" s="508" t="str">
        <f>'Classeur - Programme'!E109</f>
        <v>Modifier les paramètres d’un modèle</v>
      </c>
      <c r="F112" s="433">
        <f>'Classeur - Programme'!F109</f>
        <v>0</v>
      </c>
      <c r="G112" s="509"/>
      <c r="H112" s="507" t="str">
        <f>'Classeur - Programme'!H109</f>
        <v>C</v>
      </c>
      <c r="I112" s="452"/>
      <c r="J112" s="532"/>
      <c r="K112" s="506"/>
      <c r="L112" s="506"/>
      <c r="M112" s="506"/>
      <c r="N112" s="506"/>
      <c r="O112" s="506"/>
      <c r="P112" s="506"/>
      <c r="Q112" s="506"/>
      <c r="R112" s="506"/>
      <c r="S112" s="506"/>
      <c r="T112" s="506"/>
      <c r="U112" s="506"/>
      <c r="V112" s="507"/>
      <c r="W112" s="452"/>
      <c r="X112" s="532"/>
      <c r="Y112" s="506"/>
      <c r="Z112" s="506"/>
      <c r="AA112" s="506"/>
      <c r="AB112" s="506"/>
      <c r="AC112" s="506"/>
      <c r="AD112" s="506"/>
      <c r="AE112" s="506"/>
      <c r="AF112" s="506"/>
      <c r="AG112" s="507"/>
      <c r="AH112" s="456"/>
      <c r="AI112" s="456" t="str">
        <f t="shared" si="3"/>
        <v>X</v>
      </c>
      <c r="AK112" s="537"/>
      <c r="AL112" s="538"/>
      <c r="AM112" s="538"/>
      <c r="AN112" s="538"/>
      <c r="AO112" s="538"/>
      <c r="AP112" s="538"/>
      <c r="AQ112" s="538"/>
      <c r="AR112" s="538"/>
      <c r="AS112" s="538"/>
      <c r="AT112" s="538"/>
      <c r="AU112" s="538"/>
      <c r="AV112" s="538"/>
      <c r="AW112" s="538"/>
      <c r="AX112" s="538"/>
      <c r="AY112" s="538"/>
      <c r="AZ112" s="539"/>
    </row>
    <row r="113" spans="1:52" s="439" customFormat="1" ht="12">
      <c r="A113" s="494"/>
      <c r="B113" s="460"/>
      <c r="C113" s="495"/>
      <c r="D113" s="495"/>
      <c r="E113" s="495"/>
      <c r="F113" s="460"/>
      <c r="G113" s="457"/>
      <c r="H113" s="496"/>
      <c r="I113" s="457"/>
      <c r="J113" s="535"/>
      <c r="K113" s="457"/>
      <c r="L113" s="457"/>
      <c r="M113" s="457"/>
      <c r="N113" s="457"/>
      <c r="O113" s="457"/>
      <c r="P113" s="457"/>
      <c r="Q113" s="457"/>
      <c r="R113" s="457"/>
      <c r="S113" s="457"/>
      <c r="T113" s="457"/>
      <c r="U113" s="457"/>
      <c r="V113" s="496"/>
      <c r="W113" s="418"/>
      <c r="X113" s="535"/>
      <c r="Y113" s="457"/>
      <c r="Z113" s="457"/>
      <c r="AA113" s="457"/>
      <c r="AB113" s="457"/>
      <c r="AC113" s="457"/>
      <c r="AD113" s="457"/>
      <c r="AE113" s="457"/>
      <c r="AF113" s="457"/>
      <c r="AG113" s="496"/>
      <c r="AH113" s="457"/>
      <c r="AI113" s="456"/>
      <c r="AK113" s="418"/>
      <c r="AL113" s="418"/>
      <c r="AM113" s="418"/>
      <c r="AN113" s="418"/>
      <c r="AO113" s="418"/>
      <c r="AP113" s="418"/>
      <c r="AQ113" s="418"/>
      <c r="AR113" s="418"/>
      <c r="AS113" s="418"/>
      <c r="AT113" s="418"/>
      <c r="AU113" s="418"/>
      <c r="AV113" s="418"/>
      <c r="AW113" s="418"/>
      <c r="AX113" s="418"/>
      <c r="AY113" s="418"/>
      <c r="AZ113" s="418"/>
    </row>
    <row r="114" spans="1:52" s="402" customFormat="1" ht="18.75">
      <c r="A114" s="482" t="str">
        <f>'Classeur - Programme'!A111</f>
        <v>C - Expérimenter</v>
      </c>
      <c r="B114" s="483"/>
      <c r="C114" s="484"/>
      <c r="D114" s="484"/>
      <c r="E114" s="484"/>
      <c r="F114" s="483"/>
      <c r="G114" s="485"/>
      <c r="H114" s="486"/>
      <c r="I114" s="485"/>
      <c r="J114" s="536"/>
      <c r="K114" s="485"/>
      <c r="L114" s="485"/>
      <c r="M114" s="485"/>
      <c r="N114" s="485"/>
      <c r="O114" s="485"/>
      <c r="P114" s="485"/>
      <c r="Q114" s="485"/>
      <c r="R114" s="485"/>
      <c r="S114" s="485"/>
      <c r="T114" s="485"/>
      <c r="U114" s="485"/>
      <c r="V114" s="486"/>
      <c r="W114" s="410"/>
      <c r="X114" s="536"/>
      <c r="Y114" s="485"/>
      <c r="Z114" s="485"/>
      <c r="AA114" s="485"/>
      <c r="AB114" s="485"/>
      <c r="AC114" s="485"/>
      <c r="AD114" s="485"/>
      <c r="AE114" s="485"/>
      <c r="AF114" s="485"/>
      <c r="AG114" s="486"/>
      <c r="AH114" s="462"/>
      <c r="AI114" s="456"/>
      <c r="AK114" s="544"/>
      <c r="AL114" s="544"/>
      <c r="AM114" s="544"/>
      <c r="AN114" s="544"/>
      <c r="AO114" s="544"/>
      <c r="AP114" s="544"/>
      <c r="AQ114" s="544"/>
      <c r="AR114" s="544"/>
      <c r="AS114" s="544"/>
      <c r="AT114" s="544"/>
      <c r="AU114" s="544"/>
      <c r="AV114" s="544"/>
      <c r="AW114" s="544"/>
      <c r="AX114" s="544"/>
      <c r="AY114" s="544"/>
      <c r="AZ114" s="544"/>
    </row>
    <row r="115" spans="1:52" s="396" customFormat="1" ht="13.5" thickBot="1">
      <c r="A115" s="474"/>
      <c r="B115" s="487" t="str">
        <f>'Classeur - Programme'!B112</f>
        <v>C1. Justifier le choix d’un protocole expérimental</v>
      </c>
      <c r="C115" s="488"/>
      <c r="D115" s="488"/>
      <c r="E115" s="488"/>
      <c r="F115" s="487"/>
      <c r="G115" s="489"/>
      <c r="H115" s="490"/>
      <c r="I115" s="489"/>
      <c r="J115" s="534"/>
      <c r="K115" s="489"/>
      <c r="L115" s="489"/>
      <c r="M115" s="489"/>
      <c r="N115" s="489"/>
      <c r="O115" s="489"/>
      <c r="P115" s="489"/>
      <c r="Q115" s="489"/>
      <c r="R115" s="489"/>
      <c r="S115" s="489"/>
      <c r="T115" s="489"/>
      <c r="U115" s="489"/>
      <c r="V115" s="490"/>
      <c r="W115" s="413"/>
      <c r="X115" s="534"/>
      <c r="Y115" s="489"/>
      <c r="Z115" s="489"/>
      <c r="AA115" s="489"/>
      <c r="AB115" s="489"/>
      <c r="AC115" s="489"/>
      <c r="AD115" s="489"/>
      <c r="AE115" s="489"/>
      <c r="AF115" s="489"/>
      <c r="AG115" s="490"/>
      <c r="AH115" s="464"/>
      <c r="AI115" s="456"/>
      <c r="AK115" s="489"/>
      <c r="AL115" s="489"/>
      <c r="AM115" s="489"/>
      <c r="AN115" s="489"/>
      <c r="AO115" s="489"/>
      <c r="AP115" s="489"/>
      <c r="AQ115" s="489"/>
      <c r="AR115" s="489"/>
      <c r="AS115" s="489"/>
      <c r="AT115" s="489"/>
      <c r="AU115" s="489"/>
      <c r="AV115" s="489"/>
      <c r="AW115" s="489"/>
      <c r="AX115" s="489"/>
      <c r="AY115" s="489"/>
      <c r="AZ115" s="489"/>
    </row>
    <row r="116" spans="1:52" s="396" customFormat="1" ht="24">
      <c r="A116" s="474"/>
      <c r="B116" s="475"/>
      <c r="C116" s="671" t="str">
        <f>'Classeur - Programme'!C113</f>
        <v>identifier les grandeurs physiques à mesure
décrire une chaîne d’acquisition
identifier le comportement des composants
justifier le choix des essais réalisés</v>
      </c>
      <c r="D116" s="660" t="str">
        <f>'Classeur - Programme'!D113</f>
        <v>Capteurs</v>
      </c>
      <c r="E116" s="508" t="str">
        <f>'Classeur - Programme'!E113</f>
        <v>Qualifier les caractéristiques d’entrée - sortie d’un capteur</v>
      </c>
      <c r="F116" s="661">
        <f>'Classeur - Programme'!F113</f>
        <v>0</v>
      </c>
      <c r="G116" s="677"/>
      <c r="H116" s="680" t="str">
        <f>'Classeur - Programme'!H113</f>
        <v>C</v>
      </c>
      <c r="I116" s="452"/>
      <c r="J116" s="532"/>
      <c r="K116" s="506"/>
      <c r="L116" s="506"/>
      <c r="M116" s="506"/>
      <c r="N116" s="506"/>
      <c r="O116" s="506"/>
      <c r="P116" s="506"/>
      <c r="Q116" s="506"/>
      <c r="R116" s="506"/>
      <c r="S116" s="506"/>
      <c r="T116" s="506"/>
      <c r="U116" s="506"/>
      <c r="V116" s="507"/>
      <c r="W116" s="452"/>
      <c r="X116" s="532"/>
      <c r="Y116" s="506"/>
      <c r="Z116" s="506"/>
      <c r="AA116" s="506"/>
      <c r="AB116" s="506"/>
      <c r="AC116" s="506"/>
      <c r="AD116" s="506"/>
      <c r="AE116" s="506"/>
      <c r="AF116" s="506"/>
      <c r="AG116" s="507"/>
      <c r="AH116" s="456"/>
      <c r="AI116" s="456" t="str">
        <f t="shared" si="3"/>
        <v>X</v>
      </c>
      <c r="AK116" s="545"/>
      <c r="AL116" s="546"/>
      <c r="AM116" s="546"/>
      <c r="AN116" s="546"/>
      <c r="AO116" s="546"/>
      <c r="AP116" s="546"/>
      <c r="AQ116" s="546"/>
      <c r="AR116" s="546"/>
      <c r="AS116" s="546"/>
      <c r="AT116" s="546"/>
      <c r="AU116" s="546"/>
      <c r="AV116" s="546"/>
      <c r="AW116" s="546"/>
      <c r="AX116" s="546"/>
      <c r="AY116" s="546"/>
      <c r="AZ116" s="547"/>
    </row>
    <row r="117" spans="1:52" s="396" customFormat="1" ht="36">
      <c r="A117" s="474"/>
      <c r="B117" s="475"/>
      <c r="C117" s="671"/>
      <c r="D117" s="660"/>
      <c r="E117" s="508" t="str">
        <f>'Classeur - Programme'!E114</f>
        <v>Justifier le choix d’un capteur ou d’un appareil de mesure vis-à-vis de la grandeur physique à mesurer</v>
      </c>
      <c r="F117" s="662"/>
      <c r="G117" s="678"/>
      <c r="H117" s="680"/>
      <c r="I117" s="452"/>
      <c r="J117" s="532"/>
      <c r="K117" s="506"/>
      <c r="L117" s="506"/>
      <c r="M117" s="506"/>
      <c r="N117" s="506"/>
      <c r="O117" s="506"/>
      <c r="P117" s="506"/>
      <c r="Q117" s="506"/>
      <c r="R117" s="506"/>
      <c r="S117" s="506"/>
      <c r="T117" s="506"/>
      <c r="U117" s="506"/>
      <c r="V117" s="507"/>
      <c r="W117" s="452"/>
      <c r="X117" s="532"/>
      <c r="Y117" s="506"/>
      <c r="Z117" s="506"/>
      <c r="AA117" s="506"/>
      <c r="AB117" s="506"/>
      <c r="AC117" s="506"/>
      <c r="AD117" s="506"/>
      <c r="AE117" s="506"/>
      <c r="AF117" s="506"/>
      <c r="AG117" s="507"/>
      <c r="AH117" s="456"/>
      <c r="AI117" s="456" t="str">
        <f t="shared" si="3"/>
        <v>X</v>
      </c>
      <c r="AK117" s="533"/>
      <c r="AL117" s="509"/>
      <c r="AM117" s="509"/>
      <c r="AN117" s="509"/>
      <c r="AO117" s="509"/>
      <c r="AP117" s="509"/>
      <c r="AQ117" s="509"/>
      <c r="AR117" s="509"/>
      <c r="AS117" s="509"/>
      <c r="AT117" s="509"/>
      <c r="AU117" s="509"/>
      <c r="AV117" s="509"/>
      <c r="AW117" s="509"/>
      <c r="AX117" s="509"/>
      <c r="AY117" s="509"/>
      <c r="AZ117" s="493"/>
    </row>
    <row r="118" spans="1:52" s="396" customFormat="1" ht="24">
      <c r="A118" s="474"/>
      <c r="B118" s="475"/>
      <c r="C118" s="671"/>
      <c r="D118" s="660"/>
      <c r="E118" s="508" t="str">
        <f>'Classeur - Programme'!E115</f>
        <v>Justifier les caractéristiques (calibre, position, etc.) d’un appareil de mesure</v>
      </c>
      <c r="F118" s="662"/>
      <c r="G118" s="679"/>
      <c r="H118" s="680"/>
      <c r="I118" s="452"/>
      <c r="J118" s="532"/>
      <c r="K118" s="506"/>
      <c r="L118" s="506"/>
      <c r="M118" s="506"/>
      <c r="N118" s="506"/>
      <c r="O118" s="506"/>
      <c r="P118" s="506"/>
      <c r="Q118" s="506"/>
      <c r="R118" s="506"/>
      <c r="S118" s="506"/>
      <c r="T118" s="506"/>
      <c r="U118" s="506"/>
      <c r="V118" s="507"/>
      <c r="W118" s="452"/>
      <c r="X118" s="532"/>
      <c r="Y118" s="506"/>
      <c r="Z118" s="506"/>
      <c r="AA118" s="506"/>
      <c r="AB118" s="506"/>
      <c r="AC118" s="506"/>
      <c r="AD118" s="506"/>
      <c r="AE118" s="506"/>
      <c r="AF118" s="506"/>
      <c r="AG118" s="507"/>
      <c r="AH118" s="456"/>
      <c r="AI118" s="456" t="str">
        <f t="shared" si="3"/>
        <v>X</v>
      </c>
      <c r="AK118" s="533"/>
      <c r="AL118" s="509"/>
      <c r="AM118" s="509"/>
      <c r="AN118" s="509"/>
      <c r="AO118" s="509"/>
      <c r="AP118" s="509"/>
      <c r="AQ118" s="509"/>
      <c r="AR118" s="509"/>
      <c r="AS118" s="509"/>
      <c r="AT118" s="509"/>
      <c r="AU118" s="509"/>
      <c r="AV118" s="509"/>
      <c r="AW118" s="509"/>
      <c r="AX118" s="509"/>
      <c r="AY118" s="509"/>
      <c r="AZ118" s="493"/>
    </row>
    <row r="119" spans="1:52" s="396" customFormat="1" ht="24">
      <c r="A119" s="474"/>
      <c r="B119" s="475"/>
      <c r="C119" s="671"/>
      <c r="D119" s="660" t="str">
        <f>'Classeur - Programme'!D116</f>
        <v>Prévision quantitative de la réponse du système</v>
      </c>
      <c r="E119" s="508" t="str">
        <f>'Classeur - Programme'!E116</f>
        <v>Identifier le comportement des composants du système</v>
      </c>
      <c r="F119" s="662"/>
      <c r="G119" s="677"/>
      <c r="H119" s="680" t="str">
        <f>'Classeur - Programme'!H116</f>
        <v>C</v>
      </c>
      <c r="I119" s="452"/>
      <c r="J119" s="532"/>
      <c r="K119" s="506"/>
      <c r="L119" s="506"/>
      <c r="M119" s="506"/>
      <c r="N119" s="506"/>
      <c r="O119" s="506"/>
      <c r="P119" s="506"/>
      <c r="Q119" s="506"/>
      <c r="R119" s="506"/>
      <c r="S119" s="506"/>
      <c r="T119" s="506"/>
      <c r="U119" s="506"/>
      <c r="V119" s="507"/>
      <c r="W119" s="452"/>
      <c r="X119" s="532"/>
      <c r="Y119" s="506"/>
      <c r="Z119" s="506"/>
      <c r="AA119" s="506"/>
      <c r="AB119" s="506"/>
      <c r="AC119" s="506"/>
      <c r="AD119" s="506"/>
      <c r="AE119" s="506"/>
      <c r="AF119" s="506"/>
      <c r="AG119" s="507"/>
      <c r="AH119" s="456"/>
      <c r="AI119" s="456" t="str">
        <f t="shared" si="3"/>
        <v>X</v>
      </c>
      <c r="AK119" s="533"/>
      <c r="AL119" s="509"/>
      <c r="AM119" s="509"/>
      <c r="AN119" s="509"/>
      <c r="AO119" s="509"/>
      <c r="AP119" s="509"/>
      <c r="AQ119" s="509"/>
      <c r="AR119" s="509"/>
      <c r="AS119" s="509"/>
      <c r="AT119" s="509"/>
      <c r="AU119" s="509"/>
      <c r="AV119" s="509"/>
      <c r="AW119" s="509"/>
      <c r="AX119" s="509"/>
      <c r="AY119" s="509"/>
      <c r="AZ119" s="493"/>
    </row>
    <row r="120" spans="1:52" s="396" customFormat="1" ht="12">
      <c r="A120" s="474"/>
      <c r="B120" s="475"/>
      <c r="C120" s="671"/>
      <c r="D120" s="660"/>
      <c r="E120" s="508" t="str">
        <f>'Classeur - Programme'!E117</f>
        <v>Prévoir l’ordre de grandeur de la mesure</v>
      </c>
      <c r="F120" s="662"/>
      <c r="G120" s="679"/>
      <c r="H120" s="680"/>
      <c r="I120" s="452"/>
      <c r="J120" s="532"/>
      <c r="K120" s="506"/>
      <c r="L120" s="506"/>
      <c r="M120" s="506"/>
      <c r="N120" s="506"/>
      <c r="O120" s="506"/>
      <c r="P120" s="506"/>
      <c r="Q120" s="506"/>
      <c r="R120" s="506"/>
      <c r="S120" s="506"/>
      <c r="T120" s="506"/>
      <c r="U120" s="506"/>
      <c r="V120" s="507"/>
      <c r="W120" s="452"/>
      <c r="X120" s="532"/>
      <c r="Y120" s="506"/>
      <c r="Z120" s="506"/>
      <c r="AA120" s="506"/>
      <c r="AB120" s="506"/>
      <c r="AC120" s="506"/>
      <c r="AD120" s="506"/>
      <c r="AE120" s="506"/>
      <c r="AF120" s="506"/>
      <c r="AG120" s="507"/>
      <c r="AH120" s="456"/>
      <c r="AI120" s="456" t="str">
        <f t="shared" si="3"/>
        <v>X</v>
      </c>
      <c r="AK120" s="533"/>
      <c r="AL120" s="509"/>
      <c r="AM120" s="509"/>
      <c r="AN120" s="509"/>
      <c r="AO120" s="509"/>
      <c r="AP120" s="509"/>
      <c r="AQ120" s="509"/>
      <c r="AR120" s="509"/>
      <c r="AS120" s="509"/>
      <c r="AT120" s="509"/>
      <c r="AU120" s="509"/>
      <c r="AV120" s="509"/>
      <c r="AW120" s="509"/>
      <c r="AX120" s="509"/>
      <c r="AY120" s="509"/>
      <c r="AZ120" s="493"/>
    </row>
    <row r="121" spans="1:52" s="396" customFormat="1" ht="36">
      <c r="A121" s="474"/>
      <c r="B121" s="475"/>
      <c r="C121" s="671"/>
      <c r="D121" s="660" t="str">
        <f>'Classeur - Programme'!D118</f>
        <v>Chaîne d’information, structure et fonctionnement</v>
      </c>
      <c r="E121" s="508" t="str">
        <f>'Classeur - Programme'!E118</f>
        <v>Identifier la nature et les caractéristiques des grandeurs en divers points de la chaîne d’information</v>
      </c>
      <c r="F121" s="662"/>
      <c r="G121" s="677"/>
      <c r="H121" s="680" t="str">
        <f>'Classeur - Programme'!H118</f>
        <v>C</v>
      </c>
      <c r="I121" s="452"/>
      <c r="J121" s="532"/>
      <c r="K121" s="506"/>
      <c r="L121" s="506"/>
      <c r="M121" s="506"/>
      <c r="N121" s="506"/>
      <c r="O121" s="506"/>
      <c r="P121" s="506"/>
      <c r="Q121" s="506"/>
      <c r="R121" s="506"/>
      <c r="S121" s="506"/>
      <c r="T121" s="506"/>
      <c r="U121" s="506"/>
      <c r="V121" s="507"/>
      <c r="W121" s="452"/>
      <c r="X121" s="532"/>
      <c r="Y121" s="506"/>
      <c r="Z121" s="506"/>
      <c r="AA121" s="506"/>
      <c r="AB121" s="506"/>
      <c r="AC121" s="506"/>
      <c r="AD121" s="506"/>
      <c r="AE121" s="506"/>
      <c r="AF121" s="506"/>
      <c r="AG121" s="507"/>
      <c r="AH121" s="456"/>
      <c r="AI121" s="456" t="str">
        <f t="shared" si="3"/>
        <v>X</v>
      </c>
      <c r="AK121" s="533"/>
      <c r="AL121" s="509"/>
      <c r="AM121" s="509"/>
      <c r="AN121" s="509"/>
      <c r="AO121" s="509"/>
      <c r="AP121" s="509"/>
      <c r="AQ121" s="509"/>
      <c r="AR121" s="509"/>
      <c r="AS121" s="509"/>
      <c r="AT121" s="509"/>
      <c r="AU121" s="509"/>
      <c r="AV121" s="509"/>
      <c r="AW121" s="509"/>
      <c r="AX121" s="509"/>
      <c r="AY121" s="509"/>
      <c r="AZ121" s="493"/>
    </row>
    <row r="122" spans="1:52" s="396" customFormat="1" ht="24.75" thickBot="1">
      <c r="A122" s="474"/>
      <c r="B122" s="475"/>
      <c r="C122" s="671"/>
      <c r="D122" s="660"/>
      <c r="E122" s="508" t="str">
        <f>'Classeur - Programme'!E119</f>
        <v>Maîtriser les fonctions des appareils de mesures et leurs mises en oeuvre</v>
      </c>
      <c r="F122" s="663"/>
      <c r="G122" s="679"/>
      <c r="H122" s="680"/>
      <c r="I122" s="452"/>
      <c r="J122" s="532"/>
      <c r="K122" s="506"/>
      <c r="L122" s="506"/>
      <c r="M122" s="506"/>
      <c r="N122" s="506"/>
      <c r="O122" s="506"/>
      <c r="P122" s="506"/>
      <c r="Q122" s="506"/>
      <c r="R122" s="506"/>
      <c r="S122" s="506"/>
      <c r="T122" s="506"/>
      <c r="U122" s="506"/>
      <c r="V122" s="507"/>
      <c r="W122" s="452"/>
      <c r="X122" s="532"/>
      <c r="Y122" s="506"/>
      <c r="Z122" s="506"/>
      <c r="AA122" s="506"/>
      <c r="AB122" s="506"/>
      <c r="AC122" s="506"/>
      <c r="AD122" s="506"/>
      <c r="AE122" s="506"/>
      <c r="AF122" s="506"/>
      <c r="AG122" s="507"/>
      <c r="AH122" s="456"/>
      <c r="AI122" s="456" t="str">
        <f t="shared" si="3"/>
        <v>X</v>
      </c>
      <c r="AK122" s="537"/>
      <c r="AL122" s="538"/>
      <c r="AM122" s="538"/>
      <c r="AN122" s="538"/>
      <c r="AO122" s="538"/>
      <c r="AP122" s="538"/>
      <c r="AQ122" s="538"/>
      <c r="AR122" s="538"/>
      <c r="AS122" s="538"/>
      <c r="AT122" s="538"/>
      <c r="AU122" s="538"/>
      <c r="AV122" s="538"/>
      <c r="AW122" s="538"/>
      <c r="AX122" s="538"/>
      <c r="AY122" s="538"/>
      <c r="AZ122" s="539"/>
    </row>
    <row r="123" spans="1:52" s="396" customFormat="1" ht="13.5" thickBot="1">
      <c r="A123" s="474"/>
      <c r="B123" s="487" t="str">
        <f>'Classeur - Programme'!B120</f>
        <v>C2. Mettre en oeuvre un protocole expérimental</v>
      </c>
      <c r="C123" s="488"/>
      <c r="D123" s="488"/>
      <c r="E123" s="488"/>
      <c r="F123" s="487"/>
      <c r="G123" s="489"/>
      <c r="H123" s="490"/>
      <c r="I123" s="489"/>
      <c r="J123" s="534"/>
      <c r="K123" s="489"/>
      <c r="L123" s="489"/>
      <c r="M123" s="489"/>
      <c r="N123" s="489"/>
      <c r="O123" s="489"/>
      <c r="P123" s="489"/>
      <c r="Q123" s="489"/>
      <c r="R123" s="489"/>
      <c r="S123" s="489"/>
      <c r="T123" s="489"/>
      <c r="U123" s="489"/>
      <c r="V123" s="490"/>
      <c r="W123" s="413"/>
      <c r="X123" s="534"/>
      <c r="Y123" s="489"/>
      <c r="Z123" s="489"/>
      <c r="AA123" s="489"/>
      <c r="AB123" s="489"/>
      <c r="AC123" s="489"/>
      <c r="AD123" s="489"/>
      <c r="AE123" s="489"/>
      <c r="AF123" s="489"/>
      <c r="AG123" s="490"/>
      <c r="AH123" s="464"/>
      <c r="AI123" s="456"/>
      <c r="AK123" s="489"/>
      <c r="AL123" s="489"/>
      <c r="AM123" s="489"/>
      <c r="AN123" s="489"/>
      <c r="AO123" s="489"/>
      <c r="AP123" s="489"/>
      <c r="AQ123" s="489"/>
      <c r="AR123" s="489"/>
      <c r="AS123" s="489"/>
      <c r="AT123" s="489"/>
      <c r="AU123" s="489"/>
      <c r="AV123" s="489"/>
      <c r="AW123" s="489"/>
      <c r="AX123" s="489"/>
      <c r="AY123" s="489"/>
      <c r="AZ123" s="489"/>
    </row>
    <row r="124" spans="1:52" s="396" customFormat="1" ht="12">
      <c r="A124" s="474"/>
      <c r="B124" s="475"/>
      <c r="C124" s="671" t="str">
        <f>'Classeur - Programme'!C121</f>
        <v>conduire les essais en respectant les consignes de sécurité à partir d’un protocole fourni
traiter les données mesurées en vue d’analyser les écarts</v>
      </c>
      <c r="D124" s="660" t="str">
        <f>'Classeur - Programme'!D121</f>
        <v>Appareils de mesures, règles d’utilisation</v>
      </c>
      <c r="E124" s="508" t="str">
        <f>'Classeur - Programme'!E121</f>
        <v>Mettre en oeuvre un appareil de mesure</v>
      </c>
      <c r="F124" s="661">
        <f>'Classeur - Programme'!F121</f>
        <v>0</v>
      </c>
      <c r="G124" s="677"/>
      <c r="H124" s="680" t="str">
        <f>'Classeur - Programme'!H121</f>
        <v>C</v>
      </c>
      <c r="I124" s="452"/>
      <c r="J124" s="532"/>
      <c r="K124" s="506"/>
      <c r="L124" s="506"/>
      <c r="M124" s="506"/>
      <c r="N124" s="506"/>
      <c r="O124" s="506"/>
      <c r="P124" s="506"/>
      <c r="Q124" s="506"/>
      <c r="R124" s="506"/>
      <c r="S124" s="506"/>
      <c r="T124" s="506"/>
      <c r="U124" s="506"/>
      <c r="V124" s="507"/>
      <c r="W124" s="452"/>
      <c r="X124" s="532"/>
      <c r="Y124" s="506"/>
      <c r="Z124" s="506"/>
      <c r="AA124" s="506"/>
      <c r="AB124" s="506"/>
      <c r="AC124" s="506"/>
      <c r="AD124" s="506"/>
      <c r="AE124" s="506"/>
      <c r="AF124" s="506"/>
      <c r="AG124" s="507"/>
      <c r="AH124" s="456"/>
      <c r="AI124" s="456" t="str">
        <f t="shared" si="3"/>
        <v>X</v>
      </c>
      <c r="AK124" s="545"/>
      <c r="AL124" s="546"/>
      <c r="AM124" s="546"/>
      <c r="AN124" s="546"/>
      <c r="AO124" s="546"/>
      <c r="AP124" s="546"/>
      <c r="AQ124" s="546"/>
      <c r="AR124" s="546"/>
      <c r="AS124" s="546"/>
      <c r="AT124" s="546"/>
      <c r="AU124" s="546"/>
      <c r="AV124" s="546"/>
      <c r="AW124" s="546"/>
      <c r="AX124" s="546"/>
      <c r="AY124" s="546"/>
      <c r="AZ124" s="547"/>
    </row>
    <row r="125" spans="1:52" s="396" customFormat="1" ht="12">
      <c r="A125" s="474"/>
      <c r="B125" s="475"/>
      <c r="C125" s="671"/>
      <c r="D125" s="660"/>
      <c r="E125" s="508" t="str">
        <f>'Classeur - Programme'!E122</f>
        <v>Paramétrer une chaîne d’acquisition</v>
      </c>
      <c r="F125" s="662"/>
      <c r="G125" s="679"/>
      <c r="H125" s="680"/>
      <c r="I125" s="452"/>
      <c r="J125" s="532"/>
      <c r="K125" s="506"/>
      <c r="L125" s="506"/>
      <c r="M125" s="506"/>
      <c r="N125" s="506"/>
      <c r="O125" s="506"/>
      <c r="P125" s="506"/>
      <c r="Q125" s="506"/>
      <c r="R125" s="506"/>
      <c r="S125" s="506"/>
      <c r="T125" s="506"/>
      <c r="U125" s="506"/>
      <c r="V125" s="507"/>
      <c r="W125" s="452"/>
      <c r="X125" s="532"/>
      <c r="Y125" s="506"/>
      <c r="Z125" s="506"/>
      <c r="AA125" s="506"/>
      <c r="AB125" s="506"/>
      <c r="AC125" s="506"/>
      <c r="AD125" s="506"/>
      <c r="AE125" s="506"/>
      <c r="AF125" s="506"/>
      <c r="AG125" s="507"/>
      <c r="AH125" s="456"/>
      <c r="AI125" s="456" t="str">
        <f t="shared" si="3"/>
        <v>X</v>
      </c>
      <c r="AK125" s="533"/>
      <c r="AL125" s="509"/>
      <c r="AM125" s="509"/>
      <c r="AN125" s="509"/>
      <c r="AO125" s="509"/>
      <c r="AP125" s="509"/>
      <c r="AQ125" s="509"/>
      <c r="AR125" s="509"/>
      <c r="AS125" s="509"/>
      <c r="AT125" s="509"/>
      <c r="AU125" s="509"/>
      <c r="AV125" s="509"/>
      <c r="AW125" s="509"/>
      <c r="AX125" s="509"/>
      <c r="AY125" s="509"/>
      <c r="AZ125" s="493"/>
    </row>
    <row r="126" spans="1:52" s="396" customFormat="1" ht="24">
      <c r="A126" s="474"/>
      <c r="B126" s="475"/>
      <c r="C126" s="671"/>
      <c r="D126" s="505" t="str">
        <f>'Classeur - Programme'!D123</f>
        <v>Paramètres de configuration du système</v>
      </c>
      <c r="E126" s="508" t="str">
        <f>'Classeur - Programme'!E123</f>
        <v>Régler les paramètres de fonctionnement d’un système</v>
      </c>
      <c r="F126" s="662"/>
      <c r="G126" s="509"/>
      <c r="H126" s="507" t="str">
        <f>'Classeur - Programme'!H123</f>
        <v>C</v>
      </c>
      <c r="I126" s="452"/>
      <c r="J126" s="532"/>
      <c r="K126" s="506"/>
      <c r="L126" s="506"/>
      <c r="M126" s="506"/>
      <c r="N126" s="506"/>
      <c r="O126" s="506"/>
      <c r="P126" s="506"/>
      <c r="Q126" s="506"/>
      <c r="R126" s="506"/>
      <c r="S126" s="506"/>
      <c r="T126" s="506"/>
      <c r="U126" s="506"/>
      <c r="V126" s="507"/>
      <c r="W126" s="452"/>
      <c r="X126" s="532"/>
      <c r="Y126" s="506"/>
      <c r="Z126" s="506"/>
      <c r="AA126" s="506"/>
      <c r="AB126" s="506"/>
      <c r="AC126" s="506"/>
      <c r="AD126" s="506"/>
      <c r="AE126" s="506"/>
      <c r="AF126" s="506"/>
      <c r="AG126" s="507"/>
      <c r="AH126" s="456"/>
      <c r="AI126" s="456" t="str">
        <f t="shared" si="3"/>
        <v>X</v>
      </c>
      <c r="AK126" s="533"/>
      <c r="AL126" s="509"/>
      <c r="AM126" s="509"/>
      <c r="AN126" s="509"/>
      <c r="AO126" s="509"/>
      <c r="AP126" s="509"/>
      <c r="AQ126" s="509"/>
      <c r="AR126" s="509"/>
      <c r="AS126" s="509"/>
      <c r="AT126" s="509"/>
      <c r="AU126" s="509"/>
      <c r="AV126" s="509"/>
      <c r="AW126" s="509"/>
      <c r="AX126" s="509"/>
      <c r="AY126" s="509"/>
      <c r="AZ126" s="493"/>
    </row>
    <row r="127" spans="1:52" s="396" customFormat="1" ht="25.5" customHeight="1">
      <c r="A127" s="474"/>
      <c r="B127" s="475"/>
      <c r="C127" s="671"/>
      <c r="D127" s="505" t="str">
        <f>'Classeur - Programme'!D124</f>
        <v>Paramètres de configuration d’un réseau</v>
      </c>
      <c r="E127" s="508" t="str">
        <f>'Classeur - Programme'!E124</f>
        <v>Paramétrer un protocole de communication</v>
      </c>
      <c r="F127" s="662"/>
      <c r="G127" s="509"/>
      <c r="H127" s="507" t="str">
        <f>'Classeur - Programme'!H124</f>
        <v>C</v>
      </c>
      <c r="I127" s="452"/>
      <c r="J127" s="532"/>
      <c r="K127" s="506"/>
      <c r="L127" s="506"/>
      <c r="M127" s="506"/>
      <c r="N127" s="506"/>
      <c r="O127" s="506"/>
      <c r="P127" s="506"/>
      <c r="Q127" s="506"/>
      <c r="R127" s="506"/>
      <c r="S127" s="506"/>
      <c r="T127" s="506"/>
      <c r="U127" s="506"/>
      <c r="V127" s="507"/>
      <c r="W127" s="452"/>
      <c r="X127" s="532"/>
      <c r="Y127" s="506"/>
      <c r="Z127" s="506"/>
      <c r="AA127" s="506"/>
      <c r="AB127" s="506"/>
      <c r="AC127" s="506"/>
      <c r="AD127" s="506"/>
      <c r="AE127" s="506"/>
      <c r="AF127" s="506"/>
      <c r="AG127" s="507"/>
      <c r="AH127" s="456"/>
      <c r="AI127" s="456" t="str">
        <f t="shared" si="3"/>
        <v>X</v>
      </c>
      <c r="AK127" s="533"/>
      <c r="AL127" s="509"/>
      <c r="AM127" s="509"/>
      <c r="AN127" s="509"/>
      <c r="AO127" s="509"/>
      <c r="AP127" s="509"/>
      <c r="AQ127" s="509"/>
      <c r="AR127" s="509"/>
      <c r="AS127" s="509"/>
      <c r="AT127" s="509"/>
      <c r="AU127" s="509"/>
      <c r="AV127" s="509"/>
      <c r="AW127" s="509"/>
      <c r="AX127" s="509"/>
      <c r="AY127" s="509"/>
      <c r="AZ127" s="493"/>
    </row>
    <row r="128" spans="1:52" s="396" customFormat="1" ht="36.75" customHeight="1">
      <c r="A128" s="474"/>
      <c r="B128" s="475"/>
      <c r="C128" s="671"/>
      <c r="D128" s="505" t="str">
        <f>'Classeur - Programme'!D125</f>
        <v>Routines, procédures, etc.
Systèmes logiques à évènements discrets</v>
      </c>
      <c r="E128" s="508" t="str">
        <f>'Classeur - Programme'!E125</f>
        <v>Générer un programme et l’implanter dans le système cible</v>
      </c>
      <c r="F128" s="662"/>
      <c r="G128" s="509"/>
      <c r="H128" s="507" t="str">
        <f>'Classeur - Programme'!H125</f>
        <v>C</v>
      </c>
      <c r="I128" s="452"/>
      <c r="J128" s="532"/>
      <c r="K128" s="506"/>
      <c r="L128" s="506"/>
      <c r="M128" s="506"/>
      <c r="N128" s="506"/>
      <c r="O128" s="506"/>
      <c r="P128" s="506"/>
      <c r="Q128" s="506"/>
      <c r="R128" s="506"/>
      <c r="S128" s="506"/>
      <c r="T128" s="506"/>
      <c r="U128" s="506"/>
      <c r="V128" s="507"/>
      <c r="W128" s="452"/>
      <c r="X128" s="532"/>
      <c r="Y128" s="506"/>
      <c r="Z128" s="506"/>
      <c r="AA128" s="506"/>
      <c r="AB128" s="506"/>
      <c r="AC128" s="506"/>
      <c r="AD128" s="506"/>
      <c r="AE128" s="506"/>
      <c r="AF128" s="506"/>
      <c r="AG128" s="507"/>
      <c r="AH128" s="456"/>
      <c r="AI128" s="456" t="str">
        <f t="shared" si="3"/>
        <v>X</v>
      </c>
      <c r="AK128" s="533"/>
      <c r="AL128" s="509"/>
      <c r="AM128" s="509"/>
      <c r="AN128" s="509"/>
      <c r="AO128" s="509"/>
      <c r="AP128" s="509"/>
      <c r="AQ128" s="509"/>
      <c r="AR128" s="509"/>
      <c r="AS128" s="509"/>
      <c r="AT128" s="509"/>
      <c r="AU128" s="509"/>
      <c r="AV128" s="509"/>
      <c r="AW128" s="509"/>
      <c r="AX128" s="509"/>
      <c r="AY128" s="509"/>
      <c r="AZ128" s="493"/>
    </row>
    <row r="129" spans="1:52" s="396" customFormat="1" ht="12">
      <c r="A129" s="474"/>
      <c r="B129" s="475"/>
      <c r="C129" s="671"/>
      <c r="D129" s="660" t="str">
        <f>'Classeur - Programme'!D126</f>
        <v>Modèles de comportement</v>
      </c>
      <c r="E129" s="508" t="str">
        <f>'Classeur - Programme'!E126</f>
        <v>Analyser les résultats expérimentaux</v>
      </c>
      <c r="F129" s="662"/>
      <c r="G129" s="677"/>
      <c r="H129" s="680" t="str">
        <f>'Classeur - Programme'!H126</f>
        <v>C</v>
      </c>
      <c r="I129" s="452"/>
      <c r="J129" s="532"/>
      <c r="K129" s="506"/>
      <c r="L129" s="506"/>
      <c r="M129" s="506"/>
      <c r="N129" s="506"/>
      <c r="O129" s="506"/>
      <c r="P129" s="506"/>
      <c r="Q129" s="506"/>
      <c r="R129" s="506"/>
      <c r="S129" s="506"/>
      <c r="T129" s="506"/>
      <c r="U129" s="506"/>
      <c r="V129" s="507"/>
      <c r="W129" s="452"/>
      <c r="X129" s="532"/>
      <c r="Y129" s="506"/>
      <c r="Z129" s="506"/>
      <c r="AA129" s="506"/>
      <c r="AB129" s="506"/>
      <c r="AC129" s="506"/>
      <c r="AD129" s="506"/>
      <c r="AE129" s="506"/>
      <c r="AF129" s="506"/>
      <c r="AG129" s="507"/>
      <c r="AH129" s="456"/>
      <c r="AI129" s="456" t="str">
        <f t="shared" si="3"/>
        <v>X</v>
      </c>
      <c r="AK129" s="533"/>
      <c r="AL129" s="509"/>
      <c r="AM129" s="509"/>
      <c r="AN129" s="509"/>
      <c r="AO129" s="509"/>
      <c r="AP129" s="509"/>
      <c r="AQ129" s="509"/>
      <c r="AR129" s="509"/>
      <c r="AS129" s="509"/>
      <c r="AT129" s="509"/>
      <c r="AU129" s="509"/>
      <c r="AV129" s="509"/>
      <c r="AW129" s="509"/>
      <c r="AX129" s="509"/>
      <c r="AY129" s="509"/>
      <c r="AZ129" s="493"/>
    </row>
    <row r="130" spans="1:52" s="396" customFormat="1" ht="24.75" thickBot="1">
      <c r="A130" s="474"/>
      <c r="B130" s="475"/>
      <c r="C130" s="671"/>
      <c r="D130" s="660"/>
      <c r="E130" s="508" t="str">
        <f>'Classeur - Programme'!E127</f>
        <v>Traiter les résultats expérimentaux, et extraire la ou les grandeurs désirée(s)</v>
      </c>
      <c r="F130" s="663"/>
      <c r="G130" s="679"/>
      <c r="H130" s="680"/>
      <c r="I130" s="452"/>
      <c r="J130" s="532"/>
      <c r="K130" s="506"/>
      <c r="L130" s="506"/>
      <c r="M130" s="506"/>
      <c r="N130" s="506"/>
      <c r="O130" s="506"/>
      <c r="P130" s="506"/>
      <c r="Q130" s="506"/>
      <c r="R130" s="506"/>
      <c r="S130" s="506"/>
      <c r="T130" s="506"/>
      <c r="U130" s="506"/>
      <c r="V130" s="507"/>
      <c r="W130" s="452"/>
      <c r="X130" s="532"/>
      <c r="Y130" s="506"/>
      <c r="Z130" s="506"/>
      <c r="AA130" s="506"/>
      <c r="AB130" s="506"/>
      <c r="AC130" s="506"/>
      <c r="AD130" s="506"/>
      <c r="AE130" s="506"/>
      <c r="AF130" s="506"/>
      <c r="AG130" s="507"/>
      <c r="AH130" s="456"/>
      <c r="AI130" s="456" t="str">
        <f t="shared" si="3"/>
        <v>X</v>
      </c>
      <c r="AK130" s="537"/>
      <c r="AL130" s="538"/>
      <c r="AM130" s="538"/>
      <c r="AN130" s="538"/>
      <c r="AO130" s="538"/>
      <c r="AP130" s="538"/>
      <c r="AQ130" s="538"/>
      <c r="AR130" s="538"/>
      <c r="AS130" s="538"/>
      <c r="AT130" s="538"/>
      <c r="AU130" s="538"/>
      <c r="AV130" s="538"/>
      <c r="AW130" s="538"/>
      <c r="AX130" s="538"/>
      <c r="AY130" s="538"/>
      <c r="AZ130" s="539"/>
    </row>
    <row r="131" spans="1:52" s="439" customFormat="1" ht="12">
      <c r="A131" s="494"/>
      <c r="B131" s="460"/>
      <c r="C131" s="495"/>
      <c r="D131" s="495"/>
      <c r="E131" s="495"/>
      <c r="F131" s="460"/>
      <c r="G131" s="457"/>
      <c r="H131" s="496"/>
      <c r="I131" s="457"/>
      <c r="J131" s="535"/>
      <c r="K131" s="457"/>
      <c r="L131" s="457"/>
      <c r="M131" s="457"/>
      <c r="N131" s="457"/>
      <c r="O131" s="457"/>
      <c r="P131" s="457"/>
      <c r="Q131" s="457"/>
      <c r="R131" s="457"/>
      <c r="S131" s="457"/>
      <c r="T131" s="457"/>
      <c r="U131" s="457"/>
      <c r="V131" s="496"/>
      <c r="W131" s="418"/>
      <c r="X131" s="535"/>
      <c r="Y131" s="457"/>
      <c r="Z131" s="457"/>
      <c r="AA131" s="457"/>
      <c r="AB131" s="457"/>
      <c r="AC131" s="457"/>
      <c r="AD131" s="457"/>
      <c r="AE131" s="457"/>
      <c r="AF131" s="457"/>
      <c r="AG131" s="496"/>
      <c r="AH131" s="457"/>
      <c r="AI131" s="456"/>
      <c r="AK131" s="418"/>
      <c r="AL131" s="418"/>
      <c r="AM131" s="418"/>
      <c r="AN131" s="418"/>
      <c r="AO131" s="418"/>
      <c r="AP131" s="418"/>
      <c r="AQ131" s="418"/>
      <c r="AR131" s="418"/>
      <c r="AS131" s="418"/>
      <c r="AT131" s="418"/>
      <c r="AU131" s="418"/>
      <c r="AV131" s="418"/>
      <c r="AW131" s="418"/>
      <c r="AX131" s="418"/>
      <c r="AY131" s="418"/>
      <c r="AZ131" s="418"/>
    </row>
    <row r="132" spans="1:52" s="402" customFormat="1" ht="18.75">
      <c r="A132" s="482" t="str">
        <f>'Classeur - Programme'!A129</f>
        <v>D - Communiquer</v>
      </c>
      <c r="B132" s="483"/>
      <c r="C132" s="484"/>
      <c r="D132" s="484"/>
      <c r="E132" s="484"/>
      <c r="F132" s="483"/>
      <c r="G132" s="485"/>
      <c r="H132" s="486"/>
      <c r="I132" s="485"/>
      <c r="J132" s="536"/>
      <c r="K132" s="485"/>
      <c r="L132" s="485"/>
      <c r="M132" s="485"/>
      <c r="N132" s="485"/>
      <c r="O132" s="485"/>
      <c r="P132" s="485"/>
      <c r="Q132" s="485"/>
      <c r="R132" s="485"/>
      <c r="S132" s="485"/>
      <c r="T132" s="485"/>
      <c r="U132" s="485"/>
      <c r="V132" s="486"/>
      <c r="W132" s="410"/>
      <c r="X132" s="536"/>
      <c r="Y132" s="485"/>
      <c r="Z132" s="485"/>
      <c r="AA132" s="485"/>
      <c r="AB132" s="485"/>
      <c r="AC132" s="485"/>
      <c r="AD132" s="485"/>
      <c r="AE132" s="485"/>
      <c r="AF132" s="485"/>
      <c r="AG132" s="486"/>
      <c r="AH132" s="462"/>
      <c r="AI132" s="456"/>
      <c r="AK132" s="544"/>
      <c r="AL132" s="544"/>
      <c r="AM132" s="544"/>
      <c r="AN132" s="544"/>
      <c r="AO132" s="544"/>
      <c r="AP132" s="544"/>
      <c r="AQ132" s="544"/>
      <c r="AR132" s="544"/>
      <c r="AS132" s="544"/>
      <c r="AT132" s="544"/>
      <c r="AU132" s="544"/>
      <c r="AV132" s="544"/>
      <c r="AW132" s="544"/>
      <c r="AX132" s="544"/>
      <c r="AY132" s="544"/>
      <c r="AZ132" s="544"/>
    </row>
    <row r="133" spans="1:52" s="396" customFormat="1" ht="13.5" thickBot="1">
      <c r="A133" s="474"/>
      <c r="B133" s="487" t="str">
        <f>'Classeur - Programme'!B130</f>
        <v>D1. Rechercher et traiter des informations</v>
      </c>
      <c r="C133" s="488"/>
      <c r="D133" s="488"/>
      <c r="E133" s="488"/>
      <c r="F133" s="487"/>
      <c r="G133" s="489"/>
      <c r="H133" s="490"/>
      <c r="I133" s="489"/>
      <c r="J133" s="534"/>
      <c r="K133" s="489"/>
      <c r="L133" s="489"/>
      <c r="M133" s="489"/>
      <c r="N133" s="489"/>
      <c r="O133" s="489"/>
      <c r="P133" s="489"/>
      <c r="Q133" s="489"/>
      <c r="R133" s="489"/>
      <c r="S133" s="489"/>
      <c r="T133" s="489"/>
      <c r="U133" s="489"/>
      <c r="V133" s="490"/>
      <c r="W133" s="413"/>
      <c r="X133" s="534"/>
      <c r="Y133" s="489"/>
      <c r="Z133" s="489"/>
      <c r="AA133" s="489"/>
      <c r="AB133" s="489"/>
      <c r="AC133" s="489"/>
      <c r="AD133" s="489"/>
      <c r="AE133" s="489"/>
      <c r="AF133" s="489"/>
      <c r="AG133" s="490"/>
      <c r="AH133" s="464"/>
      <c r="AI133" s="456"/>
      <c r="AK133" s="489"/>
      <c r="AL133" s="489"/>
      <c r="AM133" s="489"/>
      <c r="AN133" s="489"/>
      <c r="AO133" s="489"/>
      <c r="AP133" s="489"/>
      <c r="AQ133" s="489"/>
      <c r="AR133" s="489"/>
      <c r="AS133" s="489"/>
      <c r="AT133" s="489"/>
      <c r="AU133" s="489"/>
      <c r="AV133" s="489"/>
      <c r="AW133" s="489"/>
      <c r="AX133" s="489"/>
      <c r="AY133" s="489"/>
      <c r="AZ133" s="489"/>
    </row>
    <row r="134" spans="1:52" s="396" customFormat="1" ht="24">
      <c r="A134" s="474"/>
      <c r="B134" s="475"/>
      <c r="C134" s="671" t="str">
        <f>'Classeur - Programme'!C131</f>
        <v>rechercher des informations
analyser, choisir et classer des informations</v>
      </c>
      <c r="D134" s="660" t="str">
        <f>'Classeur - Programme'!D131</f>
        <v>Dossier technique</v>
      </c>
      <c r="E134" s="508" t="str">
        <f>'Classeur - Programme'!E131</f>
        <v>Rechercher une information dans un dossier technique</v>
      </c>
      <c r="F134" s="661">
        <f>'Classeur - Programme'!F131</f>
        <v>0</v>
      </c>
      <c r="G134" s="677"/>
      <c r="H134" s="680" t="str">
        <f>'Classeur - Programme'!H131</f>
        <v>C</v>
      </c>
      <c r="I134" s="452"/>
      <c r="J134" s="532"/>
      <c r="K134" s="623"/>
      <c r="L134" s="506"/>
      <c r="M134" s="506"/>
      <c r="N134" s="506"/>
      <c r="O134" s="506"/>
      <c r="P134" s="506"/>
      <c r="Q134" s="506"/>
      <c r="R134" s="506"/>
      <c r="S134" s="506"/>
      <c r="T134" s="506"/>
      <c r="U134" s="506"/>
      <c r="V134" s="507"/>
      <c r="W134" s="452"/>
      <c r="X134" s="532"/>
      <c r="Y134" s="506"/>
      <c r="Z134" s="506"/>
      <c r="AA134" s="506"/>
      <c r="AB134" s="506"/>
      <c r="AC134" s="506"/>
      <c r="AD134" s="506"/>
      <c r="AE134" s="506"/>
      <c r="AF134" s="506"/>
      <c r="AG134" s="507"/>
      <c r="AH134" s="456"/>
      <c r="AI134" s="456" t="str">
        <f t="shared" si="3"/>
        <v>X</v>
      </c>
      <c r="AK134" s="545"/>
      <c r="AL134" s="546"/>
      <c r="AM134" s="546"/>
      <c r="AN134" s="546"/>
      <c r="AO134" s="546"/>
      <c r="AP134" s="546"/>
      <c r="AQ134" s="546"/>
      <c r="AR134" s="546"/>
      <c r="AS134" s="546"/>
      <c r="AT134" s="546"/>
      <c r="AU134" s="546"/>
      <c r="AV134" s="546"/>
      <c r="AW134" s="546"/>
      <c r="AX134" s="546"/>
      <c r="AY134" s="546"/>
      <c r="AZ134" s="547"/>
    </row>
    <row r="135" spans="1:52" s="396" customFormat="1" ht="24">
      <c r="A135" s="474"/>
      <c r="B135" s="475"/>
      <c r="C135" s="671"/>
      <c r="D135" s="660"/>
      <c r="E135" s="508" t="str">
        <f>'Classeur - Programme'!E132</f>
        <v>Effectuer la synthèse des informations disponibles dans un dossier technique</v>
      </c>
      <c r="F135" s="662"/>
      <c r="G135" s="679"/>
      <c r="H135" s="680"/>
      <c r="I135" s="452"/>
      <c r="J135" s="532"/>
      <c r="K135" s="623"/>
      <c r="L135" s="506"/>
      <c r="M135" s="506"/>
      <c r="N135" s="506"/>
      <c r="O135" s="506"/>
      <c r="P135" s="506"/>
      <c r="Q135" s="506"/>
      <c r="R135" s="506"/>
      <c r="S135" s="506"/>
      <c r="T135" s="506"/>
      <c r="U135" s="506"/>
      <c r="V135" s="507"/>
      <c r="W135" s="452"/>
      <c r="X135" s="532"/>
      <c r="Y135" s="506"/>
      <c r="Z135" s="506"/>
      <c r="AA135" s="506"/>
      <c r="AB135" s="506"/>
      <c r="AC135" s="506"/>
      <c r="AD135" s="506"/>
      <c r="AE135" s="506"/>
      <c r="AF135" s="506"/>
      <c r="AG135" s="507"/>
      <c r="AH135" s="456"/>
      <c r="AI135" s="456" t="str">
        <f t="shared" si="3"/>
        <v>X</v>
      </c>
      <c r="AK135" s="533"/>
      <c r="AL135" s="509"/>
      <c r="AM135" s="509"/>
      <c r="AN135" s="509"/>
      <c r="AO135" s="509"/>
      <c r="AP135" s="509"/>
      <c r="AQ135" s="509"/>
      <c r="AR135" s="509"/>
      <c r="AS135" s="509"/>
      <c r="AT135" s="509"/>
      <c r="AU135" s="509"/>
      <c r="AV135" s="509"/>
      <c r="AW135" s="509"/>
      <c r="AX135" s="509"/>
      <c r="AY135" s="509"/>
      <c r="AZ135" s="493"/>
    </row>
    <row r="136" spans="1:52" s="396" customFormat="1" ht="36">
      <c r="A136" s="474"/>
      <c r="B136" s="475"/>
      <c r="C136" s="671"/>
      <c r="D136" s="505" t="str">
        <f>'Classeur - Programme'!D133</f>
        <v>Bases de données, sélection, tri, classement de données</v>
      </c>
      <c r="E136" s="508" t="str">
        <f>'Classeur - Programme'!E133</f>
        <v>Optimiser les paramètres et les critères de recherche en vue de répondre au problème posé</v>
      </c>
      <c r="F136" s="662"/>
      <c r="G136" s="506" t="str">
        <f>'Classeur - Programme'!G133</f>
        <v>C</v>
      </c>
      <c r="H136" s="493"/>
      <c r="I136" s="453"/>
      <c r="J136" s="533"/>
      <c r="K136" s="509"/>
      <c r="L136" s="509"/>
      <c r="M136" s="509"/>
      <c r="N136" s="509"/>
      <c r="O136" s="509"/>
      <c r="P136" s="509"/>
      <c r="Q136" s="509"/>
      <c r="R136" s="509"/>
      <c r="S136" s="509"/>
      <c r="T136" s="509"/>
      <c r="U136" s="509"/>
      <c r="V136" s="493"/>
      <c r="W136" s="453"/>
      <c r="X136" s="533"/>
      <c r="Y136" s="509"/>
      <c r="Z136" s="509"/>
      <c r="AA136" s="509"/>
      <c r="AB136" s="509"/>
      <c r="AC136" s="509"/>
      <c r="AD136" s="509"/>
      <c r="AE136" s="509"/>
      <c r="AF136" s="509"/>
      <c r="AG136" s="493"/>
      <c r="AH136" s="457"/>
      <c r="AI136" s="456" t="str">
        <f t="shared" si="3"/>
        <v>X</v>
      </c>
      <c r="AK136" s="533"/>
      <c r="AL136" s="509"/>
      <c r="AM136" s="509"/>
      <c r="AN136" s="509"/>
      <c r="AO136" s="509"/>
      <c r="AP136" s="509"/>
      <c r="AQ136" s="509"/>
      <c r="AR136" s="509"/>
      <c r="AS136" s="509"/>
      <c r="AT136" s="509"/>
      <c r="AU136" s="509"/>
      <c r="AV136" s="509"/>
      <c r="AW136" s="509"/>
      <c r="AX136" s="509"/>
      <c r="AY136" s="509"/>
      <c r="AZ136" s="493"/>
    </row>
    <row r="137" spans="1:52" s="396" customFormat="1" ht="12">
      <c r="A137" s="474"/>
      <c r="B137" s="475"/>
      <c r="C137" s="671"/>
      <c r="D137" s="660" t="str">
        <f>'Classeur - Programme'!D134</f>
        <v>Internet, outil de travail collaboratif, blogs, forums, moteur de recherche</v>
      </c>
      <c r="E137" s="508" t="str">
        <f>'Classeur - Programme'!E134</f>
        <v>Rechercher des informations</v>
      </c>
      <c r="F137" s="662"/>
      <c r="G137" s="664" t="str">
        <f>'Classeur - Programme'!G134</f>
        <v>C</v>
      </c>
      <c r="H137" s="665"/>
      <c r="I137" s="453"/>
      <c r="J137" s="533"/>
      <c r="K137" s="509"/>
      <c r="L137" s="509"/>
      <c r="M137" s="509"/>
      <c r="N137" s="509"/>
      <c r="O137" s="509"/>
      <c r="P137" s="509"/>
      <c r="Q137" s="509"/>
      <c r="R137" s="509"/>
      <c r="S137" s="509"/>
      <c r="T137" s="509"/>
      <c r="U137" s="509"/>
      <c r="V137" s="493"/>
      <c r="W137" s="453"/>
      <c r="X137" s="533"/>
      <c r="Y137" s="509"/>
      <c r="Z137" s="509"/>
      <c r="AA137" s="509"/>
      <c r="AB137" s="509"/>
      <c r="AC137" s="509"/>
      <c r="AD137" s="509"/>
      <c r="AE137" s="509"/>
      <c r="AF137" s="509"/>
      <c r="AG137" s="493"/>
      <c r="AH137" s="457"/>
      <c r="AI137" s="456" t="str">
        <f t="shared" si="3"/>
        <v>X</v>
      </c>
      <c r="AK137" s="533"/>
      <c r="AL137" s="509"/>
      <c r="AM137" s="509"/>
      <c r="AN137" s="509"/>
      <c r="AO137" s="509"/>
      <c r="AP137" s="509"/>
      <c r="AQ137" s="509"/>
      <c r="AR137" s="509"/>
      <c r="AS137" s="509"/>
      <c r="AT137" s="509"/>
      <c r="AU137" s="509"/>
      <c r="AV137" s="509"/>
      <c r="AW137" s="509"/>
      <c r="AX137" s="509"/>
      <c r="AY137" s="509"/>
      <c r="AZ137" s="493"/>
    </row>
    <row r="138" spans="1:52" s="396" customFormat="1" ht="12">
      <c r="A138" s="474"/>
      <c r="B138" s="475"/>
      <c r="C138" s="671"/>
      <c r="D138" s="660"/>
      <c r="E138" s="508" t="str">
        <f>'Classeur - Programme'!E135</f>
        <v>Vérifier la nature de l’information</v>
      </c>
      <c r="F138" s="662"/>
      <c r="G138" s="664"/>
      <c r="H138" s="666"/>
      <c r="I138" s="453"/>
      <c r="J138" s="533"/>
      <c r="K138" s="509"/>
      <c r="L138" s="509"/>
      <c r="M138" s="509"/>
      <c r="N138" s="509"/>
      <c r="O138" s="509"/>
      <c r="P138" s="509"/>
      <c r="Q138" s="509"/>
      <c r="R138" s="509"/>
      <c r="S138" s="509"/>
      <c r="T138" s="509"/>
      <c r="U138" s="509"/>
      <c r="V138" s="493"/>
      <c r="W138" s="453"/>
      <c r="X138" s="533"/>
      <c r="Y138" s="509"/>
      <c r="Z138" s="509"/>
      <c r="AA138" s="509"/>
      <c r="AB138" s="509"/>
      <c r="AC138" s="509"/>
      <c r="AD138" s="509"/>
      <c r="AE138" s="509"/>
      <c r="AF138" s="509"/>
      <c r="AG138" s="493"/>
      <c r="AH138" s="457"/>
      <c r="AI138" s="456" t="str">
        <f t="shared" si="3"/>
        <v>X</v>
      </c>
      <c r="AK138" s="533"/>
      <c r="AL138" s="509"/>
      <c r="AM138" s="509"/>
      <c r="AN138" s="509"/>
      <c r="AO138" s="509"/>
      <c r="AP138" s="509"/>
      <c r="AQ138" s="509"/>
      <c r="AR138" s="509"/>
      <c r="AS138" s="509"/>
      <c r="AT138" s="509"/>
      <c r="AU138" s="509"/>
      <c r="AV138" s="509"/>
      <c r="AW138" s="509"/>
      <c r="AX138" s="509"/>
      <c r="AY138" s="509"/>
      <c r="AZ138" s="493"/>
    </row>
    <row r="139" spans="1:52" s="396" customFormat="1" ht="12.75" customHeight="1">
      <c r="A139" s="474"/>
      <c r="B139" s="475"/>
      <c r="C139" s="671"/>
      <c r="D139" s="660"/>
      <c r="E139" s="508" t="str">
        <f>'Classeur - Programme'!E136</f>
        <v>Trier des informations selon des critères</v>
      </c>
      <c r="F139" s="662"/>
      <c r="G139" s="664"/>
      <c r="H139" s="666"/>
      <c r="I139" s="453"/>
      <c r="J139" s="533"/>
      <c r="K139" s="509"/>
      <c r="L139" s="509"/>
      <c r="M139" s="509"/>
      <c r="N139" s="509"/>
      <c r="O139" s="509"/>
      <c r="P139" s="509"/>
      <c r="Q139" s="509"/>
      <c r="R139" s="509"/>
      <c r="S139" s="509"/>
      <c r="T139" s="509"/>
      <c r="U139" s="509"/>
      <c r="V139" s="493"/>
      <c r="W139" s="453"/>
      <c r="X139" s="533"/>
      <c r="Y139" s="509"/>
      <c r="Z139" s="509"/>
      <c r="AA139" s="509"/>
      <c r="AB139" s="509"/>
      <c r="AC139" s="509"/>
      <c r="AD139" s="509"/>
      <c r="AE139" s="509"/>
      <c r="AF139" s="509"/>
      <c r="AG139" s="493"/>
      <c r="AH139" s="457"/>
      <c r="AI139" s="456" t="str">
        <f t="shared" ref="AI139:AI147" si="4">IF(COUNTA(J139:AG139)=0,"X", "")</f>
        <v>X</v>
      </c>
      <c r="AK139" s="533"/>
      <c r="AL139" s="509"/>
      <c r="AM139" s="509"/>
      <c r="AN139" s="509"/>
      <c r="AO139" s="509"/>
      <c r="AP139" s="509"/>
      <c r="AQ139" s="509"/>
      <c r="AR139" s="509"/>
      <c r="AS139" s="509"/>
      <c r="AT139" s="509"/>
      <c r="AU139" s="509"/>
      <c r="AV139" s="509"/>
      <c r="AW139" s="509"/>
      <c r="AX139" s="509"/>
      <c r="AY139" s="509"/>
      <c r="AZ139" s="493"/>
    </row>
    <row r="140" spans="1:52" s="396" customFormat="1" ht="24">
      <c r="A140" s="474"/>
      <c r="B140" s="475"/>
      <c r="C140" s="671"/>
      <c r="D140" s="660"/>
      <c r="E140" s="508" t="str">
        <f>'Classeur - Programme'!E137</f>
        <v>Utiliser des outils adaptés pour rechercher l’information</v>
      </c>
      <c r="F140" s="662"/>
      <c r="G140" s="664"/>
      <c r="H140" s="666"/>
      <c r="I140" s="453"/>
      <c r="J140" s="533"/>
      <c r="K140" s="509"/>
      <c r="L140" s="509"/>
      <c r="M140" s="509"/>
      <c r="N140" s="509"/>
      <c r="O140" s="509"/>
      <c r="P140" s="509"/>
      <c r="Q140" s="509"/>
      <c r="R140" s="509"/>
      <c r="S140" s="509"/>
      <c r="T140" s="509"/>
      <c r="U140" s="509"/>
      <c r="V140" s="493"/>
      <c r="W140" s="453"/>
      <c r="X140" s="533"/>
      <c r="Y140" s="509"/>
      <c r="Z140" s="509"/>
      <c r="AA140" s="509"/>
      <c r="AB140" s="509"/>
      <c r="AC140" s="509"/>
      <c r="AD140" s="509"/>
      <c r="AE140" s="509"/>
      <c r="AF140" s="509"/>
      <c r="AG140" s="493"/>
      <c r="AH140" s="457"/>
      <c r="AI140" s="456" t="str">
        <f t="shared" si="4"/>
        <v>X</v>
      </c>
      <c r="AK140" s="533"/>
      <c r="AL140" s="509"/>
      <c r="AM140" s="509"/>
      <c r="AN140" s="509"/>
      <c r="AO140" s="509"/>
      <c r="AP140" s="509"/>
      <c r="AQ140" s="509"/>
      <c r="AR140" s="509"/>
      <c r="AS140" s="509"/>
      <c r="AT140" s="509"/>
      <c r="AU140" s="509"/>
      <c r="AV140" s="509"/>
      <c r="AW140" s="509"/>
      <c r="AX140" s="509"/>
      <c r="AY140" s="509"/>
      <c r="AZ140" s="493"/>
    </row>
    <row r="141" spans="1:52" s="396" customFormat="1" thickBot="1">
      <c r="A141" s="474"/>
      <c r="B141" s="475"/>
      <c r="C141" s="671"/>
      <c r="D141" s="660"/>
      <c r="E141" s="508" t="str">
        <f>'Classeur - Programme'!E138</f>
        <v>Mettre à jour l’information</v>
      </c>
      <c r="F141" s="663"/>
      <c r="G141" s="664"/>
      <c r="H141" s="667"/>
      <c r="I141" s="453"/>
      <c r="J141" s="533"/>
      <c r="K141" s="509"/>
      <c r="L141" s="509"/>
      <c r="M141" s="509"/>
      <c r="N141" s="509"/>
      <c r="O141" s="509"/>
      <c r="P141" s="509"/>
      <c r="Q141" s="509"/>
      <c r="R141" s="509"/>
      <c r="S141" s="509"/>
      <c r="T141" s="509"/>
      <c r="U141" s="509"/>
      <c r="V141" s="493"/>
      <c r="W141" s="453"/>
      <c r="X141" s="533"/>
      <c r="Y141" s="509"/>
      <c r="Z141" s="509"/>
      <c r="AA141" s="509"/>
      <c r="AB141" s="509"/>
      <c r="AC141" s="509"/>
      <c r="AD141" s="509"/>
      <c r="AE141" s="509"/>
      <c r="AF141" s="509"/>
      <c r="AG141" s="493"/>
      <c r="AH141" s="457"/>
      <c r="AI141" s="456" t="str">
        <f t="shared" si="4"/>
        <v>X</v>
      </c>
      <c r="AK141" s="537"/>
      <c r="AL141" s="538"/>
      <c r="AM141" s="538"/>
      <c r="AN141" s="538"/>
      <c r="AO141" s="538"/>
      <c r="AP141" s="538"/>
      <c r="AQ141" s="538"/>
      <c r="AR141" s="538"/>
      <c r="AS141" s="538"/>
      <c r="AT141" s="538"/>
      <c r="AU141" s="538"/>
      <c r="AV141" s="538"/>
      <c r="AW141" s="538"/>
      <c r="AX141" s="538"/>
      <c r="AY141" s="538"/>
      <c r="AZ141" s="539"/>
    </row>
    <row r="142" spans="1:52" s="396" customFormat="1" ht="13.5" thickBot="1">
      <c r="A142" s="474"/>
      <c r="B142" s="487" t="str">
        <f>'Classeur - Programme'!B139</f>
        <v>D2. Mettre en oeuvre une communication</v>
      </c>
      <c r="C142" s="488"/>
      <c r="D142" s="488"/>
      <c r="E142" s="488"/>
      <c r="F142" s="487"/>
      <c r="G142" s="489"/>
      <c r="H142" s="490"/>
      <c r="I142" s="489"/>
      <c r="J142" s="534"/>
      <c r="K142" s="489"/>
      <c r="L142" s="489"/>
      <c r="M142" s="489"/>
      <c r="N142" s="489"/>
      <c r="O142" s="489"/>
      <c r="P142" s="489"/>
      <c r="Q142" s="489"/>
      <c r="R142" s="489"/>
      <c r="S142" s="489"/>
      <c r="T142" s="489"/>
      <c r="U142" s="489"/>
      <c r="V142" s="490"/>
      <c r="W142" s="413"/>
      <c r="X142" s="534"/>
      <c r="Y142" s="489"/>
      <c r="Z142" s="489"/>
      <c r="AA142" s="489"/>
      <c r="AB142" s="489"/>
      <c r="AC142" s="489"/>
      <c r="AD142" s="489"/>
      <c r="AE142" s="489"/>
      <c r="AF142" s="489"/>
      <c r="AG142" s="490"/>
      <c r="AH142" s="464"/>
      <c r="AI142" s="456"/>
      <c r="AK142" s="489"/>
      <c r="AL142" s="489"/>
      <c r="AM142" s="489"/>
      <c r="AN142" s="489"/>
      <c r="AO142" s="489"/>
      <c r="AP142" s="489"/>
      <c r="AQ142" s="489"/>
      <c r="AR142" s="489"/>
      <c r="AS142" s="489"/>
      <c r="AT142" s="489"/>
      <c r="AU142" s="489"/>
      <c r="AV142" s="489"/>
      <c r="AW142" s="489"/>
      <c r="AX142" s="489"/>
      <c r="AY142" s="489"/>
      <c r="AZ142" s="489"/>
    </row>
    <row r="143" spans="1:52" s="396" customFormat="1" ht="24">
      <c r="A143" s="474"/>
      <c r="B143" s="475"/>
      <c r="C143" s="671" t="str">
        <f>'Classeur - Programme'!C140</f>
        <v>choisir un support de communication et un média adapté, argumenter
produire un support de communication
adapter sa stratégie de communication au contexte</v>
      </c>
      <c r="D143" s="505" t="str">
        <f>'Classeur - Programme'!D140</f>
        <v>Croquis, schémas</v>
      </c>
      <c r="E143" s="508" t="str">
        <f>'Classeur - Programme'!E140</f>
        <v>Réaliser un croquis ou un schéma dans un objectif de communication</v>
      </c>
      <c r="F143" s="661">
        <f>'Classeur - Programme'!F140</f>
        <v>0</v>
      </c>
      <c r="G143" s="506" t="str">
        <f>'Classeur - Programme'!G140</f>
        <v>C</v>
      </c>
      <c r="H143" s="493"/>
      <c r="I143" s="453"/>
      <c r="J143" s="533"/>
      <c r="K143" s="624"/>
      <c r="L143" s="509"/>
      <c r="M143" s="509"/>
      <c r="N143" s="509"/>
      <c r="O143" s="509"/>
      <c r="P143" s="509"/>
      <c r="Q143" s="509"/>
      <c r="R143" s="509"/>
      <c r="S143" s="509"/>
      <c r="T143" s="509"/>
      <c r="U143" s="509"/>
      <c r="V143" s="493"/>
      <c r="W143" s="453"/>
      <c r="X143" s="533"/>
      <c r="Y143" s="509"/>
      <c r="Z143" s="509"/>
      <c r="AA143" s="509"/>
      <c r="AB143" s="509"/>
      <c r="AC143" s="509"/>
      <c r="AD143" s="509"/>
      <c r="AE143" s="509"/>
      <c r="AF143" s="509"/>
      <c r="AG143" s="493"/>
      <c r="AH143" s="457"/>
      <c r="AI143" s="456" t="str">
        <f t="shared" si="4"/>
        <v>X</v>
      </c>
      <c r="AK143" s="545"/>
      <c r="AL143" s="546"/>
      <c r="AM143" s="546"/>
      <c r="AN143" s="546"/>
      <c r="AO143" s="546"/>
      <c r="AP143" s="546"/>
      <c r="AQ143" s="546"/>
      <c r="AR143" s="546"/>
      <c r="AS143" s="546"/>
      <c r="AT143" s="546"/>
      <c r="AU143" s="546"/>
      <c r="AV143" s="546"/>
      <c r="AW143" s="546"/>
      <c r="AX143" s="546"/>
      <c r="AY143" s="546"/>
      <c r="AZ143" s="547"/>
    </row>
    <row r="144" spans="1:52" s="396" customFormat="1" ht="24">
      <c r="A144" s="474"/>
      <c r="B144" s="475"/>
      <c r="C144" s="671"/>
      <c r="D144" s="660" t="str">
        <f>'Classeur - Programme'!D141</f>
        <v>Production de documents</v>
      </c>
      <c r="E144" s="508" t="str">
        <f>'Classeur - Programme'!E141</f>
        <v>Distinguer les différents types de documents en fonction de leurs usages</v>
      </c>
      <c r="F144" s="662"/>
      <c r="G144" s="664" t="str">
        <f>'Classeur - Programme'!G141</f>
        <v>C</v>
      </c>
      <c r="H144" s="665"/>
      <c r="I144" s="453"/>
      <c r="J144" s="533"/>
      <c r="K144" s="624"/>
      <c r="L144" s="509"/>
      <c r="M144" s="509"/>
      <c r="N144" s="509"/>
      <c r="O144" s="509"/>
      <c r="P144" s="509"/>
      <c r="Q144" s="509"/>
      <c r="R144" s="509"/>
      <c r="S144" s="509"/>
      <c r="T144" s="509"/>
      <c r="U144" s="509"/>
      <c r="V144" s="493"/>
      <c r="W144" s="453"/>
      <c r="X144" s="533"/>
      <c r="Y144" s="509"/>
      <c r="Z144" s="509"/>
      <c r="AA144" s="509"/>
      <c r="AB144" s="509"/>
      <c r="AC144" s="509"/>
      <c r="AD144" s="509"/>
      <c r="AE144" s="509"/>
      <c r="AF144" s="509"/>
      <c r="AG144" s="493"/>
      <c r="AH144" s="457"/>
      <c r="AI144" s="456" t="str">
        <f t="shared" si="4"/>
        <v>X</v>
      </c>
      <c r="AK144" s="533"/>
      <c r="AL144" s="509"/>
      <c r="AM144" s="509"/>
      <c r="AN144" s="509"/>
      <c r="AO144" s="509"/>
      <c r="AP144" s="509"/>
      <c r="AQ144" s="509"/>
      <c r="AR144" s="509"/>
      <c r="AS144" s="509"/>
      <c r="AT144" s="509"/>
      <c r="AU144" s="509"/>
      <c r="AV144" s="509"/>
      <c r="AW144" s="509"/>
      <c r="AX144" s="509"/>
      <c r="AY144" s="509"/>
      <c r="AZ144" s="493"/>
    </row>
    <row r="145" spans="1:52" s="396" customFormat="1" ht="12.75" customHeight="1">
      <c r="A145" s="474"/>
      <c r="B145" s="475"/>
      <c r="C145" s="671"/>
      <c r="D145" s="660"/>
      <c r="E145" s="508" t="str">
        <f>'Classeur - Programme'!E142</f>
        <v>Choisir l’outil bureautique adapté à l’objectif</v>
      </c>
      <c r="F145" s="662"/>
      <c r="G145" s="664"/>
      <c r="H145" s="666"/>
      <c r="I145" s="453"/>
      <c r="J145" s="533"/>
      <c r="K145" s="624"/>
      <c r="L145" s="509"/>
      <c r="M145" s="509"/>
      <c r="N145" s="509"/>
      <c r="O145" s="509"/>
      <c r="P145" s="509"/>
      <c r="Q145" s="509"/>
      <c r="R145" s="509"/>
      <c r="S145" s="509"/>
      <c r="T145" s="509"/>
      <c r="U145" s="509"/>
      <c r="V145" s="493"/>
      <c r="W145" s="453"/>
      <c r="X145" s="533"/>
      <c r="Y145" s="509"/>
      <c r="Z145" s="509"/>
      <c r="AA145" s="509"/>
      <c r="AB145" s="509"/>
      <c r="AC145" s="509"/>
      <c r="AD145" s="509"/>
      <c r="AE145" s="509"/>
      <c r="AF145" s="509"/>
      <c r="AG145" s="493"/>
      <c r="AH145" s="457"/>
      <c r="AI145" s="456" t="str">
        <f t="shared" si="4"/>
        <v>X</v>
      </c>
      <c r="AK145" s="533"/>
      <c r="AL145" s="509"/>
      <c r="AM145" s="509"/>
      <c r="AN145" s="509"/>
      <c r="AO145" s="509"/>
      <c r="AP145" s="509"/>
      <c r="AQ145" s="509"/>
      <c r="AR145" s="509"/>
      <c r="AS145" s="509"/>
      <c r="AT145" s="509"/>
      <c r="AU145" s="509"/>
      <c r="AV145" s="509"/>
      <c r="AW145" s="509"/>
      <c r="AX145" s="509"/>
      <c r="AY145" s="509"/>
      <c r="AZ145" s="493"/>
    </row>
    <row r="146" spans="1:52" s="396" customFormat="1" ht="12">
      <c r="A146" s="474"/>
      <c r="B146" s="475"/>
      <c r="C146" s="671"/>
      <c r="D146" s="660"/>
      <c r="E146" s="508" t="str">
        <f>'Classeur - Programme'!E143</f>
        <v>Réaliser un document numérique</v>
      </c>
      <c r="F146" s="662"/>
      <c r="G146" s="664"/>
      <c r="H146" s="666"/>
      <c r="I146" s="453"/>
      <c r="J146" s="533"/>
      <c r="K146" s="624"/>
      <c r="L146" s="509"/>
      <c r="M146" s="509"/>
      <c r="N146" s="509"/>
      <c r="O146" s="509"/>
      <c r="P146" s="509"/>
      <c r="Q146" s="509"/>
      <c r="R146" s="509"/>
      <c r="S146" s="509"/>
      <c r="T146" s="509"/>
      <c r="U146" s="509"/>
      <c r="V146" s="493"/>
      <c r="W146" s="453"/>
      <c r="X146" s="533"/>
      <c r="Y146" s="509"/>
      <c r="Z146" s="509"/>
      <c r="AA146" s="509"/>
      <c r="AB146" s="509"/>
      <c r="AC146" s="509"/>
      <c r="AD146" s="509"/>
      <c r="AE146" s="509"/>
      <c r="AF146" s="509"/>
      <c r="AG146" s="493"/>
      <c r="AH146" s="457"/>
      <c r="AI146" s="456" t="str">
        <f t="shared" si="4"/>
        <v>X</v>
      </c>
      <c r="AK146" s="533"/>
      <c r="AL146" s="509"/>
      <c r="AM146" s="509"/>
      <c r="AN146" s="509"/>
      <c r="AO146" s="509"/>
      <c r="AP146" s="509"/>
      <c r="AQ146" s="509"/>
      <c r="AR146" s="509"/>
      <c r="AS146" s="509"/>
      <c r="AT146" s="509"/>
      <c r="AU146" s="509"/>
      <c r="AV146" s="509"/>
      <c r="AW146" s="509"/>
      <c r="AX146" s="509"/>
      <c r="AY146" s="509"/>
      <c r="AZ146" s="493"/>
    </row>
    <row r="147" spans="1:52" s="396" customFormat="1" ht="24.75" thickBot="1">
      <c r="A147" s="497"/>
      <c r="B147" s="498"/>
      <c r="C147" s="696"/>
      <c r="D147" s="698"/>
      <c r="E147" s="499" t="str">
        <f>'Classeur - Programme'!E144</f>
        <v>Réaliser et scénariser un document multimédia</v>
      </c>
      <c r="F147" s="697"/>
      <c r="G147" s="699"/>
      <c r="H147" s="700"/>
      <c r="I147" s="453"/>
      <c r="J147" s="537"/>
      <c r="K147" s="538"/>
      <c r="L147" s="538"/>
      <c r="M147" s="538"/>
      <c r="N147" s="538"/>
      <c r="O147" s="538"/>
      <c r="P147" s="538"/>
      <c r="Q147" s="538"/>
      <c r="R147" s="538"/>
      <c r="S147" s="538"/>
      <c r="T147" s="538"/>
      <c r="U147" s="538"/>
      <c r="V147" s="539"/>
      <c r="W147" s="453"/>
      <c r="X147" s="537"/>
      <c r="Y147" s="538"/>
      <c r="Z147" s="538"/>
      <c r="AA147" s="538"/>
      <c r="AB147" s="538"/>
      <c r="AC147" s="538"/>
      <c r="AD147" s="538"/>
      <c r="AE147" s="538"/>
      <c r="AF147" s="538"/>
      <c r="AG147" s="539"/>
      <c r="AH147" s="457"/>
      <c r="AI147" s="456" t="str">
        <f t="shared" si="4"/>
        <v>X</v>
      </c>
      <c r="AK147" s="537"/>
      <c r="AL147" s="538"/>
      <c r="AM147" s="538"/>
      <c r="AN147" s="538"/>
      <c r="AO147" s="538"/>
      <c r="AP147" s="538"/>
      <c r="AQ147" s="538"/>
      <c r="AR147" s="538"/>
      <c r="AS147" s="538"/>
      <c r="AT147" s="538"/>
      <c r="AU147" s="538"/>
      <c r="AV147" s="538"/>
      <c r="AW147" s="538"/>
      <c r="AX147" s="538"/>
      <c r="AY147" s="538"/>
      <c r="AZ147" s="539"/>
    </row>
    <row r="148" spans="1:52">
      <c r="H148" s="285"/>
      <c r="I148" s="285"/>
      <c r="J148" s="285"/>
      <c r="K148" s="285"/>
      <c r="L148" s="285"/>
      <c r="M148" s="285"/>
      <c r="N148" s="285"/>
      <c r="O148" s="285"/>
      <c r="P148" s="285"/>
      <c r="Q148" s="285"/>
      <c r="R148" s="285"/>
      <c r="S148" s="285"/>
      <c r="T148" s="285"/>
      <c r="U148" s="285"/>
      <c r="V148" s="285"/>
      <c r="W148" s="285"/>
      <c r="X148" s="285"/>
      <c r="Y148" s="285"/>
      <c r="Z148" s="285"/>
      <c r="AA148" s="285"/>
      <c r="AB148" s="285"/>
      <c r="AC148" s="285"/>
      <c r="AD148" s="285"/>
      <c r="AE148" s="285"/>
      <c r="AF148" s="285"/>
      <c r="AG148" s="285"/>
    </row>
    <row r="149" spans="1:52">
      <c r="H149" s="285"/>
      <c r="I149" s="285"/>
      <c r="J149" s="285"/>
      <c r="K149" s="285"/>
      <c r="L149" s="285"/>
      <c r="M149" s="285"/>
      <c r="N149" s="285"/>
      <c r="O149" s="285"/>
      <c r="P149" s="285"/>
      <c r="Q149" s="285"/>
      <c r="R149" s="285"/>
      <c r="S149" s="285"/>
      <c r="T149" s="285"/>
      <c r="U149" s="285"/>
      <c r="V149" s="285"/>
      <c r="W149" s="285"/>
      <c r="X149" s="285"/>
      <c r="Y149" s="285"/>
      <c r="Z149" s="285"/>
      <c r="AA149" s="285"/>
      <c r="AB149" s="285"/>
      <c r="AC149" s="285"/>
      <c r="AD149" s="285"/>
      <c r="AE149" s="285"/>
      <c r="AF149" s="285"/>
      <c r="AG149" s="285"/>
    </row>
    <row r="150" spans="1:52">
      <c r="H150" s="285"/>
      <c r="I150" s="285"/>
      <c r="J150" s="285"/>
      <c r="K150" s="285"/>
      <c r="L150" s="285"/>
      <c r="M150" s="285"/>
      <c r="N150" s="285"/>
      <c r="O150" s="285"/>
      <c r="P150" s="285"/>
      <c r="Q150" s="285"/>
      <c r="R150" s="285"/>
      <c r="S150" s="285"/>
      <c r="T150" s="285"/>
      <c r="U150" s="285"/>
      <c r="V150" s="285"/>
      <c r="W150" s="285"/>
      <c r="X150" s="285"/>
      <c r="Y150" s="285"/>
      <c r="Z150" s="285"/>
      <c r="AA150" s="285"/>
      <c r="AB150" s="285"/>
      <c r="AC150" s="285"/>
      <c r="AD150" s="285"/>
      <c r="AE150" s="285"/>
      <c r="AF150" s="285"/>
      <c r="AG150" s="285"/>
    </row>
    <row r="151" spans="1:52">
      <c r="H151" s="285"/>
      <c r="I151" s="285"/>
      <c r="J151" s="285"/>
      <c r="K151" s="285"/>
      <c r="L151" s="285"/>
      <c r="M151" s="285"/>
      <c r="N151" s="285"/>
      <c r="O151" s="285"/>
      <c r="P151" s="285"/>
      <c r="Q151" s="285"/>
      <c r="R151" s="285"/>
      <c r="S151" s="285"/>
      <c r="T151" s="285"/>
      <c r="U151" s="285"/>
      <c r="V151" s="285"/>
      <c r="W151" s="285"/>
      <c r="X151" s="285"/>
      <c r="Y151" s="285"/>
      <c r="Z151" s="285"/>
      <c r="AA151" s="285"/>
      <c r="AB151" s="285"/>
      <c r="AC151" s="285"/>
      <c r="AD151" s="285"/>
      <c r="AE151" s="285"/>
      <c r="AF151" s="285"/>
      <c r="AG151" s="285"/>
    </row>
    <row r="152" spans="1:52" ht="12.75" customHeight="1">
      <c r="H152" s="285"/>
      <c r="I152" s="285"/>
      <c r="J152" s="285"/>
      <c r="K152" s="285"/>
      <c r="L152" s="285"/>
      <c r="M152" s="285"/>
      <c r="N152" s="285"/>
      <c r="O152" s="285"/>
      <c r="P152" s="285"/>
      <c r="Q152" s="285"/>
      <c r="R152" s="285"/>
      <c r="S152" s="285"/>
      <c r="T152" s="285"/>
      <c r="U152" s="285"/>
      <c r="V152" s="285"/>
      <c r="W152" s="285"/>
      <c r="X152" s="285"/>
      <c r="Y152" s="285"/>
      <c r="Z152" s="285"/>
      <c r="AA152" s="285"/>
      <c r="AB152" s="285"/>
      <c r="AC152" s="285"/>
      <c r="AD152" s="285"/>
      <c r="AE152" s="285"/>
      <c r="AF152" s="285"/>
      <c r="AG152" s="285"/>
    </row>
    <row r="153" spans="1:52">
      <c r="H153" s="285"/>
      <c r="I153" s="285"/>
      <c r="J153" s="285"/>
      <c r="K153" s="285"/>
      <c r="L153" s="285"/>
      <c r="M153" s="285"/>
      <c r="N153" s="285"/>
      <c r="O153" s="285"/>
      <c r="P153" s="285"/>
      <c r="Q153" s="285"/>
      <c r="R153" s="285"/>
      <c r="S153" s="285"/>
      <c r="T153" s="285"/>
      <c r="U153" s="285"/>
      <c r="V153" s="285"/>
      <c r="W153" s="285"/>
      <c r="X153" s="285"/>
      <c r="Y153" s="285"/>
      <c r="Z153" s="285"/>
      <c r="AA153" s="285"/>
      <c r="AB153" s="285"/>
      <c r="AC153" s="285"/>
      <c r="AD153" s="285"/>
      <c r="AE153" s="285"/>
      <c r="AF153" s="285"/>
      <c r="AG153" s="285"/>
    </row>
    <row r="154" spans="1:52">
      <c r="H154" s="285"/>
      <c r="I154" s="285"/>
      <c r="J154" s="285"/>
      <c r="K154" s="285"/>
      <c r="L154" s="285"/>
      <c r="M154" s="285"/>
      <c r="N154" s="285"/>
      <c r="O154" s="285"/>
      <c r="P154" s="285"/>
      <c r="Q154" s="285"/>
      <c r="R154" s="285"/>
      <c r="S154" s="285"/>
      <c r="T154" s="285"/>
      <c r="U154" s="285"/>
      <c r="V154" s="285"/>
      <c r="W154" s="285"/>
      <c r="X154" s="285"/>
      <c r="Y154" s="285"/>
      <c r="Z154" s="285"/>
      <c r="AA154" s="285"/>
      <c r="AB154" s="285"/>
      <c r="AC154" s="285"/>
      <c r="AD154" s="285"/>
      <c r="AE154" s="285"/>
      <c r="AF154" s="285"/>
      <c r="AG154" s="285"/>
    </row>
    <row r="155" spans="1:52" ht="12.75" customHeight="1">
      <c r="H155" s="285"/>
      <c r="I155" s="285"/>
      <c r="J155" s="285"/>
      <c r="K155" s="285"/>
      <c r="L155" s="285"/>
      <c r="M155" s="285"/>
      <c r="N155" s="285"/>
      <c r="O155" s="285"/>
      <c r="P155" s="285"/>
      <c r="Q155" s="285"/>
      <c r="R155" s="285"/>
      <c r="S155" s="285"/>
      <c r="T155" s="285"/>
      <c r="U155" s="285"/>
      <c r="V155" s="285"/>
      <c r="W155" s="285"/>
      <c r="X155" s="285"/>
      <c r="Y155" s="285"/>
      <c r="Z155" s="285"/>
      <c r="AA155" s="285"/>
      <c r="AB155" s="285"/>
      <c r="AC155" s="285"/>
      <c r="AD155" s="285"/>
      <c r="AE155" s="285"/>
      <c r="AF155" s="285"/>
      <c r="AG155" s="285"/>
    </row>
    <row r="156" spans="1:52">
      <c r="H156" s="285"/>
      <c r="I156" s="285"/>
      <c r="J156" s="285"/>
      <c r="K156" s="285"/>
      <c r="L156" s="285"/>
      <c r="M156" s="285"/>
      <c r="N156" s="285"/>
      <c r="O156" s="285"/>
      <c r="P156" s="285"/>
      <c r="Q156" s="285"/>
      <c r="R156" s="285"/>
      <c r="S156" s="285"/>
      <c r="T156" s="285"/>
      <c r="U156" s="285"/>
      <c r="V156" s="285"/>
      <c r="W156" s="285"/>
      <c r="X156" s="285"/>
      <c r="Y156" s="285"/>
      <c r="Z156" s="285"/>
      <c r="AA156" s="285"/>
      <c r="AB156" s="285"/>
      <c r="AC156" s="285"/>
      <c r="AD156" s="285"/>
      <c r="AE156" s="285"/>
      <c r="AF156" s="285"/>
      <c r="AG156" s="285"/>
    </row>
    <row r="157" spans="1:52">
      <c r="H157" s="285"/>
      <c r="I157" s="285"/>
      <c r="J157" s="285"/>
      <c r="K157" s="285"/>
      <c r="L157" s="285"/>
      <c r="M157" s="285"/>
      <c r="N157" s="285"/>
      <c r="O157" s="285"/>
      <c r="P157" s="285"/>
      <c r="Q157" s="285"/>
      <c r="R157" s="285"/>
      <c r="S157" s="285"/>
      <c r="T157" s="285"/>
      <c r="U157" s="285"/>
      <c r="V157" s="285"/>
      <c r="W157" s="285"/>
      <c r="X157" s="285"/>
      <c r="Y157" s="285"/>
      <c r="Z157" s="285"/>
      <c r="AA157" s="285"/>
      <c r="AB157" s="285"/>
      <c r="AC157" s="285"/>
      <c r="AD157" s="285"/>
      <c r="AE157" s="285"/>
      <c r="AF157" s="285"/>
      <c r="AG157" s="285"/>
    </row>
    <row r="158" spans="1:52">
      <c r="H158" s="285"/>
      <c r="I158" s="285"/>
      <c r="J158" s="285"/>
      <c r="K158" s="285"/>
      <c r="L158" s="285"/>
      <c r="M158" s="285"/>
      <c r="N158" s="285"/>
      <c r="O158" s="285"/>
      <c r="P158" s="285"/>
      <c r="Q158" s="285"/>
      <c r="R158" s="285"/>
      <c r="S158" s="285"/>
      <c r="T158" s="285"/>
      <c r="U158" s="285"/>
      <c r="V158" s="285"/>
      <c r="W158" s="285"/>
      <c r="X158" s="285"/>
      <c r="Y158" s="285"/>
      <c r="Z158" s="285"/>
      <c r="AA158" s="285"/>
      <c r="AB158" s="285"/>
      <c r="AC158" s="285"/>
      <c r="AD158" s="285"/>
      <c r="AE158" s="285"/>
      <c r="AF158" s="285"/>
      <c r="AG158" s="285"/>
    </row>
    <row r="159" spans="1:52">
      <c r="H159" s="285"/>
      <c r="I159" s="285"/>
      <c r="J159" s="285"/>
      <c r="K159" s="285"/>
      <c r="L159" s="285"/>
      <c r="M159" s="285"/>
      <c r="N159" s="285"/>
      <c r="O159" s="285"/>
      <c r="P159" s="285"/>
      <c r="Q159" s="285"/>
      <c r="R159" s="285"/>
      <c r="S159" s="285"/>
      <c r="T159" s="285"/>
      <c r="U159" s="285"/>
      <c r="V159" s="285"/>
      <c r="W159" s="285"/>
      <c r="X159" s="285"/>
      <c r="Y159" s="285"/>
      <c r="Z159" s="285"/>
      <c r="AA159" s="285"/>
      <c r="AB159" s="285"/>
      <c r="AC159" s="285"/>
      <c r="AD159" s="285"/>
      <c r="AE159" s="285"/>
      <c r="AF159" s="285"/>
      <c r="AG159" s="285"/>
    </row>
    <row r="160" spans="1:52">
      <c r="H160" s="285"/>
      <c r="I160" s="285"/>
      <c r="J160" s="285"/>
      <c r="K160" s="285"/>
      <c r="L160" s="285"/>
      <c r="M160" s="285"/>
      <c r="N160" s="285"/>
      <c r="O160" s="285"/>
      <c r="P160" s="285"/>
      <c r="Q160" s="285"/>
      <c r="R160" s="285"/>
      <c r="S160" s="285"/>
      <c r="T160" s="285"/>
      <c r="U160" s="285"/>
      <c r="V160" s="285"/>
      <c r="W160" s="285"/>
      <c r="X160" s="285"/>
      <c r="Y160" s="285"/>
      <c r="Z160" s="285"/>
      <c r="AA160" s="285"/>
      <c r="AB160" s="285"/>
      <c r="AC160" s="285"/>
      <c r="AD160" s="285"/>
      <c r="AE160" s="285"/>
      <c r="AF160" s="285"/>
      <c r="AG160" s="285"/>
    </row>
    <row r="162" ht="12.75" customHeight="1"/>
  </sheetData>
  <sheetProtection insertRows="0" deleteRows="0"/>
  <mergeCells count="123">
    <mergeCell ref="J2:J4"/>
    <mergeCell ref="B2:G4"/>
    <mergeCell ref="AK2:AZ3"/>
    <mergeCell ref="K2:V2"/>
    <mergeCell ref="X2:AG2"/>
    <mergeCell ref="C143:C147"/>
    <mergeCell ref="F143:F147"/>
    <mergeCell ref="D144:D147"/>
    <mergeCell ref="G144:G147"/>
    <mergeCell ref="H144:H147"/>
    <mergeCell ref="C134:C141"/>
    <mergeCell ref="D134:D135"/>
    <mergeCell ref="F134:F141"/>
    <mergeCell ref="G134:G135"/>
    <mergeCell ref="H134:H135"/>
    <mergeCell ref="D137:D141"/>
    <mergeCell ref="G137:G141"/>
    <mergeCell ref="H137:H141"/>
    <mergeCell ref="C124:C130"/>
    <mergeCell ref="D124:D125"/>
    <mergeCell ref="F124:F130"/>
    <mergeCell ref="G124:G125"/>
    <mergeCell ref="H124:H125"/>
    <mergeCell ref="D129:D130"/>
    <mergeCell ref="G129:G130"/>
    <mergeCell ref="H129:H130"/>
    <mergeCell ref="C116:C122"/>
    <mergeCell ref="D116:D118"/>
    <mergeCell ref="F116:F122"/>
    <mergeCell ref="G116:G118"/>
    <mergeCell ref="H116:H118"/>
    <mergeCell ref="D119:D120"/>
    <mergeCell ref="G119:G120"/>
    <mergeCell ref="H119:H120"/>
    <mergeCell ref="D121:D122"/>
    <mergeCell ref="G121:G122"/>
    <mergeCell ref="H121:H122"/>
    <mergeCell ref="C106:C112"/>
    <mergeCell ref="D106:D107"/>
    <mergeCell ref="D108:D109"/>
    <mergeCell ref="G108:G109"/>
    <mergeCell ref="H108:H109"/>
    <mergeCell ref="D110:D111"/>
    <mergeCell ref="G110:G111"/>
    <mergeCell ref="H110:H111"/>
    <mergeCell ref="H92:H94"/>
    <mergeCell ref="C97:C104"/>
    <mergeCell ref="D97:D98"/>
    <mergeCell ref="F97:F104"/>
    <mergeCell ref="G97:G98"/>
    <mergeCell ref="H97:H98"/>
    <mergeCell ref="D101:D103"/>
    <mergeCell ref="G101:G103"/>
    <mergeCell ref="H101:H103"/>
    <mergeCell ref="C77:C95"/>
    <mergeCell ref="D77:D79"/>
    <mergeCell ref="F77:F95"/>
    <mergeCell ref="G78:G79"/>
    <mergeCell ref="H78:H79"/>
    <mergeCell ref="D81:D82"/>
    <mergeCell ref="G81:G82"/>
    <mergeCell ref="H81:H82"/>
    <mergeCell ref="D84:D86"/>
    <mergeCell ref="G84:G86"/>
    <mergeCell ref="H84:H86"/>
    <mergeCell ref="D88:D89"/>
    <mergeCell ref="G88:G89"/>
    <mergeCell ref="H88:H89"/>
    <mergeCell ref="D92:D94"/>
    <mergeCell ref="G92:G94"/>
    <mergeCell ref="C65:C75"/>
    <mergeCell ref="D65:D66"/>
    <mergeCell ref="F65:F75"/>
    <mergeCell ref="G65:G66"/>
    <mergeCell ref="H65:H66"/>
    <mergeCell ref="D67:D70"/>
    <mergeCell ref="G67:G70"/>
    <mergeCell ref="H67:H70"/>
    <mergeCell ref="D72:D73"/>
    <mergeCell ref="G72:G73"/>
    <mergeCell ref="H72:H73"/>
    <mergeCell ref="H29:H30"/>
    <mergeCell ref="D32:D34"/>
    <mergeCell ref="G32:G33"/>
    <mergeCell ref="H32:H33"/>
    <mergeCell ref="D52:D54"/>
    <mergeCell ref="G52:G54"/>
    <mergeCell ref="H52:H54"/>
    <mergeCell ref="C56:C61"/>
    <mergeCell ref="D56:D61"/>
    <mergeCell ref="F56:F61"/>
    <mergeCell ref="G56:G60"/>
    <mergeCell ref="H56:H60"/>
    <mergeCell ref="D45:D48"/>
    <mergeCell ref="G45:G48"/>
    <mergeCell ref="H45:H48"/>
    <mergeCell ref="D50:D51"/>
    <mergeCell ref="G50:G51"/>
    <mergeCell ref="H50:H51"/>
    <mergeCell ref="D18:D21"/>
    <mergeCell ref="F18:F54"/>
    <mergeCell ref="G18:G21"/>
    <mergeCell ref="H18:H21"/>
    <mergeCell ref="D22:D27"/>
    <mergeCell ref="G22:G26"/>
    <mergeCell ref="H22:H26"/>
    <mergeCell ref="A5:H5"/>
    <mergeCell ref="C10:C16"/>
    <mergeCell ref="D10:D13"/>
    <mergeCell ref="F10:F16"/>
    <mergeCell ref="G10:G13"/>
    <mergeCell ref="H10:H13"/>
    <mergeCell ref="E14:E15"/>
    <mergeCell ref="G14:G15"/>
    <mergeCell ref="H14:H15"/>
    <mergeCell ref="C18:C54"/>
    <mergeCell ref="E35:E36"/>
    <mergeCell ref="G35:G36"/>
    <mergeCell ref="H35:H36"/>
    <mergeCell ref="D38:D39"/>
    <mergeCell ref="D40:D41"/>
    <mergeCell ref="D29:D30"/>
    <mergeCell ref="G29:G30"/>
  </mergeCells>
  <phoneticPr fontId="1" type="noConversion"/>
  <conditionalFormatting sqref="BA3:BV3">
    <cfRule type="expression" dxfId="142" priority="82">
      <formula>BA$3 = 0</formula>
    </cfRule>
  </conditionalFormatting>
  <conditionalFormatting sqref="BA3:BV3">
    <cfRule type="expression" dxfId="141" priority="103">
      <formula>BA$3&lt;&gt;0</formula>
    </cfRule>
  </conditionalFormatting>
  <conditionalFormatting sqref="BA3:BV3">
    <cfRule type="expression" dxfId="140" priority="104">
      <formula>BA$3 &lt;&gt;0</formula>
    </cfRule>
  </conditionalFormatting>
  <conditionalFormatting sqref="J10:AG147">
    <cfRule type="expression" dxfId="139" priority="45">
      <formula>J10="C"</formula>
    </cfRule>
    <cfRule type="expression" dxfId="138" priority="46">
      <formula>J10="B"</formula>
    </cfRule>
    <cfRule type="expression" dxfId="137" priority="47">
      <formula>J10="A"</formula>
    </cfRule>
  </conditionalFormatting>
  <conditionalFormatting sqref="AK10:AZ147">
    <cfRule type="notContainsBlanks" dxfId="136" priority="44">
      <formula>LEN(TRIM(AK10))&gt;0</formula>
    </cfRule>
  </conditionalFormatting>
  <conditionalFormatting sqref="AK17:AZ17">
    <cfRule type="expression" dxfId="135" priority="41">
      <formula>AK17="C"</formula>
    </cfRule>
    <cfRule type="expression" dxfId="134" priority="42">
      <formula>AK17="B"</formula>
    </cfRule>
    <cfRule type="expression" dxfId="133" priority="43">
      <formula>AK17="A"</formula>
    </cfRule>
  </conditionalFormatting>
  <conditionalFormatting sqref="AK9:AZ9">
    <cfRule type="notContainsBlanks" dxfId="132" priority="40">
      <formula>LEN(TRIM(AK9))&gt;0</formula>
    </cfRule>
  </conditionalFormatting>
  <conditionalFormatting sqref="AK9:AZ9">
    <cfRule type="expression" dxfId="131" priority="37">
      <formula>AK9="C"</formula>
    </cfRule>
    <cfRule type="expression" dxfId="130" priority="38">
      <formula>AK9="B"</formula>
    </cfRule>
    <cfRule type="expression" dxfId="129" priority="39">
      <formula>AK9="A"</formula>
    </cfRule>
  </conditionalFormatting>
  <conditionalFormatting sqref="AK55:AZ55">
    <cfRule type="notContainsBlanks" dxfId="128" priority="36">
      <formula>LEN(TRIM(AK55))&gt;0</formula>
    </cfRule>
  </conditionalFormatting>
  <conditionalFormatting sqref="AK55:AZ55">
    <cfRule type="expression" dxfId="127" priority="33">
      <formula>AK55="C"</formula>
    </cfRule>
    <cfRule type="expression" dxfId="126" priority="34">
      <formula>AK55="B"</formula>
    </cfRule>
    <cfRule type="expression" dxfId="125" priority="35">
      <formula>AK55="A"</formula>
    </cfRule>
  </conditionalFormatting>
  <conditionalFormatting sqref="AK64:AZ64">
    <cfRule type="notContainsBlanks" dxfId="124" priority="32">
      <formula>LEN(TRIM(AK64))&gt;0</formula>
    </cfRule>
  </conditionalFormatting>
  <conditionalFormatting sqref="AK64:AZ64">
    <cfRule type="expression" dxfId="123" priority="29">
      <formula>AK64="C"</formula>
    </cfRule>
    <cfRule type="expression" dxfId="122" priority="30">
      <formula>AK64="B"</formula>
    </cfRule>
    <cfRule type="expression" dxfId="121" priority="31">
      <formula>AK64="A"</formula>
    </cfRule>
  </conditionalFormatting>
  <conditionalFormatting sqref="AK76:AZ76">
    <cfRule type="notContainsBlanks" dxfId="120" priority="28">
      <formula>LEN(TRIM(AK76))&gt;0</formula>
    </cfRule>
  </conditionalFormatting>
  <conditionalFormatting sqref="AK76:AZ76">
    <cfRule type="expression" dxfId="119" priority="25">
      <formula>AK76="C"</formula>
    </cfRule>
    <cfRule type="expression" dxfId="118" priority="26">
      <formula>AK76="B"</formula>
    </cfRule>
    <cfRule type="expression" dxfId="117" priority="27">
      <formula>AK76="A"</formula>
    </cfRule>
  </conditionalFormatting>
  <conditionalFormatting sqref="AK96:AZ96">
    <cfRule type="notContainsBlanks" dxfId="116" priority="24">
      <formula>LEN(TRIM(AK96))&gt;0</formula>
    </cfRule>
  </conditionalFormatting>
  <conditionalFormatting sqref="AK96:AZ96">
    <cfRule type="expression" dxfId="115" priority="21">
      <formula>AK96="C"</formula>
    </cfRule>
    <cfRule type="expression" dxfId="114" priority="22">
      <formula>AK96="B"</formula>
    </cfRule>
    <cfRule type="expression" dxfId="113" priority="23">
      <formula>AK96="A"</formula>
    </cfRule>
  </conditionalFormatting>
  <conditionalFormatting sqref="AK105:AZ105">
    <cfRule type="notContainsBlanks" dxfId="112" priority="20">
      <formula>LEN(TRIM(AK105))&gt;0</formula>
    </cfRule>
  </conditionalFormatting>
  <conditionalFormatting sqref="AK105:AZ105">
    <cfRule type="expression" dxfId="111" priority="17">
      <formula>AK105="C"</formula>
    </cfRule>
    <cfRule type="expression" dxfId="110" priority="18">
      <formula>AK105="B"</formula>
    </cfRule>
    <cfRule type="expression" dxfId="109" priority="19">
      <formula>AK105="A"</formula>
    </cfRule>
  </conditionalFormatting>
  <conditionalFormatting sqref="AK115:AZ115">
    <cfRule type="notContainsBlanks" dxfId="108" priority="16">
      <formula>LEN(TRIM(AK115))&gt;0</formula>
    </cfRule>
  </conditionalFormatting>
  <conditionalFormatting sqref="AK115:AZ115">
    <cfRule type="expression" dxfId="107" priority="13">
      <formula>AK115="C"</formula>
    </cfRule>
    <cfRule type="expression" dxfId="106" priority="14">
      <formula>AK115="B"</formula>
    </cfRule>
    <cfRule type="expression" dxfId="105" priority="15">
      <formula>AK115="A"</formula>
    </cfRule>
  </conditionalFormatting>
  <conditionalFormatting sqref="AK123:AZ123">
    <cfRule type="notContainsBlanks" dxfId="104" priority="12">
      <formula>LEN(TRIM(AK123))&gt;0</formula>
    </cfRule>
  </conditionalFormatting>
  <conditionalFormatting sqref="AK123:AZ123">
    <cfRule type="expression" dxfId="103" priority="9">
      <formula>AK123="C"</formula>
    </cfRule>
    <cfRule type="expression" dxfId="102" priority="10">
      <formula>AK123="B"</formula>
    </cfRule>
    <cfRule type="expression" dxfId="101" priority="11">
      <formula>AK123="A"</formula>
    </cfRule>
  </conditionalFormatting>
  <conditionalFormatting sqref="AK133:AZ133">
    <cfRule type="notContainsBlanks" dxfId="100" priority="8">
      <formula>LEN(TRIM(AK133))&gt;0</formula>
    </cfRule>
  </conditionalFormatting>
  <conditionalFormatting sqref="AK133:AZ133">
    <cfRule type="expression" dxfId="99" priority="5">
      <formula>AK133="C"</formula>
    </cfRule>
    <cfRule type="expression" dxfId="98" priority="6">
      <formula>AK133="B"</formula>
    </cfRule>
    <cfRule type="expression" dxfId="97" priority="7">
      <formula>AK133="A"</formula>
    </cfRule>
  </conditionalFormatting>
  <conditionalFormatting sqref="AK142:AZ142">
    <cfRule type="notContainsBlanks" dxfId="96" priority="4">
      <formula>LEN(TRIM(AK142))&gt;0</formula>
    </cfRule>
  </conditionalFormatting>
  <conditionalFormatting sqref="AK142:AZ142">
    <cfRule type="expression" dxfId="95" priority="1">
      <formula>AK142="C"</formula>
    </cfRule>
    <cfRule type="expression" dxfId="94" priority="2">
      <formula>AK142="B"</formula>
    </cfRule>
    <cfRule type="expression" dxfId="93" priority="3">
      <formula>AK142="A"</formula>
    </cfRule>
  </conditionalFormatting>
  <pageMargins left="0.31496062992125984" right="0.31496062992125984" top="0.19" bottom="0.19" header="0.21" footer="0.19"/>
  <pageSetup paperSize="9" scale="22" orientation="portrait" horizontalDpi="4000" verticalDpi="4000" r:id="rId1"/>
  <legacyDrawing r:id="rId2"/>
</worksheet>
</file>

<file path=xl/worksheets/sheet3.xml><?xml version="1.0" encoding="utf-8"?>
<worksheet xmlns="http://schemas.openxmlformats.org/spreadsheetml/2006/main" xmlns:r="http://schemas.openxmlformats.org/officeDocument/2006/relationships">
  <sheetPr>
    <pageSetUpPr fitToPage="1"/>
  </sheetPr>
  <dimension ref="A1:BT23"/>
  <sheetViews>
    <sheetView zoomScale="90" zoomScaleNormal="90" zoomScalePageLayoutView="125" workbookViewId="0">
      <pane xSplit="6" ySplit="4" topLeftCell="G5" activePane="bottomRight" state="frozenSplit"/>
      <selection pane="topRight" activeCell="I1" sqref="I1:R1048576"/>
      <selection pane="bottomLeft" activeCell="B1" sqref="B1:AL12"/>
      <selection pane="bottomRight" activeCell="C8" sqref="C8"/>
    </sheetView>
  </sheetViews>
  <sheetFormatPr baseColWidth="10" defaultColWidth="10.83203125" defaultRowHeight="12.75"/>
  <cols>
    <col min="1" max="1" width="21.5" style="3" customWidth="1"/>
    <col min="2" max="2" width="13" style="551" customWidth="1"/>
    <col min="3" max="3" width="25.33203125" style="551" customWidth="1"/>
    <col min="4" max="4" width="43.1640625" style="551" customWidth="1"/>
    <col min="5" max="5" width="20.33203125" style="551" customWidth="1"/>
    <col min="6" max="6" width="20.33203125" style="556" customWidth="1"/>
    <col min="7" max="7" width="1.6640625" style="6" customWidth="1"/>
    <col min="8" max="8" width="9.1640625" style="6" customWidth="1"/>
    <col min="9" max="20" width="8.5" style="6" customWidth="1"/>
    <col min="21" max="21" width="1.6640625" style="6" customWidth="1"/>
    <col min="22" max="31" width="8.5" style="6" customWidth="1"/>
    <col min="32" max="32" width="5.6640625" style="225" customWidth="1"/>
    <col min="33" max="33" width="4.83203125" style="225" customWidth="1"/>
    <col min="34" max="34" width="3.83203125" style="3" customWidth="1"/>
    <col min="35" max="44" width="4" style="3" customWidth="1"/>
    <col min="45" max="45" width="4" style="7" customWidth="1"/>
    <col min="46" max="72" width="4" style="3" customWidth="1"/>
    <col min="73" max="16384" width="10.83203125" style="3"/>
  </cols>
  <sheetData>
    <row r="1" spans="1:72" ht="19.5" customHeight="1" thickBot="1">
      <c r="F1" s="552"/>
      <c r="G1" s="285"/>
      <c r="U1" s="504"/>
      <c r="AG1" s="458"/>
      <c r="AJ1" s="540"/>
      <c r="AK1" s="540"/>
      <c r="AL1" s="540"/>
      <c r="AM1" s="540"/>
      <c r="AN1" s="540"/>
      <c r="AO1" s="540"/>
      <c r="AP1" s="540"/>
      <c r="AQ1" s="540"/>
      <c r="AR1" s="540"/>
      <c r="AS1" s="540"/>
      <c r="AT1" s="540"/>
      <c r="AU1" s="540"/>
      <c r="AV1" s="540"/>
      <c r="AW1" s="540"/>
      <c r="AX1" s="540"/>
      <c r="AY1" s="540"/>
      <c r="AZ1" s="540"/>
      <c r="BA1" s="540"/>
      <c r="BB1" s="540"/>
      <c r="BC1" s="540"/>
      <c r="BD1" s="540"/>
      <c r="BE1" s="540"/>
      <c r="BF1" s="540"/>
      <c r="BG1" s="540"/>
      <c r="BH1" s="540"/>
      <c r="BI1" s="540"/>
      <c r="BJ1" s="540"/>
      <c r="BK1" s="540"/>
      <c r="BL1" s="540"/>
      <c r="BM1" s="540"/>
      <c r="BN1" s="540"/>
      <c r="BO1" s="540"/>
      <c r="BP1" s="540"/>
      <c r="BQ1" s="540"/>
      <c r="BR1" s="540"/>
      <c r="BS1" s="540"/>
      <c r="BT1" s="540"/>
    </row>
    <row r="2" spans="1:72" ht="12.75" customHeight="1">
      <c r="A2" s="518"/>
      <c r="B2" s="553"/>
      <c r="C2" s="553"/>
      <c r="D2" s="553"/>
      <c r="E2" s="553"/>
      <c r="F2" s="553"/>
      <c r="G2" s="203"/>
      <c r="H2" s="683" t="s">
        <v>547</v>
      </c>
      <c r="I2" s="693" t="s">
        <v>96</v>
      </c>
      <c r="J2" s="693"/>
      <c r="K2" s="693"/>
      <c r="L2" s="693"/>
      <c r="M2" s="693"/>
      <c r="N2" s="693"/>
      <c r="O2" s="693"/>
      <c r="P2" s="693"/>
      <c r="Q2" s="693"/>
      <c r="R2" s="693"/>
      <c r="S2" s="693"/>
      <c r="T2" s="694"/>
      <c r="U2" s="514"/>
      <c r="V2" s="695" t="s">
        <v>97</v>
      </c>
      <c r="W2" s="693"/>
      <c r="X2" s="693"/>
      <c r="Y2" s="693"/>
      <c r="Z2" s="693"/>
      <c r="AA2" s="693"/>
      <c r="AB2" s="693"/>
      <c r="AC2" s="693"/>
      <c r="AD2" s="693"/>
      <c r="AE2" s="694"/>
      <c r="AF2" s="454"/>
      <c r="AG2" s="458"/>
      <c r="AH2" s="223"/>
      <c r="AI2" s="687" t="s">
        <v>274</v>
      </c>
      <c r="AJ2" s="688"/>
      <c r="AK2" s="688"/>
      <c r="AL2" s="688"/>
      <c r="AM2" s="688"/>
      <c r="AN2" s="688"/>
      <c r="AO2" s="688"/>
      <c r="AP2" s="688"/>
      <c r="AQ2" s="688"/>
      <c r="AR2" s="688"/>
      <c r="AS2" s="688"/>
      <c r="AT2" s="688"/>
      <c r="AU2" s="688"/>
      <c r="AV2" s="688"/>
      <c r="AW2" s="688"/>
      <c r="AX2" s="689"/>
      <c r="AY2" s="540"/>
      <c r="AZ2" s="540"/>
      <c r="BA2" s="540"/>
      <c r="BB2" s="540"/>
      <c r="BC2" s="540"/>
      <c r="BD2" s="540"/>
      <c r="BE2" s="540"/>
      <c r="BF2" s="540"/>
      <c r="BG2" s="540"/>
      <c r="BH2" s="540"/>
      <c r="BI2" s="540"/>
      <c r="BJ2" s="540"/>
      <c r="BK2" s="540"/>
      <c r="BL2" s="540"/>
      <c r="BM2" s="540"/>
      <c r="BN2" s="540"/>
      <c r="BO2" s="540"/>
      <c r="BP2" s="540"/>
      <c r="BQ2" s="540"/>
      <c r="BR2" s="540"/>
      <c r="BS2" s="540"/>
      <c r="BT2" s="540"/>
    </row>
    <row r="3" spans="1:72" ht="21" customHeight="1">
      <c r="A3" s="518"/>
      <c r="B3" s="553"/>
      <c r="C3" s="553"/>
      <c r="D3" s="553"/>
      <c r="E3" s="553"/>
      <c r="F3" s="553"/>
      <c r="G3" s="285"/>
      <c r="H3" s="684"/>
      <c r="I3" s="512">
        <v>1</v>
      </c>
      <c r="J3" s="500">
        <v>2</v>
      </c>
      <c r="K3" s="500">
        <v>3</v>
      </c>
      <c r="L3" s="500">
        <v>4</v>
      </c>
      <c r="M3" s="500">
        <v>5</v>
      </c>
      <c r="N3" s="500">
        <v>6</v>
      </c>
      <c r="O3" s="500">
        <v>7</v>
      </c>
      <c r="P3" s="500">
        <v>8</v>
      </c>
      <c r="Q3" s="500">
        <v>9</v>
      </c>
      <c r="R3" s="500">
        <v>10</v>
      </c>
      <c r="S3" s="500">
        <v>11</v>
      </c>
      <c r="T3" s="501">
        <v>12</v>
      </c>
      <c r="U3" s="515"/>
      <c r="V3" s="516">
        <v>1</v>
      </c>
      <c r="W3" s="500">
        <v>2</v>
      </c>
      <c r="X3" s="500">
        <v>3</v>
      </c>
      <c r="Y3" s="500">
        <v>4</v>
      </c>
      <c r="Z3" s="500">
        <v>5</v>
      </c>
      <c r="AA3" s="500">
        <v>6</v>
      </c>
      <c r="AB3" s="500">
        <v>7</v>
      </c>
      <c r="AC3" s="500">
        <v>8</v>
      </c>
      <c r="AD3" s="500">
        <v>9</v>
      </c>
      <c r="AE3" s="501">
        <v>10</v>
      </c>
      <c r="AF3" s="455"/>
      <c r="AG3" s="458"/>
      <c r="AH3" s="258"/>
      <c r="AI3" s="690"/>
      <c r="AJ3" s="691"/>
      <c r="AK3" s="691"/>
      <c r="AL3" s="691"/>
      <c r="AM3" s="691"/>
      <c r="AN3" s="691"/>
      <c r="AO3" s="691"/>
      <c r="AP3" s="691"/>
      <c r="AQ3" s="691"/>
      <c r="AR3" s="691"/>
      <c r="AS3" s="691"/>
      <c r="AT3" s="691"/>
      <c r="AU3" s="691"/>
      <c r="AV3" s="691"/>
      <c r="AW3" s="691"/>
      <c r="AX3" s="692"/>
      <c r="AY3" s="356">
        <f>INDEX(Systèmes!$A:$A,11+((COLUMN(AY$3))-28)*3,1)</f>
        <v>0</v>
      </c>
      <c r="AZ3" s="356">
        <f>INDEX(Systèmes!$A:$A,11+((COLUMN(AZ$3))-28)*3,1)</f>
        <v>0</v>
      </c>
      <c r="BA3" s="356">
        <f>INDEX(Systèmes!$A:$A,11+((COLUMN(BA$3))-28)*3,1)</f>
        <v>0</v>
      </c>
      <c r="BB3" s="356">
        <f>INDEX(Systèmes!$A:$A,11+((COLUMN(BB$3))-28)*3,1)</f>
        <v>0</v>
      </c>
      <c r="BC3" s="356">
        <f>INDEX(Systèmes!$A:$A,11+((COLUMN(BC$3))-28)*3,1)</f>
        <v>0</v>
      </c>
      <c r="BD3" s="356">
        <f>INDEX(Systèmes!$A:$A,11+((COLUMN(BD$3))-28)*3,1)</f>
        <v>0</v>
      </c>
      <c r="BE3" s="356">
        <f>INDEX(Systèmes!$A:$A,11+((COLUMN(BE$3))-28)*3,1)</f>
        <v>0</v>
      </c>
      <c r="BF3" s="356">
        <f>INDEX(Systèmes!$A:$A,11+((COLUMN(BF$3))-28)*3,1)</f>
        <v>0</v>
      </c>
      <c r="BG3" s="356">
        <f>INDEX(Systèmes!$A:$A,11+((COLUMN(BG$3))-28)*3,1)</f>
        <v>0</v>
      </c>
      <c r="BH3" s="356">
        <f>INDEX(Systèmes!$A:$A,11+((COLUMN(BH$3))-28)*3,1)</f>
        <v>0</v>
      </c>
      <c r="BI3" s="356">
        <f>INDEX(Systèmes!$A:$A,11+((COLUMN(BI$3))-28)*3,1)</f>
        <v>0</v>
      </c>
      <c r="BJ3" s="356">
        <f>INDEX(Systèmes!$A:$A,11+((COLUMN(BJ$3))-28)*3,1)</f>
        <v>0</v>
      </c>
      <c r="BK3" s="356">
        <f>INDEX(Systèmes!$A:$A,11+((COLUMN(BK$3))-28)*3,1)</f>
        <v>0</v>
      </c>
      <c r="BL3" s="356">
        <f>INDEX(Systèmes!$A:$A,11+((COLUMN(BL$3))-28)*3,1)</f>
        <v>0</v>
      </c>
      <c r="BM3" s="356">
        <f>INDEX(Systèmes!$A:$A,11+((COLUMN(BM$3))-28)*3,1)</f>
        <v>0</v>
      </c>
      <c r="BN3" s="356">
        <f>INDEX(Systèmes!$A:$A,11+((COLUMN(BN$3))-28)*3,1)</f>
        <v>0</v>
      </c>
      <c r="BO3" s="356">
        <f>INDEX(Systèmes!$A:$A,11+((COLUMN(BO$3))-28)*3,1)</f>
        <v>0</v>
      </c>
      <c r="BP3" s="356">
        <f>INDEX(Systèmes!$A:$A,11+((COLUMN(BP$3))-28)*3,1)</f>
        <v>0</v>
      </c>
      <c r="BQ3" s="356">
        <f>INDEX(Systèmes!$A:$A,11+((COLUMN(BQ$3))-28)*3,1)</f>
        <v>0</v>
      </c>
      <c r="BR3" s="356">
        <f>INDEX(Systèmes!$A:$A,11+((COLUMN(BR$3))-28)*3,1)</f>
        <v>0</v>
      </c>
      <c r="BS3" s="356">
        <f>INDEX(Systèmes!$A:$A,11+((COLUMN(BS$3))-28)*3,1)</f>
        <v>0</v>
      </c>
      <c r="BT3" s="356">
        <f>INDEX(Systèmes!$A:$A,11+((COLUMN(BT$3))-28)*3,1)</f>
        <v>0</v>
      </c>
    </row>
    <row r="4" spans="1:72" ht="200.25" customHeight="1" thickBot="1">
      <c r="A4" s="518" t="s">
        <v>329</v>
      </c>
      <c r="B4" s="554"/>
      <c r="C4" s="554"/>
      <c r="D4" s="554"/>
      <c r="E4" s="554"/>
      <c r="F4" s="554"/>
      <c r="G4" s="213"/>
      <c r="H4" s="684"/>
      <c r="I4" s="513" t="s">
        <v>548</v>
      </c>
      <c r="J4" s="502" t="s">
        <v>549</v>
      </c>
      <c r="K4" s="502" t="s">
        <v>550</v>
      </c>
      <c r="L4" s="502" t="s">
        <v>551</v>
      </c>
      <c r="M4" s="502" t="s">
        <v>552</v>
      </c>
      <c r="N4" s="502" t="s">
        <v>553</v>
      </c>
      <c r="O4" s="502" t="s">
        <v>554</v>
      </c>
      <c r="P4" s="502" t="s">
        <v>555</v>
      </c>
      <c r="Q4" s="502" t="s">
        <v>556</v>
      </c>
      <c r="R4" s="502" t="s">
        <v>557</v>
      </c>
      <c r="S4" s="502" t="s">
        <v>558</v>
      </c>
      <c r="T4" s="503" t="s">
        <v>559</v>
      </c>
      <c r="U4" s="213"/>
      <c r="V4" s="517" t="s">
        <v>560</v>
      </c>
      <c r="W4" s="502" t="s">
        <v>561</v>
      </c>
      <c r="X4" s="502" t="s">
        <v>562</v>
      </c>
      <c r="Y4" s="502" t="s">
        <v>559</v>
      </c>
      <c r="Z4" s="502" t="s">
        <v>556</v>
      </c>
      <c r="AA4" s="502" t="s">
        <v>563</v>
      </c>
      <c r="AB4" s="502" t="s">
        <v>564</v>
      </c>
      <c r="AC4" s="502" t="s">
        <v>565</v>
      </c>
      <c r="AD4" s="502" t="s">
        <v>566</v>
      </c>
      <c r="AE4" s="503" t="s">
        <v>567</v>
      </c>
      <c r="AF4" s="455"/>
      <c r="AG4" s="458"/>
      <c r="AH4" s="258"/>
      <c r="AI4" s="541" t="str">
        <f>Systèmes!$A$2</f>
        <v>Echasses urbaines</v>
      </c>
      <c r="AJ4" s="542" t="str">
        <f>Systèmes!$A$3</f>
        <v>Eolienne</v>
      </c>
      <c r="AK4" s="542" t="str">
        <f>Systèmes!$A$4</f>
        <v>Kinect</v>
      </c>
      <c r="AL4" s="542" t="str">
        <f>Systèmes!$A$5</f>
        <v>Lampe dynamo</v>
      </c>
      <c r="AM4" s="542" t="str">
        <f>Systèmes!$A$6</f>
        <v>Pile à hydrogène</v>
      </c>
      <c r="AN4" s="542" t="str">
        <f>Systèmes!$A$7</f>
        <v>Radio autonôme
(Malette chaîne d'énergie)</v>
      </c>
      <c r="AO4" s="542" t="str">
        <f>Systèmes!$A$8</f>
        <v>Robot Rovio</v>
      </c>
      <c r="AP4" s="542" t="str">
        <f>Systèmes!$A$9</f>
        <v>Sécateur électrique</v>
      </c>
      <c r="AQ4" s="542" t="str">
        <f>Systèmes!$A$10</f>
        <v>Seche main Dyson</v>
      </c>
      <c r="AR4" s="542" t="str">
        <f>Systèmes!$A$11</f>
        <v>Vélo à assistance électrique</v>
      </c>
      <c r="AS4" s="542" t="str">
        <f>Systèmes!$A$12</f>
        <v>Webcam Motorisée</v>
      </c>
      <c r="AT4" s="542">
        <f>Systèmes!$A$13</f>
        <v>0</v>
      </c>
      <c r="AU4" s="542">
        <f>Systèmes!$A$14</f>
        <v>0</v>
      </c>
      <c r="AV4" s="542">
        <f>Systèmes!$A$15</f>
        <v>0</v>
      </c>
      <c r="AW4" s="542">
        <f>Systèmes!$A$16</f>
        <v>0</v>
      </c>
      <c r="AX4" s="543">
        <f>Systèmes!$A$17</f>
        <v>0</v>
      </c>
      <c r="AY4" s="385"/>
      <c r="AZ4" s="385"/>
      <c r="BA4" s="385"/>
      <c r="BB4" s="385"/>
      <c r="BC4" s="385"/>
      <c r="BD4" s="385"/>
      <c r="BE4" s="385"/>
      <c r="BF4" s="385"/>
      <c r="BG4" s="385"/>
      <c r="BH4" s="385"/>
    </row>
    <row r="5" spans="1:72" s="396" customFormat="1" ht="39" customHeight="1">
      <c r="A5" s="668" t="s">
        <v>274</v>
      </c>
      <c r="B5" s="669"/>
      <c r="C5" s="669"/>
      <c r="D5" s="669"/>
      <c r="E5" s="669"/>
      <c r="F5" s="670"/>
      <c r="G5" s="511"/>
      <c r="H5" s="527" t="s">
        <v>603</v>
      </c>
      <c r="I5" s="525">
        <v>18</v>
      </c>
      <c r="J5" s="520">
        <v>12</v>
      </c>
      <c r="K5" s="520">
        <v>18</v>
      </c>
      <c r="L5" s="520">
        <v>18</v>
      </c>
      <c r="M5" s="520">
        <v>18</v>
      </c>
      <c r="N5" s="520">
        <v>18</v>
      </c>
      <c r="O5" s="520">
        <v>18</v>
      </c>
      <c r="P5" s="520">
        <v>12</v>
      </c>
      <c r="Q5" s="520">
        <v>12</v>
      </c>
      <c r="R5" s="520">
        <v>18</v>
      </c>
      <c r="S5" s="520">
        <v>18</v>
      </c>
      <c r="T5" s="521">
        <v>12</v>
      </c>
      <c r="U5" s="510"/>
      <c r="V5" s="524">
        <v>18</v>
      </c>
      <c r="W5" s="520">
        <v>12</v>
      </c>
      <c r="X5" s="520">
        <v>18</v>
      </c>
      <c r="Y5" s="520">
        <v>12</v>
      </c>
      <c r="Z5" s="520">
        <v>18</v>
      </c>
      <c r="AA5" s="520">
        <v>12</v>
      </c>
      <c r="AB5" s="520">
        <v>18</v>
      </c>
      <c r="AC5" s="520">
        <v>12</v>
      </c>
      <c r="AD5" s="520">
        <v>18</v>
      </c>
      <c r="AE5" s="521">
        <v>18</v>
      </c>
      <c r="AF5" s="459"/>
      <c r="AG5" s="460"/>
    </row>
    <row r="6" spans="1:72" s="396" customFormat="1" ht="33.75" customHeight="1">
      <c r="A6" s="567" t="s">
        <v>274</v>
      </c>
      <c r="B6" s="555" t="s">
        <v>570</v>
      </c>
      <c r="C6" s="555" t="s">
        <v>571</v>
      </c>
      <c r="D6" s="555" t="s">
        <v>572</v>
      </c>
      <c r="E6" s="555" t="s">
        <v>573</v>
      </c>
      <c r="F6" s="568" t="s">
        <v>574</v>
      </c>
      <c r="G6" s="480"/>
      <c r="H6" s="559" t="s">
        <v>604</v>
      </c>
      <c r="I6" s="560">
        <v>39700</v>
      </c>
      <c r="J6" s="561">
        <f>I6+7*I5/6</f>
        <v>39721</v>
      </c>
      <c r="K6" s="561">
        <f t="shared" ref="K6:T6" si="0">J6+7*J5/6</f>
        <v>39735</v>
      </c>
      <c r="L6" s="561">
        <f t="shared" si="0"/>
        <v>39756</v>
      </c>
      <c r="M6" s="561">
        <f t="shared" si="0"/>
        <v>39777</v>
      </c>
      <c r="N6" s="561">
        <f t="shared" si="0"/>
        <v>39798</v>
      </c>
      <c r="O6" s="561">
        <f t="shared" si="0"/>
        <v>39819</v>
      </c>
      <c r="P6" s="561">
        <f t="shared" si="0"/>
        <v>39840</v>
      </c>
      <c r="Q6" s="561">
        <f t="shared" si="0"/>
        <v>39854</v>
      </c>
      <c r="R6" s="561">
        <f t="shared" si="0"/>
        <v>39868</v>
      </c>
      <c r="S6" s="561">
        <f t="shared" si="0"/>
        <v>39889</v>
      </c>
      <c r="T6" s="562">
        <f t="shared" si="0"/>
        <v>39910</v>
      </c>
      <c r="U6" s="407"/>
      <c r="V6" s="563"/>
      <c r="W6" s="564"/>
      <c r="X6" s="564"/>
      <c r="Y6" s="564"/>
      <c r="Z6" s="564"/>
      <c r="AA6" s="564"/>
      <c r="AB6" s="564"/>
      <c r="AC6" s="564"/>
      <c r="AD6" s="564"/>
      <c r="AE6" s="565"/>
      <c r="AF6" s="461"/>
      <c r="AG6" s="460"/>
      <c r="AH6" s="426"/>
      <c r="AI6" s="426"/>
      <c r="AJ6" s="426"/>
    </row>
    <row r="7" spans="1:72" ht="15" customHeight="1">
      <c r="A7" s="569" t="s">
        <v>605</v>
      </c>
      <c r="B7" s="566" t="s">
        <v>606</v>
      </c>
      <c r="C7" s="566" t="s">
        <v>607</v>
      </c>
      <c r="D7" s="566" t="s">
        <v>608</v>
      </c>
      <c r="E7" s="566" t="s">
        <v>609</v>
      </c>
      <c r="F7" s="570" t="s">
        <v>610</v>
      </c>
      <c r="G7" s="566" t="s">
        <v>611</v>
      </c>
      <c r="H7" s="577" t="s">
        <v>612</v>
      </c>
      <c r="I7" s="566" t="s">
        <v>613</v>
      </c>
      <c r="J7" s="566" t="s">
        <v>614</v>
      </c>
      <c r="K7" s="566" t="s">
        <v>615</v>
      </c>
      <c r="L7" s="566" t="s">
        <v>616</v>
      </c>
      <c r="M7" s="566" t="s">
        <v>617</v>
      </c>
      <c r="N7" s="566" t="s">
        <v>618</v>
      </c>
      <c r="O7" s="566" t="s">
        <v>619</v>
      </c>
      <c r="P7" s="566" t="s">
        <v>620</v>
      </c>
      <c r="Q7" s="566" t="s">
        <v>621</v>
      </c>
      <c r="R7" s="566" t="s">
        <v>622</v>
      </c>
      <c r="S7" s="566" t="s">
        <v>623</v>
      </c>
      <c r="T7" s="570" t="s">
        <v>624</v>
      </c>
      <c r="U7" s="566" t="s">
        <v>625</v>
      </c>
      <c r="V7" s="577" t="s">
        <v>626</v>
      </c>
      <c r="W7" s="566" t="s">
        <v>627</v>
      </c>
      <c r="X7" s="566" t="s">
        <v>628</v>
      </c>
      <c r="Y7" s="566" t="s">
        <v>629</v>
      </c>
      <c r="Z7" s="566" t="s">
        <v>630</v>
      </c>
      <c r="AA7" s="566" t="s">
        <v>631</v>
      </c>
      <c r="AB7" s="566" t="s">
        <v>632</v>
      </c>
      <c r="AC7" s="566" t="s">
        <v>633</v>
      </c>
      <c r="AD7" s="566" t="s">
        <v>634</v>
      </c>
      <c r="AE7" s="570" t="s">
        <v>635</v>
      </c>
    </row>
    <row r="8" spans="1:72" ht="39" customHeight="1">
      <c r="A8" s="571" t="s">
        <v>580</v>
      </c>
      <c r="B8" s="557" t="s">
        <v>596</v>
      </c>
      <c r="C8" s="557"/>
      <c r="D8" s="557"/>
      <c r="E8" s="557"/>
      <c r="F8" s="572"/>
      <c r="G8" s="285"/>
      <c r="H8" s="578"/>
      <c r="I8" s="607" t="s">
        <v>642</v>
      </c>
      <c r="J8" s="217"/>
      <c r="K8" s="217"/>
      <c r="L8" s="217"/>
      <c r="M8" s="217"/>
      <c r="N8" s="217"/>
      <c r="O8" s="217"/>
      <c r="P8" s="217"/>
      <c r="Q8" s="217"/>
      <c r="R8" s="217"/>
      <c r="S8" s="217"/>
      <c r="T8" s="579"/>
      <c r="U8" s="217"/>
      <c r="V8" s="12"/>
      <c r="W8" s="217"/>
      <c r="X8" s="217"/>
      <c r="Y8" s="217"/>
      <c r="Z8" s="217"/>
      <c r="AA8" s="217"/>
      <c r="AB8" s="217"/>
      <c r="AC8" s="217"/>
      <c r="AD8" s="217"/>
      <c r="AE8" s="579"/>
    </row>
    <row r="9" spans="1:72" ht="39" customHeight="1">
      <c r="A9" s="571" t="s">
        <v>582</v>
      </c>
      <c r="B9" s="558" t="s">
        <v>602</v>
      </c>
      <c r="C9" s="558"/>
      <c r="D9" s="558"/>
      <c r="E9" s="558"/>
      <c r="F9" s="573"/>
      <c r="G9" s="285"/>
      <c r="H9" s="578"/>
      <c r="I9" s="608" t="s">
        <v>645</v>
      </c>
      <c r="J9" s="217"/>
      <c r="K9" s="217"/>
      <c r="L9" s="217"/>
      <c r="M9" s="217"/>
      <c r="N9" s="217"/>
      <c r="O9" s="217"/>
      <c r="P9" s="217"/>
      <c r="Q9" s="217"/>
      <c r="R9" s="217"/>
      <c r="S9" s="217"/>
      <c r="T9" s="579"/>
      <c r="U9" s="217"/>
      <c r="V9" s="12"/>
      <c r="W9" s="217"/>
      <c r="X9" s="217"/>
      <c r="Y9" s="217"/>
      <c r="Z9" s="217"/>
      <c r="AA9" s="217"/>
      <c r="AB9" s="217"/>
      <c r="AC9" s="217"/>
      <c r="AD9" s="217"/>
      <c r="AE9" s="579"/>
    </row>
    <row r="10" spans="1:72" ht="39" customHeight="1">
      <c r="A10" s="571" t="s">
        <v>576</v>
      </c>
      <c r="B10" s="558"/>
      <c r="C10" s="558"/>
      <c r="D10" s="558"/>
      <c r="E10" s="558"/>
      <c r="F10" s="573"/>
      <c r="G10" s="285"/>
      <c r="H10" s="578"/>
      <c r="I10" s="217"/>
      <c r="J10" s="217"/>
      <c r="K10" s="217"/>
      <c r="L10" s="217"/>
      <c r="M10" s="217"/>
      <c r="N10" s="217"/>
      <c r="O10" s="217"/>
      <c r="P10" s="217"/>
      <c r="Q10" s="217"/>
      <c r="R10" s="217"/>
      <c r="S10" s="217"/>
      <c r="T10" s="579"/>
      <c r="U10" s="217"/>
      <c r="V10" s="12"/>
      <c r="W10" s="217"/>
      <c r="X10" s="217"/>
      <c r="Y10" s="217"/>
      <c r="Z10" s="217"/>
      <c r="AA10" s="217"/>
      <c r="AB10" s="217"/>
      <c r="AC10" s="217"/>
      <c r="AD10" s="217"/>
      <c r="AE10" s="579"/>
    </row>
    <row r="11" spans="1:72" ht="39" customHeight="1">
      <c r="A11" s="571" t="s">
        <v>583</v>
      </c>
      <c r="B11" s="558"/>
      <c r="C11" s="558"/>
      <c r="D11" s="558"/>
      <c r="E11" s="558"/>
      <c r="F11" s="573"/>
      <c r="G11" s="285"/>
      <c r="H11" s="578"/>
      <c r="I11" s="217" t="s">
        <v>523</v>
      </c>
      <c r="J11" s="217"/>
      <c r="K11" s="217"/>
      <c r="L11" s="217"/>
      <c r="M11" s="217"/>
      <c r="N11" s="217"/>
      <c r="O11" s="217"/>
      <c r="P11" s="217"/>
      <c r="Q11" s="217"/>
      <c r="R11" s="217"/>
      <c r="S11" s="217"/>
      <c r="T11" s="579"/>
      <c r="U11" s="217"/>
      <c r="V11" s="12"/>
      <c r="W11" s="217"/>
      <c r="X11" s="217"/>
      <c r="Y11" s="217"/>
      <c r="Z11" s="217"/>
      <c r="AA11" s="217"/>
      <c r="AB11" s="217"/>
      <c r="AC11" s="217"/>
      <c r="AD11" s="217"/>
      <c r="AE11" s="579"/>
    </row>
    <row r="12" spans="1:72" ht="39" customHeight="1">
      <c r="A12" s="571" t="s">
        <v>578</v>
      </c>
      <c r="B12" s="558"/>
      <c r="C12" s="558"/>
      <c r="D12" s="558"/>
      <c r="E12" s="558"/>
      <c r="F12" s="573"/>
      <c r="G12" s="285"/>
      <c r="H12" s="578"/>
      <c r="I12" s="217"/>
      <c r="J12" s="217"/>
      <c r="K12" s="217"/>
      <c r="L12" s="217"/>
      <c r="M12" s="217"/>
      <c r="N12" s="217"/>
      <c r="O12" s="217"/>
      <c r="P12" s="217"/>
      <c r="Q12" s="217"/>
      <c r="R12" s="217"/>
      <c r="S12" s="217"/>
      <c r="T12" s="579"/>
      <c r="U12" s="217"/>
      <c r="V12" s="12"/>
      <c r="W12" s="217"/>
      <c r="X12" s="217"/>
      <c r="Y12" s="217"/>
      <c r="Z12" s="217"/>
      <c r="AA12" s="217"/>
      <c r="AB12" s="217"/>
      <c r="AC12" s="217"/>
      <c r="AD12" s="217"/>
      <c r="AE12" s="579"/>
    </row>
    <row r="13" spans="1:72" ht="39" customHeight="1">
      <c r="A13" s="571" t="s">
        <v>577</v>
      </c>
      <c r="B13" s="558"/>
      <c r="C13" s="558"/>
      <c r="D13" s="558"/>
      <c r="E13" s="558"/>
      <c r="F13" s="573"/>
      <c r="G13" s="285"/>
      <c r="H13" s="578"/>
      <c r="I13" s="607" t="s">
        <v>646</v>
      </c>
      <c r="J13" s="217"/>
      <c r="K13" s="217"/>
      <c r="L13" s="217"/>
      <c r="M13" s="217"/>
      <c r="N13" s="217"/>
      <c r="O13" s="217"/>
      <c r="P13" s="217"/>
      <c r="Q13" s="217"/>
      <c r="R13" s="217"/>
      <c r="S13" s="217"/>
      <c r="T13" s="579"/>
      <c r="U13" s="217"/>
      <c r="V13" s="12"/>
      <c r="W13" s="217"/>
      <c r="X13" s="217"/>
      <c r="Y13" s="217"/>
      <c r="Z13" s="217"/>
      <c r="AA13" s="217"/>
      <c r="AB13" s="217"/>
      <c r="AC13" s="217"/>
      <c r="AD13" s="217"/>
      <c r="AE13" s="579"/>
    </row>
    <row r="14" spans="1:72" ht="120" customHeight="1">
      <c r="A14" s="571" t="s">
        <v>581</v>
      </c>
      <c r="B14" s="557" t="s">
        <v>589</v>
      </c>
      <c r="C14" s="557" t="s">
        <v>598</v>
      </c>
      <c r="D14" s="557" t="s">
        <v>599</v>
      </c>
      <c r="E14" s="557" t="s">
        <v>600</v>
      </c>
      <c r="F14" s="572" t="s">
        <v>601</v>
      </c>
      <c r="G14" s="285"/>
      <c r="H14" s="578"/>
      <c r="I14" s="607" t="s">
        <v>646</v>
      </c>
      <c r="J14" s="217"/>
      <c r="K14" s="217"/>
      <c r="L14" s="217"/>
      <c r="M14" s="217"/>
      <c r="N14" s="217"/>
      <c r="O14" s="217"/>
      <c r="P14" s="217"/>
      <c r="Q14" s="217"/>
      <c r="R14" s="217"/>
      <c r="S14" s="217"/>
      <c r="T14" s="579"/>
      <c r="U14" s="217"/>
      <c r="V14" s="12"/>
      <c r="W14" s="217"/>
      <c r="X14" s="217"/>
      <c r="Y14" s="217"/>
      <c r="Z14" s="217"/>
      <c r="AA14" s="217"/>
      <c r="AB14" s="217"/>
      <c r="AC14" s="217"/>
      <c r="AD14" s="217"/>
      <c r="AE14" s="579"/>
    </row>
    <row r="15" spans="1:72" ht="37.5" customHeight="1">
      <c r="A15" s="571" t="s">
        <v>579</v>
      </c>
      <c r="B15" s="557" t="s">
        <v>585</v>
      </c>
      <c r="C15" s="557" t="s">
        <v>586</v>
      </c>
      <c r="D15" s="557" t="s">
        <v>587</v>
      </c>
      <c r="E15" s="557" t="s">
        <v>588</v>
      </c>
      <c r="F15" s="572" t="s">
        <v>594</v>
      </c>
      <c r="G15" s="285"/>
      <c r="H15" s="578"/>
      <c r="I15" s="217" t="s">
        <v>523</v>
      </c>
      <c r="J15" s="217"/>
      <c r="K15" s="217"/>
      <c r="L15" s="217"/>
      <c r="M15" s="217"/>
      <c r="N15" s="217"/>
      <c r="O15" s="217"/>
      <c r="P15" s="217"/>
      <c r="Q15" s="217"/>
      <c r="R15" s="217"/>
      <c r="S15" s="217"/>
      <c r="T15" s="579"/>
      <c r="U15" s="217"/>
      <c r="V15" s="12"/>
      <c r="W15" s="217"/>
      <c r="X15" s="217"/>
      <c r="Y15" s="217"/>
      <c r="Z15" s="217"/>
      <c r="AA15" s="217"/>
      <c r="AB15" s="217"/>
      <c r="AC15" s="217"/>
      <c r="AD15" s="217"/>
      <c r="AE15" s="579"/>
    </row>
    <row r="16" spans="1:72" ht="37.5" customHeight="1">
      <c r="A16" s="571" t="s">
        <v>575</v>
      </c>
      <c r="B16" s="558" t="s">
        <v>585</v>
      </c>
      <c r="C16" s="558"/>
      <c r="D16" s="558"/>
      <c r="E16" s="558"/>
      <c r="F16" s="573"/>
      <c r="G16" s="285"/>
      <c r="H16" s="578"/>
      <c r="I16" s="217" t="s">
        <v>523</v>
      </c>
      <c r="J16" s="217"/>
      <c r="K16" s="217"/>
      <c r="L16" s="217"/>
      <c r="M16" s="217"/>
      <c r="N16" s="217"/>
      <c r="O16" s="217"/>
      <c r="P16" s="217"/>
      <c r="Q16" s="217"/>
      <c r="R16" s="217"/>
      <c r="S16" s="217"/>
      <c r="T16" s="579"/>
      <c r="U16" s="217"/>
      <c r="V16" s="12"/>
      <c r="W16" s="217"/>
      <c r="X16" s="217"/>
      <c r="Y16" s="217"/>
      <c r="Z16" s="217"/>
      <c r="AA16" s="217"/>
      <c r="AB16" s="217"/>
      <c r="AC16" s="217"/>
      <c r="AD16" s="217"/>
      <c r="AE16" s="579"/>
    </row>
    <row r="17" spans="1:45" ht="37.5" customHeight="1">
      <c r="A17" s="571" t="s">
        <v>278</v>
      </c>
      <c r="B17" s="558" t="s">
        <v>597</v>
      </c>
      <c r="C17" s="558"/>
      <c r="D17" s="558"/>
      <c r="E17" s="558"/>
      <c r="F17" s="573"/>
      <c r="G17" s="285"/>
      <c r="H17" s="578"/>
      <c r="I17" s="217" t="s">
        <v>523</v>
      </c>
      <c r="J17" s="217"/>
      <c r="K17" s="217"/>
      <c r="L17" s="217"/>
      <c r="M17" s="217"/>
      <c r="N17" s="217"/>
      <c r="O17" s="217"/>
      <c r="P17" s="217"/>
      <c r="Q17" s="217"/>
      <c r="R17" s="217"/>
      <c r="S17" s="217"/>
      <c r="T17" s="579"/>
      <c r="U17" s="217"/>
      <c r="V17" s="12"/>
      <c r="W17" s="217"/>
      <c r="X17" s="217"/>
      <c r="Y17" s="217"/>
      <c r="Z17" s="217"/>
      <c r="AA17" s="217"/>
      <c r="AB17" s="217"/>
      <c r="AC17" s="217"/>
      <c r="AD17" s="217"/>
      <c r="AE17" s="579"/>
    </row>
    <row r="18" spans="1:45" s="601" customFormat="1" ht="37.5" customHeight="1">
      <c r="A18" s="592" t="s">
        <v>584</v>
      </c>
      <c r="B18" s="593" t="s">
        <v>595</v>
      </c>
      <c r="C18" s="593" t="s">
        <v>590</v>
      </c>
      <c r="D18" s="593" t="s">
        <v>591</v>
      </c>
      <c r="E18" s="593" t="s">
        <v>592</v>
      </c>
      <c r="F18" s="594" t="s">
        <v>593</v>
      </c>
      <c r="G18" s="595"/>
      <c r="H18" s="596"/>
      <c r="I18" s="597" t="s">
        <v>523</v>
      </c>
      <c r="J18" s="597"/>
      <c r="K18" s="597"/>
      <c r="L18" s="597"/>
      <c r="M18" s="597"/>
      <c r="N18" s="597"/>
      <c r="O18" s="597"/>
      <c r="P18" s="597"/>
      <c r="Q18" s="597"/>
      <c r="R18" s="597"/>
      <c r="S18" s="597"/>
      <c r="T18" s="598"/>
      <c r="U18" s="597"/>
      <c r="V18" s="599"/>
      <c r="W18" s="597"/>
      <c r="X18" s="597"/>
      <c r="Y18" s="597"/>
      <c r="Z18" s="597"/>
      <c r="AA18" s="597"/>
      <c r="AB18" s="597"/>
      <c r="AC18" s="597"/>
      <c r="AD18" s="597"/>
      <c r="AE18" s="598"/>
      <c r="AF18" s="600"/>
      <c r="AG18" s="600"/>
      <c r="AS18" s="602"/>
    </row>
    <row r="19" spans="1:45" ht="37.5" customHeight="1">
      <c r="A19" s="567" t="s">
        <v>643</v>
      </c>
      <c r="B19" s="590" t="s">
        <v>595</v>
      </c>
      <c r="C19" s="590" t="s">
        <v>590</v>
      </c>
      <c r="D19" s="590"/>
      <c r="E19" s="590"/>
      <c r="F19" s="591"/>
      <c r="G19" s="285"/>
      <c r="H19" s="578"/>
      <c r="I19" s="607" t="s">
        <v>642</v>
      </c>
      <c r="J19" s="217"/>
      <c r="K19" s="217"/>
      <c r="L19" s="217"/>
      <c r="M19" s="217"/>
      <c r="N19" s="217"/>
      <c r="O19" s="217"/>
      <c r="P19" s="217"/>
      <c r="Q19" s="217"/>
      <c r="R19" s="217"/>
      <c r="S19" s="217"/>
      <c r="T19" s="579"/>
      <c r="U19" s="217"/>
      <c r="V19" s="12"/>
      <c r="W19" s="217"/>
      <c r="X19" s="217"/>
      <c r="Y19" s="217"/>
      <c r="Z19" s="217"/>
      <c r="AA19" s="217"/>
      <c r="AB19" s="217"/>
      <c r="AC19" s="217"/>
      <c r="AD19" s="217"/>
      <c r="AE19" s="579"/>
    </row>
    <row r="20" spans="1:45" s="601" customFormat="1" ht="37.5" customHeight="1">
      <c r="A20" s="592" t="s">
        <v>644</v>
      </c>
      <c r="B20" s="593" t="s">
        <v>595</v>
      </c>
      <c r="C20" s="603"/>
      <c r="D20" s="603"/>
      <c r="E20" s="603"/>
      <c r="F20" s="604"/>
      <c r="G20" s="605"/>
      <c r="H20" s="596"/>
      <c r="I20" s="597"/>
      <c r="J20" s="597"/>
      <c r="K20" s="597"/>
      <c r="L20" s="597"/>
      <c r="M20" s="597"/>
      <c r="N20" s="597"/>
      <c r="O20" s="597"/>
      <c r="P20" s="597"/>
      <c r="Q20" s="597"/>
      <c r="R20" s="597"/>
      <c r="S20" s="597"/>
      <c r="T20" s="598"/>
      <c r="U20" s="606"/>
      <c r="V20" s="599"/>
      <c r="W20" s="597"/>
      <c r="X20" s="597"/>
      <c r="Y20" s="597"/>
      <c r="Z20" s="597"/>
      <c r="AA20" s="597"/>
      <c r="AB20" s="597"/>
      <c r="AC20" s="597"/>
      <c r="AD20" s="597"/>
      <c r="AE20" s="598"/>
      <c r="AF20" s="600"/>
      <c r="AG20" s="600"/>
      <c r="AS20" s="602"/>
    </row>
    <row r="21" spans="1:45" ht="37.5" customHeight="1">
      <c r="A21" s="571"/>
      <c r="B21" s="558"/>
      <c r="C21" s="558"/>
      <c r="D21" s="558"/>
      <c r="E21" s="558"/>
      <c r="F21" s="573"/>
      <c r="H21" s="578"/>
      <c r="I21" s="217"/>
      <c r="J21" s="217"/>
      <c r="K21" s="217"/>
      <c r="L21" s="217"/>
      <c r="M21" s="217"/>
      <c r="N21" s="217"/>
      <c r="O21" s="217"/>
      <c r="P21" s="217"/>
      <c r="Q21" s="217"/>
      <c r="R21" s="217"/>
      <c r="S21" s="217"/>
      <c r="T21" s="579"/>
      <c r="U21" s="295"/>
      <c r="V21" s="12"/>
      <c r="W21" s="217"/>
      <c r="X21" s="217"/>
      <c r="Y21" s="217"/>
      <c r="Z21" s="217"/>
      <c r="AA21" s="217"/>
      <c r="AB21" s="217"/>
      <c r="AC21" s="217"/>
      <c r="AD21" s="217"/>
      <c r="AE21" s="579"/>
    </row>
    <row r="22" spans="1:45" ht="37.5" customHeight="1">
      <c r="A22" s="571"/>
      <c r="B22" s="558"/>
      <c r="C22" s="558"/>
      <c r="D22" s="558"/>
      <c r="E22" s="558"/>
      <c r="F22" s="573"/>
      <c r="H22" s="578"/>
      <c r="I22" s="217"/>
      <c r="J22" s="217"/>
      <c r="K22" s="217"/>
      <c r="L22" s="217"/>
      <c r="M22" s="217"/>
      <c r="N22" s="217"/>
      <c r="O22" s="217"/>
      <c r="P22" s="217"/>
      <c r="Q22" s="217"/>
      <c r="R22" s="217"/>
      <c r="S22" s="217"/>
      <c r="T22" s="579"/>
      <c r="U22" s="295"/>
      <c r="V22" s="12"/>
      <c r="W22" s="217"/>
      <c r="X22" s="217"/>
      <c r="Y22" s="217"/>
      <c r="Z22" s="217"/>
      <c r="AA22" s="217"/>
      <c r="AB22" s="217"/>
      <c r="AC22" s="217"/>
      <c r="AD22" s="217"/>
      <c r="AE22" s="579"/>
    </row>
    <row r="23" spans="1:45" ht="37.5" customHeight="1" thickBot="1">
      <c r="A23" s="574"/>
      <c r="B23" s="575"/>
      <c r="C23" s="575"/>
      <c r="D23" s="575"/>
      <c r="E23" s="575"/>
      <c r="F23" s="576"/>
      <c r="H23" s="580"/>
      <c r="I23" s="307"/>
      <c r="J23" s="307"/>
      <c r="K23" s="307"/>
      <c r="L23" s="307"/>
      <c r="M23" s="307"/>
      <c r="N23" s="307"/>
      <c r="O23" s="307"/>
      <c r="P23" s="307"/>
      <c r="Q23" s="307"/>
      <c r="R23" s="307"/>
      <c r="S23" s="307"/>
      <c r="T23" s="581"/>
      <c r="U23" s="295"/>
      <c r="V23" s="582"/>
      <c r="W23" s="307"/>
      <c r="X23" s="307"/>
      <c r="Y23" s="307"/>
      <c r="Z23" s="307"/>
      <c r="AA23" s="307"/>
      <c r="AB23" s="307"/>
      <c r="AC23" s="307"/>
      <c r="AD23" s="307"/>
      <c r="AE23" s="581"/>
    </row>
  </sheetData>
  <sheetProtection insertRows="0" deleteRows="0"/>
  <mergeCells count="5">
    <mergeCell ref="A5:F5"/>
    <mergeCell ref="H2:H4"/>
    <mergeCell ref="I2:T2"/>
    <mergeCell ref="V2:AE2"/>
    <mergeCell ref="AI2:AX3"/>
  </mergeCells>
  <conditionalFormatting sqref="AY3:BT3">
    <cfRule type="expression" dxfId="92" priority="51">
      <formula>AY$3 = 0</formula>
    </cfRule>
  </conditionalFormatting>
  <conditionalFormatting sqref="AY3:BT3">
    <cfRule type="expression" dxfId="91" priority="50">
      <formula>AY$3&lt;&gt;0</formula>
    </cfRule>
  </conditionalFormatting>
  <conditionalFormatting sqref="AY3:BT3">
    <cfRule type="expression" dxfId="90" priority="49">
      <formula>AY$3 &lt;&gt;0</formula>
    </cfRule>
  </conditionalFormatting>
  <conditionalFormatting sqref="L8:AE23">
    <cfRule type="notContainsBlanks" dxfId="89" priority="52">
      <formula>LEN(TRIM(L8))&gt;0</formula>
    </cfRule>
  </conditionalFormatting>
  <pageMargins left="0.31" right="0.33" top="0.46" bottom="0.4" header="0.51181102362204722" footer="0.51181102362204722"/>
  <pageSetup paperSize="8" scale="35" orientation="portrait" horizontalDpi="4000" verticalDpi="4000" r:id="rId1"/>
  <tableParts count="1">
    <tablePart r:id="rId2"/>
  </tableParts>
</worksheet>
</file>

<file path=xl/worksheets/sheet4.xml><?xml version="1.0" encoding="utf-8"?>
<worksheet xmlns="http://schemas.openxmlformats.org/spreadsheetml/2006/main" xmlns:r="http://schemas.openxmlformats.org/officeDocument/2006/relationships">
  <sheetPr>
    <pageSetUpPr fitToPage="1"/>
  </sheetPr>
  <dimension ref="A1:W1987"/>
  <sheetViews>
    <sheetView zoomScale="110" zoomScaleNormal="110" workbookViewId="0">
      <pane xSplit="5" ySplit="3" topLeftCell="F100" activePane="bottomRight" state="frozenSplit"/>
      <selection activeCell="A3" sqref="A3:XFD3"/>
      <selection pane="topRight" activeCell="J1" sqref="J1"/>
      <selection pane="bottomLeft" activeCell="A4" sqref="A4"/>
      <selection pane="bottomRight" activeCell="A109" sqref="A109:XFD109"/>
    </sheetView>
  </sheetViews>
  <sheetFormatPr baseColWidth="10" defaultRowHeight="12"/>
  <cols>
    <col min="1" max="2" width="3.1640625" style="396" customWidth="1"/>
    <col min="3" max="3" width="31.6640625" style="400" customWidth="1"/>
    <col min="4" max="4" width="24.5" style="398" customWidth="1"/>
    <col min="5" max="5" width="38.83203125" style="401" customWidth="1"/>
    <col min="6" max="6" width="1.33203125" style="396" customWidth="1"/>
    <col min="7" max="8" width="5.6640625" style="397" customWidth="1"/>
    <col min="9" max="9" width="1.5" style="396" customWidth="1"/>
    <col min="10" max="13" width="14.5" style="397" customWidth="1"/>
    <col min="14" max="16" width="14.5" style="418" customWidth="1"/>
    <col min="17" max="17" width="17.1640625" style="397" customWidth="1"/>
    <col min="18" max="16384" width="12" style="396"/>
  </cols>
  <sheetData>
    <row r="1" spans="1:23" ht="31.5">
      <c r="A1" s="704" t="s">
        <v>520</v>
      </c>
      <c r="B1" s="704"/>
      <c r="C1" s="704"/>
      <c r="D1" s="704"/>
      <c r="E1" s="704"/>
      <c r="F1" s="704"/>
      <c r="G1" s="704"/>
      <c r="H1" s="704"/>
      <c r="J1" s="706" t="s">
        <v>521</v>
      </c>
      <c r="K1" s="706"/>
      <c r="L1" s="706"/>
      <c r="M1" s="706"/>
      <c r="N1" s="706"/>
      <c r="O1" s="706"/>
      <c r="P1" s="706"/>
      <c r="Q1" s="583"/>
    </row>
    <row r="2" spans="1:23" ht="33.75" customHeight="1">
      <c r="C2" s="403" t="s">
        <v>341</v>
      </c>
      <c r="D2" s="404" t="s">
        <v>342</v>
      </c>
      <c r="E2" s="405" t="s">
        <v>343</v>
      </c>
      <c r="F2" s="406"/>
      <c r="G2" s="407" t="s">
        <v>518</v>
      </c>
      <c r="H2" s="407" t="s">
        <v>519</v>
      </c>
      <c r="J2" s="710" t="s">
        <v>636</v>
      </c>
      <c r="K2" s="701" t="s">
        <v>639</v>
      </c>
      <c r="L2" s="701"/>
      <c r="M2" s="701"/>
      <c r="N2" s="705" t="s">
        <v>638</v>
      </c>
      <c r="O2" s="705"/>
      <c r="P2" s="705"/>
      <c r="Q2" s="703" t="s">
        <v>640</v>
      </c>
      <c r="R2" s="426"/>
      <c r="S2" s="399"/>
      <c r="T2" s="399"/>
      <c r="U2" s="399"/>
      <c r="V2" s="399"/>
      <c r="W2" s="399"/>
    </row>
    <row r="3" spans="1:23" ht="24">
      <c r="C3" s="403"/>
      <c r="D3" s="404"/>
      <c r="E3" s="405"/>
      <c r="F3" s="406"/>
      <c r="G3" s="407"/>
      <c r="H3" s="407"/>
      <c r="J3" s="710"/>
      <c r="K3" s="420" t="s">
        <v>522</v>
      </c>
      <c r="L3" s="702" t="s">
        <v>637</v>
      </c>
      <c r="M3" s="702"/>
      <c r="N3" s="422" t="s">
        <v>524</v>
      </c>
      <c r="O3" s="422" t="s">
        <v>525</v>
      </c>
      <c r="P3" s="422" t="s">
        <v>526</v>
      </c>
      <c r="Q3" s="703"/>
      <c r="R3" s="426"/>
      <c r="S3" s="426"/>
      <c r="T3" s="426"/>
      <c r="U3" s="426"/>
      <c r="V3" s="426"/>
      <c r="W3" s="426"/>
    </row>
    <row r="4" spans="1:23" ht="24">
      <c r="C4" s="403"/>
      <c r="D4" s="404"/>
      <c r="E4" s="405"/>
      <c r="F4" s="406"/>
      <c r="G4" s="407"/>
      <c r="H4" s="407"/>
      <c r="J4" s="584"/>
      <c r="K4" s="420"/>
      <c r="L4" s="420" t="s">
        <v>528</v>
      </c>
      <c r="M4" s="420" t="s">
        <v>527</v>
      </c>
      <c r="N4" s="422"/>
      <c r="O4" s="422"/>
      <c r="P4" s="422"/>
      <c r="Q4" s="434"/>
      <c r="R4" s="426"/>
      <c r="S4" s="426"/>
      <c r="T4" s="426"/>
      <c r="U4" s="426"/>
      <c r="V4" s="426"/>
      <c r="W4" s="426"/>
    </row>
    <row r="5" spans="1:23" s="402" customFormat="1" ht="18.75">
      <c r="A5" s="408" t="s">
        <v>302</v>
      </c>
      <c r="B5" s="408"/>
      <c r="C5" s="409"/>
      <c r="D5" s="409"/>
      <c r="E5" s="409"/>
      <c r="F5" s="408"/>
      <c r="G5" s="410"/>
      <c r="H5" s="410"/>
      <c r="J5" s="408"/>
      <c r="K5" s="408"/>
      <c r="L5" s="408"/>
      <c r="M5" s="408"/>
      <c r="N5" s="408"/>
      <c r="O5" s="408"/>
      <c r="P5" s="408"/>
      <c r="Q5" s="408"/>
    </row>
    <row r="6" spans="1:23" ht="12.75">
      <c r="B6" s="411" t="s">
        <v>641</v>
      </c>
      <c r="C6" s="412"/>
      <c r="D6" s="412"/>
      <c r="E6" s="412"/>
      <c r="F6" s="411"/>
      <c r="G6" s="413"/>
      <c r="H6" s="413"/>
      <c r="J6" s="411"/>
      <c r="K6" s="411"/>
      <c r="L6" s="411"/>
      <c r="M6" s="411"/>
      <c r="N6" s="411"/>
      <c r="O6" s="411"/>
      <c r="P6" s="411"/>
      <c r="Q6" s="411"/>
    </row>
    <row r="7" spans="1:23" s="429" customFormat="1">
      <c r="C7" s="671" t="s">
        <v>538</v>
      </c>
      <c r="D7" s="660" t="s">
        <v>330</v>
      </c>
      <c r="E7" s="427" t="s">
        <v>331</v>
      </c>
      <c r="F7" s="661"/>
      <c r="G7" s="664" t="s">
        <v>335</v>
      </c>
      <c r="H7" s="707"/>
      <c r="J7" s="585" t="s">
        <v>523</v>
      </c>
      <c r="K7" s="431"/>
      <c r="L7" s="431"/>
      <c r="M7" s="431"/>
      <c r="N7" s="432"/>
      <c r="O7" s="432"/>
      <c r="P7" s="432"/>
      <c r="Q7" s="430"/>
    </row>
    <row r="8" spans="1:23" s="429" customFormat="1">
      <c r="C8" s="671"/>
      <c r="D8" s="660"/>
      <c r="E8" s="427" t="s">
        <v>332</v>
      </c>
      <c r="F8" s="662"/>
      <c r="G8" s="664"/>
      <c r="H8" s="708"/>
      <c r="J8" s="585" t="s">
        <v>523</v>
      </c>
      <c r="K8" s="431"/>
      <c r="L8" s="431"/>
      <c r="M8" s="431"/>
      <c r="N8" s="432"/>
      <c r="O8" s="432"/>
      <c r="P8" s="432"/>
      <c r="Q8" s="430"/>
    </row>
    <row r="9" spans="1:23" s="429" customFormat="1" ht="25.5" customHeight="1">
      <c r="C9" s="671"/>
      <c r="D9" s="660"/>
      <c r="E9" s="427" t="s">
        <v>333</v>
      </c>
      <c r="F9" s="662"/>
      <c r="G9" s="664"/>
      <c r="H9" s="708"/>
      <c r="J9" s="585" t="s">
        <v>523</v>
      </c>
      <c r="K9" s="431"/>
      <c r="L9" s="431"/>
      <c r="M9" s="431"/>
      <c r="N9" s="432"/>
      <c r="O9" s="432"/>
      <c r="P9" s="432"/>
      <c r="Q9" s="430"/>
    </row>
    <row r="10" spans="1:23" s="429" customFormat="1" ht="24">
      <c r="C10" s="671"/>
      <c r="D10" s="660"/>
      <c r="E10" s="427" t="s">
        <v>334</v>
      </c>
      <c r="F10" s="662"/>
      <c r="G10" s="664"/>
      <c r="H10" s="709"/>
      <c r="J10" s="585" t="s">
        <v>523</v>
      </c>
      <c r="K10" s="431"/>
      <c r="L10" s="431"/>
      <c r="M10" s="431"/>
      <c r="N10" s="432"/>
      <c r="O10" s="432"/>
      <c r="P10" s="432"/>
      <c r="Q10" s="430"/>
    </row>
    <row r="11" spans="1:23" ht="24">
      <c r="C11" s="671"/>
      <c r="D11" s="416" t="s">
        <v>336</v>
      </c>
      <c r="E11" s="675" t="s">
        <v>338</v>
      </c>
      <c r="F11" s="662"/>
      <c r="G11" s="676" t="s">
        <v>335</v>
      </c>
      <c r="H11" s="677"/>
      <c r="J11" s="586" t="s">
        <v>523</v>
      </c>
      <c r="K11" s="421"/>
      <c r="L11" s="421"/>
      <c r="M11" s="421"/>
      <c r="N11" s="423"/>
      <c r="O11" s="423"/>
      <c r="P11" s="423"/>
      <c r="Q11" s="419"/>
    </row>
    <row r="12" spans="1:23" ht="24">
      <c r="C12" s="671"/>
      <c r="D12" s="416" t="s">
        <v>337</v>
      </c>
      <c r="E12" s="675"/>
      <c r="F12" s="662"/>
      <c r="G12" s="676"/>
      <c r="H12" s="679"/>
      <c r="J12" s="586" t="s">
        <v>523</v>
      </c>
      <c r="K12" s="421"/>
      <c r="L12" s="421"/>
      <c r="M12" s="421"/>
      <c r="N12" s="423"/>
      <c r="O12" s="423"/>
      <c r="P12" s="423"/>
      <c r="Q12" s="419"/>
    </row>
    <row r="13" spans="1:23" ht="24">
      <c r="C13" s="671"/>
      <c r="D13" s="416" t="s">
        <v>339</v>
      </c>
      <c r="E13" s="414" t="s">
        <v>340</v>
      </c>
      <c r="F13" s="663"/>
      <c r="G13" s="415" t="s">
        <v>335</v>
      </c>
      <c r="H13" s="415"/>
      <c r="J13" s="586" t="s">
        <v>523</v>
      </c>
      <c r="K13" s="421"/>
      <c r="L13" s="421"/>
      <c r="M13" s="421"/>
      <c r="N13" s="423"/>
      <c r="O13" s="423"/>
      <c r="P13" s="423"/>
      <c r="Q13" s="419"/>
    </row>
    <row r="14" spans="1:23" ht="12.75">
      <c r="B14" s="411" t="s">
        <v>344</v>
      </c>
      <c r="C14" s="412"/>
      <c r="D14" s="412"/>
      <c r="E14" s="412"/>
      <c r="F14" s="411"/>
      <c r="G14" s="413"/>
      <c r="H14" s="413"/>
      <c r="J14" s="411"/>
      <c r="K14" s="411"/>
      <c r="L14" s="411"/>
      <c r="M14" s="411"/>
      <c r="N14" s="411"/>
      <c r="O14" s="411"/>
      <c r="P14" s="411"/>
      <c r="Q14" s="411"/>
    </row>
    <row r="15" spans="1:23" ht="12.75" customHeight="1">
      <c r="C15" s="671" t="s">
        <v>539</v>
      </c>
      <c r="D15" s="660" t="s">
        <v>391</v>
      </c>
      <c r="E15" s="427" t="s">
        <v>345</v>
      </c>
      <c r="F15" s="661"/>
      <c r="G15" s="664" t="s">
        <v>335</v>
      </c>
      <c r="H15" s="677"/>
      <c r="J15" s="586" t="s">
        <v>523</v>
      </c>
      <c r="K15" s="421"/>
      <c r="L15" s="421"/>
      <c r="M15" s="421"/>
      <c r="N15" s="423"/>
      <c r="O15" s="423"/>
      <c r="P15" s="423"/>
      <c r="Q15" s="419"/>
    </row>
    <row r="16" spans="1:23" ht="24">
      <c r="C16" s="671"/>
      <c r="D16" s="660"/>
      <c r="E16" s="414" t="s">
        <v>346</v>
      </c>
      <c r="F16" s="662"/>
      <c r="G16" s="664"/>
      <c r="H16" s="678"/>
      <c r="J16" s="586" t="s">
        <v>523</v>
      </c>
      <c r="K16" s="421"/>
      <c r="L16" s="421"/>
      <c r="M16" s="421"/>
      <c r="N16" s="423"/>
      <c r="O16" s="423"/>
      <c r="P16" s="423"/>
      <c r="Q16" s="419"/>
    </row>
    <row r="17" spans="3:17">
      <c r="C17" s="671"/>
      <c r="D17" s="660"/>
      <c r="E17" s="414" t="s">
        <v>347</v>
      </c>
      <c r="F17" s="662"/>
      <c r="G17" s="664"/>
      <c r="H17" s="678"/>
      <c r="J17" s="586" t="s">
        <v>523</v>
      </c>
      <c r="K17" s="421"/>
      <c r="L17" s="421"/>
      <c r="M17" s="421"/>
      <c r="N17" s="423"/>
      <c r="O17" s="423"/>
      <c r="P17" s="423"/>
      <c r="Q17" s="419"/>
    </row>
    <row r="18" spans="3:17" ht="24">
      <c r="C18" s="671"/>
      <c r="D18" s="660"/>
      <c r="E18" s="414" t="s">
        <v>348</v>
      </c>
      <c r="F18" s="662"/>
      <c r="G18" s="664"/>
      <c r="H18" s="679"/>
      <c r="J18" s="586" t="s">
        <v>523</v>
      </c>
      <c r="K18" s="421"/>
      <c r="L18" s="421"/>
      <c r="M18" s="421"/>
      <c r="N18" s="423"/>
      <c r="O18" s="423"/>
      <c r="P18" s="423"/>
      <c r="Q18" s="419"/>
    </row>
    <row r="19" spans="3:17">
      <c r="C19" s="671"/>
      <c r="D19" s="660" t="s">
        <v>349</v>
      </c>
      <c r="E19" s="414" t="s">
        <v>350</v>
      </c>
      <c r="F19" s="662"/>
      <c r="G19" s="664" t="s">
        <v>335</v>
      </c>
      <c r="H19" s="677"/>
      <c r="J19" s="586" t="s">
        <v>523</v>
      </c>
      <c r="K19" s="421"/>
      <c r="L19" s="421"/>
      <c r="M19" s="421"/>
      <c r="N19" s="423"/>
      <c r="O19" s="423"/>
      <c r="P19" s="423"/>
      <c r="Q19" s="419"/>
    </row>
    <row r="20" spans="3:17" ht="25.5" customHeight="1">
      <c r="C20" s="671"/>
      <c r="D20" s="660"/>
      <c r="E20" s="414" t="s">
        <v>351</v>
      </c>
      <c r="F20" s="662"/>
      <c r="G20" s="664"/>
      <c r="H20" s="678"/>
      <c r="J20" s="586" t="s">
        <v>523</v>
      </c>
      <c r="K20" s="421"/>
      <c r="L20" s="421"/>
      <c r="M20" s="421"/>
      <c r="N20" s="423"/>
      <c r="O20" s="423"/>
      <c r="P20" s="423"/>
      <c r="Q20" s="419"/>
    </row>
    <row r="21" spans="3:17" ht="24">
      <c r="C21" s="671"/>
      <c r="D21" s="660"/>
      <c r="E21" s="414" t="s">
        <v>352</v>
      </c>
      <c r="F21" s="662"/>
      <c r="G21" s="664"/>
      <c r="H21" s="678"/>
      <c r="J21" s="586" t="s">
        <v>523</v>
      </c>
      <c r="K21" s="421"/>
      <c r="L21" s="421"/>
      <c r="M21" s="421"/>
      <c r="N21" s="423"/>
      <c r="O21" s="423"/>
      <c r="P21" s="423"/>
      <c r="Q21" s="419"/>
    </row>
    <row r="22" spans="3:17" ht="36">
      <c r="C22" s="671"/>
      <c r="D22" s="660"/>
      <c r="E22" s="414" t="s">
        <v>353</v>
      </c>
      <c r="F22" s="662"/>
      <c r="G22" s="664"/>
      <c r="H22" s="678"/>
      <c r="J22" s="586" t="s">
        <v>523</v>
      </c>
      <c r="K22" s="421"/>
      <c r="L22" s="421"/>
      <c r="M22" s="421"/>
      <c r="N22" s="423"/>
      <c r="O22" s="423"/>
      <c r="P22" s="423"/>
      <c r="Q22" s="419"/>
    </row>
    <row r="23" spans="3:17" ht="24">
      <c r="C23" s="671"/>
      <c r="D23" s="660"/>
      <c r="E23" s="414" t="s">
        <v>354</v>
      </c>
      <c r="F23" s="662"/>
      <c r="G23" s="664"/>
      <c r="H23" s="679"/>
      <c r="J23" s="586" t="s">
        <v>523</v>
      </c>
      <c r="K23" s="421"/>
      <c r="L23" s="421"/>
      <c r="M23" s="421"/>
      <c r="N23" s="423"/>
      <c r="O23" s="423"/>
      <c r="P23" s="423"/>
      <c r="Q23" s="419"/>
    </row>
    <row r="24" spans="3:17" ht="24">
      <c r="C24" s="671"/>
      <c r="D24" s="660"/>
      <c r="E24" s="414" t="s">
        <v>355</v>
      </c>
      <c r="F24" s="662"/>
      <c r="G24" s="417" t="s">
        <v>356</v>
      </c>
      <c r="H24" s="415"/>
      <c r="J24" s="586" t="s">
        <v>523</v>
      </c>
      <c r="K24" s="421"/>
      <c r="L24" s="421"/>
      <c r="M24" s="421"/>
      <c r="N24" s="423"/>
      <c r="O24" s="423"/>
      <c r="P24" s="423"/>
      <c r="Q24" s="419"/>
    </row>
    <row r="25" spans="3:17" ht="24">
      <c r="C25" s="671"/>
      <c r="D25" s="416" t="s">
        <v>357</v>
      </c>
      <c r="E25" s="414" t="s">
        <v>358</v>
      </c>
      <c r="F25" s="662"/>
      <c r="G25" s="417" t="s">
        <v>356</v>
      </c>
      <c r="H25" s="415"/>
      <c r="J25" s="586"/>
      <c r="K25" s="421" t="s">
        <v>523</v>
      </c>
      <c r="L25" s="421"/>
      <c r="M25" s="421"/>
      <c r="N25" s="423"/>
      <c r="O25" s="423"/>
      <c r="P25" s="423"/>
      <c r="Q25" s="419" t="s">
        <v>523</v>
      </c>
    </row>
    <row r="26" spans="3:17" ht="24">
      <c r="C26" s="671"/>
      <c r="D26" s="660" t="s">
        <v>359</v>
      </c>
      <c r="E26" s="414" t="s">
        <v>360</v>
      </c>
      <c r="F26" s="662"/>
      <c r="G26" s="664" t="s">
        <v>335</v>
      </c>
      <c r="H26" s="677"/>
      <c r="J26" s="586" t="s">
        <v>523</v>
      </c>
      <c r="K26" s="421"/>
      <c r="L26" s="421"/>
      <c r="M26" s="421"/>
      <c r="N26" s="423"/>
      <c r="O26" s="423"/>
      <c r="P26" s="423"/>
      <c r="Q26" s="419"/>
    </row>
    <row r="27" spans="3:17" ht="36">
      <c r="C27" s="671"/>
      <c r="D27" s="660"/>
      <c r="E27" s="414" t="s">
        <v>361</v>
      </c>
      <c r="F27" s="662"/>
      <c r="G27" s="664"/>
      <c r="H27" s="679"/>
      <c r="J27" s="586" t="s">
        <v>523</v>
      </c>
      <c r="K27" s="421" t="s">
        <v>294</v>
      </c>
      <c r="L27" s="421" t="s">
        <v>294</v>
      </c>
      <c r="M27" s="421" t="s">
        <v>294</v>
      </c>
      <c r="N27" s="423"/>
      <c r="O27" s="423"/>
      <c r="P27" s="423"/>
      <c r="Q27" s="419"/>
    </row>
    <row r="28" spans="3:17" ht="24">
      <c r="C28" s="671"/>
      <c r="D28" s="416" t="s">
        <v>362</v>
      </c>
      <c r="E28" s="414" t="s">
        <v>363</v>
      </c>
      <c r="F28" s="662"/>
      <c r="G28" s="417" t="s">
        <v>335</v>
      </c>
      <c r="H28" s="415"/>
      <c r="J28" s="586"/>
      <c r="K28" s="421"/>
      <c r="L28" s="421" t="s">
        <v>523</v>
      </c>
      <c r="M28" s="421" t="s">
        <v>523</v>
      </c>
      <c r="N28" s="423"/>
      <c r="O28" s="423"/>
      <c r="P28" s="423"/>
      <c r="Q28" s="419"/>
    </row>
    <row r="29" spans="3:17" ht="24">
      <c r="C29" s="671"/>
      <c r="D29" s="660" t="s">
        <v>364</v>
      </c>
      <c r="E29" s="414" t="s">
        <v>365</v>
      </c>
      <c r="F29" s="662"/>
      <c r="G29" s="664" t="s">
        <v>335</v>
      </c>
      <c r="H29" s="677"/>
      <c r="J29" s="586"/>
      <c r="K29" s="421" t="s">
        <v>523</v>
      </c>
      <c r="L29" s="421"/>
      <c r="M29" s="421"/>
      <c r="N29" s="423"/>
      <c r="O29" s="423"/>
      <c r="P29" s="423"/>
      <c r="Q29" s="419"/>
    </row>
    <row r="30" spans="3:17" ht="25.5" customHeight="1">
      <c r="C30" s="671"/>
      <c r="D30" s="660"/>
      <c r="E30" s="414" t="s">
        <v>366</v>
      </c>
      <c r="F30" s="662"/>
      <c r="G30" s="664"/>
      <c r="H30" s="679"/>
      <c r="J30" s="586"/>
      <c r="K30" s="421" t="s">
        <v>523</v>
      </c>
      <c r="L30" s="421"/>
      <c r="M30" s="421"/>
      <c r="N30" s="423"/>
      <c r="O30" s="423"/>
      <c r="P30" s="423"/>
      <c r="Q30" s="419"/>
    </row>
    <row r="31" spans="3:17" ht="12.75" customHeight="1">
      <c r="C31" s="671"/>
      <c r="D31" s="660"/>
      <c r="E31" s="414" t="s">
        <v>367</v>
      </c>
      <c r="F31" s="662"/>
      <c r="G31" s="415"/>
      <c r="H31" s="417" t="s">
        <v>335</v>
      </c>
      <c r="J31" s="586"/>
      <c r="K31" s="421" t="s">
        <v>523</v>
      </c>
      <c r="L31" s="421"/>
      <c r="M31" s="421"/>
      <c r="N31" s="423"/>
      <c r="O31" s="423"/>
      <c r="P31" s="423"/>
      <c r="Q31" s="419"/>
    </row>
    <row r="32" spans="3:17" ht="24">
      <c r="C32" s="671"/>
      <c r="D32" s="416" t="s">
        <v>368</v>
      </c>
      <c r="E32" s="675" t="s">
        <v>370</v>
      </c>
      <c r="F32" s="662"/>
      <c r="G32" s="664" t="s">
        <v>335</v>
      </c>
      <c r="H32" s="677"/>
      <c r="J32" s="586"/>
      <c r="K32" s="421"/>
      <c r="L32" s="421" t="s">
        <v>523</v>
      </c>
      <c r="M32" s="421"/>
      <c r="N32" s="423"/>
      <c r="O32" s="423"/>
      <c r="P32" s="423"/>
      <c r="Q32" s="419"/>
    </row>
    <row r="33" spans="3:17" ht="36.75" customHeight="1">
      <c r="C33" s="671"/>
      <c r="D33" s="416" t="s">
        <v>369</v>
      </c>
      <c r="E33" s="675"/>
      <c r="F33" s="662"/>
      <c r="G33" s="664"/>
      <c r="H33" s="679"/>
      <c r="J33" s="586"/>
      <c r="K33" s="421"/>
      <c r="L33" s="421" t="s">
        <v>523</v>
      </c>
      <c r="M33" s="421"/>
      <c r="N33" s="423"/>
      <c r="O33" s="423"/>
      <c r="P33" s="423"/>
      <c r="Q33" s="419"/>
    </row>
    <row r="34" spans="3:17" ht="24">
      <c r="C34" s="671"/>
      <c r="D34" s="416" t="s">
        <v>371</v>
      </c>
      <c r="E34" s="414" t="s">
        <v>372</v>
      </c>
      <c r="F34" s="662"/>
      <c r="G34" s="415"/>
      <c r="H34" s="417" t="s">
        <v>373</v>
      </c>
      <c r="J34" s="586"/>
      <c r="K34" s="421"/>
      <c r="L34" s="421"/>
      <c r="M34" s="421" t="s">
        <v>523</v>
      </c>
      <c r="N34" s="423"/>
      <c r="O34" s="423"/>
      <c r="P34" s="423"/>
      <c r="Q34" s="419"/>
    </row>
    <row r="35" spans="3:17" ht="36">
      <c r="C35" s="671"/>
      <c r="D35" s="660" t="s">
        <v>374</v>
      </c>
      <c r="E35" s="414" t="s">
        <v>375</v>
      </c>
      <c r="F35" s="662"/>
      <c r="G35" s="417" t="s">
        <v>335</v>
      </c>
      <c r="H35" s="415"/>
      <c r="J35" s="586"/>
      <c r="K35" s="421" t="s">
        <v>523</v>
      </c>
      <c r="L35" s="421"/>
      <c r="M35" s="421"/>
      <c r="N35" s="423"/>
      <c r="O35" s="423"/>
      <c r="P35" s="423"/>
      <c r="Q35" s="419"/>
    </row>
    <row r="36" spans="3:17">
      <c r="C36" s="671"/>
      <c r="D36" s="660"/>
      <c r="E36" s="414" t="s">
        <v>376</v>
      </c>
      <c r="F36" s="662"/>
      <c r="G36" s="415"/>
      <c r="H36" s="417" t="s">
        <v>373</v>
      </c>
      <c r="J36" s="586"/>
      <c r="K36" s="421" t="s">
        <v>523</v>
      </c>
      <c r="L36" s="421"/>
      <c r="M36" s="421"/>
      <c r="N36" s="423"/>
      <c r="O36" s="423"/>
      <c r="P36" s="423"/>
      <c r="Q36" s="419"/>
    </row>
    <row r="37" spans="3:17" ht="25.5" customHeight="1">
      <c r="C37" s="671"/>
      <c r="D37" s="660" t="s">
        <v>377</v>
      </c>
      <c r="E37" s="414" t="s">
        <v>378</v>
      </c>
      <c r="F37" s="662"/>
      <c r="G37" s="417" t="s">
        <v>335</v>
      </c>
      <c r="H37" s="415"/>
      <c r="J37" s="586"/>
      <c r="K37" s="421"/>
      <c r="L37" s="421" t="s">
        <v>523</v>
      </c>
      <c r="M37" s="421" t="s">
        <v>523</v>
      </c>
      <c r="N37" s="423"/>
      <c r="O37" s="423"/>
      <c r="P37" s="423"/>
      <c r="Q37" s="419"/>
    </row>
    <row r="38" spans="3:17">
      <c r="C38" s="671"/>
      <c r="D38" s="660"/>
      <c r="E38" s="414" t="s">
        <v>376</v>
      </c>
      <c r="F38" s="662"/>
      <c r="G38" s="415"/>
      <c r="H38" s="417" t="s">
        <v>373</v>
      </c>
      <c r="J38" s="586"/>
      <c r="K38" s="421"/>
      <c r="L38" s="421" t="s">
        <v>523</v>
      </c>
      <c r="M38" s="421" t="s">
        <v>523</v>
      </c>
      <c r="N38" s="423"/>
      <c r="O38" s="423"/>
      <c r="P38" s="423"/>
      <c r="Q38" s="419"/>
    </row>
    <row r="39" spans="3:17" ht="36.75" customHeight="1">
      <c r="C39" s="671"/>
      <c r="D39" s="416" t="s">
        <v>379</v>
      </c>
      <c r="E39" s="414" t="s">
        <v>380</v>
      </c>
      <c r="F39" s="662"/>
      <c r="G39" s="417" t="s">
        <v>373</v>
      </c>
      <c r="H39" s="415"/>
      <c r="J39" s="586"/>
      <c r="K39" s="421" t="s">
        <v>523</v>
      </c>
      <c r="L39" s="421"/>
      <c r="M39" s="421"/>
      <c r="N39" s="423"/>
      <c r="O39" s="423"/>
      <c r="P39" s="423"/>
      <c r="Q39" s="419"/>
    </row>
    <row r="40" spans="3:17" ht="24">
      <c r="C40" s="671"/>
      <c r="D40" s="416" t="s">
        <v>381</v>
      </c>
      <c r="E40" s="414" t="s">
        <v>382</v>
      </c>
      <c r="F40" s="662"/>
      <c r="G40" s="417" t="s">
        <v>335</v>
      </c>
      <c r="H40" s="415"/>
      <c r="J40" s="586"/>
      <c r="K40" s="421"/>
      <c r="L40" s="421" t="s">
        <v>523</v>
      </c>
      <c r="M40" s="421"/>
      <c r="N40" s="423"/>
      <c r="O40" s="423"/>
      <c r="P40" s="423"/>
      <c r="Q40" s="419"/>
    </row>
    <row r="41" spans="3:17" ht="24">
      <c r="C41" s="671"/>
      <c r="D41" s="416" t="s">
        <v>383</v>
      </c>
      <c r="E41" s="414" t="s">
        <v>384</v>
      </c>
      <c r="F41" s="662"/>
      <c r="G41" s="415"/>
      <c r="H41" s="417" t="s">
        <v>356</v>
      </c>
      <c r="J41" s="586"/>
      <c r="K41" s="421"/>
      <c r="L41" s="421" t="s">
        <v>523</v>
      </c>
      <c r="M41" s="421"/>
      <c r="N41" s="423"/>
      <c r="O41" s="423"/>
      <c r="P41" s="423"/>
      <c r="Q41" s="419"/>
    </row>
    <row r="42" spans="3:17" ht="24">
      <c r="C42" s="671"/>
      <c r="D42" s="660" t="s">
        <v>392</v>
      </c>
      <c r="E42" s="427" t="s">
        <v>385</v>
      </c>
      <c r="F42" s="662"/>
      <c r="G42" s="677"/>
      <c r="H42" s="664" t="s">
        <v>373</v>
      </c>
      <c r="J42" s="586"/>
      <c r="K42" s="421"/>
      <c r="L42" s="421" t="s">
        <v>523</v>
      </c>
      <c r="M42" s="421"/>
      <c r="N42" s="423"/>
      <c r="O42" s="423"/>
      <c r="P42" s="423"/>
      <c r="Q42" s="419"/>
    </row>
    <row r="43" spans="3:17" ht="24">
      <c r="C43" s="671"/>
      <c r="D43" s="660"/>
      <c r="E43" s="414" t="s">
        <v>386</v>
      </c>
      <c r="F43" s="662"/>
      <c r="G43" s="678"/>
      <c r="H43" s="664"/>
      <c r="J43" s="586"/>
      <c r="K43" s="421"/>
      <c r="L43" s="421" t="s">
        <v>523</v>
      </c>
      <c r="M43" s="421"/>
      <c r="N43" s="423"/>
      <c r="O43" s="423"/>
      <c r="P43" s="423"/>
      <c r="Q43" s="419"/>
    </row>
    <row r="44" spans="3:17" ht="24">
      <c r="C44" s="671"/>
      <c r="D44" s="660"/>
      <c r="E44" s="414" t="s">
        <v>387</v>
      </c>
      <c r="F44" s="662"/>
      <c r="G44" s="678"/>
      <c r="H44" s="664"/>
      <c r="J44" s="586"/>
      <c r="K44" s="421"/>
      <c r="L44" s="421" t="s">
        <v>523</v>
      </c>
      <c r="M44" s="421"/>
      <c r="N44" s="423"/>
      <c r="O44" s="423"/>
      <c r="P44" s="423"/>
      <c r="Q44" s="419"/>
    </row>
    <row r="45" spans="3:17" ht="36">
      <c r="C45" s="671"/>
      <c r="D45" s="660"/>
      <c r="E45" s="414" t="s">
        <v>388</v>
      </c>
      <c r="F45" s="662"/>
      <c r="G45" s="679"/>
      <c r="H45" s="664"/>
      <c r="J45" s="586"/>
      <c r="K45" s="421"/>
      <c r="L45" s="421" t="s">
        <v>523</v>
      </c>
      <c r="M45" s="421"/>
      <c r="N45" s="423"/>
      <c r="O45" s="423"/>
      <c r="P45" s="423"/>
      <c r="Q45" s="419"/>
    </row>
    <row r="46" spans="3:17" ht="74.25" customHeight="1">
      <c r="C46" s="671"/>
      <c r="D46" s="416" t="s">
        <v>389</v>
      </c>
      <c r="E46" s="414" t="s">
        <v>390</v>
      </c>
      <c r="F46" s="662"/>
      <c r="G46" s="415"/>
      <c r="H46" s="417" t="s">
        <v>373</v>
      </c>
      <c r="J46" s="586"/>
      <c r="K46" s="421"/>
      <c r="L46" s="421" t="s">
        <v>523</v>
      </c>
      <c r="M46" s="421"/>
      <c r="N46" s="423"/>
      <c r="O46" s="423"/>
      <c r="P46" s="423"/>
      <c r="Q46" s="419"/>
    </row>
    <row r="47" spans="3:17">
      <c r="C47" s="671"/>
      <c r="D47" s="660" t="s">
        <v>393</v>
      </c>
      <c r="E47" s="414" t="s">
        <v>394</v>
      </c>
      <c r="F47" s="662"/>
      <c r="G47" s="664" t="s">
        <v>335</v>
      </c>
      <c r="H47" s="677"/>
      <c r="J47" s="586"/>
      <c r="K47" s="421"/>
      <c r="L47" s="421"/>
      <c r="M47" s="421"/>
      <c r="N47" s="423"/>
      <c r="O47" s="423"/>
      <c r="P47" s="423" t="s">
        <v>523</v>
      </c>
      <c r="Q47" s="419"/>
    </row>
    <row r="48" spans="3:17" ht="25.5" customHeight="1">
      <c r="C48" s="671"/>
      <c r="D48" s="660"/>
      <c r="E48" s="414" t="s">
        <v>395</v>
      </c>
      <c r="F48" s="662"/>
      <c r="G48" s="664"/>
      <c r="H48" s="679"/>
      <c r="J48" s="586"/>
      <c r="K48" s="421"/>
      <c r="L48" s="421"/>
      <c r="M48" s="421"/>
      <c r="N48" s="423"/>
      <c r="O48" s="423"/>
      <c r="P48" s="423" t="s">
        <v>523</v>
      </c>
      <c r="Q48" s="419"/>
    </row>
    <row r="49" spans="1:17" ht="24">
      <c r="C49" s="671"/>
      <c r="D49" s="660" t="s">
        <v>396</v>
      </c>
      <c r="E49" s="414" t="s">
        <v>397</v>
      </c>
      <c r="F49" s="662"/>
      <c r="G49" s="677"/>
      <c r="H49" s="664" t="s">
        <v>335</v>
      </c>
      <c r="J49" s="586"/>
      <c r="K49" s="421"/>
      <c r="L49" s="421"/>
      <c r="M49" s="421"/>
      <c r="N49" s="423"/>
      <c r="O49" s="423"/>
      <c r="P49" s="423" t="s">
        <v>523</v>
      </c>
      <c r="Q49" s="419"/>
    </row>
    <row r="50" spans="1:17" ht="12.75" customHeight="1">
      <c r="C50" s="671"/>
      <c r="D50" s="660"/>
      <c r="E50" s="414" t="s">
        <v>398</v>
      </c>
      <c r="F50" s="662"/>
      <c r="G50" s="678"/>
      <c r="H50" s="664"/>
      <c r="J50" s="586"/>
      <c r="K50" s="421"/>
      <c r="L50" s="421"/>
      <c r="M50" s="421"/>
      <c r="N50" s="423"/>
      <c r="O50" s="423"/>
      <c r="P50" s="423" t="s">
        <v>523</v>
      </c>
      <c r="Q50" s="419"/>
    </row>
    <row r="51" spans="1:17" ht="24">
      <c r="C51" s="671"/>
      <c r="D51" s="660"/>
      <c r="E51" s="414" t="s">
        <v>399</v>
      </c>
      <c r="F51" s="663"/>
      <c r="G51" s="679"/>
      <c r="H51" s="664"/>
      <c r="J51" s="586"/>
      <c r="K51" s="421"/>
      <c r="L51" s="421"/>
      <c r="M51" s="421"/>
      <c r="N51" s="423"/>
      <c r="O51" s="423"/>
      <c r="P51" s="423" t="s">
        <v>523</v>
      </c>
      <c r="Q51" s="419"/>
    </row>
    <row r="52" spans="1:17" ht="12.75">
      <c r="B52" s="411" t="s">
        <v>400</v>
      </c>
      <c r="C52" s="412"/>
      <c r="D52" s="412"/>
      <c r="E52" s="412"/>
      <c r="F52" s="411"/>
      <c r="G52" s="413"/>
      <c r="H52" s="413"/>
      <c r="J52" s="587"/>
      <c r="K52" s="411"/>
      <c r="L52" s="411"/>
      <c r="M52" s="411"/>
      <c r="N52" s="411"/>
      <c r="O52" s="411"/>
      <c r="P52" s="411"/>
      <c r="Q52" s="411"/>
    </row>
    <row r="53" spans="1:17" ht="25.5" customHeight="1">
      <c r="C53" s="671" t="s">
        <v>540</v>
      </c>
      <c r="D53" s="660" t="s">
        <v>401</v>
      </c>
      <c r="E53" s="427" t="s">
        <v>402</v>
      </c>
      <c r="F53" s="661"/>
      <c r="G53" s="664" t="s">
        <v>335</v>
      </c>
      <c r="H53" s="677"/>
      <c r="J53" s="586"/>
      <c r="K53" s="421"/>
      <c r="L53" s="421"/>
      <c r="M53" s="421"/>
      <c r="N53" s="423" t="s">
        <v>523</v>
      </c>
      <c r="O53" s="423" t="s">
        <v>523</v>
      </c>
      <c r="P53" s="423" t="s">
        <v>523</v>
      </c>
      <c r="Q53" s="419"/>
    </row>
    <row r="54" spans="1:17">
      <c r="C54" s="671"/>
      <c r="D54" s="660"/>
      <c r="E54" s="414" t="s">
        <v>403</v>
      </c>
      <c r="F54" s="662"/>
      <c r="G54" s="664"/>
      <c r="H54" s="678"/>
      <c r="J54" s="586"/>
      <c r="K54" s="421"/>
      <c r="L54" s="421"/>
      <c r="M54" s="421"/>
      <c r="N54" s="423" t="s">
        <v>523</v>
      </c>
      <c r="O54" s="423" t="s">
        <v>523</v>
      </c>
      <c r="P54" s="423" t="s">
        <v>523</v>
      </c>
      <c r="Q54" s="419"/>
    </row>
    <row r="55" spans="1:17" ht="24">
      <c r="C55" s="671"/>
      <c r="D55" s="660"/>
      <c r="E55" s="414" t="s">
        <v>404</v>
      </c>
      <c r="F55" s="662"/>
      <c r="G55" s="664"/>
      <c r="H55" s="678"/>
      <c r="J55" s="586"/>
      <c r="K55" s="421"/>
      <c r="L55" s="421"/>
      <c r="M55" s="421"/>
      <c r="N55" s="423" t="s">
        <v>523</v>
      </c>
      <c r="O55" s="423" t="s">
        <v>523</v>
      </c>
      <c r="P55" s="423" t="s">
        <v>523</v>
      </c>
      <c r="Q55" s="419"/>
    </row>
    <row r="56" spans="1:17" ht="36">
      <c r="C56" s="671"/>
      <c r="D56" s="660"/>
      <c r="E56" s="414" t="s">
        <v>405</v>
      </c>
      <c r="F56" s="662"/>
      <c r="G56" s="664"/>
      <c r="H56" s="678"/>
      <c r="J56" s="586"/>
      <c r="K56" s="421"/>
      <c r="L56" s="421"/>
      <c r="M56" s="421"/>
      <c r="N56" s="423" t="s">
        <v>523</v>
      </c>
      <c r="O56" s="423" t="s">
        <v>523</v>
      </c>
      <c r="P56" s="423" t="s">
        <v>523</v>
      </c>
      <c r="Q56" s="419"/>
    </row>
    <row r="57" spans="1:17" ht="36">
      <c r="C57" s="671"/>
      <c r="D57" s="660"/>
      <c r="E57" s="414" t="s">
        <v>406</v>
      </c>
      <c r="F57" s="662"/>
      <c r="G57" s="664"/>
      <c r="H57" s="679"/>
      <c r="J57" s="586"/>
      <c r="K57" s="421"/>
      <c r="L57" s="421"/>
      <c r="M57" s="421"/>
      <c r="N57" s="423" t="s">
        <v>523</v>
      </c>
      <c r="O57" s="423" t="s">
        <v>523</v>
      </c>
      <c r="P57" s="423" t="s">
        <v>523</v>
      </c>
      <c r="Q57" s="419"/>
    </row>
    <row r="58" spans="1:17" ht="24">
      <c r="C58" s="671"/>
      <c r="D58" s="660"/>
      <c r="E58" s="414" t="s">
        <v>407</v>
      </c>
      <c r="F58" s="663"/>
      <c r="G58" s="415"/>
      <c r="H58" s="417" t="s">
        <v>335</v>
      </c>
      <c r="J58" s="586"/>
      <c r="K58" s="421"/>
      <c r="L58" s="421"/>
      <c r="M58" s="421"/>
      <c r="N58" s="423" t="s">
        <v>523</v>
      </c>
      <c r="O58" s="423" t="s">
        <v>523</v>
      </c>
      <c r="P58" s="423" t="s">
        <v>523</v>
      </c>
      <c r="Q58" s="419"/>
    </row>
    <row r="59" spans="1:17" s="439" customFormat="1">
      <c r="C59" s="440"/>
      <c r="D59" s="440"/>
      <c r="E59" s="440"/>
      <c r="G59" s="418"/>
      <c r="H59" s="418"/>
      <c r="J59" s="418"/>
      <c r="K59" s="418"/>
      <c r="L59" s="418"/>
      <c r="M59" s="418"/>
      <c r="N59" s="418"/>
      <c r="O59" s="418"/>
      <c r="P59" s="418"/>
      <c r="Q59" s="418"/>
    </row>
    <row r="60" spans="1:17" s="402" customFormat="1" ht="18.75">
      <c r="A60" s="408" t="s">
        <v>303</v>
      </c>
      <c r="B60" s="408"/>
      <c r="C60" s="409"/>
      <c r="D60" s="409"/>
      <c r="E60" s="409"/>
      <c r="F60" s="408"/>
      <c r="G60" s="410"/>
      <c r="H60" s="410"/>
      <c r="J60" s="408"/>
      <c r="K60" s="408"/>
      <c r="L60" s="408"/>
      <c r="M60" s="408"/>
      <c r="N60" s="408"/>
      <c r="O60" s="408"/>
      <c r="P60" s="408"/>
      <c r="Q60" s="408"/>
    </row>
    <row r="61" spans="1:17" ht="12.75">
      <c r="B61" s="411" t="s">
        <v>408</v>
      </c>
      <c r="C61" s="412"/>
      <c r="D61" s="412"/>
      <c r="E61" s="412"/>
      <c r="F61" s="411"/>
      <c r="G61" s="413"/>
      <c r="H61" s="413"/>
      <c r="J61" s="411"/>
      <c r="K61" s="411"/>
      <c r="L61" s="411"/>
      <c r="M61" s="411"/>
      <c r="N61" s="411"/>
      <c r="O61" s="411"/>
      <c r="P61" s="411"/>
      <c r="Q61" s="411"/>
    </row>
    <row r="62" spans="1:17" ht="24">
      <c r="C62" s="671" t="s">
        <v>541</v>
      </c>
      <c r="D62" s="660" t="s">
        <v>409</v>
      </c>
      <c r="E62" s="414" t="s">
        <v>410</v>
      </c>
      <c r="F62" s="661"/>
      <c r="G62" s="664" t="s">
        <v>335</v>
      </c>
      <c r="H62" s="677"/>
      <c r="J62" s="586"/>
      <c r="K62" s="421"/>
      <c r="L62" s="421"/>
      <c r="M62" s="421"/>
      <c r="N62" s="423" t="s">
        <v>523</v>
      </c>
      <c r="O62" s="423" t="s">
        <v>523</v>
      </c>
      <c r="P62" s="423"/>
      <c r="Q62" s="419"/>
    </row>
    <row r="63" spans="1:17" ht="24">
      <c r="C63" s="671"/>
      <c r="D63" s="660"/>
      <c r="E63" s="414" t="s">
        <v>411</v>
      </c>
      <c r="F63" s="662"/>
      <c r="G63" s="664"/>
      <c r="H63" s="679"/>
      <c r="J63" s="586"/>
      <c r="K63" s="421"/>
      <c r="L63" s="421"/>
      <c r="M63" s="421"/>
      <c r="N63" s="423" t="s">
        <v>523</v>
      </c>
      <c r="O63" s="423" t="s">
        <v>523</v>
      </c>
      <c r="P63" s="423"/>
      <c r="Q63" s="419"/>
    </row>
    <row r="64" spans="1:17" ht="24">
      <c r="C64" s="671"/>
      <c r="D64" s="660" t="s">
        <v>412</v>
      </c>
      <c r="E64" s="414" t="s">
        <v>413</v>
      </c>
      <c r="F64" s="662"/>
      <c r="G64" s="677"/>
      <c r="H64" s="664" t="s">
        <v>335</v>
      </c>
      <c r="J64" s="586"/>
      <c r="K64" s="421" t="s">
        <v>523</v>
      </c>
      <c r="L64" s="421"/>
      <c r="M64" s="421"/>
      <c r="N64" s="423" t="s">
        <v>523</v>
      </c>
      <c r="O64" s="423" t="s">
        <v>523</v>
      </c>
      <c r="P64" s="423"/>
      <c r="Q64" s="419"/>
    </row>
    <row r="65" spans="2:17" ht="24">
      <c r="C65" s="671"/>
      <c r="D65" s="660"/>
      <c r="E65" s="414" t="s">
        <v>414</v>
      </c>
      <c r="F65" s="662"/>
      <c r="G65" s="678"/>
      <c r="H65" s="664"/>
      <c r="J65" s="586"/>
      <c r="K65" s="421" t="s">
        <v>523</v>
      </c>
      <c r="L65" s="421"/>
      <c r="M65" s="421"/>
      <c r="N65" s="423" t="s">
        <v>523</v>
      </c>
      <c r="O65" s="423" t="s">
        <v>523</v>
      </c>
      <c r="P65" s="423"/>
      <c r="Q65" s="419"/>
    </row>
    <row r="66" spans="2:17" ht="12.75" customHeight="1">
      <c r="C66" s="671"/>
      <c r="D66" s="660"/>
      <c r="E66" s="414" t="s">
        <v>415</v>
      </c>
      <c r="F66" s="662"/>
      <c r="G66" s="678"/>
      <c r="H66" s="664"/>
      <c r="J66" s="586"/>
      <c r="K66" s="421" t="s">
        <v>523</v>
      </c>
      <c r="L66" s="421"/>
      <c r="M66" s="421"/>
      <c r="N66" s="423" t="s">
        <v>523</v>
      </c>
      <c r="O66" s="423" t="s">
        <v>523</v>
      </c>
      <c r="P66" s="423"/>
      <c r="Q66" s="419"/>
    </row>
    <row r="67" spans="2:17" ht="24">
      <c r="C67" s="671"/>
      <c r="D67" s="660"/>
      <c r="E67" s="414" t="s">
        <v>416</v>
      </c>
      <c r="F67" s="662"/>
      <c r="G67" s="679"/>
      <c r="H67" s="664"/>
      <c r="J67" s="586"/>
      <c r="K67" s="421" t="s">
        <v>523</v>
      </c>
      <c r="L67" s="421"/>
      <c r="M67" s="421"/>
      <c r="N67" s="423" t="s">
        <v>523</v>
      </c>
      <c r="O67" s="423" t="s">
        <v>523</v>
      </c>
      <c r="P67" s="423"/>
      <c r="Q67" s="419"/>
    </row>
    <row r="68" spans="2:17" ht="25.5" customHeight="1">
      <c r="C68" s="671"/>
      <c r="D68" s="416" t="s">
        <v>393</v>
      </c>
      <c r="E68" s="414" t="s">
        <v>417</v>
      </c>
      <c r="F68" s="662"/>
      <c r="G68" s="415"/>
      <c r="H68" s="417" t="s">
        <v>335</v>
      </c>
      <c r="J68" s="586"/>
      <c r="K68" s="421"/>
      <c r="L68" s="421"/>
      <c r="M68" s="421"/>
      <c r="N68" s="423"/>
      <c r="O68" s="423"/>
      <c r="P68" s="423" t="s">
        <v>523</v>
      </c>
      <c r="Q68" s="419"/>
    </row>
    <row r="69" spans="2:17" ht="36">
      <c r="C69" s="671"/>
      <c r="D69" s="660" t="s">
        <v>424</v>
      </c>
      <c r="E69" s="414" t="s">
        <v>418</v>
      </c>
      <c r="F69" s="662"/>
      <c r="G69" s="677"/>
      <c r="H69" s="664" t="s">
        <v>335</v>
      </c>
      <c r="J69" s="586"/>
      <c r="K69" s="421" t="s">
        <v>523</v>
      </c>
      <c r="L69" s="421"/>
      <c r="M69" s="421"/>
      <c r="N69" s="423"/>
      <c r="O69" s="423"/>
      <c r="P69" s="423"/>
      <c r="Q69" s="419"/>
    </row>
    <row r="70" spans="2:17">
      <c r="C70" s="671"/>
      <c r="D70" s="660"/>
      <c r="E70" s="414" t="s">
        <v>419</v>
      </c>
      <c r="F70" s="662"/>
      <c r="G70" s="679"/>
      <c r="H70" s="664"/>
      <c r="J70" s="586"/>
      <c r="K70" s="421" t="s">
        <v>523</v>
      </c>
      <c r="L70" s="421"/>
      <c r="M70" s="421"/>
      <c r="N70" s="423"/>
      <c r="O70" s="423"/>
      <c r="P70" s="423"/>
      <c r="Q70" s="419"/>
    </row>
    <row r="71" spans="2:17" ht="24">
      <c r="C71" s="671"/>
      <c r="D71" s="416" t="s">
        <v>420</v>
      </c>
      <c r="E71" s="414" t="s">
        <v>421</v>
      </c>
      <c r="F71" s="662"/>
      <c r="G71" s="415"/>
      <c r="H71" s="417" t="s">
        <v>335</v>
      </c>
      <c r="J71" s="586"/>
      <c r="K71" s="421"/>
      <c r="L71" s="421" t="s">
        <v>523</v>
      </c>
      <c r="M71" s="421" t="s">
        <v>523</v>
      </c>
      <c r="N71" s="423"/>
      <c r="O71" s="423"/>
      <c r="P71" s="423"/>
      <c r="Q71" s="419"/>
    </row>
    <row r="72" spans="2:17" ht="24">
      <c r="C72" s="671"/>
      <c r="D72" s="416" t="s">
        <v>422</v>
      </c>
      <c r="E72" s="414" t="s">
        <v>423</v>
      </c>
      <c r="F72" s="663"/>
      <c r="G72" s="417" t="s">
        <v>335</v>
      </c>
      <c r="H72" s="415"/>
      <c r="J72" s="586"/>
      <c r="K72" s="421"/>
      <c r="L72" s="421"/>
      <c r="M72" s="421"/>
      <c r="N72" s="423"/>
      <c r="O72" s="423"/>
      <c r="P72" s="423" t="s">
        <v>523</v>
      </c>
      <c r="Q72" s="419"/>
    </row>
    <row r="73" spans="2:17" ht="12.75">
      <c r="B73" s="411" t="s">
        <v>425</v>
      </c>
      <c r="C73" s="412"/>
      <c r="D73" s="412"/>
      <c r="E73" s="412"/>
      <c r="F73" s="411"/>
      <c r="G73" s="413"/>
      <c r="H73" s="413"/>
      <c r="J73" s="411"/>
      <c r="K73" s="411"/>
      <c r="L73" s="411"/>
      <c r="M73" s="411"/>
      <c r="N73" s="411"/>
      <c r="O73" s="411"/>
      <c r="P73" s="411"/>
      <c r="Q73" s="411"/>
    </row>
    <row r="74" spans="2:17" ht="12.75" customHeight="1">
      <c r="C74" s="671" t="s">
        <v>542</v>
      </c>
      <c r="D74" s="660" t="s">
        <v>364</v>
      </c>
      <c r="E74" s="414" t="s">
        <v>426</v>
      </c>
      <c r="F74" s="661"/>
      <c r="G74" s="417" t="s">
        <v>335</v>
      </c>
      <c r="H74" s="415"/>
      <c r="J74" s="586"/>
      <c r="K74" s="421" t="s">
        <v>523</v>
      </c>
      <c r="L74" s="421"/>
      <c r="M74" s="421"/>
      <c r="N74" s="423"/>
      <c r="O74" s="423"/>
      <c r="P74" s="423"/>
      <c r="Q74" s="419"/>
    </row>
    <row r="75" spans="2:17" ht="24">
      <c r="C75" s="671"/>
      <c r="D75" s="660"/>
      <c r="E75" s="414" t="s">
        <v>427</v>
      </c>
      <c r="F75" s="662"/>
      <c r="G75" s="677"/>
      <c r="H75" s="664" t="s">
        <v>335</v>
      </c>
      <c r="J75" s="586"/>
      <c r="K75" s="421" t="s">
        <v>523</v>
      </c>
      <c r="L75" s="421"/>
      <c r="M75" s="421"/>
      <c r="N75" s="423"/>
      <c r="O75" s="423"/>
      <c r="P75" s="423"/>
      <c r="Q75" s="419"/>
    </row>
    <row r="76" spans="2:17" ht="36">
      <c r="C76" s="671"/>
      <c r="D76" s="660"/>
      <c r="E76" s="414" t="s">
        <v>428</v>
      </c>
      <c r="F76" s="662"/>
      <c r="G76" s="679"/>
      <c r="H76" s="664"/>
      <c r="J76" s="586"/>
      <c r="K76" s="421" t="s">
        <v>523</v>
      </c>
      <c r="L76" s="421"/>
      <c r="M76" s="421"/>
      <c r="N76" s="423"/>
      <c r="O76" s="423"/>
      <c r="P76" s="423"/>
      <c r="Q76" s="419"/>
    </row>
    <row r="77" spans="2:17" ht="24">
      <c r="C77" s="671"/>
      <c r="D77" s="416" t="s">
        <v>362</v>
      </c>
      <c r="E77" s="414" t="s">
        <v>429</v>
      </c>
      <c r="F77" s="662"/>
      <c r="G77" s="415"/>
      <c r="H77" s="417" t="s">
        <v>335</v>
      </c>
      <c r="J77" s="586"/>
      <c r="K77" s="421"/>
      <c r="L77" s="421" t="s">
        <v>523</v>
      </c>
      <c r="M77" s="421" t="s">
        <v>523</v>
      </c>
      <c r="N77" s="423"/>
      <c r="O77" s="423"/>
      <c r="P77" s="423"/>
      <c r="Q77" s="419"/>
    </row>
    <row r="78" spans="2:17" ht="24">
      <c r="C78" s="671"/>
      <c r="D78" s="681" t="s">
        <v>430</v>
      </c>
      <c r="E78" s="414" t="s">
        <v>431</v>
      </c>
      <c r="F78" s="662"/>
      <c r="G78" s="677"/>
      <c r="H78" s="664" t="s">
        <v>373</v>
      </c>
      <c r="J78" s="586"/>
      <c r="K78" s="421"/>
      <c r="L78" s="421"/>
      <c r="M78" s="421"/>
      <c r="N78" s="423" t="s">
        <v>523</v>
      </c>
      <c r="O78" s="423"/>
      <c r="P78" s="423"/>
      <c r="Q78" s="419"/>
    </row>
    <row r="79" spans="2:17" ht="25.5" customHeight="1">
      <c r="C79" s="671"/>
      <c r="D79" s="682"/>
      <c r="E79" s="414" t="s">
        <v>432</v>
      </c>
      <c r="F79" s="662"/>
      <c r="G79" s="679"/>
      <c r="H79" s="664"/>
      <c r="J79" s="586"/>
      <c r="K79" s="421"/>
      <c r="L79" s="421"/>
      <c r="M79" s="421"/>
      <c r="N79" s="423" t="s">
        <v>523</v>
      </c>
      <c r="O79" s="423"/>
      <c r="P79" s="423"/>
      <c r="Q79" s="419"/>
    </row>
    <row r="80" spans="2:17" ht="60.75" customHeight="1">
      <c r="C80" s="671"/>
      <c r="D80" s="416" t="s">
        <v>452</v>
      </c>
      <c r="E80" s="414" t="s">
        <v>433</v>
      </c>
      <c r="F80" s="662"/>
      <c r="G80" s="415"/>
      <c r="H80" s="417" t="s">
        <v>335</v>
      </c>
      <c r="J80" s="586"/>
      <c r="K80" s="421"/>
      <c r="L80" s="421" t="s">
        <v>523</v>
      </c>
      <c r="M80" s="421"/>
      <c r="N80" s="423"/>
      <c r="O80" s="423"/>
      <c r="P80" s="423"/>
      <c r="Q80" s="419"/>
    </row>
    <row r="81" spans="2:17" ht="24">
      <c r="C81" s="671"/>
      <c r="D81" s="660" t="s">
        <v>434</v>
      </c>
      <c r="E81" s="414" t="s">
        <v>435</v>
      </c>
      <c r="F81" s="662"/>
      <c r="G81" s="664" t="s">
        <v>335</v>
      </c>
      <c r="H81" s="677"/>
      <c r="J81" s="586"/>
      <c r="K81" s="421"/>
      <c r="L81" s="421"/>
      <c r="M81" s="421"/>
      <c r="N81" s="423" t="s">
        <v>523</v>
      </c>
      <c r="O81" s="423"/>
      <c r="P81" s="423"/>
      <c r="Q81" s="419"/>
    </row>
    <row r="82" spans="2:17">
      <c r="C82" s="671"/>
      <c r="D82" s="660"/>
      <c r="E82" s="414" t="s">
        <v>436</v>
      </c>
      <c r="F82" s="662"/>
      <c r="G82" s="664"/>
      <c r="H82" s="678"/>
      <c r="J82" s="586"/>
      <c r="K82" s="421"/>
      <c r="L82" s="421"/>
      <c r="M82" s="421"/>
      <c r="N82" s="423" t="s">
        <v>523</v>
      </c>
      <c r="O82" s="423"/>
      <c r="P82" s="423"/>
      <c r="Q82" s="419"/>
    </row>
    <row r="83" spans="2:17" ht="24">
      <c r="C83" s="671"/>
      <c r="D83" s="660"/>
      <c r="E83" s="414" t="s">
        <v>437</v>
      </c>
      <c r="F83" s="662"/>
      <c r="G83" s="664"/>
      <c r="H83" s="679"/>
      <c r="J83" s="586"/>
      <c r="K83" s="421"/>
      <c r="L83" s="421"/>
      <c r="M83" s="421"/>
      <c r="N83" s="423" t="s">
        <v>523</v>
      </c>
      <c r="O83" s="423"/>
      <c r="P83" s="423"/>
      <c r="Q83" s="419"/>
    </row>
    <row r="84" spans="2:17" ht="24">
      <c r="C84" s="671"/>
      <c r="D84" s="416" t="s">
        <v>438</v>
      </c>
      <c r="E84" s="414" t="s">
        <v>439</v>
      </c>
      <c r="F84" s="662"/>
      <c r="G84" s="417" t="s">
        <v>335</v>
      </c>
      <c r="H84" s="415"/>
      <c r="J84" s="586"/>
      <c r="K84" s="421"/>
      <c r="L84" s="421"/>
      <c r="M84" s="421"/>
      <c r="N84" s="423" t="s">
        <v>523</v>
      </c>
      <c r="O84" s="423"/>
      <c r="P84" s="423"/>
      <c r="Q84" s="419"/>
    </row>
    <row r="85" spans="2:17" ht="25.5" customHeight="1">
      <c r="C85" s="671"/>
      <c r="D85" s="660" t="s">
        <v>440</v>
      </c>
      <c r="E85" s="414" t="s">
        <v>441</v>
      </c>
      <c r="F85" s="662"/>
      <c r="G85" s="677"/>
      <c r="H85" s="664" t="s">
        <v>335</v>
      </c>
      <c r="J85" s="586"/>
      <c r="K85" s="421"/>
      <c r="L85" s="421"/>
      <c r="M85" s="421"/>
      <c r="N85" s="423" t="s">
        <v>523</v>
      </c>
      <c r="O85" s="423"/>
      <c r="P85" s="423"/>
      <c r="Q85" s="419"/>
    </row>
    <row r="86" spans="2:17" ht="24">
      <c r="C86" s="671"/>
      <c r="D86" s="660"/>
      <c r="E86" s="414" t="s">
        <v>442</v>
      </c>
      <c r="F86" s="662"/>
      <c r="G86" s="679"/>
      <c r="H86" s="664"/>
      <c r="J86" s="586"/>
      <c r="K86" s="421"/>
      <c r="L86" s="421"/>
      <c r="M86" s="421"/>
      <c r="N86" s="423" t="s">
        <v>523</v>
      </c>
      <c r="O86" s="423"/>
      <c r="P86" s="423"/>
      <c r="Q86" s="419"/>
    </row>
    <row r="87" spans="2:17" ht="24">
      <c r="C87" s="671"/>
      <c r="D87" s="416" t="s">
        <v>443</v>
      </c>
      <c r="E87" s="414" t="s">
        <v>444</v>
      </c>
      <c r="F87" s="662"/>
      <c r="G87" s="415"/>
      <c r="H87" s="417" t="s">
        <v>335</v>
      </c>
      <c r="J87" s="586"/>
      <c r="K87" s="421"/>
      <c r="L87" s="421"/>
      <c r="M87" s="421"/>
      <c r="N87" s="423" t="s">
        <v>523</v>
      </c>
      <c r="O87" s="423"/>
      <c r="P87" s="423"/>
      <c r="Q87" s="419"/>
    </row>
    <row r="88" spans="2:17" ht="24">
      <c r="C88" s="671"/>
      <c r="D88" s="416" t="s">
        <v>445</v>
      </c>
      <c r="E88" s="414" t="s">
        <v>446</v>
      </c>
      <c r="F88" s="662"/>
      <c r="G88" s="417" t="s">
        <v>335</v>
      </c>
      <c r="H88" s="415"/>
      <c r="J88" s="586"/>
      <c r="K88" s="421"/>
      <c r="L88" s="421"/>
      <c r="M88" s="421"/>
      <c r="N88" s="423"/>
      <c r="O88" s="423"/>
      <c r="P88" s="423" t="s">
        <v>523</v>
      </c>
      <c r="Q88" s="419"/>
    </row>
    <row r="89" spans="2:17" ht="24">
      <c r="C89" s="671"/>
      <c r="D89" s="660" t="s">
        <v>396</v>
      </c>
      <c r="E89" s="414" t="s">
        <v>447</v>
      </c>
      <c r="F89" s="662"/>
      <c r="G89" s="677"/>
      <c r="H89" s="664" t="s">
        <v>373</v>
      </c>
      <c r="J89" s="586"/>
      <c r="K89" s="421"/>
      <c r="L89" s="421"/>
      <c r="M89" s="421"/>
      <c r="N89" s="423"/>
      <c r="O89" s="423"/>
      <c r="P89" s="423" t="s">
        <v>523</v>
      </c>
      <c r="Q89" s="419"/>
    </row>
    <row r="90" spans="2:17" ht="24">
      <c r="C90" s="671"/>
      <c r="D90" s="660"/>
      <c r="E90" s="414" t="s">
        <v>448</v>
      </c>
      <c r="F90" s="662"/>
      <c r="G90" s="678"/>
      <c r="H90" s="664"/>
      <c r="J90" s="586"/>
      <c r="K90" s="421"/>
      <c r="L90" s="421"/>
      <c r="M90" s="421"/>
      <c r="N90" s="423"/>
      <c r="O90" s="423"/>
      <c r="P90" s="423" t="s">
        <v>523</v>
      </c>
      <c r="Q90" s="419"/>
    </row>
    <row r="91" spans="2:17" ht="24">
      <c r="C91" s="671"/>
      <c r="D91" s="660"/>
      <c r="E91" s="414" t="s">
        <v>449</v>
      </c>
      <c r="F91" s="662"/>
      <c r="G91" s="679"/>
      <c r="H91" s="664"/>
      <c r="J91" s="586"/>
      <c r="K91" s="421"/>
      <c r="L91" s="421"/>
      <c r="M91" s="421"/>
      <c r="N91" s="423"/>
      <c r="O91" s="423"/>
      <c r="P91" s="423" t="s">
        <v>523</v>
      </c>
      <c r="Q91" s="419"/>
    </row>
    <row r="92" spans="2:17" ht="24">
      <c r="C92" s="671"/>
      <c r="D92" s="416" t="s">
        <v>450</v>
      </c>
      <c r="E92" s="414" t="s">
        <v>451</v>
      </c>
      <c r="F92" s="663"/>
      <c r="G92" s="417" t="s">
        <v>335</v>
      </c>
      <c r="H92" s="415"/>
      <c r="J92" s="586"/>
      <c r="K92" s="421"/>
      <c r="L92" s="421"/>
      <c r="M92" s="421"/>
      <c r="N92" s="423" t="s">
        <v>523</v>
      </c>
      <c r="O92" s="423"/>
      <c r="P92" s="423"/>
      <c r="Q92" s="419"/>
    </row>
    <row r="93" spans="2:17" ht="12.75">
      <c r="B93" s="411" t="s">
        <v>453</v>
      </c>
      <c r="C93" s="412"/>
      <c r="D93" s="412"/>
      <c r="E93" s="412"/>
      <c r="F93" s="411"/>
      <c r="G93" s="413"/>
      <c r="H93" s="413"/>
      <c r="J93" s="411"/>
      <c r="K93" s="411"/>
      <c r="L93" s="411"/>
      <c r="M93" s="411"/>
      <c r="N93" s="411"/>
      <c r="O93" s="411"/>
      <c r="P93" s="411"/>
      <c r="Q93" s="411"/>
    </row>
    <row r="94" spans="2:17" ht="48.75" customHeight="1">
      <c r="C94" s="671" t="s">
        <v>543</v>
      </c>
      <c r="D94" s="660" t="s">
        <v>462</v>
      </c>
      <c r="E94" s="414" t="s">
        <v>454</v>
      </c>
      <c r="F94" s="661"/>
      <c r="G94" s="677"/>
      <c r="H94" s="664" t="s">
        <v>335</v>
      </c>
      <c r="J94" s="586"/>
      <c r="K94" s="421"/>
      <c r="L94" s="421"/>
      <c r="M94" s="421"/>
      <c r="N94" s="423" t="s">
        <v>523</v>
      </c>
      <c r="O94" s="423" t="s">
        <v>523</v>
      </c>
      <c r="P94" s="423"/>
      <c r="Q94" s="419"/>
    </row>
    <row r="95" spans="2:17" ht="24">
      <c r="C95" s="671"/>
      <c r="D95" s="660"/>
      <c r="E95" s="414" t="s">
        <v>455</v>
      </c>
      <c r="F95" s="662"/>
      <c r="G95" s="679"/>
      <c r="H95" s="664"/>
      <c r="J95" s="586"/>
      <c r="K95" s="421"/>
      <c r="L95" s="421"/>
      <c r="M95" s="421"/>
      <c r="N95" s="423" t="s">
        <v>523</v>
      </c>
      <c r="O95" s="423" t="s">
        <v>523</v>
      </c>
      <c r="P95" s="423"/>
      <c r="Q95" s="419"/>
    </row>
    <row r="96" spans="2:17" ht="49.5" customHeight="1">
      <c r="C96" s="671"/>
      <c r="D96" s="416" t="s">
        <v>456</v>
      </c>
      <c r="E96" s="414" t="s">
        <v>457</v>
      </c>
      <c r="F96" s="662"/>
      <c r="G96" s="415"/>
      <c r="H96" s="417" t="s">
        <v>335</v>
      </c>
      <c r="J96" s="586"/>
      <c r="K96" s="421"/>
      <c r="L96" s="421"/>
      <c r="M96" s="421"/>
      <c r="N96" s="423" t="s">
        <v>523</v>
      </c>
      <c r="O96" s="423" t="s">
        <v>523</v>
      </c>
      <c r="P96" s="423"/>
      <c r="Q96" s="419"/>
    </row>
    <row r="97" spans="1:17" ht="36">
      <c r="C97" s="671"/>
      <c r="D97" s="416" t="s">
        <v>430</v>
      </c>
      <c r="E97" s="414" t="s">
        <v>458</v>
      </c>
      <c r="F97" s="662"/>
      <c r="G97" s="415"/>
      <c r="H97" s="417" t="s">
        <v>373</v>
      </c>
      <c r="J97" s="586"/>
      <c r="K97" s="421"/>
      <c r="L97" s="421"/>
      <c r="M97" s="421"/>
      <c r="N97" s="423" t="s">
        <v>523</v>
      </c>
      <c r="O97" s="423" t="s">
        <v>523</v>
      </c>
      <c r="P97" s="423"/>
      <c r="Q97" s="419"/>
    </row>
    <row r="98" spans="1:17" ht="24">
      <c r="C98" s="671"/>
      <c r="D98" s="660" t="s">
        <v>396</v>
      </c>
      <c r="E98" s="414" t="s">
        <v>459</v>
      </c>
      <c r="F98" s="662"/>
      <c r="G98" s="677"/>
      <c r="H98" s="664" t="s">
        <v>335</v>
      </c>
      <c r="J98" s="586"/>
      <c r="K98" s="421"/>
      <c r="L98" s="421"/>
      <c r="M98" s="421"/>
      <c r="N98" s="423"/>
      <c r="O98" s="423"/>
      <c r="P98" s="423" t="s">
        <v>523</v>
      </c>
      <c r="Q98" s="419"/>
    </row>
    <row r="99" spans="1:17" ht="24">
      <c r="C99" s="671"/>
      <c r="D99" s="660"/>
      <c r="E99" s="414" t="s">
        <v>460</v>
      </c>
      <c r="F99" s="662"/>
      <c r="G99" s="678"/>
      <c r="H99" s="664"/>
      <c r="J99" s="586"/>
      <c r="K99" s="421"/>
      <c r="L99" s="421"/>
      <c r="M99" s="421"/>
      <c r="N99" s="423"/>
      <c r="O99" s="423"/>
      <c r="P99" s="423" t="s">
        <v>523</v>
      </c>
      <c r="Q99" s="419"/>
    </row>
    <row r="100" spans="1:17" ht="24">
      <c r="C100" s="671"/>
      <c r="D100" s="660"/>
      <c r="E100" s="414" t="s">
        <v>461</v>
      </c>
      <c r="F100" s="662"/>
      <c r="G100" s="679"/>
      <c r="H100" s="664"/>
      <c r="J100" s="586"/>
      <c r="K100" s="421"/>
      <c r="L100" s="421"/>
      <c r="M100" s="421"/>
      <c r="N100" s="423"/>
      <c r="O100" s="423"/>
      <c r="P100" s="423" t="s">
        <v>523</v>
      </c>
      <c r="Q100" s="419"/>
    </row>
    <row r="101" spans="1:17" ht="24">
      <c r="C101" s="671"/>
      <c r="D101" s="416" t="s">
        <v>450</v>
      </c>
      <c r="E101" s="414" t="s">
        <v>463</v>
      </c>
      <c r="F101" s="663"/>
      <c r="G101" s="417" t="s">
        <v>335</v>
      </c>
      <c r="H101" s="415"/>
      <c r="J101" s="586"/>
      <c r="K101" s="421"/>
      <c r="L101" s="421"/>
      <c r="M101" s="421"/>
      <c r="N101" s="423" t="s">
        <v>523</v>
      </c>
      <c r="O101" s="423"/>
      <c r="P101" s="423"/>
      <c r="Q101" s="419"/>
    </row>
    <row r="102" spans="1:17" ht="12.75">
      <c r="B102" s="411" t="s">
        <v>464</v>
      </c>
      <c r="C102" s="412"/>
      <c r="D102" s="412"/>
      <c r="E102" s="412"/>
      <c r="F102" s="411"/>
      <c r="G102" s="413"/>
      <c r="H102" s="413"/>
      <c r="J102" s="411"/>
      <c r="K102" s="411"/>
      <c r="L102" s="411"/>
      <c r="M102" s="411"/>
      <c r="N102" s="411"/>
      <c r="O102" s="411"/>
      <c r="P102" s="411"/>
      <c r="Q102" s="411"/>
    </row>
    <row r="103" spans="1:17" ht="48">
      <c r="C103" s="671" t="s">
        <v>568</v>
      </c>
      <c r="D103" s="660" t="s">
        <v>465</v>
      </c>
      <c r="E103" s="427" t="s">
        <v>466</v>
      </c>
      <c r="F103" s="433"/>
      <c r="G103" s="428"/>
      <c r="H103" s="425" t="s">
        <v>335</v>
      </c>
      <c r="J103" s="586"/>
      <c r="K103" s="421"/>
      <c r="L103" s="421"/>
      <c r="M103" s="421"/>
      <c r="N103" s="423" t="s">
        <v>523</v>
      </c>
      <c r="O103" s="423" t="s">
        <v>523</v>
      </c>
      <c r="P103" s="423" t="s">
        <v>523</v>
      </c>
      <c r="Q103" s="419"/>
    </row>
    <row r="104" spans="1:17" ht="36.75" customHeight="1">
      <c r="C104" s="671"/>
      <c r="D104" s="660"/>
      <c r="E104" s="427" t="s">
        <v>467</v>
      </c>
      <c r="F104" s="433"/>
      <c r="G104" s="425" t="s">
        <v>335</v>
      </c>
      <c r="H104" s="428"/>
      <c r="J104" s="586"/>
      <c r="K104" s="421"/>
      <c r="L104" s="421"/>
      <c r="M104" s="421"/>
      <c r="N104" s="423" t="s">
        <v>523</v>
      </c>
      <c r="O104" s="423" t="s">
        <v>523</v>
      </c>
      <c r="P104" s="423" t="s">
        <v>523</v>
      </c>
      <c r="Q104" s="419"/>
    </row>
    <row r="105" spans="1:17" ht="25.5" customHeight="1">
      <c r="C105" s="671"/>
      <c r="D105" s="660" t="s">
        <v>393</v>
      </c>
      <c r="E105" s="427" t="s">
        <v>468</v>
      </c>
      <c r="F105" s="433"/>
      <c r="G105" s="677"/>
      <c r="H105" s="664" t="s">
        <v>373</v>
      </c>
      <c r="J105" s="586"/>
      <c r="K105" s="421"/>
      <c r="L105" s="421"/>
      <c r="M105" s="421"/>
      <c r="N105" s="423"/>
      <c r="O105" s="423"/>
      <c r="P105" s="423" t="s">
        <v>523</v>
      </c>
      <c r="Q105" s="419"/>
    </row>
    <row r="106" spans="1:17" ht="25.5" customHeight="1">
      <c r="C106" s="671"/>
      <c r="D106" s="660"/>
      <c r="E106" s="427" t="s">
        <v>469</v>
      </c>
      <c r="F106" s="433"/>
      <c r="G106" s="679"/>
      <c r="H106" s="664"/>
      <c r="J106" s="586"/>
      <c r="K106" s="421"/>
      <c r="L106" s="421"/>
      <c r="M106" s="421"/>
      <c r="N106" s="423"/>
      <c r="O106" s="423"/>
      <c r="P106" s="423" t="s">
        <v>523</v>
      </c>
      <c r="Q106" s="419"/>
    </row>
    <row r="107" spans="1:17" ht="24">
      <c r="C107" s="671"/>
      <c r="D107" s="660" t="s">
        <v>470</v>
      </c>
      <c r="E107" s="427" t="s">
        <v>471</v>
      </c>
      <c r="F107" s="433"/>
      <c r="G107" s="677"/>
      <c r="H107" s="664" t="s">
        <v>335</v>
      </c>
      <c r="J107" s="586"/>
      <c r="K107" s="421"/>
      <c r="L107" s="421"/>
      <c r="M107" s="421"/>
      <c r="N107" s="423"/>
      <c r="O107" s="423"/>
      <c r="P107" s="423" t="s">
        <v>523</v>
      </c>
      <c r="Q107" s="419"/>
    </row>
    <row r="108" spans="1:17" ht="25.5" customHeight="1">
      <c r="C108" s="671"/>
      <c r="D108" s="660"/>
      <c r="E108" s="427" t="s">
        <v>472</v>
      </c>
      <c r="F108" s="433"/>
      <c r="G108" s="679"/>
      <c r="H108" s="664"/>
      <c r="J108" s="586"/>
      <c r="K108" s="421"/>
      <c r="L108" s="421"/>
      <c r="M108" s="421"/>
      <c r="N108" s="423"/>
      <c r="O108" s="423"/>
      <c r="P108" s="423" t="s">
        <v>523</v>
      </c>
      <c r="Q108" s="419"/>
    </row>
    <row r="109" spans="1:17" ht="24">
      <c r="C109" s="671"/>
      <c r="D109" s="424" t="s">
        <v>473</v>
      </c>
      <c r="E109" s="427" t="s">
        <v>474</v>
      </c>
      <c r="F109" s="433"/>
      <c r="G109" s="428"/>
      <c r="H109" s="425" t="s">
        <v>335</v>
      </c>
      <c r="J109" s="586"/>
      <c r="K109" s="421"/>
      <c r="L109" s="421"/>
      <c r="M109" s="421"/>
      <c r="N109" s="423" t="s">
        <v>523</v>
      </c>
      <c r="O109" s="423" t="s">
        <v>523</v>
      </c>
      <c r="P109" s="423" t="s">
        <v>523</v>
      </c>
      <c r="Q109" s="419"/>
    </row>
    <row r="110" spans="1:17" s="439" customFormat="1">
      <c r="C110" s="440"/>
      <c r="D110" s="440"/>
      <c r="E110" s="440"/>
      <c r="G110" s="418"/>
      <c r="H110" s="418"/>
      <c r="J110" s="418"/>
      <c r="K110" s="418"/>
      <c r="L110" s="418"/>
      <c r="M110" s="418"/>
      <c r="N110" s="418"/>
      <c r="O110" s="418"/>
      <c r="P110" s="418"/>
      <c r="Q110" s="418"/>
    </row>
    <row r="111" spans="1:17" s="402" customFormat="1" ht="18.75">
      <c r="A111" s="408" t="s">
        <v>304</v>
      </c>
      <c r="B111" s="408"/>
      <c r="C111" s="409"/>
      <c r="D111" s="409"/>
      <c r="E111" s="409"/>
      <c r="F111" s="408"/>
      <c r="G111" s="410"/>
      <c r="H111" s="410"/>
      <c r="J111" s="408"/>
      <c r="K111" s="408"/>
      <c r="L111" s="408"/>
      <c r="M111" s="408"/>
      <c r="N111" s="408"/>
      <c r="O111" s="408"/>
      <c r="P111" s="408"/>
      <c r="Q111" s="408"/>
    </row>
    <row r="112" spans="1:17" ht="12.75">
      <c r="B112" s="411" t="s">
        <v>475</v>
      </c>
      <c r="C112" s="412"/>
      <c r="D112" s="412"/>
      <c r="E112" s="412"/>
      <c r="F112" s="411"/>
      <c r="G112" s="413"/>
      <c r="H112" s="413"/>
      <c r="J112" s="411"/>
      <c r="K112" s="411"/>
      <c r="L112" s="411"/>
      <c r="M112" s="411"/>
      <c r="N112" s="411"/>
      <c r="O112" s="411"/>
      <c r="P112" s="411"/>
      <c r="Q112" s="411"/>
    </row>
    <row r="113" spans="2:17" ht="24">
      <c r="C113" s="671" t="s">
        <v>544</v>
      </c>
      <c r="D113" s="660" t="s">
        <v>476</v>
      </c>
      <c r="E113" s="414" t="s">
        <v>477</v>
      </c>
      <c r="F113" s="661"/>
      <c r="G113" s="677"/>
      <c r="H113" s="664" t="s">
        <v>335</v>
      </c>
      <c r="J113" s="586"/>
      <c r="K113" s="421"/>
      <c r="L113" s="421" t="s">
        <v>523</v>
      </c>
      <c r="M113" s="421" t="s">
        <v>523</v>
      </c>
      <c r="N113" s="423" t="s">
        <v>523</v>
      </c>
      <c r="O113" s="423" t="s">
        <v>523</v>
      </c>
      <c r="P113" s="423" t="s">
        <v>523</v>
      </c>
      <c r="Q113" s="419"/>
    </row>
    <row r="114" spans="2:17" ht="36">
      <c r="C114" s="671"/>
      <c r="D114" s="660"/>
      <c r="E114" s="414" t="s">
        <v>478</v>
      </c>
      <c r="F114" s="662"/>
      <c r="G114" s="678"/>
      <c r="H114" s="664"/>
      <c r="J114" s="586"/>
      <c r="K114" s="421"/>
      <c r="L114" s="421" t="s">
        <v>523</v>
      </c>
      <c r="M114" s="421" t="s">
        <v>523</v>
      </c>
      <c r="N114" s="423" t="s">
        <v>523</v>
      </c>
      <c r="O114" s="423" t="s">
        <v>523</v>
      </c>
      <c r="P114" s="423" t="s">
        <v>523</v>
      </c>
      <c r="Q114" s="419"/>
    </row>
    <row r="115" spans="2:17" ht="24">
      <c r="C115" s="671"/>
      <c r="D115" s="660"/>
      <c r="E115" s="414" t="s">
        <v>479</v>
      </c>
      <c r="F115" s="662"/>
      <c r="G115" s="679"/>
      <c r="H115" s="664"/>
      <c r="J115" s="586"/>
      <c r="K115" s="421"/>
      <c r="L115" s="421" t="s">
        <v>523</v>
      </c>
      <c r="M115" s="421" t="s">
        <v>523</v>
      </c>
      <c r="N115" s="423" t="s">
        <v>523</v>
      </c>
      <c r="O115" s="423" t="s">
        <v>523</v>
      </c>
      <c r="P115" s="423" t="s">
        <v>523</v>
      </c>
      <c r="Q115" s="419"/>
    </row>
    <row r="116" spans="2:17" ht="24">
      <c r="C116" s="671"/>
      <c r="D116" s="660" t="s">
        <v>480</v>
      </c>
      <c r="E116" s="622" t="s">
        <v>481</v>
      </c>
      <c r="F116" s="662"/>
      <c r="G116" s="677"/>
      <c r="H116" s="664" t="s">
        <v>335</v>
      </c>
      <c r="J116" s="586"/>
      <c r="K116" s="421"/>
      <c r="L116" s="421"/>
      <c r="M116" s="421"/>
      <c r="N116" s="423" t="s">
        <v>523</v>
      </c>
      <c r="O116" s="423" t="s">
        <v>523</v>
      </c>
      <c r="P116" s="423" t="s">
        <v>523</v>
      </c>
      <c r="Q116" s="419"/>
    </row>
    <row r="117" spans="2:17">
      <c r="C117" s="671"/>
      <c r="D117" s="660"/>
      <c r="E117" s="414" t="s">
        <v>482</v>
      </c>
      <c r="F117" s="662"/>
      <c r="G117" s="679"/>
      <c r="H117" s="664"/>
      <c r="J117" s="586"/>
      <c r="K117" s="421"/>
      <c r="L117" s="421"/>
      <c r="M117" s="421"/>
      <c r="N117" s="423" t="s">
        <v>523</v>
      </c>
      <c r="O117" s="423" t="s">
        <v>523</v>
      </c>
      <c r="P117" s="423" t="s">
        <v>523</v>
      </c>
      <c r="Q117" s="419"/>
    </row>
    <row r="118" spans="2:17" ht="36">
      <c r="C118" s="671"/>
      <c r="D118" s="660" t="s">
        <v>483</v>
      </c>
      <c r="E118" s="414" t="s">
        <v>484</v>
      </c>
      <c r="F118" s="662"/>
      <c r="G118" s="677"/>
      <c r="H118" s="664" t="s">
        <v>335</v>
      </c>
      <c r="J118" s="586"/>
      <c r="K118" s="421"/>
      <c r="L118" s="421" t="s">
        <v>523</v>
      </c>
      <c r="M118" s="421" t="s">
        <v>523</v>
      </c>
      <c r="N118" s="423"/>
      <c r="O118" s="423"/>
      <c r="P118" s="423"/>
      <c r="Q118" s="419"/>
    </row>
    <row r="119" spans="2:17" ht="24">
      <c r="C119" s="671"/>
      <c r="D119" s="660"/>
      <c r="E119" s="414" t="s">
        <v>485</v>
      </c>
      <c r="F119" s="663"/>
      <c r="G119" s="679"/>
      <c r="H119" s="664"/>
      <c r="J119" s="586"/>
      <c r="K119" s="421"/>
      <c r="L119" s="421" t="s">
        <v>523</v>
      </c>
      <c r="M119" s="421" t="s">
        <v>523</v>
      </c>
      <c r="N119" s="423"/>
      <c r="O119" s="423"/>
      <c r="P119" s="423"/>
      <c r="Q119" s="419"/>
    </row>
    <row r="120" spans="2:17" ht="12.75">
      <c r="B120" s="411" t="s">
        <v>486</v>
      </c>
      <c r="C120" s="412"/>
      <c r="D120" s="412"/>
      <c r="E120" s="412"/>
      <c r="F120" s="411"/>
      <c r="G120" s="413"/>
      <c r="H120" s="413"/>
      <c r="J120" s="411"/>
      <c r="K120" s="411"/>
      <c r="L120" s="411"/>
      <c r="M120" s="411"/>
      <c r="N120" s="411"/>
      <c r="O120" s="411"/>
      <c r="P120" s="411"/>
      <c r="Q120" s="411"/>
    </row>
    <row r="121" spans="2:17">
      <c r="C121" s="671" t="s">
        <v>545</v>
      </c>
      <c r="D121" s="660" t="s">
        <v>487</v>
      </c>
      <c r="E121" s="622" t="s">
        <v>488</v>
      </c>
      <c r="F121" s="661"/>
      <c r="G121" s="677"/>
      <c r="H121" s="664" t="s">
        <v>335</v>
      </c>
      <c r="J121" s="586"/>
      <c r="K121" s="421"/>
      <c r="L121" s="421"/>
      <c r="M121" s="421"/>
      <c r="N121" s="423" t="s">
        <v>523</v>
      </c>
      <c r="O121" s="423" t="s">
        <v>523</v>
      </c>
      <c r="P121" s="423" t="s">
        <v>523</v>
      </c>
      <c r="Q121" s="419"/>
    </row>
    <row r="122" spans="2:17">
      <c r="C122" s="671"/>
      <c r="D122" s="660"/>
      <c r="E122" s="622" t="s">
        <v>489</v>
      </c>
      <c r="F122" s="662"/>
      <c r="G122" s="679"/>
      <c r="H122" s="664"/>
      <c r="J122" s="586"/>
      <c r="K122" s="421"/>
      <c r="L122" s="421"/>
      <c r="M122" s="421"/>
      <c r="N122" s="423" t="s">
        <v>523</v>
      </c>
      <c r="O122" s="423" t="s">
        <v>523</v>
      </c>
      <c r="P122" s="423" t="s">
        <v>523</v>
      </c>
      <c r="Q122" s="419"/>
    </row>
    <row r="123" spans="2:17" ht="24">
      <c r="C123" s="671"/>
      <c r="D123" s="416" t="s">
        <v>490</v>
      </c>
      <c r="E123" s="414" t="s">
        <v>491</v>
      </c>
      <c r="F123" s="662"/>
      <c r="G123" s="415"/>
      <c r="H123" s="417" t="s">
        <v>335</v>
      </c>
      <c r="J123" s="586"/>
      <c r="K123" s="421"/>
      <c r="L123" s="421"/>
      <c r="M123" s="421"/>
      <c r="N123" s="423" t="s">
        <v>523</v>
      </c>
      <c r="O123" s="423" t="s">
        <v>523</v>
      </c>
      <c r="P123" s="423" t="s">
        <v>523</v>
      </c>
      <c r="Q123" s="419"/>
    </row>
    <row r="124" spans="2:17" ht="25.5" customHeight="1">
      <c r="C124" s="671"/>
      <c r="D124" s="416" t="s">
        <v>492</v>
      </c>
      <c r="E124" s="414" t="s">
        <v>493</v>
      </c>
      <c r="F124" s="662"/>
      <c r="G124" s="415"/>
      <c r="H124" s="417" t="s">
        <v>335</v>
      </c>
      <c r="J124" s="586"/>
      <c r="K124" s="421"/>
      <c r="L124" s="421" t="s">
        <v>523</v>
      </c>
      <c r="M124" s="421"/>
      <c r="N124" s="423"/>
      <c r="O124" s="423"/>
      <c r="P124" s="423"/>
      <c r="Q124" s="419"/>
    </row>
    <row r="125" spans="2:17" ht="36.75" customHeight="1">
      <c r="C125" s="671"/>
      <c r="D125" s="416" t="s">
        <v>497</v>
      </c>
      <c r="E125" s="414" t="s">
        <v>494</v>
      </c>
      <c r="F125" s="662"/>
      <c r="G125" s="415"/>
      <c r="H125" s="417" t="s">
        <v>335</v>
      </c>
      <c r="J125" s="586"/>
      <c r="K125" s="421"/>
      <c r="L125" s="421" t="s">
        <v>523</v>
      </c>
      <c r="M125" s="421"/>
      <c r="N125" s="423"/>
      <c r="O125" s="423"/>
      <c r="P125" s="423"/>
      <c r="Q125" s="419"/>
    </row>
    <row r="126" spans="2:17">
      <c r="C126" s="671"/>
      <c r="D126" s="660" t="s">
        <v>235</v>
      </c>
      <c r="E126" s="414" t="s">
        <v>495</v>
      </c>
      <c r="F126" s="662"/>
      <c r="G126" s="677"/>
      <c r="H126" s="664" t="s">
        <v>335</v>
      </c>
      <c r="J126" s="586"/>
      <c r="K126" s="421"/>
      <c r="L126" s="421"/>
      <c r="M126" s="421"/>
      <c r="N126" s="423" t="s">
        <v>523</v>
      </c>
      <c r="O126" s="423" t="s">
        <v>523</v>
      </c>
      <c r="P126" s="423" t="s">
        <v>523</v>
      </c>
      <c r="Q126" s="419"/>
    </row>
    <row r="127" spans="2:17" ht="24">
      <c r="C127" s="671"/>
      <c r="D127" s="660"/>
      <c r="E127" s="622" t="s">
        <v>496</v>
      </c>
      <c r="F127" s="663"/>
      <c r="G127" s="679"/>
      <c r="H127" s="664"/>
      <c r="J127" s="586"/>
      <c r="K127" s="421"/>
      <c r="L127" s="421"/>
      <c r="M127" s="421"/>
      <c r="N127" s="423" t="s">
        <v>523</v>
      </c>
      <c r="O127" s="423" t="s">
        <v>523</v>
      </c>
      <c r="P127" s="423" t="s">
        <v>523</v>
      </c>
      <c r="Q127" s="419"/>
    </row>
    <row r="128" spans="2:17" s="439" customFormat="1">
      <c r="C128" s="440"/>
      <c r="D128" s="440"/>
      <c r="E128" s="440"/>
      <c r="G128" s="418"/>
      <c r="H128" s="418"/>
      <c r="J128" s="418"/>
      <c r="K128" s="418"/>
      <c r="L128" s="418"/>
      <c r="M128" s="418"/>
      <c r="N128" s="418"/>
      <c r="O128" s="418"/>
      <c r="P128" s="418"/>
      <c r="Q128" s="418"/>
    </row>
    <row r="129" spans="1:17" s="402" customFormat="1" ht="18.75">
      <c r="A129" s="408" t="s">
        <v>305</v>
      </c>
      <c r="B129" s="408"/>
      <c r="C129" s="409"/>
      <c r="D129" s="409"/>
      <c r="E129" s="409"/>
      <c r="F129" s="408"/>
      <c r="G129" s="410"/>
      <c r="H129" s="410"/>
      <c r="J129" s="408"/>
      <c r="K129" s="408"/>
      <c r="L129" s="408"/>
      <c r="M129" s="408"/>
      <c r="N129" s="408"/>
      <c r="O129" s="408"/>
      <c r="P129" s="408"/>
      <c r="Q129" s="408"/>
    </row>
    <row r="130" spans="1:17" ht="12.75">
      <c r="B130" s="411" t="s">
        <v>498</v>
      </c>
      <c r="C130" s="412"/>
      <c r="D130" s="412"/>
      <c r="E130" s="412"/>
      <c r="F130" s="411"/>
      <c r="G130" s="413"/>
      <c r="H130" s="413"/>
      <c r="J130" s="411"/>
      <c r="K130" s="411"/>
      <c r="L130" s="411"/>
      <c r="M130" s="411"/>
      <c r="N130" s="411"/>
      <c r="O130" s="411"/>
      <c r="P130" s="411"/>
      <c r="Q130" s="411"/>
    </row>
    <row r="131" spans="1:17" ht="24">
      <c r="C131" s="671" t="s">
        <v>569</v>
      </c>
      <c r="D131" s="660" t="s">
        <v>499</v>
      </c>
      <c r="E131" s="414" t="s">
        <v>500</v>
      </c>
      <c r="F131" s="661"/>
      <c r="G131" s="677"/>
      <c r="H131" s="664" t="s">
        <v>335</v>
      </c>
      <c r="J131" s="586"/>
      <c r="K131" s="421"/>
      <c r="L131" s="421"/>
      <c r="M131" s="421"/>
      <c r="N131" s="423"/>
      <c r="O131" s="423"/>
      <c r="P131" s="423"/>
      <c r="Q131" s="419"/>
    </row>
    <row r="132" spans="1:17" ht="24">
      <c r="C132" s="671"/>
      <c r="D132" s="660"/>
      <c r="E132" s="414" t="s">
        <v>501</v>
      </c>
      <c r="F132" s="662"/>
      <c r="G132" s="679"/>
      <c r="H132" s="664"/>
      <c r="J132" s="586"/>
      <c r="K132" s="421"/>
      <c r="L132" s="421"/>
      <c r="M132" s="421"/>
      <c r="N132" s="423"/>
      <c r="O132" s="423"/>
      <c r="P132" s="423"/>
      <c r="Q132" s="419"/>
    </row>
    <row r="133" spans="1:17" ht="36">
      <c r="C133" s="671"/>
      <c r="D133" s="416" t="s">
        <v>509</v>
      </c>
      <c r="E133" s="414" t="s">
        <v>502</v>
      </c>
      <c r="F133" s="662"/>
      <c r="G133" s="417" t="s">
        <v>335</v>
      </c>
      <c r="H133" s="415"/>
      <c r="J133" s="586"/>
      <c r="K133" s="421"/>
      <c r="L133" s="421"/>
      <c r="M133" s="421"/>
      <c r="N133" s="423"/>
      <c r="O133" s="423"/>
      <c r="P133" s="423"/>
      <c r="Q133" s="419"/>
    </row>
    <row r="134" spans="1:17">
      <c r="C134" s="671"/>
      <c r="D134" s="660" t="s">
        <v>503</v>
      </c>
      <c r="E134" s="414" t="s">
        <v>504</v>
      </c>
      <c r="F134" s="662"/>
      <c r="G134" s="664" t="s">
        <v>335</v>
      </c>
      <c r="H134" s="677"/>
      <c r="J134" s="586"/>
      <c r="K134" s="421"/>
      <c r="L134" s="421"/>
      <c r="M134" s="421"/>
      <c r="N134" s="423"/>
      <c r="O134" s="423"/>
      <c r="P134" s="423"/>
      <c r="Q134" s="419"/>
    </row>
    <row r="135" spans="1:17">
      <c r="C135" s="671"/>
      <c r="D135" s="660"/>
      <c r="E135" s="414" t="s">
        <v>505</v>
      </c>
      <c r="F135" s="662"/>
      <c r="G135" s="664"/>
      <c r="H135" s="678"/>
      <c r="J135" s="586"/>
      <c r="K135" s="421"/>
      <c r="L135" s="421"/>
      <c r="M135" s="421"/>
      <c r="N135" s="423"/>
      <c r="O135" s="423"/>
      <c r="P135" s="423"/>
      <c r="Q135" s="419"/>
    </row>
    <row r="136" spans="1:17" ht="12.75" customHeight="1">
      <c r="C136" s="671"/>
      <c r="D136" s="660"/>
      <c r="E136" s="414" t="s">
        <v>506</v>
      </c>
      <c r="F136" s="662"/>
      <c r="G136" s="664"/>
      <c r="H136" s="678"/>
      <c r="J136" s="586"/>
      <c r="K136" s="421"/>
      <c r="L136" s="421"/>
      <c r="M136" s="421"/>
      <c r="N136" s="423"/>
      <c r="O136" s="423"/>
      <c r="P136" s="423"/>
      <c r="Q136" s="419"/>
    </row>
    <row r="137" spans="1:17" ht="24">
      <c r="C137" s="671"/>
      <c r="D137" s="660"/>
      <c r="E137" s="414" t="s">
        <v>507</v>
      </c>
      <c r="F137" s="662"/>
      <c r="G137" s="664"/>
      <c r="H137" s="678"/>
      <c r="J137" s="586"/>
      <c r="K137" s="421"/>
      <c r="L137" s="421"/>
      <c r="M137" s="421"/>
      <c r="N137" s="423"/>
      <c r="O137" s="423"/>
      <c r="P137" s="423"/>
      <c r="Q137" s="419"/>
    </row>
    <row r="138" spans="1:17">
      <c r="C138" s="671"/>
      <c r="D138" s="660"/>
      <c r="E138" s="414" t="s">
        <v>508</v>
      </c>
      <c r="F138" s="663"/>
      <c r="G138" s="664"/>
      <c r="H138" s="679"/>
      <c r="J138" s="586"/>
      <c r="K138" s="421"/>
      <c r="L138" s="421"/>
      <c r="M138" s="421"/>
      <c r="N138" s="423"/>
      <c r="O138" s="423"/>
      <c r="P138" s="423"/>
      <c r="Q138" s="419"/>
    </row>
    <row r="139" spans="1:17" ht="12.75">
      <c r="B139" s="411" t="s">
        <v>510</v>
      </c>
      <c r="C139" s="412"/>
      <c r="D139" s="412"/>
      <c r="E139" s="412"/>
      <c r="F139" s="411"/>
      <c r="G139" s="413"/>
      <c r="H139" s="413"/>
      <c r="I139" s="411"/>
      <c r="J139" s="411"/>
      <c r="K139" s="411"/>
      <c r="L139" s="411"/>
      <c r="M139" s="411"/>
      <c r="N139" s="411"/>
      <c r="O139" s="411"/>
      <c r="P139" s="411"/>
      <c r="Q139" s="411"/>
    </row>
    <row r="140" spans="1:17" ht="24">
      <c r="C140" s="671" t="s">
        <v>546</v>
      </c>
      <c r="D140" s="416" t="s">
        <v>511</v>
      </c>
      <c r="E140" s="414" t="s">
        <v>512</v>
      </c>
      <c r="F140" s="661"/>
      <c r="G140" s="417" t="s">
        <v>335</v>
      </c>
      <c r="H140" s="415"/>
      <c r="J140" s="586"/>
      <c r="K140" s="421"/>
      <c r="L140" s="421"/>
      <c r="M140" s="421"/>
      <c r="N140" s="423"/>
      <c r="O140" s="423"/>
      <c r="P140" s="423"/>
      <c r="Q140" s="419"/>
    </row>
    <row r="141" spans="1:17" ht="24">
      <c r="C141" s="671"/>
      <c r="D141" s="660" t="s">
        <v>513</v>
      </c>
      <c r="E141" s="414" t="s">
        <v>514</v>
      </c>
      <c r="F141" s="662"/>
      <c r="G141" s="664" t="s">
        <v>335</v>
      </c>
      <c r="H141" s="677"/>
      <c r="J141" s="586"/>
      <c r="K141" s="421"/>
      <c r="L141" s="421"/>
      <c r="M141" s="421"/>
      <c r="N141" s="423"/>
      <c r="O141" s="423"/>
      <c r="P141" s="423"/>
      <c r="Q141" s="419"/>
    </row>
    <row r="142" spans="1:17" ht="12.75" customHeight="1">
      <c r="C142" s="671"/>
      <c r="D142" s="660"/>
      <c r="E142" s="414" t="s">
        <v>515</v>
      </c>
      <c r="F142" s="662"/>
      <c r="G142" s="664"/>
      <c r="H142" s="678"/>
      <c r="J142" s="586"/>
      <c r="K142" s="421"/>
      <c r="L142" s="421"/>
      <c r="M142" s="421"/>
      <c r="N142" s="423"/>
      <c r="O142" s="423"/>
      <c r="P142" s="423"/>
      <c r="Q142" s="419"/>
    </row>
    <row r="143" spans="1:17">
      <c r="C143" s="671"/>
      <c r="D143" s="660"/>
      <c r="E143" s="414" t="s">
        <v>516</v>
      </c>
      <c r="F143" s="662"/>
      <c r="G143" s="664"/>
      <c r="H143" s="678"/>
      <c r="J143" s="586"/>
      <c r="K143" s="421"/>
      <c r="L143" s="421"/>
      <c r="M143" s="421"/>
      <c r="N143" s="423"/>
      <c r="O143" s="423"/>
      <c r="P143" s="423"/>
      <c r="Q143" s="419"/>
    </row>
    <row r="144" spans="1:17" ht="24">
      <c r="C144" s="671"/>
      <c r="D144" s="660"/>
      <c r="E144" s="622" t="s">
        <v>517</v>
      </c>
      <c r="F144" s="663"/>
      <c r="G144" s="664"/>
      <c r="H144" s="679"/>
      <c r="J144" s="586"/>
      <c r="K144" s="421"/>
      <c r="L144" s="421"/>
      <c r="M144" s="421"/>
      <c r="N144" s="423"/>
      <c r="O144" s="423"/>
      <c r="P144" s="423"/>
      <c r="Q144" s="419"/>
    </row>
    <row r="145" spans="3:17" s="439" customFormat="1">
      <c r="C145" s="440"/>
      <c r="D145" s="440"/>
      <c r="E145" s="440"/>
      <c r="G145" s="418"/>
      <c r="H145" s="418"/>
      <c r="J145" s="418"/>
      <c r="K145" s="418"/>
      <c r="L145" s="418"/>
      <c r="M145" s="418"/>
      <c r="N145" s="418"/>
      <c r="O145" s="418"/>
      <c r="P145" s="418"/>
      <c r="Q145" s="418"/>
    </row>
    <row r="146" spans="3:17" s="439" customFormat="1">
      <c r="C146" s="440"/>
      <c r="D146" s="440"/>
      <c r="E146" s="440"/>
      <c r="G146" s="418"/>
      <c r="H146" s="418"/>
      <c r="J146" s="418"/>
      <c r="K146" s="418"/>
      <c r="L146" s="418"/>
      <c r="M146" s="418"/>
      <c r="N146" s="418"/>
      <c r="O146" s="418"/>
      <c r="P146" s="418"/>
      <c r="Q146" s="418"/>
    </row>
    <row r="147" spans="3:17" s="439" customFormat="1">
      <c r="C147" s="440"/>
      <c r="D147" s="440"/>
      <c r="E147" s="440"/>
      <c r="G147" s="418"/>
      <c r="H147" s="418"/>
      <c r="J147" s="418"/>
      <c r="K147" s="418"/>
      <c r="L147" s="418"/>
      <c r="M147" s="418"/>
      <c r="N147" s="418"/>
      <c r="O147" s="418"/>
      <c r="P147" s="418"/>
      <c r="Q147" s="418"/>
    </row>
    <row r="148" spans="3:17" s="439" customFormat="1">
      <c r="C148" s="440"/>
      <c r="D148" s="440"/>
      <c r="E148" s="440"/>
      <c r="G148" s="418"/>
      <c r="H148" s="418"/>
      <c r="J148" s="418"/>
      <c r="K148" s="418"/>
      <c r="L148" s="418"/>
      <c r="M148" s="418"/>
      <c r="N148" s="418"/>
      <c r="O148" s="418"/>
      <c r="P148" s="418"/>
      <c r="Q148" s="418"/>
    </row>
    <row r="149" spans="3:17" s="439" customFormat="1">
      <c r="C149" s="440"/>
      <c r="D149" s="440"/>
      <c r="E149" s="440"/>
      <c r="G149" s="418"/>
      <c r="H149" s="418"/>
      <c r="J149" s="418"/>
      <c r="K149" s="418"/>
      <c r="L149" s="418"/>
      <c r="M149" s="418"/>
      <c r="N149" s="418"/>
      <c r="O149" s="418"/>
      <c r="P149" s="418"/>
      <c r="Q149" s="418"/>
    </row>
    <row r="150" spans="3:17" s="439" customFormat="1">
      <c r="C150" s="440"/>
      <c r="D150" s="440"/>
      <c r="E150" s="440"/>
      <c r="G150" s="418"/>
      <c r="H150" s="418"/>
      <c r="J150" s="418"/>
      <c r="K150" s="418"/>
      <c r="L150" s="418"/>
      <c r="M150" s="418"/>
      <c r="N150" s="418"/>
      <c r="O150" s="418"/>
      <c r="P150" s="418"/>
      <c r="Q150" s="418"/>
    </row>
    <row r="151" spans="3:17" s="439" customFormat="1">
      <c r="C151" s="440"/>
      <c r="D151" s="440"/>
      <c r="E151" s="440"/>
      <c r="G151" s="418"/>
      <c r="H151" s="418"/>
      <c r="J151" s="418"/>
      <c r="K151" s="418"/>
      <c r="L151" s="418"/>
      <c r="M151" s="418"/>
      <c r="N151" s="418"/>
      <c r="O151" s="418"/>
      <c r="P151" s="418"/>
      <c r="Q151" s="418"/>
    </row>
    <row r="152" spans="3:17" s="439" customFormat="1">
      <c r="C152" s="440"/>
      <c r="D152" s="440"/>
      <c r="E152" s="440"/>
      <c r="G152" s="418"/>
      <c r="H152" s="418"/>
      <c r="J152" s="418"/>
      <c r="K152" s="418"/>
      <c r="L152" s="418"/>
      <c r="M152" s="418"/>
      <c r="N152" s="418"/>
      <c r="O152" s="418"/>
      <c r="P152" s="418"/>
      <c r="Q152" s="418"/>
    </row>
    <row r="153" spans="3:17" s="439" customFormat="1">
      <c r="C153" s="440"/>
      <c r="D153" s="440"/>
      <c r="E153" s="440"/>
      <c r="G153" s="418"/>
      <c r="H153" s="418"/>
      <c r="J153" s="418"/>
      <c r="K153" s="418"/>
      <c r="L153" s="418"/>
      <c r="M153" s="418"/>
      <c r="N153" s="418"/>
      <c r="O153" s="418"/>
      <c r="P153" s="418"/>
      <c r="Q153" s="418"/>
    </row>
    <row r="154" spans="3:17" s="439" customFormat="1">
      <c r="C154" s="440"/>
      <c r="D154" s="440"/>
      <c r="E154" s="440"/>
      <c r="G154" s="418"/>
      <c r="H154" s="418"/>
      <c r="J154" s="418"/>
      <c r="K154" s="418"/>
      <c r="L154" s="418"/>
      <c r="M154" s="418"/>
      <c r="N154" s="418"/>
      <c r="O154" s="418"/>
      <c r="P154" s="418"/>
      <c r="Q154" s="418"/>
    </row>
    <row r="155" spans="3:17" s="439" customFormat="1">
      <c r="C155" s="440"/>
      <c r="D155" s="440"/>
      <c r="E155" s="440"/>
      <c r="G155" s="418"/>
      <c r="H155" s="418"/>
      <c r="J155" s="418"/>
      <c r="K155" s="418"/>
      <c r="L155" s="418"/>
      <c r="M155" s="418"/>
      <c r="N155" s="418"/>
      <c r="O155" s="418"/>
      <c r="P155" s="418"/>
      <c r="Q155" s="418"/>
    </row>
    <row r="156" spans="3:17" s="439" customFormat="1">
      <c r="C156" s="440"/>
      <c r="D156" s="440"/>
      <c r="E156" s="440"/>
      <c r="G156" s="418"/>
      <c r="H156" s="418"/>
      <c r="J156" s="418"/>
      <c r="K156" s="418"/>
      <c r="L156" s="418"/>
      <c r="M156" s="418"/>
      <c r="N156" s="418"/>
      <c r="O156" s="418"/>
      <c r="P156" s="418"/>
      <c r="Q156" s="418"/>
    </row>
    <row r="157" spans="3:17" s="439" customFormat="1">
      <c r="C157" s="440"/>
      <c r="D157" s="440"/>
      <c r="E157" s="440"/>
      <c r="G157" s="418"/>
      <c r="H157" s="418"/>
      <c r="J157" s="418"/>
      <c r="K157" s="418"/>
      <c r="L157" s="418"/>
      <c r="M157" s="418"/>
      <c r="N157" s="418"/>
      <c r="O157" s="418"/>
      <c r="P157" s="418"/>
      <c r="Q157" s="418"/>
    </row>
    <row r="158" spans="3:17" s="439" customFormat="1">
      <c r="C158" s="440"/>
      <c r="D158" s="440"/>
      <c r="E158" s="440"/>
      <c r="G158" s="418"/>
      <c r="H158" s="418"/>
      <c r="J158" s="418"/>
      <c r="K158" s="418"/>
      <c r="L158" s="418"/>
      <c r="M158" s="418"/>
      <c r="N158" s="418"/>
      <c r="O158" s="418"/>
      <c r="P158" s="418"/>
      <c r="Q158" s="418"/>
    </row>
    <row r="159" spans="3:17" s="439" customFormat="1">
      <c r="C159" s="440"/>
      <c r="D159" s="440"/>
      <c r="E159" s="440"/>
      <c r="G159" s="418"/>
      <c r="H159" s="418"/>
      <c r="J159" s="418"/>
      <c r="K159" s="418"/>
      <c r="L159" s="418"/>
      <c r="M159" s="418"/>
      <c r="N159" s="418"/>
      <c r="O159" s="418"/>
      <c r="P159" s="418"/>
      <c r="Q159" s="418"/>
    </row>
    <row r="160" spans="3:17" s="439" customFormat="1">
      <c r="C160" s="440"/>
      <c r="D160" s="440"/>
      <c r="E160" s="440"/>
      <c r="G160" s="418"/>
      <c r="H160" s="418"/>
      <c r="J160" s="418"/>
      <c r="K160" s="418"/>
      <c r="L160" s="418"/>
      <c r="M160" s="418"/>
      <c r="N160" s="418"/>
      <c r="O160" s="418"/>
      <c r="P160" s="418"/>
      <c r="Q160" s="418"/>
    </row>
    <row r="161" spans="3:17" s="439" customFormat="1">
      <c r="C161" s="440"/>
      <c r="D161" s="440"/>
      <c r="E161" s="440"/>
      <c r="G161" s="418"/>
      <c r="H161" s="418"/>
      <c r="J161" s="418"/>
      <c r="K161" s="418"/>
      <c r="L161" s="418"/>
      <c r="M161" s="418"/>
      <c r="N161" s="418"/>
      <c r="O161" s="418"/>
      <c r="P161" s="418"/>
      <c r="Q161" s="418"/>
    </row>
    <row r="162" spans="3:17" s="439" customFormat="1">
      <c r="C162" s="440"/>
      <c r="D162" s="440"/>
      <c r="E162" s="440"/>
      <c r="G162" s="418"/>
      <c r="H162" s="418"/>
      <c r="J162" s="418"/>
      <c r="K162" s="418"/>
      <c r="L162" s="418"/>
      <c r="M162" s="418"/>
      <c r="N162" s="418"/>
      <c r="O162" s="418"/>
      <c r="P162" s="418"/>
      <c r="Q162" s="418"/>
    </row>
    <row r="163" spans="3:17" s="439" customFormat="1">
      <c r="C163" s="440"/>
      <c r="D163" s="440"/>
      <c r="E163" s="440"/>
      <c r="G163" s="418"/>
      <c r="H163" s="418"/>
      <c r="J163" s="418"/>
      <c r="K163" s="418"/>
      <c r="L163" s="418"/>
      <c r="M163" s="418"/>
      <c r="N163" s="418"/>
      <c r="O163" s="418"/>
      <c r="P163" s="418"/>
      <c r="Q163" s="418"/>
    </row>
    <row r="164" spans="3:17" s="439" customFormat="1">
      <c r="C164" s="440"/>
      <c r="D164" s="440"/>
      <c r="E164" s="440"/>
      <c r="G164" s="418"/>
      <c r="H164" s="418"/>
      <c r="J164" s="418"/>
      <c r="K164" s="418"/>
      <c r="L164" s="418"/>
      <c r="M164" s="418"/>
      <c r="N164" s="418"/>
      <c r="O164" s="418"/>
      <c r="P164" s="418"/>
      <c r="Q164" s="418"/>
    </row>
    <row r="165" spans="3:17" s="439" customFormat="1">
      <c r="C165" s="440"/>
      <c r="D165" s="440"/>
      <c r="E165" s="440"/>
      <c r="G165" s="418"/>
      <c r="H165" s="418"/>
      <c r="J165" s="418"/>
      <c r="K165" s="418"/>
      <c r="L165" s="418"/>
      <c r="M165" s="418"/>
      <c r="N165" s="418"/>
      <c r="O165" s="418"/>
      <c r="P165" s="418"/>
      <c r="Q165" s="418"/>
    </row>
    <row r="166" spans="3:17" s="439" customFormat="1">
      <c r="C166" s="440"/>
      <c r="D166" s="440"/>
      <c r="E166" s="440"/>
      <c r="G166" s="418"/>
      <c r="H166" s="418"/>
      <c r="J166" s="418"/>
      <c r="K166" s="418"/>
      <c r="L166" s="418"/>
      <c r="M166" s="418"/>
      <c r="N166" s="418"/>
      <c r="O166" s="418"/>
      <c r="P166" s="418"/>
      <c r="Q166" s="418"/>
    </row>
    <row r="167" spans="3:17" s="439" customFormat="1">
      <c r="C167" s="440"/>
      <c r="D167" s="440"/>
      <c r="E167" s="440"/>
      <c r="G167" s="418"/>
      <c r="H167" s="418"/>
      <c r="J167" s="418"/>
      <c r="K167" s="418"/>
      <c r="L167" s="418"/>
      <c r="M167" s="418"/>
      <c r="N167" s="418"/>
      <c r="O167" s="418"/>
      <c r="P167" s="418"/>
      <c r="Q167" s="418"/>
    </row>
    <row r="168" spans="3:17" s="439" customFormat="1">
      <c r="C168" s="440"/>
      <c r="D168" s="440"/>
      <c r="E168" s="440"/>
      <c r="G168" s="418"/>
      <c r="H168" s="418"/>
      <c r="J168" s="418"/>
      <c r="K168" s="418"/>
      <c r="L168" s="418"/>
      <c r="M168" s="418"/>
      <c r="N168" s="418"/>
      <c r="O168" s="418"/>
      <c r="P168" s="418"/>
      <c r="Q168" s="418"/>
    </row>
    <row r="169" spans="3:17" s="439" customFormat="1">
      <c r="C169" s="440"/>
      <c r="D169" s="440"/>
      <c r="E169" s="440"/>
      <c r="G169" s="418"/>
      <c r="H169" s="418"/>
      <c r="J169" s="418"/>
      <c r="K169" s="418"/>
      <c r="L169" s="418"/>
      <c r="M169" s="418"/>
      <c r="N169" s="418"/>
      <c r="O169" s="418"/>
      <c r="P169" s="418"/>
      <c r="Q169" s="418"/>
    </row>
    <row r="170" spans="3:17" s="439" customFormat="1">
      <c r="C170" s="440"/>
      <c r="D170" s="440"/>
      <c r="E170" s="440"/>
      <c r="G170" s="418"/>
      <c r="H170" s="418"/>
      <c r="J170" s="418"/>
      <c r="K170" s="418"/>
      <c r="L170" s="418"/>
      <c r="M170" s="418"/>
      <c r="N170" s="418"/>
      <c r="O170" s="418"/>
      <c r="P170" s="418"/>
      <c r="Q170" s="418"/>
    </row>
    <row r="171" spans="3:17" s="439" customFormat="1">
      <c r="C171" s="440"/>
      <c r="D171" s="440"/>
      <c r="E171" s="440"/>
      <c r="G171" s="418"/>
      <c r="H171" s="418"/>
      <c r="J171" s="418"/>
      <c r="K171" s="418"/>
      <c r="L171" s="418"/>
      <c r="M171" s="418"/>
      <c r="N171" s="418"/>
      <c r="O171" s="418"/>
      <c r="P171" s="418"/>
      <c r="Q171" s="418"/>
    </row>
    <row r="172" spans="3:17" s="439" customFormat="1">
      <c r="C172" s="440"/>
      <c r="D172" s="440"/>
      <c r="E172" s="440"/>
      <c r="G172" s="418"/>
      <c r="H172" s="418"/>
      <c r="J172" s="418"/>
      <c r="K172" s="418"/>
      <c r="L172" s="418"/>
      <c r="M172" s="418"/>
      <c r="N172" s="418"/>
      <c r="O172" s="418"/>
      <c r="P172" s="418"/>
      <c r="Q172" s="418"/>
    </row>
    <row r="173" spans="3:17" s="439" customFormat="1">
      <c r="C173" s="440"/>
      <c r="D173" s="440"/>
      <c r="E173" s="440"/>
      <c r="G173" s="418"/>
      <c r="H173" s="418"/>
      <c r="J173" s="418"/>
      <c r="K173" s="418"/>
      <c r="L173" s="418"/>
      <c r="M173" s="418"/>
      <c r="N173" s="418"/>
      <c r="O173" s="418"/>
      <c r="P173" s="418"/>
      <c r="Q173" s="418"/>
    </row>
    <row r="174" spans="3:17" s="439" customFormat="1">
      <c r="C174" s="440"/>
      <c r="D174" s="440"/>
      <c r="E174" s="440"/>
      <c r="G174" s="418"/>
      <c r="H174" s="418"/>
      <c r="J174" s="418"/>
      <c r="K174" s="418"/>
      <c r="L174" s="418"/>
      <c r="M174" s="418"/>
      <c r="N174" s="418"/>
      <c r="O174" s="418"/>
      <c r="P174" s="418"/>
      <c r="Q174" s="418"/>
    </row>
    <row r="175" spans="3:17" s="439" customFormat="1">
      <c r="C175" s="440"/>
      <c r="D175" s="440"/>
      <c r="E175" s="440"/>
      <c r="G175" s="418"/>
      <c r="H175" s="418"/>
      <c r="J175" s="418"/>
      <c r="K175" s="418"/>
      <c r="L175" s="418"/>
      <c r="M175" s="418"/>
      <c r="N175" s="418"/>
      <c r="O175" s="418"/>
      <c r="P175" s="418"/>
      <c r="Q175" s="418"/>
    </row>
    <row r="176" spans="3:17" s="439" customFormat="1">
      <c r="C176" s="440"/>
      <c r="D176" s="440"/>
      <c r="E176" s="440"/>
      <c r="G176" s="418"/>
      <c r="H176" s="418"/>
      <c r="J176" s="418"/>
      <c r="K176" s="418"/>
      <c r="L176" s="418"/>
      <c r="M176" s="418"/>
      <c r="N176" s="418"/>
      <c r="O176" s="418"/>
      <c r="P176" s="418"/>
      <c r="Q176" s="418"/>
    </row>
    <row r="177" spans="3:17" s="439" customFormat="1">
      <c r="C177" s="440"/>
      <c r="D177" s="440"/>
      <c r="E177" s="440"/>
      <c r="G177" s="418"/>
      <c r="H177" s="418"/>
      <c r="J177" s="418"/>
      <c r="K177" s="418"/>
      <c r="L177" s="418"/>
      <c r="M177" s="418"/>
      <c r="N177" s="418"/>
      <c r="O177" s="418"/>
      <c r="P177" s="418"/>
      <c r="Q177" s="418"/>
    </row>
    <row r="178" spans="3:17" s="439" customFormat="1">
      <c r="C178" s="440"/>
      <c r="D178" s="440"/>
      <c r="E178" s="440"/>
      <c r="G178" s="418"/>
      <c r="H178" s="418"/>
      <c r="J178" s="418"/>
      <c r="K178" s="418"/>
      <c r="L178" s="418"/>
      <c r="M178" s="418"/>
      <c r="N178" s="418"/>
      <c r="O178" s="418"/>
      <c r="P178" s="418"/>
      <c r="Q178" s="418"/>
    </row>
    <row r="179" spans="3:17" s="439" customFormat="1">
      <c r="C179" s="440"/>
      <c r="D179" s="440"/>
      <c r="E179" s="440"/>
      <c r="G179" s="418"/>
      <c r="H179" s="418"/>
      <c r="J179" s="418"/>
      <c r="K179" s="418"/>
      <c r="L179" s="418"/>
      <c r="M179" s="418"/>
      <c r="N179" s="418"/>
      <c r="O179" s="418"/>
      <c r="P179" s="418"/>
      <c r="Q179" s="418"/>
    </row>
    <row r="180" spans="3:17" s="439" customFormat="1">
      <c r="C180" s="440"/>
      <c r="D180" s="440"/>
      <c r="E180" s="440"/>
      <c r="G180" s="418"/>
      <c r="H180" s="418"/>
      <c r="J180" s="418"/>
      <c r="K180" s="418"/>
      <c r="L180" s="418"/>
      <c r="M180" s="418"/>
      <c r="N180" s="418"/>
      <c r="O180" s="418"/>
      <c r="P180" s="418"/>
      <c r="Q180" s="418"/>
    </row>
    <row r="181" spans="3:17" s="439" customFormat="1">
      <c r="C181" s="440"/>
      <c r="D181" s="440"/>
      <c r="E181" s="440"/>
      <c r="G181" s="418"/>
      <c r="H181" s="418"/>
      <c r="J181" s="418"/>
      <c r="K181" s="418"/>
      <c r="L181" s="418"/>
      <c r="M181" s="418"/>
      <c r="N181" s="418"/>
      <c r="O181" s="418"/>
      <c r="P181" s="418"/>
      <c r="Q181" s="418"/>
    </row>
    <row r="182" spans="3:17" s="439" customFormat="1">
      <c r="C182" s="440"/>
      <c r="D182" s="440"/>
      <c r="E182" s="440"/>
      <c r="G182" s="418"/>
      <c r="H182" s="418"/>
      <c r="J182" s="418"/>
      <c r="K182" s="418"/>
      <c r="L182" s="418"/>
      <c r="M182" s="418"/>
      <c r="N182" s="418"/>
      <c r="O182" s="418"/>
      <c r="P182" s="418"/>
      <c r="Q182" s="418"/>
    </row>
    <row r="183" spans="3:17" s="439" customFormat="1">
      <c r="C183" s="440"/>
      <c r="D183" s="440"/>
      <c r="E183" s="440"/>
      <c r="G183" s="418"/>
      <c r="H183" s="418"/>
      <c r="J183" s="418"/>
      <c r="K183" s="418"/>
      <c r="L183" s="418"/>
      <c r="M183" s="418"/>
      <c r="N183" s="418"/>
      <c r="O183" s="418"/>
      <c r="P183" s="418"/>
      <c r="Q183" s="418"/>
    </row>
    <row r="184" spans="3:17" s="439" customFormat="1">
      <c r="C184" s="440"/>
      <c r="D184" s="440"/>
      <c r="E184" s="440"/>
      <c r="G184" s="418"/>
      <c r="H184" s="418"/>
      <c r="J184" s="418"/>
      <c r="K184" s="418"/>
      <c r="L184" s="418"/>
      <c r="M184" s="418"/>
      <c r="N184" s="418"/>
      <c r="O184" s="418"/>
      <c r="P184" s="418"/>
      <c r="Q184" s="418"/>
    </row>
    <row r="185" spans="3:17" s="439" customFormat="1">
      <c r="C185" s="440"/>
      <c r="D185" s="440"/>
      <c r="E185" s="440"/>
      <c r="G185" s="418"/>
      <c r="H185" s="418"/>
      <c r="J185" s="418"/>
      <c r="K185" s="418"/>
      <c r="L185" s="418"/>
      <c r="M185" s="418"/>
      <c r="N185" s="418"/>
      <c r="O185" s="418"/>
      <c r="P185" s="418"/>
      <c r="Q185" s="418"/>
    </row>
    <row r="186" spans="3:17" s="439" customFormat="1">
      <c r="C186" s="440"/>
      <c r="D186" s="440"/>
      <c r="E186" s="440"/>
      <c r="G186" s="418"/>
      <c r="H186" s="418"/>
      <c r="J186" s="418"/>
      <c r="K186" s="418"/>
      <c r="L186" s="418"/>
      <c r="M186" s="418"/>
      <c r="N186" s="418"/>
      <c r="O186" s="418"/>
      <c r="P186" s="418"/>
      <c r="Q186" s="418"/>
    </row>
    <row r="187" spans="3:17" s="439" customFormat="1">
      <c r="C187" s="440"/>
      <c r="D187" s="440"/>
      <c r="E187" s="440"/>
      <c r="G187" s="418"/>
      <c r="H187" s="418"/>
      <c r="J187" s="418"/>
      <c r="K187" s="418"/>
      <c r="L187" s="418"/>
      <c r="M187" s="418"/>
      <c r="N187" s="418"/>
      <c r="O187" s="418"/>
      <c r="P187" s="418"/>
      <c r="Q187" s="418"/>
    </row>
    <row r="188" spans="3:17" s="439" customFormat="1">
      <c r="C188" s="440"/>
      <c r="D188" s="440"/>
      <c r="E188" s="440"/>
      <c r="G188" s="418"/>
      <c r="H188" s="418"/>
      <c r="J188" s="418"/>
      <c r="K188" s="418"/>
      <c r="L188" s="418"/>
      <c r="M188" s="418"/>
      <c r="N188" s="418"/>
      <c r="O188" s="418"/>
      <c r="P188" s="418"/>
      <c r="Q188" s="418"/>
    </row>
    <row r="189" spans="3:17" s="439" customFormat="1">
      <c r="C189" s="440"/>
      <c r="D189" s="440"/>
      <c r="E189" s="440"/>
      <c r="G189" s="418"/>
      <c r="H189" s="418"/>
      <c r="J189" s="418"/>
      <c r="K189" s="418"/>
      <c r="L189" s="418"/>
      <c r="M189" s="418"/>
      <c r="N189" s="418"/>
      <c r="O189" s="418"/>
      <c r="P189" s="418"/>
      <c r="Q189" s="418"/>
    </row>
    <row r="190" spans="3:17" s="439" customFormat="1">
      <c r="C190" s="440"/>
      <c r="D190" s="440"/>
      <c r="E190" s="440"/>
      <c r="G190" s="418"/>
      <c r="H190" s="418"/>
      <c r="J190" s="418"/>
      <c r="K190" s="418"/>
      <c r="L190" s="418"/>
      <c r="M190" s="418"/>
      <c r="N190" s="418"/>
      <c r="O190" s="418"/>
      <c r="P190" s="418"/>
      <c r="Q190" s="418"/>
    </row>
    <row r="191" spans="3:17" s="439" customFormat="1">
      <c r="C191" s="440"/>
      <c r="D191" s="440"/>
      <c r="E191" s="440"/>
      <c r="G191" s="418"/>
      <c r="H191" s="418"/>
      <c r="J191" s="418"/>
      <c r="K191" s="418"/>
      <c r="L191" s="418"/>
      <c r="M191" s="418"/>
      <c r="N191" s="418"/>
      <c r="O191" s="418"/>
      <c r="P191" s="418"/>
      <c r="Q191" s="418"/>
    </row>
    <row r="192" spans="3:17" s="439" customFormat="1">
      <c r="C192" s="440"/>
      <c r="D192" s="440"/>
      <c r="E192" s="440"/>
      <c r="G192" s="418"/>
      <c r="H192" s="418"/>
      <c r="J192" s="418"/>
      <c r="K192" s="418"/>
      <c r="L192" s="418"/>
      <c r="M192" s="418"/>
      <c r="N192" s="418"/>
      <c r="O192" s="418"/>
      <c r="P192" s="418"/>
      <c r="Q192" s="418"/>
    </row>
    <row r="193" spans="3:17" s="439" customFormat="1">
      <c r="C193" s="440"/>
      <c r="D193" s="440"/>
      <c r="E193" s="440"/>
      <c r="G193" s="418"/>
      <c r="H193" s="418"/>
      <c r="J193" s="418"/>
      <c r="K193" s="418"/>
      <c r="L193" s="418"/>
      <c r="M193" s="418"/>
      <c r="N193" s="418"/>
      <c r="O193" s="418"/>
      <c r="P193" s="418"/>
      <c r="Q193" s="418"/>
    </row>
    <row r="194" spans="3:17" s="439" customFormat="1">
      <c r="C194" s="440"/>
      <c r="D194" s="440"/>
      <c r="E194" s="440"/>
      <c r="G194" s="418"/>
      <c r="H194" s="418"/>
      <c r="J194" s="418"/>
      <c r="K194" s="418"/>
      <c r="L194" s="418"/>
      <c r="M194" s="418"/>
      <c r="N194" s="418"/>
      <c r="O194" s="418"/>
      <c r="P194" s="418"/>
      <c r="Q194" s="418"/>
    </row>
    <row r="195" spans="3:17" s="439" customFormat="1">
      <c r="C195" s="440"/>
      <c r="D195" s="440"/>
      <c r="E195" s="440"/>
      <c r="G195" s="418"/>
      <c r="H195" s="418"/>
      <c r="J195" s="418"/>
      <c r="K195" s="418"/>
      <c r="L195" s="418"/>
      <c r="M195" s="418"/>
      <c r="N195" s="418"/>
      <c r="O195" s="418"/>
      <c r="P195" s="418"/>
      <c r="Q195" s="418"/>
    </row>
    <row r="196" spans="3:17" s="439" customFormat="1">
      <c r="C196" s="440"/>
      <c r="D196" s="440"/>
      <c r="E196" s="440"/>
      <c r="G196" s="418"/>
      <c r="H196" s="418"/>
      <c r="J196" s="418"/>
      <c r="K196" s="418"/>
      <c r="L196" s="418"/>
      <c r="M196" s="418"/>
      <c r="N196" s="418"/>
      <c r="O196" s="418"/>
      <c r="P196" s="418"/>
      <c r="Q196" s="418"/>
    </row>
    <row r="197" spans="3:17" s="439" customFormat="1">
      <c r="C197" s="440"/>
      <c r="D197" s="440"/>
      <c r="E197" s="440"/>
      <c r="G197" s="418"/>
      <c r="H197" s="418"/>
      <c r="J197" s="418"/>
      <c r="K197" s="418"/>
      <c r="L197" s="418"/>
      <c r="M197" s="418"/>
      <c r="N197" s="418"/>
      <c r="O197" s="418"/>
      <c r="P197" s="418"/>
      <c r="Q197" s="418"/>
    </row>
    <row r="198" spans="3:17" s="439" customFormat="1">
      <c r="C198" s="440"/>
      <c r="D198" s="440"/>
      <c r="E198" s="440"/>
      <c r="G198" s="418"/>
      <c r="H198" s="418"/>
      <c r="J198" s="418"/>
      <c r="K198" s="418"/>
      <c r="L198" s="418"/>
      <c r="M198" s="418"/>
      <c r="N198" s="418"/>
      <c r="O198" s="418"/>
      <c r="P198" s="418"/>
      <c r="Q198" s="418"/>
    </row>
    <row r="199" spans="3:17" s="439" customFormat="1">
      <c r="C199" s="440"/>
      <c r="D199" s="440"/>
      <c r="E199" s="440"/>
      <c r="G199" s="418"/>
      <c r="H199" s="418"/>
      <c r="J199" s="418"/>
      <c r="K199" s="418"/>
      <c r="L199" s="418"/>
      <c r="M199" s="418"/>
      <c r="N199" s="418"/>
      <c r="O199" s="418"/>
      <c r="P199" s="418"/>
      <c r="Q199" s="418"/>
    </row>
    <row r="200" spans="3:17" s="439" customFormat="1">
      <c r="C200" s="440"/>
      <c r="D200" s="440"/>
      <c r="E200" s="440"/>
      <c r="G200" s="418"/>
      <c r="H200" s="418"/>
      <c r="J200" s="418"/>
      <c r="K200" s="418"/>
      <c r="L200" s="418"/>
      <c r="M200" s="418"/>
      <c r="N200" s="418"/>
      <c r="O200" s="418"/>
      <c r="P200" s="418"/>
      <c r="Q200" s="418"/>
    </row>
    <row r="201" spans="3:17" s="439" customFormat="1">
      <c r="C201" s="440"/>
      <c r="D201" s="440"/>
      <c r="E201" s="440"/>
      <c r="G201" s="418"/>
      <c r="H201" s="418"/>
      <c r="J201" s="418"/>
      <c r="K201" s="418"/>
      <c r="L201" s="418"/>
      <c r="M201" s="418"/>
      <c r="N201" s="418"/>
      <c r="O201" s="418"/>
      <c r="P201" s="418"/>
      <c r="Q201" s="418"/>
    </row>
    <row r="202" spans="3:17" s="439" customFormat="1">
      <c r="C202" s="440"/>
      <c r="D202" s="440"/>
      <c r="E202" s="440"/>
      <c r="G202" s="418"/>
      <c r="H202" s="418"/>
      <c r="J202" s="418"/>
      <c r="K202" s="418"/>
      <c r="L202" s="418"/>
      <c r="M202" s="418"/>
      <c r="N202" s="418"/>
      <c r="O202" s="418"/>
      <c r="P202" s="418"/>
      <c r="Q202" s="418"/>
    </row>
    <row r="203" spans="3:17" s="439" customFormat="1">
      <c r="C203" s="440"/>
      <c r="D203" s="440"/>
      <c r="E203" s="440"/>
      <c r="G203" s="418"/>
      <c r="H203" s="418"/>
      <c r="J203" s="418"/>
      <c r="K203" s="418"/>
      <c r="L203" s="418"/>
      <c r="M203" s="418"/>
      <c r="N203" s="418"/>
      <c r="O203" s="418"/>
      <c r="P203" s="418"/>
      <c r="Q203" s="418"/>
    </row>
    <row r="204" spans="3:17" s="439" customFormat="1">
      <c r="C204" s="440"/>
      <c r="D204" s="440"/>
      <c r="E204" s="440"/>
      <c r="G204" s="418"/>
      <c r="H204" s="418"/>
      <c r="J204" s="418"/>
      <c r="K204" s="418"/>
      <c r="L204" s="418"/>
      <c r="M204" s="418"/>
      <c r="N204" s="418"/>
      <c r="O204" s="418"/>
      <c r="P204" s="418"/>
      <c r="Q204" s="418"/>
    </row>
    <row r="205" spans="3:17" s="439" customFormat="1">
      <c r="C205" s="440"/>
      <c r="D205" s="440"/>
      <c r="E205" s="440"/>
      <c r="G205" s="418"/>
      <c r="H205" s="418"/>
      <c r="J205" s="418"/>
      <c r="K205" s="418"/>
      <c r="L205" s="418"/>
      <c r="M205" s="418"/>
      <c r="N205" s="418"/>
      <c r="O205" s="418"/>
      <c r="P205" s="418"/>
      <c r="Q205" s="418"/>
    </row>
    <row r="206" spans="3:17" s="439" customFormat="1">
      <c r="C206" s="440"/>
      <c r="D206" s="440"/>
      <c r="E206" s="440"/>
      <c r="G206" s="418"/>
      <c r="H206" s="418"/>
      <c r="J206" s="418"/>
      <c r="K206" s="418"/>
      <c r="L206" s="418"/>
      <c r="M206" s="418"/>
      <c r="N206" s="418"/>
      <c r="O206" s="418"/>
      <c r="P206" s="418"/>
      <c r="Q206" s="418"/>
    </row>
    <row r="207" spans="3:17" s="439" customFormat="1">
      <c r="C207" s="440"/>
      <c r="D207" s="440"/>
      <c r="E207" s="440"/>
      <c r="G207" s="418"/>
      <c r="H207" s="418"/>
      <c r="J207" s="418"/>
      <c r="K207" s="418"/>
      <c r="L207" s="418"/>
      <c r="M207" s="418"/>
      <c r="N207" s="418"/>
      <c r="O207" s="418"/>
      <c r="P207" s="418"/>
      <c r="Q207" s="418"/>
    </row>
    <row r="208" spans="3:17" s="439" customFormat="1">
      <c r="C208" s="440"/>
      <c r="D208" s="440"/>
      <c r="E208" s="440"/>
      <c r="G208" s="418"/>
      <c r="H208" s="418"/>
      <c r="J208" s="418"/>
      <c r="K208" s="418"/>
      <c r="L208" s="418"/>
      <c r="M208" s="418"/>
      <c r="N208" s="418"/>
      <c r="O208" s="418"/>
      <c r="P208" s="418"/>
      <c r="Q208" s="418"/>
    </row>
    <row r="209" spans="3:17" s="439" customFormat="1">
      <c r="C209" s="440"/>
      <c r="D209" s="440"/>
      <c r="E209" s="440"/>
      <c r="G209" s="418"/>
      <c r="H209" s="418"/>
      <c r="J209" s="418"/>
      <c r="K209" s="418"/>
      <c r="L209" s="418"/>
      <c r="M209" s="418"/>
      <c r="N209" s="418"/>
      <c r="O209" s="418"/>
      <c r="P209" s="418"/>
      <c r="Q209" s="418"/>
    </row>
    <row r="210" spans="3:17" s="439" customFormat="1">
      <c r="C210" s="440"/>
      <c r="D210" s="440"/>
      <c r="E210" s="440"/>
      <c r="G210" s="418"/>
      <c r="H210" s="418"/>
      <c r="J210" s="418"/>
      <c r="K210" s="418"/>
      <c r="L210" s="418"/>
      <c r="M210" s="418"/>
      <c r="N210" s="418"/>
      <c r="O210" s="418"/>
      <c r="P210" s="418"/>
      <c r="Q210" s="418"/>
    </row>
    <row r="211" spans="3:17" s="439" customFormat="1">
      <c r="C211" s="440"/>
      <c r="D211" s="440"/>
      <c r="E211" s="440"/>
      <c r="G211" s="418"/>
      <c r="H211" s="418"/>
      <c r="J211" s="418"/>
      <c r="K211" s="418"/>
      <c r="L211" s="418"/>
      <c r="M211" s="418"/>
      <c r="N211" s="418"/>
      <c r="O211" s="418"/>
      <c r="P211" s="418"/>
      <c r="Q211" s="418"/>
    </row>
    <row r="212" spans="3:17" s="439" customFormat="1">
      <c r="C212" s="440"/>
      <c r="D212" s="440"/>
      <c r="E212" s="440"/>
      <c r="G212" s="418"/>
      <c r="H212" s="418"/>
      <c r="J212" s="418"/>
      <c r="K212" s="418"/>
      <c r="L212" s="418"/>
      <c r="M212" s="418"/>
      <c r="N212" s="418"/>
      <c r="O212" s="418"/>
      <c r="P212" s="418"/>
      <c r="Q212" s="418"/>
    </row>
    <row r="213" spans="3:17" s="439" customFormat="1">
      <c r="C213" s="440"/>
      <c r="D213" s="440"/>
      <c r="E213" s="440"/>
      <c r="G213" s="418"/>
      <c r="H213" s="418"/>
      <c r="J213" s="418"/>
      <c r="K213" s="418"/>
      <c r="L213" s="418"/>
      <c r="M213" s="418"/>
      <c r="N213" s="418"/>
      <c r="O213" s="418"/>
      <c r="P213" s="418"/>
      <c r="Q213" s="418"/>
    </row>
    <row r="214" spans="3:17" s="439" customFormat="1">
      <c r="C214" s="440"/>
      <c r="D214" s="440"/>
      <c r="E214" s="440"/>
      <c r="G214" s="418"/>
      <c r="H214" s="418"/>
      <c r="J214" s="418"/>
      <c r="K214" s="418"/>
      <c r="L214" s="418"/>
      <c r="M214" s="418"/>
      <c r="N214" s="418"/>
      <c r="O214" s="418"/>
      <c r="P214" s="418"/>
      <c r="Q214" s="418"/>
    </row>
    <row r="215" spans="3:17" s="439" customFormat="1">
      <c r="C215" s="440"/>
      <c r="D215" s="440"/>
      <c r="E215" s="440"/>
      <c r="G215" s="418"/>
      <c r="H215" s="418"/>
      <c r="J215" s="418"/>
      <c r="K215" s="418"/>
      <c r="L215" s="418"/>
      <c r="M215" s="418"/>
      <c r="N215" s="418"/>
      <c r="O215" s="418"/>
      <c r="P215" s="418"/>
      <c r="Q215" s="418"/>
    </row>
    <row r="216" spans="3:17" s="439" customFormat="1">
      <c r="C216" s="440"/>
      <c r="D216" s="440"/>
      <c r="E216" s="440"/>
      <c r="G216" s="418"/>
      <c r="H216" s="418"/>
      <c r="J216" s="418"/>
      <c r="K216" s="418"/>
      <c r="L216" s="418"/>
      <c r="M216" s="418"/>
      <c r="N216" s="418"/>
      <c r="O216" s="418"/>
      <c r="P216" s="418"/>
      <c r="Q216" s="418"/>
    </row>
    <row r="217" spans="3:17" s="439" customFormat="1">
      <c r="C217" s="440"/>
      <c r="D217" s="440"/>
      <c r="E217" s="440"/>
      <c r="G217" s="418"/>
      <c r="H217" s="418"/>
      <c r="J217" s="418"/>
      <c r="K217" s="418"/>
      <c r="L217" s="418"/>
      <c r="M217" s="418"/>
      <c r="N217" s="418"/>
      <c r="O217" s="418"/>
      <c r="P217" s="418"/>
      <c r="Q217" s="418"/>
    </row>
    <row r="218" spans="3:17" s="439" customFormat="1">
      <c r="C218" s="440"/>
      <c r="D218" s="440"/>
      <c r="E218" s="440"/>
      <c r="G218" s="418"/>
      <c r="H218" s="418"/>
      <c r="J218" s="418"/>
      <c r="K218" s="418"/>
      <c r="L218" s="418"/>
      <c r="M218" s="418"/>
      <c r="N218" s="418"/>
      <c r="O218" s="418"/>
      <c r="P218" s="418"/>
      <c r="Q218" s="418"/>
    </row>
    <row r="219" spans="3:17" s="439" customFormat="1">
      <c r="C219" s="440"/>
      <c r="D219" s="440"/>
      <c r="E219" s="440"/>
      <c r="G219" s="418"/>
      <c r="H219" s="418"/>
      <c r="J219" s="418"/>
      <c r="K219" s="418"/>
      <c r="L219" s="418"/>
      <c r="M219" s="418"/>
      <c r="N219" s="418"/>
      <c r="O219" s="418"/>
      <c r="P219" s="418"/>
      <c r="Q219" s="418"/>
    </row>
    <row r="220" spans="3:17" s="439" customFormat="1">
      <c r="C220" s="440"/>
      <c r="D220" s="440"/>
      <c r="E220" s="440"/>
      <c r="G220" s="418"/>
      <c r="H220" s="418"/>
      <c r="J220" s="418"/>
      <c r="K220" s="418"/>
      <c r="L220" s="418"/>
      <c r="M220" s="418"/>
      <c r="N220" s="418"/>
      <c r="O220" s="418"/>
      <c r="P220" s="418"/>
      <c r="Q220" s="418"/>
    </row>
    <row r="221" spans="3:17" s="439" customFormat="1">
      <c r="C221" s="440"/>
      <c r="D221" s="440"/>
      <c r="E221" s="440"/>
      <c r="G221" s="418"/>
      <c r="H221" s="418"/>
      <c r="J221" s="418"/>
      <c r="K221" s="418"/>
      <c r="L221" s="418"/>
      <c r="M221" s="418"/>
      <c r="N221" s="418"/>
      <c r="O221" s="418"/>
      <c r="P221" s="418"/>
      <c r="Q221" s="418"/>
    </row>
    <row r="222" spans="3:17" s="439" customFormat="1">
      <c r="C222" s="440"/>
      <c r="D222" s="440"/>
      <c r="E222" s="440"/>
      <c r="G222" s="418"/>
      <c r="H222" s="418"/>
      <c r="J222" s="418"/>
      <c r="K222" s="418"/>
      <c r="L222" s="418"/>
      <c r="M222" s="418"/>
      <c r="N222" s="418"/>
      <c r="O222" s="418"/>
      <c r="P222" s="418"/>
      <c r="Q222" s="418"/>
    </row>
    <row r="223" spans="3:17" s="439" customFormat="1">
      <c r="C223" s="440"/>
      <c r="D223" s="440"/>
      <c r="E223" s="440"/>
      <c r="G223" s="418"/>
      <c r="H223" s="418"/>
      <c r="J223" s="418"/>
      <c r="K223" s="418"/>
      <c r="L223" s="418"/>
      <c r="M223" s="418"/>
      <c r="N223" s="418"/>
      <c r="O223" s="418"/>
      <c r="P223" s="418"/>
      <c r="Q223" s="418"/>
    </row>
    <row r="224" spans="3:17" s="439" customFormat="1">
      <c r="C224" s="440"/>
      <c r="D224" s="440"/>
      <c r="E224" s="440"/>
      <c r="G224" s="418"/>
      <c r="H224" s="418"/>
      <c r="J224" s="418"/>
      <c r="K224" s="418"/>
      <c r="L224" s="418"/>
      <c r="M224" s="418"/>
      <c r="N224" s="418"/>
      <c r="O224" s="418"/>
      <c r="P224" s="418"/>
      <c r="Q224" s="418"/>
    </row>
    <row r="225" spans="3:17" s="439" customFormat="1">
      <c r="C225" s="440"/>
      <c r="D225" s="440"/>
      <c r="E225" s="440"/>
      <c r="G225" s="418"/>
      <c r="H225" s="418"/>
      <c r="J225" s="418"/>
      <c r="K225" s="418"/>
      <c r="L225" s="418"/>
      <c r="M225" s="418"/>
      <c r="N225" s="418"/>
      <c r="O225" s="418"/>
      <c r="P225" s="418"/>
      <c r="Q225" s="418"/>
    </row>
    <row r="226" spans="3:17" s="439" customFormat="1">
      <c r="C226" s="440"/>
      <c r="D226" s="440"/>
      <c r="E226" s="440"/>
      <c r="G226" s="418"/>
      <c r="H226" s="418"/>
      <c r="J226" s="418"/>
      <c r="K226" s="418"/>
      <c r="L226" s="418"/>
      <c r="M226" s="418"/>
      <c r="N226" s="418"/>
      <c r="O226" s="418"/>
      <c r="P226" s="418"/>
      <c r="Q226" s="418"/>
    </row>
    <row r="227" spans="3:17" s="439" customFormat="1">
      <c r="C227" s="440"/>
      <c r="D227" s="440"/>
      <c r="E227" s="440"/>
      <c r="G227" s="418"/>
      <c r="H227" s="418"/>
      <c r="J227" s="418"/>
      <c r="K227" s="418"/>
      <c r="L227" s="418"/>
      <c r="M227" s="418"/>
      <c r="N227" s="418"/>
      <c r="O227" s="418"/>
      <c r="P227" s="418"/>
      <c r="Q227" s="418"/>
    </row>
    <row r="228" spans="3:17" s="439" customFormat="1">
      <c r="C228" s="440"/>
      <c r="D228" s="440"/>
      <c r="E228" s="440"/>
      <c r="G228" s="418"/>
      <c r="H228" s="418"/>
      <c r="J228" s="418"/>
      <c r="K228" s="418"/>
      <c r="L228" s="418"/>
      <c r="M228" s="418"/>
      <c r="N228" s="418"/>
      <c r="O228" s="418"/>
      <c r="P228" s="418"/>
      <c r="Q228" s="418"/>
    </row>
    <row r="229" spans="3:17" s="439" customFormat="1">
      <c r="C229" s="440"/>
      <c r="D229" s="440"/>
      <c r="E229" s="440"/>
      <c r="G229" s="418"/>
      <c r="H229" s="418"/>
      <c r="J229" s="418"/>
      <c r="K229" s="418"/>
      <c r="L229" s="418"/>
      <c r="M229" s="418"/>
      <c r="N229" s="418"/>
      <c r="O229" s="418"/>
      <c r="P229" s="418"/>
      <c r="Q229" s="418"/>
    </row>
    <row r="230" spans="3:17" s="439" customFormat="1">
      <c r="C230" s="440"/>
      <c r="D230" s="440"/>
      <c r="E230" s="440"/>
      <c r="G230" s="418"/>
      <c r="H230" s="418"/>
      <c r="J230" s="418"/>
      <c r="K230" s="418"/>
      <c r="L230" s="418"/>
      <c r="M230" s="418"/>
      <c r="N230" s="418"/>
      <c r="O230" s="418"/>
      <c r="P230" s="418"/>
      <c r="Q230" s="418"/>
    </row>
    <row r="231" spans="3:17" s="439" customFormat="1">
      <c r="C231" s="440"/>
      <c r="D231" s="440"/>
      <c r="E231" s="440"/>
      <c r="G231" s="418"/>
      <c r="H231" s="418"/>
      <c r="J231" s="418"/>
      <c r="K231" s="418"/>
      <c r="L231" s="418"/>
      <c r="M231" s="418"/>
      <c r="N231" s="418"/>
      <c r="O231" s="418"/>
      <c r="P231" s="418"/>
      <c r="Q231" s="418"/>
    </row>
    <row r="232" spans="3:17" s="439" customFormat="1">
      <c r="C232" s="440"/>
      <c r="D232" s="440"/>
      <c r="E232" s="440"/>
      <c r="G232" s="418"/>
      <c r="H232" s="418"/>
      <c r="J232" s="418"/>
      <c r="K232" s="418"/>
      <c r="L232" s="418"/>
      <c r="M232" s="418"/>
      <c r="N232" s="418"/>
      <c r="O232" s="418"/>
      <c r="P232" s="418"/>
      <c r="Q232" s="418"/>
    </row>
    <row r="233" spans="3:17" s="439" customFormat="1">
      <c r="C233" s="440"/>
      <c r="D233" s="440"/>
      <c r="E233" s="440"/>
      <c r="G233" s="418"/>
      <c r="H233" s="418"/>
      <c r="J233" s="418"/>
      <c r="K233" s="418"/>
      <c r="L233" s="418"/>
      <c r="M233" s="418"/>
      <c r="N233" s="418"/>
      <c r="O233" s="418"/>
      <c r="P233" s="418"/>
      <c r="Q233" s="418"/>
    </row>
    <row r="234" spans="3:17" s="439" customFormat="1">
      <c r="C234" s="440"/>
      <c r="D234" s="440"/>
      <c r="E234" s="440"/>
      <c r="G234" s="418"/>
      <c r="H234" s="418"/>
      <c r="J234" s="418"/>
      <c r="K234" s="418"/>
      <c r="L234" s="418"/>
      <c r="M234" s="418"/>
      <c r="N234" s="418"/>
      <c r="O234" s="418"/>
      <c r="P234" s="418"/>
      <c r="Q234" s="418"/>
    </row>
    <row r="235" spans="3:17" s="439" customFormat="1">
      <c r="C235" s="440"/>
      <c r="D235" s="440"/>
      <c r="E235" s="440"/>
      <c r="G235" s="418"/>
      <c r="H235" s="418"/>
      <c r="J235" s="418"/>
      <c r="K235" s="418"/>
      <c r="L235" s="418"/>
      <c r="M235" s="418"/>
      <c r="N235" s="418"/>
      <c r="O235" s="418"/>
      <c r="P235" s="418"/>
      <c r="Q235" s="418"/>
    </row>
    <row r="236" spans="3:17" s="439" customFormat="1">
      <c r="C236" s="440"/>
      <c r="D236" s="440"/>
      <c r="E236" s="440"/>
      <c r="G236" s="418"/>
      <c r="H236" s="418"/>
      <c r="J236" s="418"/>
      <c r="K236" s="418"/>
      <c r="L236" s="418"/>
      <c r="M236" s="418"/>
      <c r="N236" s="418"/>
      <c r="O236" s="418"/>
      <c r="P236" s="418"/>
      <c r="Q236" s="418"/>
    </row>
    <row r="237" spans="3:17" s="439" customFormat="1">
      <c r="C237" s="440"/>
      <c r="D237" s="440"/>
      <c r="E237" s="440"/>
      <c r="G237" s="418"/>
      <c r="H237" s="418"/>
      <c r="J237" s="418"/>
      <c r="K237" s="418"/>
      <c r="L237" s="418"/>
      <c r="M237" s="418"/>
      <c r="N237" s="418"/>
      <c r="O237" s="418"/>
      <c r="P237" s="418"/>
      <c r="Q237" s="418"/>
    </row>
    <row r="238" spans="3:17" s="439" customFormat="1">
      <c r="C238" s="440"/>
      <c r="D238" s="440"/>
      <c r="E238" s="440"/>
      <c r="G238" s="418"/>
      <c r="H238" s="418"/>
      <c r="J238" s="418"/>
      <c r="K238" s="418"/>
      <c r="L238" s="418"/>
      <c r="M238" s="418"/>
      <c r="N238" s="418"/>
      <c r="O238" s="418"/>
      <c r="P238" s="418"/>
      <c r="Q238" s="418"/>
    </row>
    <row r="239" spans="3:17" s="439" customFormat="1">
      <c r="C239" s="440"/>
      <c r="D239" s="440"/>
      <c r="E239" s="440"/>
      <c r="G239" s="418"/>
      <c r="H239" s="418"/>
      <c r="J239" s="418"/>
      <c r="K239" s="418"/>
      <c r="L239" s="418"/>
      <c r="M239" s="418"/>
      <c r="N239" s="418"/>
      <c r="O239" s="418"/>
      <c r="P239" s="418"/>
      <c r="Q239" s="418"/>
    </row>
    <row r="240" spans="3:17" s="439" customFormat="1">
      <c r="C240" s="440"/>
      <c r="D240" s="440"/>
      <c r="E240" s="440"/>
      <c r="G240" s="418"/>
      <c r="H240" s="418"/>
      <c r="J240" s="418"/>
      <c r="K240" s="418"/>
      <c r="L240" s="418"/>
      <c r="M240" s="418"/>
      <c r="N240" s="418"/>
      <c r="O240" s="418"/>
      <c r="P240" s="418"/>
      <c r="Q240" s="418"/>
    </row>
    <row r="241" spans="3:17" s="439" customFormat="1">
      <c r="C241" s="440"/>
      <c r="D241" s="440"/>
      <c r="E241" s="440"/>
      <c r="G241" s="418"/>
      <c r="H241" s="418"/>
      <c r="J241" s="418"/>
      <c r="K241" s="418"/>
      <c r="L241" s="418"/>
      <c r="M241" s="418"/>
      <c r="N241" s="418"/>
      <c r="O241" s="418"/>
      <c r="P241" s="418"/>
      <c r="Q241" s="418"/>
    </row>
    <row r="242" spans="3:17" s="439" customFormat="1">
      <c r="C242" s="440"/>
      <c r="D242" s="440"/>
      <c r="E242" s="440"/>
      <c r="G242" s="418"/>
      <c r="H242" s="418"/>
      <c r="J242" s="418"/>
      <c r="K242" s="418"/>
      <c r="L242" s="418"/>
      <c r="M242" s="418"/>
      <c r="N242" s="418"/>
      <c r="O242" s="418"/>
      <c r="P242" s="418"/>
      <c r="Q242" s="418"/>
    </row>
    <row r="243" spans="3:17" s="439" customFormat="1">
      <c r="C243" s="440"/>
      <c r="D243" s="440"/>
      <c r="E243" s="440"/>
      <c r="G243" s="418"/>
      <c r="H243" s="418"/>
      <c r="J243" s="418"/>
      <c r="K243" s="418"/>
      <c r="L243" s="418"/>
      <c r="M243" s="418"/>
      <c r="N243" s="418"/>
      <c r="O243" s="418"/>
      <c r="P243" s="418"/>
      <c r="Q243" s="418"/>
    </row>
    <row r="244" spans="3:17" s="439" customFormat="1">
      <c r="C244" s="440"/>
      <c r="D244" s="440"/>
      <c r="E244" s="440"/>
      <c r="G244" s="418"/>
      <c r="H244" s="418"/>
      <c r="J244" s="418"/>
      <c r="K244" s="418"/>
      <c r="L244" s="418"/>
      <c r="M244" s="418"/>
      <c r="N244" s="418"/>
      <c r="O244" s="418"/>
      <c r="P244" s="418"/>
      <c r="Q244" s="418"/>
    </row>
    <row r="245" spans="3:17" s="439" customFormat="1">
      <c r="C245" s="440"/>
      <c r="D245" s="440"/>
      <c r="E245" s="440"/>
      <c r="G245" s="418"/>
      <c r="H245" s="418"/>
      <c r="J245" s="418"/>
      <c r="K245" s="418"/>
      <c r="L245" s="418"/>
      <c r="M245" s="418"/>
      <c r="N245" s="418"/>
      <c r="O245" s="418"/>
      <c r="P245" s="418"/>
      <c r="Q245" s="418"/>
    </row>
    <row r="246" spans="3:17" s="439" customFormat="1">
      <c r="C246" s="440"/>
      <c r="D246" s="440"/>
      <c r="E246" s="440"/>
      <c r="G246" s="418"/>
      <c r="H246" s="418"/>
      <c r="J246" s="418"/>
      <c r="K246" s="418"/>
      <c r="L246" s="418"/>
      <c r="M246" s="418"/>
      <c r="N246" s="418"/>
      <c r="O246" s="418"/>
      <c r="P246" s="418"/>
      <c r="Q246" s="418"/>
    </row>
    <row r="247" spans="3:17" s="439" customFormat="1">
      <c r="C247" s="440"/>
      <c r="D247" s="440"/>
      <c r="E247" s="440"/>
      <c r="G247" s="418"/>
      <c r="H247" s="418"/>
      <c r="J247" s="418"/>
      <c r="K247" s="418"/>
      <c r="L247" s="418"/>
      <c r="M247" s="418"/>
      <c r="N247" s="418"/>
      <c r="O247" s="418"/>
      <c r="P247" s="418"/>
      <c r="Q247" s="418"/>
    </row>
    <row r="248" spans="3:17" s="439" customFormat="1">
      <c r="C248" s="440"/>
      <c r="D248" s="440"/>
      <c r="E248" s="440"/>
      <c r="G248" s="418"/>
      <c r="H248" s="418"/>
      <c r="J248" s="418"/>
      <c r="K248" s="418"/>
      <c r="L248" s="418"/>
      <c r="M248" s="418"/>
      <c r="N248" s="418"/>
      <c r="O248" s="418"/>
      <c r="P248" s="418"/>
      <c r="Q248" s="418"/>
    </row>
    <row r="249" spans="3:17" s="439" customFormat="1">
      <c r="C249" s="440"/>
      <c r="D249" s="440"/>
      <c r="E249" s="440"/>
      <c r="G249" s="418"/>
      <c r="H249" s="418"/>
      <c r="J249" s="418"/>
      <c r="K249" s="418"/>
      <c r="L249" s="418"/>
      <c r="M249" s="418"/>
      <c r="N249" s="418"/>
      <c r="O249" s="418"/>
      <c r="P249" s="418"/>
      <c r="Q249" s="418"/>
    </row>
    <row r="250" spans="3:17" s="439" customFormat="1">
      <c r="C250" s="440"/>
      <c r="D250" s="440"/>
      <c r="E250" s="440"/>
      <c r="G250" s="418"/>
      <c r="H250" s="418"/>
      <c r="J250" s="418"/>
      <c r="K250" s="418"/>
      <c r="L250" s="418"/>
      <c r="M250" s="418"/>
      <c r="N250" s="418"/>
      <c r="O250" s="418"/>
      <c r="P250" s="418"/>
      <c r="Q250" s="418"/>
    </row>
    <row r="251" spans="3:17" s="439" customFormat="1">
      <c r="C251" s="440"/>
      <c r="D251" s="440"/>
      <c r="E251" s="440"/>
      <c r="G251" s="418"/>
      <c r="H251" s="418"/>
      <c r="J251" s="418"/>
      <c r="K251" s="418"/>
      <c r="L251" s="418"/>
      <c r="M251" s="418"/>
      <c r="N251" s="418"/>
      <c r="O251" s="418"/>
      <c r="P251" s="418"/>
      <c r="Q251" s="418"/>
    </row>
    <row r="252" spans="3:17" s="439" customFormat="1">
      <c r="C252" s="440"/>
      <c r="D252" s="440"/>
      <c r="E252" s="440"/>
      <c r="G252" s="418"/>
      <c r="H252" s="418"/>
      <c r="J252" s="418"/>
      <c r="K252" s="418"/>
      <c r="L252" s="418"/>
      <c r="M252" s="418"/>
      <c r="N252" s="418"/>
      <c r="O252" s="418"/>
      <c r="P252" s="418"/>
      <c r="Q252" s="418"/>
    </row>
    <row r="253" spans="3:17" s="439" customFormat="1">
      <c r="C253" s="440"/>
      <c r="D253" s="440"/>
      <c r="E253" s="440"/>
      <c r="G253" s="418"/>
      <c r="H253" s="418"/>
      <c r="J253" s="418"/>
      <c r="K253" s="418"/>
      <c r="L253" s="418"/>
      <c r="M253" s="418"/>
      <c r="N253" s="418"/>
      <c r="O253" s="418"/>
      <c r="P253" s="418"/>
      <c r="Q253" s="418"/>
    </row>
    <row r="254" spans="3:17" s="439" customFormat="1">
      <c r="C254" s="440"/>
      <c r="D254" s="440"/>
      <c r="E254" s="440"/>
      <c r="G254" s="418"/>
      <c r="H254" s="418"/>
      <c r="J254" s="418"/>
      <c r="K254" s="418"/>
      <c r="L254" s="418"/>
      <c r="M254" s="418"/>
      <c r="N254" s="418"/>
      <c r="O254" s="418"/>
      <c r="P254" s="418"/>
      <c r="Q254" s="418"/>
    </row>
    <row r="255" spans="3:17" s="439" customFormat="1">
      <c r="C255" s="440"/>
      <c r="D255" s="440"/>
      <c r="E255" s="440"/>
      <c r="G255" s="418"/>
      <c r="H255" s="418"/>
      <c r="J255" s="418"/>
      <c r="K255" s="418"/>
      <c r="L255" s="418"/>
      <c r="M255" s="418"/>
      <c r="N255" s="418"/>
      <c r="O255" s="418"/>
      <c r="P255" s="418"/>
      <c r="Q255" s="418"/>
    </row>
    <row r="256" spans="3:17" s="439" customFormat="1">
      <c r="C256" s="440"/>
      <c r="D256" s="440"/>
      <c r="E256" s="440"/>
      <c r="G256" s="418"/>
      <c r="H256" s="418"/>
      <c r="J256" s="418"/>
      <c r="K256" s="418"/>
      <c r="L256" s="418"/>
      <c r="M256" s="418"/>
      <c r="N256" s="418"/>
      <c r="O256" s="418"/>
      <c r="P256" s="418"/>
      <c r="Q256" s="418"/>
    </row>
    <row r="257" spans="3:17" s="439" customFormat="1">
      <c r="C257" s="440"/>
      <c r="D257" s="440"/>
      <c r="E257" s="440"/>
      <c r="G257" s="418"/>
      <c r="H257" s="418"/>
      <c r="J257" s="418"/>
      <c r="K257" s="418"/>
      <c r="L257" s="418"/>
      <c r="M257" s="418"/>
      <c r="N257" s="418"/>
      <c r="O257" s="418"/>
      <c r="P257" s="418"/>
      <c r="Q257" s="418"/>
    </row>
    <row r="258" spans="3:17" s="439" customFormat="1">
      <c r="C258" s="440"/>
      <c r="D258" s="440"/>
      <c r="E258" s="440"/>
      <c r="G258" s="418"/>
      <c r="H258" s="418"/>
      <c r="J258" s="418"/>
      <c r="K258" s="418"/>
      <c r="L258" s="418"/>
      <c r="M258" s="418"/>
      <c r="N258" s="418"/>
      <c r="O258" s="418"/>
      <c r="P258" s="418"/>
      <c r="Q258" s="418"/>
    </row>
    <row r="259" spans="3:17" s="439" customFormat="1">
      <c r="C259" s="440"/>
      <c r="D259" s="440"/>
      <c r="E259" s="440"/>
      <c r="G259" s="418"/>
      <c r="H259" s="418"/>
      <c r="J259" s="418"/>
      <c r="K259" s="418"/>
      <c r="L259" s="418"/>
      <c r="M259" s="418"/>
      <c r="N259" s="418"/>
      <c r="O259" s="418"/>
      <c r="P259" s="418"/>
      <c r="Q259" s="418"/>
    </row>
    <row r="260" spans="3:17" s="439" customFormat="1">
      <c r="C260" s="440"/>
      <c r="D260" s="440"/>
      <c r="E260" s="440"/>
      <c r="G260" s="418"/>
      <c r="H260" s="418"/>
      <c r="J260" s="418"/>
      <c r="K260" s="418"/>
      <c r="L260" s="418"/>
      <c r="M260" s="418"/>
      <c r="N260" s="418"/>
      <c r="O260" s="418"/>
      <c r="P260" s="418"/>
      <c r="Q260" s="418"/>
    </row>
    <row r="261" spans="3:17" s="439" customFormat="1">
      <c r="C261" s="440"/>
      <c r="D261" s="440"/>
      <c r="E261" s="440"/>
      <c r="G261" s="418"/>
      <c r="H261" s="418"/>
      <c r="J261" s="418"/>
      <c r="K261" s="418"/>
      <c r="L261" s="418"/>
      <c r="M261" s="418"/>
      <c r="N261" s="418"/>
      <c r="O261" s="418"/>
      <c r="P261" s="418"/>
      <c r="Q261" s="418"/>
    </row>
    <row r="262" spans="3:17" s="439" customFormat="1">
      <c r="C262" s="440"/>
      <c r="D262" s="440"/>
      <c r="E262" s="440"/>
      <c r="G262" s="418"/>
      <c r="H262" s="418"/>
      <c r="J262" s="418"/>
      <c r="K262" s="418"/>
      <c r="L262" s="418"/>
      <c r="M262" s="418"/>
      <c r="N262" s="418"/>
      <c r="O262" s="418"/>
      <c r="P262" s="418"/>
      <c r="Q262" s="418"/>
    </row>
    <row r="263" spans="3:17" s="439" customFormat="1">
      <c r="C263" s="440"/>
      <c r="D263" s="440"/>
      <c r="E263" s="440"/>
      <c r="G263" s="418"/>
      <c r="H263" s="418"/>
      <c r="J263" s="418"/>
      <c r="K263" s="418"/>
      <c r="L263" s="418"/>
      <c r="M263" s="418"/>
      <c r="N263" s="418"/>
      <c r="O263" s="418"/>
      <c r="P263" s="418"/>
      <c r="Q263" s="418"/>
    </row>
    <row r="264" spans="3:17" s="439" customFormat="1">
      <c r="C264" s="440"/>
      <c r="D264" s="440"/>
      <c r="E264" s="440"/>
      <c r="G264" s="418"/>
      <c r="H264" s="418"/>
      <c r="J264" s="418"/>
      <c r="K264" s="418"/>
      <c r="L264" s="418"/>
      <c r="M264" s="418"/>
      <c r="N264" s="418"/>
      <c r="O264" s="418"/>
      <c r="P264" s="418"/>
      <c r="Q264" s="418"/>
    </row>
    <row r="265" spans="3:17" s="439" customFormat="1">
      <c r="C265" s="440"/>
      <c r="D265" s="440"/>
      <c r="E265" s="440"/>
      <c r="G265" s="418"/>
      <c r="H265" s="418"/>
      <c r="J265" s="418"/>
      <c r="K265" s="418"/>
      <c r="L265" s="418"/>
      <c r="M265" s="418"/>
      <c r="N265" s="418"/>
      <c r="O265" s="418"/>
      <c r="P265" s="418"/>
      <c r="Q265" s="418"/>
    </row>
    <row r="266" spans="3:17" s="439" customFormat="1">
      <c r="C266" s="440"/>
      <c r="D266" s="440"/>
      <c r="E266" s="440"/>
      <c r="G266" s="418"/>
      <c r="H266" s="418"/>
      <c r="J266" s="418"/>
      <c r="K266" s="418"/>
      <c r="L266" s="418"/>
      <c r="M266" s="418"/>
      <c r="N266" s="418"/>
      <c r="O266" s="418"/>
      <c r="P266" s="418"/>
      <c r="Q266" s="418"/>
    </row>
    <row r="267" spans="3:17" s="439" customFormat="1">
      <c r="C267" s="440"/>
      <c r="D267" s="440"/>
      <c r="E267" s="440"/>
      <c r="G267" s="418"/>
      <c r="H267" s="418"/>
      <c r="J267" s="418"/>
      <c r="K267" s="418"/>
      <c r="L267" s="418"/>
      <c r="M267" s="418"/>
      <c r="N267" s="418"/>
      <c r="O267" s="418"/>
      <c r="P267" s="418"/>
      <c r="Q267" s="418"/>
    </row>
    <row r="268" spans="3:17" s="439" customFormat="1">
      <c r="C268" s="440"/>
      <c r="D268" s="440"/>
      <c r="E268" s="440"/>
      <c r="G268" s="418"/>
      <c r="H268" s="418"/>
      <c r="J268" s="418"/>
      <c r="K268" s="418"/>
      <c r="L268" s="418"/>
      <c r="M268" s="418"/>
      <c r="N268" s="418"/>
      <c r="O268" s="418"/>
      <c r="P268" s="418"/>
      <c r="Q268" s="418"/>
    </row>
    <row r="269" spans="3:17" s="439" customFormat="1">
      <c r="C269" s="440"/>
      <c r="D269" s="440"/>
      <c r="E269" s="440"/>
      <c r="G269" s="418"/>
      <c r="H269" s="418"/>
      <c r="J269" s="418"/>
      <c r="K269" s="418"/>
      <c r="L269" s="418"/>
      <c r="M269" s="418"/>
      <c r="N269" s="418"/>
      <c r="O269" s="418"/>
      <c r="P269" s="418"/>
      <c r="Q269" s="418"/>
    </row>
    <row r="270" spans="3:17" s="439" customFormat="1">
      <c r="C270" s="440"/>
      <c r="D270" s="440"/>
      <c r="E270" s="440"/>
      <c r="G270" s="418"/>
      <c r="H270" s="418"/>
      <c r="J270" s="418"/>
      <c r="K270" s="418"/>
      <c r="L270" s="418"/>
      <c r="M270" s="418"/>
      <c r="N270" s="418"/>
      <c r="O270" s="418"/>
      <c r="P270" s="418"/>
      <c r="Q270" s="418"/>
    </row>
    <row r="271" spans="3:17" s="439" customFormat="1">
      <c r="C271" s="440"/>
      <c r="D271" s="440"/>
      <c r="E271" s="440"/>
      <c r="G271" s="418"/>
      <c r="H271" s="418"/>
      <c r="J271" s="418"/>
      <c r="K271" s="418"/>
      <c r="L271" s="418"/>
      <c r="M271" s="418"/>
      <c r="N271" s="418"/>
      <c r="O271" s="418"/>
      <c r="P271" s="418"/>
      <c r="Q271" s="418"/>
    </row>
    <row r="272" spans="3:17" s="439" customFormat="1">
      <c r="C272" s="440"/>
      <c r="D272" s="440"/>
      <c r="E272" s="440"/>
      <c r="G272" s="418"/>
      <c r="H272" s="418"/>
      <c r="J272" s="418"/>
      <c r="K272" s="418"/>
      <c r="L272" s="418"/>
      <c r="M272" s="418"/>
      <c r="N272" s="418"/>
      <c r="O272" s="418"/>
      <c r="P272" s="418"/>
      <c r="Q272" s="418"/>
    </row>
    <row r="273" spans="3:17" s="439" customFormat="1">
      <c r="C273" s="440"/>
      <c r="D273" s="440"/>
      <c r="E273" s="440"/>
      <c r="G273" s="418"/>
      <c r="H273" s="418"/>
      <c r="J273" s="418"/>
      <c r="K273" s="418"/>
      <c r="L273" s="418"/>
      <c r="M273" s="418"/>
      <c r="N273" s="418"/>
      <c r="O273" s="418"/>
      <c r="P273" s="418"/>
      <c r="Q273" s="418"/>
    </row>
    <row r="274" spans="3:17" s="439" customFormat="1">
      <c r="C274" s="440"/>
      <c r="D274" s="440"/>
      <c r="E274" s="440"/>
      <c r="G274" s="418"/>
      <c r="H274" s="418"/>
      <c r="J274" s="418"/>
      <c r="K274" s="418"/>
      <c r="L274" s="418"/>
      <c r="M274" s="418"/>
      <c r="N274" s="418"/>
      <c r="O274" s="418"/>
      <c r="P274" s="418"/>
      <c r="Q274" s="418"/>
    </row>
    <row r="275" spans="3:17" s="439" customFormat="1">
      <c r="C275" s="440"/>
      <c r="D275" s="440"/>
      <c r="E275" s="440"/>
      <c r="G275" s="418"/>
      <c r="H275" s="418"/>
      <c r="J275" s="418"/>
      <c r="K275" s="418"/>
      <c r="L275" s="418"/>
      <c r="M275" s="418"/>
      <c r="N275" s="418"/>
      <c r="O275" s="418"/>
      <c r="P275" s="418"/>
      <c r="Q275" s="418"/>
    </row>
    <row r="276" spans="3:17" s="439" customFormat="1">
      <c r="C276" s="440"/>
      <c r="D276" s="440"/>
      <c r="E276" s="440"/>
      <c r="G276" s="418"/>
      <c r="H276" s="418"/>
      <c r="J276" s="418"/>
      <c r="K276" s="418"/>
      <c r="L276" s="418"/>
      <c r="M276" s="418"/>
      <c r="N276" s="418"/>
      <c r="O276" s="418"/>
      <c r="P276" s="418"/>
      <c r="Q276" s="418"/>
    </row>
    <row r="277" spans="3:17" s="439" customFormat="1">
      <c r="C277" s="440"/>
      <c r="D277" s="440"/>
      <c r="E277" s="440"/>
      <c r="G277" s="418"/>
      <c r="H277" s="418"/>
      <c r="J277" s="418"/>
      <c r="K277" s="418"/>
      <c r="L277" s="418"/>
      <c r="M277" s="418"/>
      <c r="N277" s="418"/>
      <c r="O277" s="418"/>
      <c r="P277" s="418"/>
      <c r="Q277" s="418"/>
    </row>
    <row r="278" spans="3:17" s="439" customFormat="1">
      <c r="C278" s="440"/>
      <c r="D278" s="440"/>
      <c r="E278" s="440"/>
      <c r="G278" s="418"/>
      <c r="H278" s="418"/>
      <c r="J278" s="418"/>
      <c r="K278" s="418"/>
      <c r="L278" s="418"/>
      <c r="M278" s="418"/>
      <c r="N278" s="418"/>
      <c r="O278" s="418"/>
      <c r="P278" s="418"/>
      <c r="Q278" s="418"/>
    </row>
    <row r="279" spans="3:17" s="439" customFormat="1">
      <c r="C279" s="440"/>
      <c r="D279" s="440"/>
      <c r="E279" s="440"/>
      <c r="G279" s="418"/>
      <c r="H279" s="418"/>
      <c r="J279" s="418"/>
      <c r="K279" s="418"/>
      <c r="L279" s="418"/>
      <c r="M279" s="418"/>
      <c r="N279" s="418"/>
      <c r="O279" s="418"/>
      <c r="P279" s="418"/>
      <c r="Q279" s="418"/>
    </row>
    <row r="280" spans="3:17" s="439" customFormat="1">
      <c r="C280" s="440"/>
      <c r="D280" s="440"/>
      <c r="E280" s="440"/>
      <c r="G280" s="418"/>
      <c r="H280" s="418"/>
      <c r="J280" s="418"/>
      <c r="K280" s="418"/>
      <c r="L280" s="418"/>
      <c r="M280" s="418"/>
      <c r="N280" s="418"/>
      <c r="O280" s="418"/>
      <c r="P280" s="418"/>
      <c r="Q280" s="418"/>
    </row>
    <row r="281" spans="3:17" s="439" customFormat="1">
      <c r="C281" s="440"/>
      <c r="D281" s="440"/>
      <c r="E281" s="440"/>
      <c r="G281" s="418"/>
      <c r="H281" s="418"/>
      <c r="J281" s="418"/>
      <c r="K281" s="418"/>
      <c r="L281" s="418"/>
      <c r="M281" s="418"/>
      <c r="N281" s="418"/>
      <c r="O281" s="418"/>
      <c r="P281" s="418"/>
      <c r="Q281" s="418"/>
    </row>
    <row r="282" spans="3:17" s="439" customFormat="1">
      <c r="C282" s="440"/>
      <c r="D282" s="440"/>
      <c r="E282" s="440"/>
      <c r="G282" s="418"/>
      <c r="H282" s="418"/>
      <c r="J282" s="418"/>
      <c r="K282" s="418"/>
      <c r="L282" s="418"/>
      <c r="M282" s="418"/>
      <c r="N282" s="418"/>
      <c r="O282" s="418"/>
      <c r="P282" s="418"/>
      <c r="Q282" s="418"/>
    </row>
    <row r="283" spans="3:17" s="439" customFormat="1">
      <c r="C283" s="440"/>
      <c r="D283" s="440"/>
      <c r="E283" s="440"/>
      <c r="G283" s="418"/>
      <c r="H283" s="418"/>
      <c r="J283" s="418"/>
      <c r="K283" s="418"/>
      <c r="L283" s="418"/>
      <c r="M283" s="418"/>
      <c r="N283" s="418"/>
      <c r="O283" s="418"/>
      <c r="P283" s="418"/>
      <c r="Q283" s="418"/>
    </row>
    <row r="284" spans="3:17" s="439" customFormat="1">
      <c r="C284" s="440"/>
      <c r="D284" s="440"/>
      <c r="E284" s="440"/>
      <c r="G284" s="418"/>
      <c r="H284" s="418"/>
      <c r="J284" s="418"/>
      <c r="K284" s="418"/>
      <c r="L284" s="418"/>
      <c r="M284" s="418"/>
      <c r="N284" s="418"/>
      <c r="O284" s="418"/>
      <c r="P284" s="418"/>
      <c r="Q284" s="418"/>
    </row>
    <row r="285" spans="3:17" s="439" customFormat="1">
      <c r="C285" s="440"/>
      <c r="D285" s="440"/>
      <c r="E285" s="440"/>
      <c r="G285" s="418"/>
      <c r="H285" s="418"/>
      <c r="J285" s="418"/>
      <c r="K285" s="418"/>
      <c r="L285" s="418"/>
      <c r="M285" s="418"/>
      <c r="N285" s="418"/>
      <c r="O285" s="418"/>
      <c r="P285" s="418"/>
      <c r="Q285" s="418"/>
    </row>
    <row r="286" spans="3:17" s="439" customFormat="1">
      <c r="C286" s="440"/>
      <c r="D286" s="440"/>
      <c r="E286" s="440"/>
      <c r="G286" s="418"/>
      <c r="H286" s="418"/>
      <c r="J286" s="418"/>
      <c r="K286" s="418"/>
      <c r="L286" s="418"/>
      <c r="M286" s="418"/>
      <c r="N286" s="418"/>
      <c r="O286" s="418"/>
      <c r="P286" s="418"/>
      <c r="Q286" s="418"/>
    </row>
    <row r="287" spans="3:17" s="439" customFormat="1">
      <c r="C287" s="440"/>
      <c r="D287" s="440"/>
      <c r="E287" s="440"/>
      <c r="G287" s="418"/>
      <c r="H287" s="418"/>
      <c r="J287" s="418"/>
      <c r="K287" s="418"/>
      <c r="L287" s="418"/>
      <c r="M287" s="418"/>
      <c r="N287" s="418"/>
      <c r="O287" s="418"/>
      <c r="P287" s="418"/>
      <c r="Q287" s="418"/>
    </row>
    <row r="288" spans="3:17" s="439" customFormat="1">
      <c r="C288" s="440"/>
      <c r="D288" s="440"/>
      <c r="E288" s="440"/>
      <c r="G288" s="418"/>
      <c r="H288" s="418"/>
      <c r="J288" s="418"/>
      <c r="K288" s="418"/>
      <c r="L288" s="418"/>
      <c r="M288" s="418"/>
      <c r="N288" s="418"/>
      <c r="O288" s="418"/>
      <c r="P288" s="418"/>
      <c r="Q288" s="418"/>
    </row>
    <row r="289" spans="3:17" s="439" customFormat="1">
      <c r="C289" s="440"/>
      <c r="D289" s="440"/>
      <c r="E289" s="440"/>
      <c r="G289" s="418"/>
      <c r="H289" s="418"/>
      <c r="J289" s="418"/>
      <c r="K289" s="418"/>
      <c r="L289" s="418"/>
      <c r="M289" s="418"/>
      <c r="N289" s="418"/>
      <c r="O289" s="418"/>
      <c r="P289" s="418"/>
      <c r="Q289" s="418"/>
    </row>
    <row r="290" spans="3:17" s="439" customFormat="1">
      <c r="C290" s="440"/>
      <c r="D290" s="440"/>
      <c r="E290" s="440"/>
      <c r="G290" s="418"/>
      <c r="H290" s="418"/>
      <c r="J290" s="418"/>
      <c r="K290" s="418"/>
      <c r="L290" s="418"/>
      <c r="M290" s="418"/>
      <c r="N290" s="418"/>
      <c r="O290" s="418"/>
      <c r="P290" s="418"/>
      <c r="Q290" s="418"/>
    </row>
    <row r="291" spans="3:17" s="439" customFormat="1">
      <c r="C291" s="440"/>
      <c r="D291" s="440"/>
      <c r="E291" s="440"/>
      <c r="G291" s="418"/>
      <c r="H291" s="418"/>
      <c r="J291" s="418"/>
      <c r="K291" s="418"/>
      <c r="L291" s="418"/>
      <c r="M291" s="418"/>
      <c r="N291" s="418"/>
      <c r="O291" s="418"/>
      <c r="P291" s="418"/>
      <c r="Q291" s="418"/>
    </row>
    <row r="292" spans="3:17" s="439" customFormat="1">
      <c r="C292" s="440"/>
      <c r="D292" s="440"/>
      <c r="E292" s="440"/>
      <c r="G292" s="418"/>
      <c r="H292" s="418"/>
      <c r="J292" s="418"/>
      <c r="K292" s="418"/>
      <c r="L292" s="418"/>
      <c r="M292" s="418"/>
      <c r="N292" s="418"/>
      <c r="O292" s="418"/>
      <c r="P292" s="418"/>
      <c r="Q292" s="418"/>
    </row>
    <row r="293" spans="3:17" s="439" customFormat="1">
      <c r="C293" s="440"/>
      <c r="D293" s="440"/>
      <c r="E293" s="440"/>
      <c r="G293" s="418"/>
      <c r="H293" s="418"/>
      <c r="J293" s="418"/>
      <c r="K293" s="418"/>
      <c r="L293" s="418"/>
      <c r="M293" s="418"/>
      <c r="N293" s="418"/>
      <c r="O293" s="418"/>
      <c r="P293" s="418"/>
      <c r="Q293" s="418"/>
    </row>
    <row r="294" spans="3:17" s="439" customFormat="1">
      <c r="C294" s="440"/>
      <c r="D294" s="440"/>
      <c r="E294" s="440"/>
      <c r="G294" s="418"/>
      <c r="H294" s="418"/>
      <c r="J294" s="418"/>
      <c r="K294" s="418"/>
      <c r="L294" s="418"/>
      <c r="M294" s="418"/>
      <c r="N294" s="418"/>
      <c r="O294" s="418"/>
      <c r="P294" s="418"/>
      <c r="Q294" s="418"/>
    </row>
    <row r="295" spans="3:17" s="439" customFormat="1">
      <c r="C295" s="440"/>
      <c r="D295" s="440"/>
      <c r="E295" s="440"/>
      <c r="G295" s="418"/>
      <c r="H295" s="418"/>
      <c r="J295" s="418"/>
      <c r="K295" s="418"/>
      <c r="L295" s="418"/>
      <c r="M295" s="418"/>
      <c r="N295" s="418"/>
      <c r="O295" s="418"/>
      <c r="P295" s="418"/>
      <c r="Q295" s="418"/>
    </row>
    <row r="296" spans="3:17" s="439" customFormat="1">
      <c r="C296" s="440"/>
      <c r="D296" s="440"/>
      <c r="E296" s="440"/>
      <c r="G296" s="418"/>
      <c r="H296" s="418"/>
      <c r="J296" s="418"/>
      <c r="K296" s="418"/>
      <c r="L296" s="418"/>
      <c r="M296" s="418"/>
      <c r="N296" s="418"/>
      <c r="O296" s="418"/>
      <c r="P296" s="418"/>
      <c r="Q296" s="418"/>
    </row>
    <row r="297" spans="3:17" s="439" customFormat="1">
      <c r="C297" s="440"/>
      <c r="D297" s="440"/>
      <c r="E297" s="440"/>
      <c r="G297" s="418"/>
      <c r="H297" s="418"/>
      <c r="J297" s="418"/>
      <c r="K297" s="418"/>
      <c r="L297" s="418"/>
      <c r="M297" s="418"/>
      <c r="N297" s="418"/>
      <c r="O297" s="418"/>
      <c r="P297" s="418"/>
      <c r="Q297" s="418"/>
    </row>
    <row r="298" spans="3:17" s="439" customFormat="1">
      <c r="C298" s="440"/>
      <c r="D298" s="440"/>
      <c r="E298" s="440"/>
      <c r="G298" s="418"/>
      <c r="H298" s="418"/>
      <c r="J298" s="418"/>
      <c r="K298" s="418"/>
      <c r="L298" s="418"/>
      <c r="M298" s="418"/>
      <c r="N298" s="418"/>
      <c r="O298" s="418"/>
      <c r="P298" s="418"/>
      <c r="Q298" s="418"/>
    </row>
    <row r="299" spans="3:17" s="439" customFormat="1">
      <c r="C299" s="440"/>
      <c r="D299" s="440"/>
      <c r="E299" s="440"/>
      <c r="G299" s="418"/>
      <c r="H299" s="418"/>
      <c r="J299" s="418"/>
      <c r="K299" s="418"/>
      <c r="L299" s="418"/>
      <c r="M299" s="418"/>
      <c r="N299" s="418"/>
      <c r="O299" s="418"/>
      <c r="P299" s="418"/>
      <c r="Q299" s="418"/>
    </row>
    <row r="300" spans="3:17" s="439" customFormat="1">
      <c r="C300" s="440"/>
      <c r="D300" s="440"/>
      <c r="E300" s="440"/>
      <c r="G300" s="418"/>
      <c r="H300" s="418"/>
      <c r="J300" s="418"/>
      <c r="K300" s="418"/>
      <c r="L300" s="418"/>
      <c r="M300" s="418"/>
      <c r="N300" s="418"/>
      <c r="O300" s="418"/>
      <c r="P300" s="418"/>
      <c r="Q300" s="418"/>
    </row>
    <row r="301" spans="3:17" s="439" customFormat="1">
      <c r="C301" s="440"/>
      <c r="D301" s="440"/>
      <c r="E301" s="440"/>
      <c r="G301" s="418"/>
      <c r="H301" s="418"/>
      <c r="J301" s="418"/>
      <c r="K301" s="418"/>
      <c r="L301" s="418"/>
      <c r="M301" s="418"/>
      <c r="N301" s="418"/>
      <c r="O301" s="418"/>
      <c r="P301" s="418"/>
      <c r="Q301" s="418"/>
    </row>
    <row r="302" spans="3:17" s="439" customFormat="1">
      <c r="C302" s="440"/>
      <c r="D302" s="440"/>
      <c r="E302" s="440"/>
      <c r="G302" s="418"/>
      <c r="H302" s="418"/>
      <c r="J302" s="418"/>
      <c r="K302" s="418"/>
      <c r="L302" s="418"/>
      <c r="M302" s="418"/>
      <c r="N302" s="418"/>
      <c r="O302" s="418"/>
      <c r="P302" s="418"/>
      <c r="Q302" s="418"/>
    </row>
    <row r="303" spans="3:17" s="439" customFormat="1">
      <c r="C303" s="440"/>
      <c r="D303" s="440"/>
      <c r="E303" s="440"/>
      <c r="G303" s="418"/>
      <c r="H303" s="418"/>
      <c r="J303" s="418"/>
      <c r="K303" s="418"/>
      <c r="L303" s="418"/>
      <c r="M303" s="418"/>
      <c r="N303" s="418"/>
      <c r="O303" s="418"/>
      <c r="P303" s="418"/>
      <c r="Q303" s="418"/>
    </row>
    <row r="304" spans="3:17" s="439" customFormat="1">
      <c r="C304" s="440"/>
      <c r="D304" s="440"/>
      <c r="E304" s="440"/>
      <c r="G304" s="418"/>
      <c r="H304" s="418"/>
      <c r="J304" s="418"/>
      <c r="K304" s="418"/>
      <c r="L304" s="418"/>
      <c r="M304" s="418"/>
      <c r="N304" s="418"/>
      <c r="O304" s="418"/>
      <c r="P304" s="418"/>
      <c r="Q304" s="418"/>
    </row>
    <row r="305" spans="3:17" s="439" customFormat="1">
      <c r="C305" s="440"/>
      <c r="D305" s="440"/>
      <c r="E305" s="440"/>
      <c r="G305" s="418"/>
      <c r="H305" s="418"/>
      <c r="J305" s="418"/>
      <c r="K305" s="418"/>
      <c r="L305" s="418"/>
      <c r="M305" s="418"/>
      <c r="N305" s="418"/>
      <c r="O305" s="418"/>
      <c r="P305" s="418"/>
      <c r="Q305" s="418"/>
    </row>
    <row r="306" spans="3:17" s="439" customFormat="1">
      <c r="C306" s="440"/>
      <c r="D306" s="440"/>
      <c r="E306" s="440"/>
      <c r="G306" s="418"/>
      <c r="H306" s="418"/>
      <c r="J306" s="418"/>
      <c r="K306" s="418"/>
      <c r="L306" s="418"/>
      <c r="M306" s="418"/>
      <c r="N306" s="418"/>
      <c r="O306" s="418"/>
      <c r="P306" s="418"/>
      <c r="Q306" s="418"/>
    </row>
    <row r="307" spans="3:17" s="439" customFormat="1">
      <c r="C307" s="440"/>
      <c r="D307" s="440"/>
      <c r="E307" s="440"/>
      <c r="G307" s="418"/>
      <c r="H307" s="418"/>
      <c r="J307" s="418"/>
      <c r="K307" s="418"/>
      <c r="L307" s="418"/>
      <c r="M307" s="418"/>
      <c r="N307" s="418"/>
      <c r="O307" s="418"/>
      <c r="P307" s="418"/>
      <c r="Q307" s="418"/>
    </row>
    <row r="308" spans="3:17" s="439" customFormat="1">
      <c r="C308" s="440"/>
      <c r="D308" s="440"/>
      <c r="E308" s="440"/>
      <c r="G308" s="418"/>
      <c r="H308" s="418"/>
      <c r="J308" s="418"/>
      <c r="K308" s="418"/>
      <c r="L308" s="418"/>
      <c r="M308" s="418"/>
      <c r="N308" s="418"/>
      <c r="O308" s="418"/>
      <c r="P308" s="418"/>
      <c r="Q308" s="418"/>
    </row>
    <row r="309" spans="3:17" s="439" customFormat="1">
      <c r="C309" s="440"/>
      <c r="D309" s="440"/>
      <c r="E309" s="440"/>
      <c r="G309" s="418"/>
      <c r="H309" s="418"/>
      <c r="J309" s="418"/>
      <c r="K309" s="418"/>
      <c r="L309" s="418"/>
      <c r="M309" s="418"/>
      <c r="N309" s="418"/>
      <c r="O309" s="418"/>
      <c r="P309" s="418"/>
      <c r="Q309" s="418"/>
    </row>
    <row r="310" spans="3:17" s="439" customFormat="1">
      <c r="C310" s="440"/>
      <c r="D310" s="440"/>
      <c r="E310" s="440"/>
      <c r="G310" s="418"/>
      <c r="H310" s="418"/>
      <c r="J310" s="418"/>
      <c r="K310" s="418"/>
      <c r="L310" s="418"/>
      <c r="M310" s="418"/>
      <c r="N310" s="418"/>
      <c r="O310" s="418"/>
      <c r="P310" s="418"/>
      <c r="Q310" s="418"/>
    </row>
    <row r="311" spans="3:17" s="439" customFormat="1">
      <c r="C311" s="440"/>
      <c r="D311" s="440"/>
      <c r="E311" s="440"/>
      <c r="G311" s="418"/>
      <c r="H311" s="418"/>
      <c r="J311" s="418"/>
      <c r="K311" s="418"/>
      <c r="L311" s="418"/>
      <c r="M311" s="418"/>
      <c r="N311" s="418"/>
      <c r="O311" s="418"/>
      <c r="P311" s="418"/>
      <c r="Q311" s="418"/>
    </row>
    <row r="312" spans="3:17" s="439" customFormat="1">
      <c r="C312" s="440"/>
      <c r="D312" s="440"/>
      <c r="E312" s="440"/>
      <c r="G312" s="418"/>
      <c r="H312" s="418"/>
      <c r="J312" s="418"/>
      <c r="K312" s="418"/>
      <c r="L312" s="418"/>
      <c r="M312" s="418"/>
      <c r="N312" s="418"/>
      <c r="O312" s="418"/>
      <c r="P312" s="418"/>
      <c r="Q312" s="418"/>
    </row>
    <row r="313" spans="3:17" s="439" customFormat="1">
      <c r="C313" s="440"/>
      <c r="D313" s="440"/>
      <c r="E313" s="440"/>
      <c r="G313" s="418"/>
      <c r="H313" s="418"/>
      <c r="J313" s="418"/>
      <c r="K313" s="418"/>
      <c r="L313" s="418"/>
      <c r="M313" s="418"/>
      <c r="N313" s="418"/>
      <c r="O313" s="418"/>
      <c r="P313" s="418"/>
      <c r="Q313" s="418"/>
    </row>
    <row r="314" spans="3:17" s="439" customFormat="1">
      <c r="C314" s="440"/>
      <c r="D314" s="440"/>
      <c r="E314" s="440"/>
      <c r="G314" s="418"/>
      <c r="H314" s="418"/>
      <c r="J314" s="418"/>
      <c r="K314" s="418"/>
      <c r="L314" s="418"/>
      <c r="M314" s="418"/>
      <c r="N314" s="418"/>
      <c r="O314" s="418"/>
      <c r="P314" s="418"/>
      <c r="Q314" s="418"/>
    </row>
    <row r="315" spans="3:17" s="439" customFormat="1">
      <c r="C315" s="440"/>
      <c r="D315" s="440"/>
      <c r="E315" s="440"/>
      <c r="G315" s="418"/>
      <c r="H315" s="418"/>
      <c r="J315" s="418"/>
      <c r="K315" s="418"/>
      <c r="L315" s="418"/>
      <c r="M315" s="418"/>
      <c r="N315" s="418"/>
      <c r="O315" s="418"/>
      <c r="P315" s="418"/>
      <c r="Q315" s="418"/>
    </row>
    <row r="316" spans="3:17" s="439" customFormat="1">
      <c r="C316" s="440"/>
      <c r="D316" s="440"/>
      <c r="E316" s="440"/>
      <c r="G316" s="418"/>
      <c r="H316" s="418"/>
      <c r="J316" s="418"/>
      <c r="K316" s="418"/>
      <c r="L316" s="418"/>
      <c r="M316" s="418"/>
      <c r="N316" s="418"/>
      <c r="O316" s="418"/>
      <c r="P316" s="418"/>
      <c r="Q316" s="418"/>
    </row>
    <row r="317" spans="3:17" s="439" customFormat="1">
      <c r="C317" s="440"/>
      <c r="D317" s="440"/>
      <c r="E317" s="440"/>
      <c r="G317" s="418"/>
      <c r="H317" s="418"/>
      <c r="J317" s="418"/>
      <c r="K317" s="418"/>
      <c r="L317" s="418"/>
      <c r="M317" s="418"/>
      <c r="N317" s="418"/>
      <c r="O317" s="418"/>
      <c r="P317" s="418"/>
      <c r="Q317" s="418"/>
    </row>
    <row r="318" spans="3:17" s="439" customFormat="1">
      <c r="C318" s="440"/>
      <c r="D318" s="440"/>
      <c r="E318" s="440"/>
      <c r="G318" s="418"/>
      <c r="H318" s="418"/>
      <c r="J318" s="418"/>
      <c r="K318" s="418"/>
      <c r="L318" s="418"/>
      <c r="M318" s="418"/>
      <c r="N318" s="418"/>
      <c r="O318" s="418"/>
      <c r="P318" s="418"/>
      <c r="Q318" s="418"/>
    </row>
    <row r="319" spans="3:17" s="439" customFormat="1">
      <c r="C319" s="440"/>
      <c r="D319" s="440"/>
      <c r="E319" s="440"/>
      <c r="G319" s="418"/>
      <c r="H319" s="418"/>
      <c r="J319" s="418"/>
      <c r="K319" s="418"/>
      <c r="L319" s="418"/>
      <c r="M319" s="418"/>
      <c r="N319" s="418"/>
      <c r="O319" s="418"/>
      <c r="P319" s="418"/>
      <c r="Q319" s="418"/>
    </row>
    <row r="320" spans="3:17" s="439" customFormat="1">
      <c r="C320" s="440"/>
      <c r="D320" s="440"/>
      <c r="E320" s="440"/>
      <c r="G320" s="418"/>
      <c r="H320" s="418"/>
      <c r="J320" s="418"/>
      <c r="K320" s="418"/>
      <c r="L320" s="418"/>
      <c r="M320" s="418"/>
      <c r="N320" s="418"/>
      <c r="O320" s="418"/>
      <c r="P320" s="418"/>
      <c r="Q320" s="418"/>
    </row>
    <row r="321" spans="3:17" s="439" customFormat="1">
      <c r="C321" s="440"/>
      <c r="D321" s="440"/>
      <c r="E321" s="440"/>
      <c r="G321" s="418"/>
      <c r="H321" s="418"/>
      <c r="J321" s="418"/>
      <c r="K321" s="418"/>
      <c r="L321" s="418"/>
      <c r="M321" s="418"/>
      <c r="N321" s="418"/>
      <c r="O321" s="418"/>
      <c r="P321" s="418"/>
      <c r="Q321" s="418"/>
    </row>
    <row r="322" spans="3:17" s="439" customFormat="1">
      <c r="C322" s="440"/>
      <c r="D322" s="440"/>
      <c r="E322" s="440"/>
      <c r="G322" s="418"/>
      <c r="H322" s="418"/>
      <c r="J322" s="418"/>
      <c r="K322" s="418"/>
      <c r="L322" s="418"/>
      <c r="M322" s="418"/>
      <c r="N322" s="418"/>
      <c r="O322" s="418"/>
      <c r="P322" s="418"/>
      <c r="Q322" s="418"/>
    </row>
    <row r="323" spans="3:17" s="439" customFormat="1">
      <c r="C323" s="440"/>
      <c r="D323" s="440"/>
      <c r="E323" s="440"/>
      <c r="G323" s="418"/>
      <c r="H323" s="418"/>
      <c r="J323" s="418"/>
      <c r="K323" s="418"/>
      <c r="L323" s="418"/>
      <c r="M323" s="418"/>
      <c r="N323" s="418"/>
      <c r="O323" s="418"/>
      <c r="P323" s="418"/>
      <c r="Q323" s="418"/>
    </row>
    <row r="324" spans="3:17" s="439" customFormat="1">
      <c r="C324" s="440"/>
      <c r="D324" s="440"/>
      <c r="E324" s="440"/>
      <c r="G324" s="418"/>
      <c r="H324" s="418"/>
      <c r="J324" s="418"/>
      <c r="K324" s="418"/>
      <c r="L324" s="418"/>
      <c r="M324" s="418"/>
      <c r="N324" s="418"/>
      <c r="O324" s="418"/>
      <c r="P324" s="418"/>
      <c r="Q324" s="418"/>
    </row>
    <row r="325" spans="3:17" s="439" customFormat="1">
      <c r="C325" s="440"/>
      <c r="D325" s="440"/>
      <c r="E325" s="440"/>
      <c r="G325" s="418"/>
      <c r="H325" s="418"/>
      <c r="J325" s="418"/>
      <c r="K325" s="418"/>
      <c r="L325" s="418"/>
      <c r="M325" s="418"/>
      <c r="N325" s="418"/>
      <c r="O325" s="418"/>
      <c r="P325" s="418"/>
      <c r="Q325" s="418"/>
    </row>
    <row r="326" spans="3:17" s="439" customFormat="1">
      <c r="C326" s="440"/>
      <c r="D326" s="440"/>
      <c r="E326" s="440"/>
      <c r="G326" s="418"/>
      <c r="H326" s="418"/>
      <c r="J326" s="418"/>
      <c r="K326" s="418"/>
      <c r="L326" s="418"/>
      <c r="M326" s="418"/>
      <c r="N326" s="418"/>
      <c r="O326" s="418"/>
      <c r="P326" s="418"/>
      <c r="Q326" s="418"/>
    </row>
    <row r="327" spans="3:17" s="439" customFormat="1">
      <c r="C327" s="440"/>
      <c r="D327" s="440"/>
      <c r="E327" s="440"/>
      <c r="G327" s="418"/>
      <c r="H327" s="418"/>
      <c r="J327" s="418"/>
      <c r="K327" s="418"/>
      <c r="L327" s="418"/>
      <c r="M327" s="418"/>
      <c r="N327" s="418"/>
      <c r="O327" s="418"/>
      <c r="P327" s="418"/>
      <c r="Q327" s="418"/>
    </row>
    <row r="328" spans="3:17" s="439" customFormat="1">
      <c r="C328" s="440"/>
      <c r="D328" s="440"/>
      <c r="E328" s="440"/>
      <c r="G328" s="418"/>
      <c r="H328" s="418"/>
      <c r="J328" s="418"/>
      <c r="K328" s="418"/>
      <c r="L328" s="418"/>
      <c r="M328" s="418"/>
      <c r="N328" s="418"/>
      <c r="O328" s="418"/>
      <c r="P328" s="418"/>
      <c r="Q328" s="418"/>
    </row>
    <row r="329" spans="3:17" s="439" customFormat="1">
      <c r="C329" s="440"/>
      <c r="D329" s="440"/>
      <c r="E329" s="440"/>
      <c r="G329" s="418"/>
      <c r="H329" s="418"/>
      <c r="J329" s="418"/>
      <c r="K329" s="418"/>
      <c r="L329" s="418"/>
      <c r="M329" s="418"/>
      <c r="N329" s="418"/>
      <c r="O329" s="418"/>
      <c r="P329" s="418"/>
      <c r="Q329" s="418"/>
    </row>
    <row r="330" spans="3:17" s="439" customFormat="1">
      <c r="C330" s="440"/>
      <c r="D330" s="440"/>
      <c r="E330" s="440"/>
      <c r="G330" s="418"/>
      <c r="H330" s="418"/>
      <c r="J330" s="418"/>
      <c r="K330" s="418"/>
      <c r="L330" s="418"/>
      <c r="M330" s="418"/>
      <c r="N330" s="418"/>
      <c r="O330" s="418"/>
      <c r="P330" s="418"/>
      <c r="Q330" s="418"/>
    </row>
    <row r="331" spans="3:17" s="439" customFormat="1">
      <c r="C331" s="440"/>
      <c r="D331" s="440"/>
      <c r="E331" s="440"/>
      <c r="G331" s="418"/>
      <c r="H331" s="418"/>
      <c r="J331" s="418"/>
      <c r="K331" s="418"/>
      <c r="L331" s="418"/>
      <c r="M331" s="418"/>
      <c r="N331" s="418"/>
      <c r="O331" s="418"/>
      <c r="P331" s="418"/>
      <c r="Q331" s="418"/>
    </row>
    <row r="332" spans="3:17" s="439" customFormat="1">
      <c r="C332" s="440"/>
      <c r="D332" s="440"/>
      <c r="E332" s="440"/>
      <c r="G332" s="418"/>
      <c r="H332" s="418"/>
      <c r="J332" s="418"/>
      <c r="K332" s="418"/>
      <c r="L332" s="418"/>
      <c r="M332" s="418"/>
      <c r="N332" s="418"/>
      <c r="O332" s="418"/>
      <c r="P332" s="418"/>
      <c r="Q332" s="418"/>
    </row>
    <row r="333" spans="3:17" s="439" customFormat="1">
      <c r="C333" s="440"/>
      <c r="D333" s="440"/>
      <c r="E333" s="440"/>
      <c r="G333" s="418"/>
      <c r="H333" s="418"/>
      <c r="J333" s="418"/>
      <c r="K333" s="418"/>
      <c r="L333" s="418"/>
      <c r="M333" s="418"/>
      <c r="N333" s="418"/>
      <c r="O333" s="418"/>
      <c r="P333" s="418"/>
      <c r="Q333" s="418"/>
    </row>
    <row r="334" spans="3:17" s="439" customFormat="1">
      <c r="C334" s="440"/>
      <c r="D334" s="440"/>
      <c r="E334" s="440"/>
      <c r="G334" s="418"/>
      <c r="H334" s="418"/>
      <c r="J334" s="418"/>
      <c r="K334" s="418"/>
      <c r="L334" s="418"/>
      <c r="M334" s="418"/>
      <c r="N334" s="418"/>
      <c r="O334" s="418"/>
      <c r="P334" s="418"/>
      <c r="Q334" s="418"/>
    </row>
    <row r="335" spans="3:17" s="439" customFormat="1">
      <c r="C335" s="440"/>
      <c r="D335" s="440"/>
      <c r="E335" s="440"/>
      <c r="G335" s="418"/>
      <c r="H335" s="418"/>
      <c r="J335" s="418"/>
      <c r="K335" s="418"/>
      <c r="L335" s="418"/>
      <c r="M335" s="418"/>
      <c r="N335" s="418"/>
      <c r="O335" s="418"/>
      <c r="P335" s="418"/>
      <c r="Q335" s="418"/>
    </row>
    <row r="336" spans="3:17" s="439" customFormat="1">
      <c r="C336" s="440"/>
      <c r="D336" s="440"/>
      <c r="E336" s="440"/>
      <c r="G336" s="418"/>
      <c r="H336" s="418"/>
      <c r="J336" s="418"/>
      <c r="K336" s="418"/>
      <c r="L336" s="418"/>
      <c r="M336" s="418"/>
      <c r="N336" s="418"/>
      <c r="O336" s="418"/>
      <c r="P336" s="418"/>
      <c r="Q336" s="418"/>
    </row>
    <row r="337" spans="3:17" s="439" customFormat="1">
      <c r="C337" s="440"/>
      <c r="D337" s="440"/>
      <c r="E337" s="440"/>
      <c r="G337" s="418"/>
      <c r="H337" s="418"/>
      <c r="J337" s="418"/>
      <c r="K337" s="418"/>
      <c r="L337" s="418"/>
      <c r="M337" s="418"/>
      <c r="N337" s="418"/>
      <c r="O337" s="418"/>
      <c r="P337" s="418"/>
      <c r="Q337" s="418"/>
    </row>
    <row r="338" spans="3:17" s="439" customFormat="1">
      <c r="C338" s="440"/>
      <c r="D338" s="440"/>
      <c r="E338" s="440"/>
      <c r="G338" s="418"/>
      <c r="H338" s="418"/>
      <c r="J338" s="418"/>
      <c r="K338" s="418"/>
      <c r="L338" s="418"/>
      <c r="M338" s="418"/>
      <c r="N338" s="418"/>
      <c r="O338" s="418"/>
      <c r="P338" s="418"/>
      <c r="Q338" s="418"/>
    </row>
    <row r="339" spans="3:17" s="439" customFormat="1">
      <c r="C339" s="440"/>
      <c r="D339" s="440"/>
      <c r="E339" s="440"/>
      <c r="G339" s="418"/>
      <c r="H339" s="418"/>
      <c r="J339" s="418"/>
      <c r="K339" s="418"/>
      <c r="L339" s="418"/>
      <c r="M339" s="418"/>
      <c r="N339" s="418"/>
      <c r="O339" s="418"/>
      <c r="P339" s="418"/>
      <c r="Q339" s="418"/>
    </row>
    <row r="340" spans="3:17" s="439" customFormat="1">
      <c r="C340" s="440"/>
      <c r="D340" s="440"/>
      <c r="E340" s="440"/>
      <c r="G340" s="418"/>
      <c r="H340" s="418"/>
      <c r="J340" s="418"/>
      <c r="K340" s="418"/>
      <c r="L340" s="418"/>
      <c r="M340" s="418"/>
      <c r="N340" s="418"/>
      <c r="O340" s="418"/>
      <c r="P340" s="418"/>
      <c r="Q340" s="418"/>
    </row>
    <row r="341" spans="3:17" s="439" customFormat="1">
      <c r="C341" s="440"/>
      <c r="D341" s="440"/>
      <c r="E341" s="440"/>
      <c r="G341" s="418"/>
      <c r="H341" s="418"/>
      <c r="J341" s="418"/>
      <c r="K341" s="418"/>
      <c r="L341" s="418"/>
      <c r="M341" s="418"/>
      <c r="N341" s="418"/>
      <c r="O341" s="418"/>
      <c r="P341" s="418"/>
      <c r="Q341" s="418"/>
    </row>
    <row r="342" spans="3:17" s="439" customFormat="1">
      <c r="C342" s="440"/>
      <c r="D342" s="440"/>
      <c r="E342" s="440"/>
      <c r="G342" s="418"/>
      <c r="H342" s="418"/>
      <c r="J342" s="418"/>
      <c r="K342" s="418"/>
      <c r="L342" s="418"/>
      <c r="M342" s="418"/>
      <c r="N342" s="418"/>
      <c r="O342" s="418"/>
      <c r="P342" s="418"/>
      <c r="Q342" s="418"/>
    </row>
    <row r="343" spans="3:17" s="439" customFormat="1">
      <c r="C343" s="440"/>
      <c r="D343" s="440"/>
      <c r="E343" s="440"/>
      <c r="G343" s="418"/>
      <c r="H343" s="418"/>
      <c r="J343" s="418"/>
      <c r="K343" s="418"/>
      <c r="L343" s="418"/>
      <c r="M343" s="418"/>
      <c r="N343" s="418"/>
      <c r="O343" s="418"/>
      <c r="P343" s="418"/>
      <c r="Q343" s="418"/>
    </row>
    <row r="344" spans="3:17" s="439" customFormat="1">
      <c r="C344" s="440"/>
      <c r="D344" s="440"/>
      <c r="E344" s="440"/>
      <c r="G344" s="418"/>
      <c r="H344" s="418"/>
      <c r="J344" s="418"/>
      <c r="K344" s="418"/>
      <c r="L344" s="418"/>
      <c r="M344" s="418"/>
      <c r="N344" s="418"/>
      <c r="O344" s="418"/>
      <c r="P344" s="418"/>
      <c r="Q344" s="418"/>
    </row>
    <row r="345" spans="3:17" s="439" customFormat="1">
      <c r="C345" s="440"/>
      <c r="D345" s="440"/>
      <c r="E345" s="440"/>
      <c r="G345" s="418"/>
      <c r="H345" s="418"/>
      <c r="J345" s="418"/>
      <c r="K345" s="418"/>
      <c r="L345" s="418"/>
      <c r="M345" s="418"/>
      <c r="N345" s="418"/>
      <c r="O345" s="418"/>
      <c r="P345" s="418"/>
      <c r="Q345" s="418"/>
    </row>
    <row r="346" spans="3:17" s="439" customFormat="1">
      <c r="C346" s="440"/>
      <c r="D346" s="440"/>
      <c r="E346" s="440"/>
      <c r="G346" s="418"/>
      <c r="H346" s="418"/>
      <c r="J346" s="418"/>
      <c r="K346" s="418"/>
      <c r="L346" s="418"/>
      <c r="M346" s="418"/>
      <c r="N346" s="418"/>
      <c r="O346" s="418"/>
      <c r="P346" s="418"/>
      <c r="Q346" s="418"/>
    </row>
    <row r="347" spans="3:17" s="439" customFormat="1">
      <c r="C347" s="440"/>
      <c r="D347" s="440"/>
      <c r="E347" s="440"/>
      <c r="G347" s="418"/>
      <c r="H347" s="418"/>
      <c r="J347" s="418"/>
      <c r="K347" s="418"/>
      <c r="L347" s="418"/>
      <c r="M347" s="418"/>
      <c r="N347" s="418"/>
      <c r="O347" s="418"/>
      <c r="P347" s="418"/>
      <c r="Q347" s="418"/>
    </row>
    <row r="348" spans="3:17" s="439" customFormat="1">
      <c r="C348" s="440"/>
      <c r="D348" s="440"/>
      <c r="E348" s="440"/>
      <c r="G348" s="418"/>
      <c r="H348" s="418"/>
      <c r="J348" s="418"/>
      <c r="K348" s="418"/>
      <c r="L348" s="418"/>
      <c r="M348" s="418"/>
      <c r="N348" s="418"/>
      <c r="O348" s="418"/>
      <c r="P348" s="418"/>
      <c r="Q348" s="418"/>
    </row>
    <row r="349" spans="3:17" s="439" customFormat="1">
      <c r="C349" s="440"/>
      <c r="D349" s="440"/>
      <c r="E349" s="440"/>
      <c r="G349" s="418"/>
      <c r="H349" s="418"/>
      <c r="J349" s="418"/>
      <c r="K349" s="418"/>
      <c r="L349" s="418"/>
      <c r="M349" s="418"/>
      <c r="N349" s="418"/>
      <c r="O349" s="418"/>
      <c r="P349" s="418"/>
      <c r="Q349" s="418"/>
    </row>
    <row r="350" spans="3:17" s="439" customFormat="1">
      <c r="C350" s="440"/>
      <c r="D350" s="440"/>
      <c r="E350" s="440"/>
      <c r="G350" s="418"/>
      <c r="H350" s="418"/>
      <c r="J350" s="418"/>
      <c r="K350" s="418"/>
      <c r="L350" s="418"/>
      <c r="M350" s="418"/>
      <c r="N350" s="418"/>
      <c r="O350" s="418"/>
      <c r="P350" s="418"/>
      <c r="Q350" s="418"/>
    </row>
    <row r="351" spans="3:17" s="439" customFormat="1">
      <c r="C351" s="440"/>
      <c r="D351" s="440"/>
      <c r="E351" s="440"/>
      <c r="G351" s="418"/>
      <c r="H351" s="418"/>
      <c r="J351" s="418"/>
      <c r="K351" s="418"/>
      <c r="L351" s="418"/>
      <c r="M351" s="418"/>
      <c r="N351" s="418"/>
      <c r="O351" s="418"/>
      <c r="P351" s="418"/>
      <c r="Q351" s="418"/>
    </row>
    <row r="352" spans="3:17" s="439" customFormat="1">
      <c r="C352" s="440"/>
      <c r="D352" s="440"/>
      <c r="E352" s="440"/>
      <c r="G352" s="418"/>
      <c r="H352" s="418"/>
      <c r="J352" s="418"/>
      <c r="K352" s="418"/>
      <c r="L352" s="418"/>
      <c r="M352" s="418"/>
      <c r="N352" s="418"/>
      <c r="O352" s="418"/>
      <c r="P352" s="418"/>
      <c r="Q352" s="418"/>
    </row>
    <row r="353" spans="3:17" s="439" customFormat="1">
      <c r="C353" s="440"/>
      <c r="D353" s="440"/>
      <c r="E353" s="440"/>
      <c r="G353" s="418"/>
      <c r="H353" s="418"/>
      <c r="J353" s="418"/>
      <c r="K353" s="418"/>
      <c r="L353" s="418"/>
      <c r="M353" s="418"/>
      <c r="N353" s="418"/>
      <c r="O353" s="418"/>
      <c r="P353" s="418"/>
      <c r="Q353" s="418"/>
    </row>
    <row r="354" spans="3:17" s="439" customFormat="1">
      <c r="C354" s="440"/>
      <c r="D354" s="440"/>
      <c r="E354" s="440"/>
      <c r="G354" s="418"/>
      <c r="H354" s="418"/>
      <c r="J354" s="418"/>
      <c r="K354" s="418"/>
      <c r="L354" s="418"/>
      <c r="M354" s="418"/>
      <c r="N354" s="418"/>
      <c r="O354" s="418"/>
      <c r="P354" s="418"/>
      <c r="Q354" s="418"/>
    </row>
    <row r="355" spans="3:17" s="439" customFormat="1">
      <c r="C355" s="440"/>
      <c r="D355" s="440"/>
      <c r="E355" s="440"/>
      <c r="G355" s="418"/>
      <c r="H355" s="418"/>
      <c r="J355" s="418"/>
      <c r="K355" s="418"/>
      <c r="L355" s="418"/>
      <c r="M355" s="418"/>
      <c r="N355" s="418"/>
      <c r="O355" s="418"/>
      <c r="P355" s="418"/>
      <c r="Q355" s="418"/>
    </row>
    <row r="356" spans="3:17" s="439" customFormat="1">
      <c r="C356" s="440"/>
      <c r="D356" s="440"/>
      <c r="E356" s="440"/>
      <c r="G356" s="418"/>
      <c r="H356" s="418"/>
      <c r="J356" s="418"/>
      <c r="K356" s="418"/>
      <c r="L356" s="418"/>
      <c r="M356" s="418"/>
      <c r="N356" s="418"/>
      <c r="O356" s="418"/>
      <c r="P356" s="418"/>
      <c r="Q356" s="418"/>
    </row>
    <row r="357" spans="3:17" s="439" customFormat="1">
      <c r="C357" s="440"/>
      <c r="D357" s="440"/>
      <c r="E357" s="440"/>
      <c r="G357" s="418"/>
      <c r="H357" s="418"/>
      <c r="J357" s="418"/>
      <c r="K357" s="418"/>
      <c r="L357" s="418"/>
      <c r="M357" s="418"/>
      <c r="N357" s="418"/>
      <c r="O357" s="418"/>
      <c r="P357" s="418"/>
      <c r="Q357" s="418"/>
    </row>
    <row r="358" spans="3:17" s="439" customFormat="1">
      <c r="C358" s="440"/>
      <c r="D358" s="440"/>
      <c r="E358" s="440"/>
      <c r="G358" s="418"/>
      <c r="H358" s="418"/>
      <c r="J358" s="418"/>
      <c r="K358" s="418"/>
      <c r="L358" s="418"/>
      <c r="M358" s="418"/>
      <c r="N358" s="418"/>
      <c r="O358" s="418"/>
      <c r="P358" s="418"/>
      <c r="Q358" s="418"/>
    </row>
    <row r="359" spans="3:17" s="439" customFormat="1">
      <c r="C359" s="440"/>
      <c r="D359" s="440"/>
      <c r="E359" s="440"/>
      <c r="G359" s="418"/>
      <c r="H359" s="418"/>
      <c r="J359" s="418"/>
      <c r="K359" s="418"/>
      <c r="L359" s="418"/>
      <c r="M359" s="418"/>
      <c r="N359" s="418"/>
      <c r="O359" s="418"/>
      <c r="P359" s="418"/>
      <c r="Q359" s="418"/>
    </row>
    <row r="360" spans="3:17" s="439" customFormat="1">
      <c r="C360" s="440"/>
      <c r="D360" s="440"/>
      <c r="E360" s="440"/>
      <c r="G360" s="418"/>
      <c r="H360" s="418"/>
      <c r="J360" s="418"/>
      <c r="K360" s="418"/>
      <c r="L360" s="418"/>
      <c r="M360" s="418"/>
      <c r="N360" s="418"/>
      <c r="O360" s="418"/>
      <c r="P360" s="418"/>
      <c r="Q360" s="418"/>
    </row>
    <row r="361" spans="3:17" s="439" customFormat="1">
      <c r="C361" s="440"/>
      <c r="D361" s="440"/>
      <c r="E361" s="440"/>
      <c r="G361" s="418"/>
      <c r="H361" s="418"/>
      <c r="J361" s="418"/>
      <c r="K361" s="418"/>
      <c r="L361" s="418"/>
      <c r="M361" s="418"/>
      <c r="N361" s="418"/>
      <c r="O361" s="418"/>
      <c r="P361" s="418"/>
      <c r="Q361" s="418"/>
    </row>
    <row r="362" spans="3:17" s="439" customFormat="1">
      <c r="C362" s="440"/>
      <c r="D362" s="440"/>
      <c r="E362" s="440"/>
      <c r="G362" s="418"/>
      <c r="H362" s="418"/>
      <c r="J362" s="418"/>
      <c r="K362" s="418"/>
      <c r="L362" s="418"/>
      <c r="M362" s="418"/>
      <c r="N362" s="418"/>
      <c r="O362" s="418"/>
      <c r="P362" s="418"/>
      <c r="Q362" s="418"/>
    </row>
    <row r="363" spans="3:17" s="439" customFormat="1">
      <c r="C363" s="440"/>
      <c r="D363" s="440"/>
      <c r="E363" s="440"/>
      <c r="G363" s="418"/>
      <c r="H363" s="418"/>
      <c r="J363" s="418"/>
      <c r="K363" s="418"/>
      <c r="L363" s="418"/>
      <c r="M363" s="418"/>
      <c r="N363" s="418"/>
      <c r="O363" s="418"/>
      <c r="P363" s="418"/>
      <c r="Q363" s="418"/>
    </row>
    <row r="364" spans="3:17" s="439" customFormat="1">
      <c r="C364" s="440"/>
      <c r="D364" s="440"/>
      <c r="E364" s="440"/>
      <c r="G364" s="418"/>
      <c r="H364" s="418"/>
      <c r="J364" s="418"/>
      <c r="K364" s="418"/>
      <c r="L364" s="418"/>
      <c r="M364" s="418"/>
      <c r="N364" s="418"/>
      <c r="O364" s="418"/>
      <c r="P364" s="418"/>
      <c r="Q364" s="418"/>
    </row>
    <row r="365" spans="3:17" s="439" customFormat="1">
      <c r="C365" s="440"/>
      <c r="D365" s="440"/>
      <c r="E365" s="440"/>
      <c r="G365" s="418"/>
      <c r="H365" s="418"/>
      <c r="J365" s="418"/>
      <c r="K365" s="418"/>
      <c r="L365" s="418"/>
      <c r="M365" s="418"/>
      <c r="N365" s="418"/>
      <c r="O365" s="418"/>
      <c r="P365" s="418"/>
      <c r="Q365" s="418"/>
    </row>
    <row r="366" spans="3:17" s="439" customFormat="1">
      <c r="C366" s="440"/>
      <c r="D366" s="440"/>
      <c r="E366" s="440"/>
      <c r="G366" s="418"/>
      <c r="H366" s="418"/>
      <c r="J366" s="418"/>
      <c r="K366" s="418"/>
      <c r="L366" s="418"/>
      <c r="M366" s="418"/>
      <c r="N366" s="418"/>
      <c r="O366" s="418"/>
      <c r="P366" s="418"/>
      <c r="Q366" s="418"/>
    </row>
    <row r="367" spans="3:17" s="439" customFormat="1">
      <c r="C367" s="440"/>
      <c r="D367" s="440"/>
      <c r="E367" s="440"/>
      <c r="G367" s="418"/>
      <c r="H367" s="418"/>
      <c r="J367" s="418"/>
      <c r="K367" s="418"/>
      <c r="L367" s="418"/>
      <c r="M367" s="418"/>
      <c r="N367" s="418"/>
      <c r="O367" s="418"/>
      <c r="P367" s="418"/>
      <c r="Q367" s="418"/>
    </row>
    <row r="368" spans="3:17" s="439" customFormat="1">
      <c r="C368" s="440"/>
      <c r="D368" s="440"/>
      <c r="E368" s="440"/>
      <c r="G368" s="418"/>
      <c r="H368" s="418"/>
      <c r="J368" s="418"/>
      <c r="K368" s="418"/>
      <c r="L368" s="418"/>
      <c r="M368" s="418"/>
      <c r="N368" s="418"/>
      <c r="O368" s="418"/>
      <c r="P368" s="418"/>
      <c r="Q368" s="418"/>
    </row>
    <row r="369" spans="3:17" s="439" customFormat="1">
      <c r="C369" s="440"/>
      <c r="D369" s="440"/>
      <c r="E369" s="440"/>
      <c r="G369" s="418"/>
      <c r="H369" s="418"/>
      <c r="J369" s="418"/>
      <c r="K369" s="418"/>
      <c r="L369" s="418"/>
      <c r="M369" s="418"/>
      <c r="N369" s="418"/>
      <c r="O369" s="418"/>
      <c r="P369" s="418"/>
      <c r="Q369" s="418"/>
    </row>
    <row r="370" spans="3:17" s="439" customFormat="1">
      <c r="C370" s="440"/>
      <c r="D370" s="440"/>
      <c r="E370" s="440"/>
      <c r="G370" s="418"/>
      <c r="H370" s="418"/>
      <c r="J370" s="418"/>
      <c r="K370" s="418"/>
      <c r="L370" s="418"/>
      <c r="M370" s="418"/>
      <c r="N370" s="418"/>
      <c r="O370" s="418"/>
      <c r="P370" s="418"/>
      <c r="Q370" s="418"/>
    </row>
    <row r="371" spans="3:17" s="439" customFormat="1">
      <c r="C371" s="440"/>
      <c r="D371" s="440"/>
      <c r="E371" s="440"/>
      <c r="G371" s="418"/>
      <c r="H371" s="418"/>
      <c r="J371" s="418"/>
      <c r="K371" s="418"/>
      <c r="L371" s="418"/>
      <c r="M371" s="418"/>
      <c r="N371" s="418"/>
      <c r="O371" s="418"/>
      <c r="P371" s="418"/>
      <c r="Q371" s="418"/>
    </row>
    <row r="372" spans="3:17" s="439" customFormat="1">
      <c r="C372" s="440"/>
      <c r="D372" s="440"/>
      <c r="E372" s="440"/>
      <c r="G372" s="418"/>
      <c r="H372" s="418"/>
      <c r="J372" s="418"/>
      <c r="K372" s="418"/>
      <c r="L372" s="418"/>
      <c r="M372" s="418"/>
      <c r="N372" s="418"/>
      <c r="O372" s="418"/>
      <c r="P372" s="418"/>
      <c r="Q372" s="418"/>
    </row>
    <row r="373" spans="3:17" s="439" customFormat="1">
      <c r="C373" s="440"/>
      <c r="D373" s="440"/>
      <c r="E373" s="440"/>
      <c r="G373" s="418"/>
      <c r="H373" s="418"/>
      <c r="J373" s="418"/>
      <c r="K373" s="418"/>
      <c r="L373" s="418"/>
      <c r="M373" s="418"/>
      <c r="N373" s="418"/>
      <c r="O373" s="418"/>
      <c r="P373" s="418"/>
      <c r="Q373" s="418"/>
    </row>
    <row r="374" spans="3:17" s="439" customFormat="1">
      <c r="C374" s="440"/>
      <c r="D374" s="440"/>
      <c r="E374" s="440"/>
      <c r="G374" s="418"/>
      <c r="H374" s="418"/>
      <c r="J374" s="418"/>
      <c r="K374" s="418"/>
      <c r="L374" s="418"/>
      <c r="M374" s="418"/>
      <c r="N374" s="418"/>
      <c r="O374" s="418"/>
      <c r="P374" s="418"/>
      <c r="Q374" s="418"/>
    </row>
    <row r="375" spans="3:17" s="439" customFormat="1">
      <c r="C375" s="440"/>
      <c r="D375" s="440"/>
      <c r="E375" s="440"/>
      <c r="G375" s="418"/>
      <c r="H375" s="418"/>
      <c r="J375" s="418"/>
      <c r="K375" s="418"/>
      <c r="L375" s="418"/>
      <c r="M375" s="418"/>
      <c r="N375" s="418"/>
      <c r="O375" s="418"/>
      <c r="P375" s="418"/>
      <c r="Q375" s="418"/>
    </row>
    <row r="376" spans="3:17" s="439" customFormat="1">
      <c r="C376" s="440"/>
      <c r="D376" s="440"/>
      <c r="E376" s="440"/>
      <c r="G376" s="418"/>
      <c r="H376" s="418"/>
      <c r="J376" s="418"/>
      <c r="K376" s="418"/>
      <c r="L376" s="418"/>
      <c r="M376" s="418"/>
      <c r="N376" s="418"/>
      <c r="O376" s="418"/>
      <c r="P376" s="418"/>
      <c r="Q376" s="418"/>
    </row>
    <row r="377" spans="3:17" s="439" customFormat="1">
      <c r="C377" s="440"/>
      <c r="D377" s="440"/>
      <c r="E377" s="440"/>
      <c r="G377" s="418"/>
      <c r="H377" s="418"/>
      <c r="J377" s="418"/>
      <c r="K377" s="418"/>
      <c r="L377" s="418"/>
      <c r="M377" s="418"/>
      <c r="N377" s="418"/>
      <c r="O377" s="418"/>
      <c r="P377" s="418"/>
      <c r="Q377" s="418"/>
    </row>
    <row r="378" spans="3:17" s="439" customFormat="1">
      <c r="C378" s="440"/>
      <c r="D378" s="440"/>
      <c r="E378" s="440"/>
      <c r="G378" s="418"/>
      <c r="H378" s="418"/>
      <c r="J378" s="418"/>
      <c r="K378" s="418"/>
      <c r="L378" s="418"/>
      <c r="M378" s="418"/>
      <c r="N378" s="418"/>
      <c r="O378" s="418"/>
      <c r="P378" s="418"/>
      <c r="Q378" s="418"/>
    </row>
    <row r="379" spans="3:17" s="439" customFormat="1">
      <c r="C379" s="440"/>
      <c r="D379" s="440"/>
      <c r="E379" s="440"/>
      <c r="G379" s="418"/>
      <c r="H379" s="418"/>
      <c r="J379" s="418"/>
      <c r="K379" s="418"/>
      <c r="L379" s="418"/>
      <c r="M379" s="418"/>
      <c r="N379" s="418"/>
      <c r="O379" s="418"/>
      <c r="P379" s="418"/>
      <c r="Q379" s="418"/>
    </row>
    <row r="380" spans="3:17" s="439" customFormat="1">
      <c r="C380" s="440"/>
      <c r="D380" s="440"/>
      <c r="E380" s="440"/>
      <c r="G380" s="418"/>
      <c r="H380" s="418"/>
      <c r="J380" s="418"/>
      <c r="K380" s="418"/>
      <c r="L380" s="418"/>
      <c r="M380" s="418"/>
      <c r="N380" s="418"/>
      <c r="O380" s="418"/>
      <c r="P380" s="418"/>
      <c r="Q380" s="418"/>
    </row>
    <row r="381" spans="3:17" s="439" customFormat="1">
      <c r="C381" s="440"/>
      <c r="D381" s="440"/>
      <c r="E381" s="440"/>
      <c r="G381" s="418"/>
      <c r="H381" s="418"/>
      <c r="J381" s="418"/>
      <c r="K381" s="418"/>
      <c r="L381" s="418"/>
      <c r="M381" s="418"/>
      <c r="N381" s="418"/>
      <c r="O381" s="418"/>
      <c r="P381" s="418"/>
      <c r="Q381" s="418"/>
    </row>
    <row r="382" spans="3:17" s="439" customFormat="1">
      <c r="C382" s="440"/>
      <c r="D382" s="440"/>
      <c r="E382" s="440"/>
      <c r="G382" s="418"/>
      <c r="H382" s="418"/>
      <c r="J382" s="418"/>
      <c r="K382" s="418"/>
      <c r="L382" s="418"/>
      <c r="M382" s="418"/>
      <c r="N382" s="418"/>
      <c r="O382" s="418"/>
      <c r="P382" s="418"/>
      <c r="Q382" s="418"/>
    </row>
    <row r="383" spans="3:17" s="439" customFormat="1">
      <c r="C383" s="440"/>
      <c r="D383" s="440"/>
      <c r="E383" s="440"/>
      <c r="G383" s="418"/>
      <c r="H383" s="418"/>
      <c r="J383" s="418"/>
      <c r="K383" s="418"/>
      <c r="L383" s="418"/>
      <c r="M383" s="418"/>
      <c r="N383" s="418"/>
      <c r="O383" s="418"/>
      <c r="P383" s="418"/>
      <c r="Q383" s="418"/>
    </row>
    <row r="384" spans="3:17" s="439" customFormat="1">
      <c r="C384" s="440"/>
      <c r="D384" s="440"/>
      <c r="E384" s="440"/>
      <c r="G384" s="418"/>
      <c r="H384" s="418"/>
      <c r="J384" s="418"/>
      <c r="K384" s="418"/>
      <c r="L384" s="418"/>
      <c r="M384" s="418"/>
      <c r="N384" s="418"/>
      <c r="O384" s="418"/>
      <c r="P384" s="418"/>
      <c r="Q384" s="418"/>
    </row>
    <row r="385" spans="3:17" s="439" customFormat="1">
      <c r="C385" s="440"/>
      <c r="D385" s="440"/>
      <c r="E385" s="440"/>
      <c r="G385" s="418"/>
      <c r="H385" s="418"/>
      <c r="J385" s="418"/>
      <c r="K385" s="418"/>
      <c r="L385" s="418"/>
      <c r="M385" s="418"/>
      <c r="N385" s="418"/>
      <c r="O385" s="418"/>
      <c r="P385" s="418"/>
      <c r="Q385" s="418"/>
    </row>
    <row r="386" spans="3:17" s="439" customFormat="1">
      <c r="C386" s="440"/>
      <c r="D386" s="440"/>
      <c r="E386" s="440"/>
      <c r="G386" s="418"/>
      <c r="H386" s="418"/>
      <c r="J386" s="418"/>
      <c r="K386" s="418"/>
      <c r="L386" s="418"/>
      <c r="M386" s="418"/>
      <c r="N386" s="418"/>
      <c r="O386" s="418"/>
      <c r="P386" s="418"/>
      <c r="Q386" s="418"/>
    </row>
    <row r="387" spans="3:17" s="439" customFormat="1">
      <c r="C387" s="440"/>
      <c r="D387" s="440"/>
      <c r="E387" s="440"/>
      <c r="G387" s="418"/>
      <c r="H387" s="418"/>
      <c r="J387" s="418"/>
      <c r="K387" s="418"/>
      <c r="L387" s="418"/>
      <c r="M387" s="418"/>
      <c r="N387" s="418"/>
      <c r="O387" s="418"/>
      <c r="P387" s="418"/>
      <c r="Q387" s="418"/>
    </row>
    <row r="388" spans="3:17" s="439" customFormat="1">
      <c r="C388" s="440"/>
      <c r="D388" s="440"/>
      <c r="E388" s="440"/>
      <c r="G388" s="418"/>
      <c r="H388" s="418"/>
      <c r="J388" s="418"/>
      <c r="K388" s="418"/>
      <c r="L388" s="418"/>
      <c r="M388" s="418"/>
      <c r="N388" s="418"/>
      <c r="O388" s="418"/>
      <c r="P388" s="418"/>
      <c r="Q388" s="418"/>
    </row>
    <row r="389" spans="3:17" s="439" customFormat="1">
      <c r="C389" s="440"/>
      <c r="D389" s="440"/>
      <c r="E389" s="440"/>
      <c r="G389" s="418"/>
      <c r="H389" s="418"/>
      <c r="J389" s="418"/>
      <c r="K389" s="418"/>
      <c r="L389" s="418"/>
      <c r="M389" s="418"/>
      <c r="N389" s="418"/>
      <c r="O389" s="418"/>
      <c r="P389" s="418"/>
      <c r="Q389" s="418"/>
    </row>
    <row r="390" spans="3:17" s="439" customFormat="1">
      <c r="C390" s="440"/>
      <c r="D390" s="440"/>
      <c r="E390" s="440"/>
      <c r="G390" s="418"/>
      <c r="H390" s="418"/>
      <c r="J390" s="418"/>
      <c r="K390" s="418"/>
      <c r="L390" s="418"/>
      <c r="M390" s="418"/>
      <c r="N390" s="418"/>
      <c r="O390" s="418"/>
      <c r="P390" s="418"/>
      <c r="Q390" s="418"/>
    </row>
    <row r="391" spans="3:17" s="439" customFormat="1">
      <c r="C391" s="440"/>
      <c r="D391" s="440"/>
      <c r="E391" s="440"/>
      <c r="G391" s="418"/>
      <c r="H391" s="418"/>
      <c r="J391" s="418"/>
      <c r="K391" s="418"/>
      <c r="L391" s="418"/>
      <c r="M391" s="418"/>
      <c r="N391" s="418"/>
      <c r="O391" s="418"/>
      <c r="P391" s="418"/>
      <c r="Q391" s="418"/>
    </row>
    <row r="392" spans="3:17" s="439" customFormat="1">
      <c r="C392" s="440"/>
      <c r="D392" s="440"/>
      <c r="E392" s="440"/>
      <c r="G392" s="418"/>
      <c r="H392" s="418"/>
      <c r="J392" s="418"/>
      <c r="K392" s="418"/>
      <c r="L392" s="418"/>
      <c r="M392" s="418"/>
      <c r="N392" s="418"/>
      <c r="O392" s="418"/>
      <c r="P392" s="418"/>
      <c r="Q392" s="418"/>
    </row>
    <row r="393" spans="3:17" s="439" customFormat="1">
      <c r="C393" s="440"/>
      <c r="D393" s="440"/>
      <c r="E393" s="440"/>
      <c r="G393" s="418"/>
      <c r="H393" s="418"/>
      <c r="J393" s="418"/>
      <c r="K393" s="418"/>
      <c r="L393" s="418"/>
      <c r="M393" s="418"/>
      <c r="N393" s="418"/>
      <c r="O393" s="418"/>
      <c r="P393" s="418"/>
      <c r="Q393" s="418"/>
    </row>
    <row r="394" spans="3:17" s="439" customFormat="1">
      <c r="C394" s="440"/>
      <c r="D394" s="440"/>
      <c r="E394" s="440"/>
      <c r="G394" s="418"/>
      <c r="H394" s="418"/>
      <c r="J394" s="418"/>
      <c r="K394" s="418"/>
      <c r="L394" s="418"/>
      <c r="M394" s="418"/>
      <c r="N394" s="418"/>
      <c r="O394" s="418"/>
      <c r="P394" s="418"/>
      <c r="Q394" s="418"/>
    </row>
    <row r="395" spans="3:17" s="439" customFormat="1">
      <c r="C395" s="440"/>
      <c r="D395" s="440"/>
      <c r="E395" s="440"/>
      <c r="G395" s="418"/>
      <c r="H395" s="418"/>
      <c r="J395" s="418"/>
      <c r="K395" s="418"/>
      <c r="L395" s="418"/>
      <c r="M395" s="418"/>
      <c r="N395" s="418"/>
      <c r="O395" s="418"/>
      <c r="P395" s="418"/>
      <c r="Q395" s="418"/>
    </row>
    <row r="396" spans="3:17" s="439" customFormat="1">
      <c r="C396" s="440"/>
      <c r="D396" s="440"/>
      <c r="E396" s="440"/>
      <c r="G396" s="418"/>
      <c r="H396" s="418"/>
      <c r="J396" s="418"/>
      <c r="K396" s="418"/>
      <c r="L396" s="418"/>
      <c r="M396" s="418"/>
      <c r="N396" s="418"/>
      <c r="O396" s="418"/>
      <c r="P396" s="418"/>
      <c r="Q396" s="418"/>
    </row>
    <row r="397" spans="3:17" s="439" customFormat="1">
      <c r="C397" s="440"/>
      <c r="D397" s="440"/>
      <c r="E397" s="440"/>
      <c r="G397" s="418"/>
      <c r="H397" s="418"/>
      <c r="J397" s="418"/>
      <c r="K397" s="418"/>
      <c r="L397" s="418"/>
      <c r="M397" s="418"/>
      <c r="N397" s="418"/>
      <c r="O397" s="418"/>
      <c r="P397" s="418"/>
      <c r="Q397" s="418"/>
    </row>
    <row r="398" spans="3:17" s="439" customFormat="1">
      <c r="C398" s="440"/>
      <c r="D398" s="440"/>
      <c r="E398" s="440"/>
      <c r="G398" s="418"/>
      <c r="H398" s="418"/>
      <c r="J398" s="418"/>
      <c r="K398" s="418"/>
      <c r="L398" s="418"/>
      <c r="M398" s="418"/>
      <c r="N398" s="418"/>
      <c r="O398" s="418"/>
      <c r="P398" s="418"/>
      <c r="Q398" s="418"/>
    </row>
    <row r="399" spans="3:17" s="439" customFormat="1">
      <c r="C399" s="440"/>
      <c r="D399" s="440"/>
      <c r="E399" s="440"/>
      <c r="G399" s="418"/>
      <c r="H399" s="418"/>
      <c r="J399" s="418"/>
      <c r="K399" s="418"/>
      <c r="L399" s="418"/>
      <c r="M399" s="418"/>
      <c r="N399" s="418"/>
      <c r="O399" s="418"/>
      <c r="P399" s="418"/>
      <c r="Q399" s="418"/>
    </row>
    <row r="400" spans="3:17" s="439" customFormat="1">
      <c r="C400" s="440"/>
      <c r="D400" s="440"/>
      <c r="E400" s="440"/>
      <c r="G400" s="418"/>
      <c r="H400" s="418"/>
      <c r="J400" s="418"/>
      <c r="K400" s="418"/>
      <c r="L400" s="418"/>
      <c r="M400" s="418"/>
      <c r="N400" s="418"/>
      <c r="O400" s="418"/>
      <c r="P400" s="418"/>
      <c r="Q400" s="418"/>
    </row>
    <row r="401" spans="3:17" s="439" customFormat="1">
      <c r="C401" s="440"/>
      <c r="D401" s="440"/>
      <c r="E401" s="440"/>
      <c r="G401" s="418"/>
      <c r="H401" s="418"/>
      <c r="J401" s="418"/>
      <c r="K401" s="418"/>
      <c r="L401" s="418"/>
      <c r="M401" s="418"/>
      <c r="N401" s="418"/>
      <c r="O401" s="418"/>
      <c r="P401" s="418"/>
      <c r="Q401" s="418"/>
    </row>
    <row r="402" spans="3:17" s="439" customFormat="1">
      <c r="C402" s="440"/>
      <c r="D402" s="440"/>
      <c r="E402" s="440"/>
      <c r="G402" s="418"/>
      <c r="H402" s="418"/>
      <c r="J402" s="418"/>
      <c r="K402" s="418"/>
      <c r="L402" s="418"/>
      <c r="M402" s="418"/>
      <c r="N402" s="418"/>
      <c r="O402" s="418"/>
      <c r="P402" s="418"/>
      <c r="Q402" s="418"/>
    </row>
    <row r="403" spans="3:17" s="439" customFormat="1">
      <c r="C403" s="440"/>
      <c r="D403" s="440"/>
      <c r="E403" s="440"/>
      <c r="G403" s="418"/>
      <c r="H403" s="418"/>
      <c r="J403" s="418"/>
      <c r="K403" s="418"/>
      <c r="L403" s="418"/>
      <c r="M403" s="418"/>
      <c r="N403" s="418"/>
      <c r="O403" s="418"/>
      <c r="P403" s="418"/>
      <c r="Q403" s="418"/>
    </row>
    <row r="404" spans="3:17" s="439" customFormat="1">
      <c r="C404" s="440"/>
      <c r="D404" s="440"/>
      <c r="E404" s="440"/>
      <c r="G404" s="418"/>
      <c r="H404" s="418"/>
      <c r="J404" s="418"/>
      <c r="K404" s="418"/>
      <c r="L404" s="418"/>
      <c r="M404" s="418"/>
      <c r="N404" s="418"/>
      <c r="O404" s="418"/>
      <c r="P404" s="418"/>
      <c r="Q404" s="418"/>
    </row>
    <row r="405" spans="3:17" s="439" customFormat="1">
      <c r="C405" s="440"/>
      <c r="D405" s="440"/>
      <c r="E405" s="440"/>
      <c r="G405" s="418"/>
      <c r="H405" s="418"/>
      <c r="J405" s="418"/>
      <c r="K405" s="418"/>
      <c r="L405" s="418"/>
      <c r="M405" s="418"/>
      <c r="N405" s="418"/>
      <c r="O405" s="418"/>
      <c r="P405" s="418"/>
      <c r="Q405" s="418"/>
    </row>
    <row r="406" spans="3:17" s="439" customFormat="1">
      <c r="C406" s="440"/>
      <c r="D406" s="440"/>
      <c r="E406" s="440"/>
      <c r="G406" s="418"/>
      <c r="H406" s="418"/>
      <c r="J406" s="418"/>
      <c r="K406" s="418"/>
      <c r="L406" s="418"/>
      <c r="M406" s="418"/>
      <c r="N406" s="418"/>
      <c r="O406" s="418"/>
      <c r="P406" s="418"/>
      <c r="Q406" s="418"/>
    </row>
    <row r="407" spans="3:17" s="439" customFormat="1">
      <c r="C407" s="440"/>
      <c r="D407" s="440"/>
      <c r="E407" s="440"/>
      <c r="G407" s="418"/>
      <c r="H407" s="418"/>
      <c r="J407" s="418"/>
      <c r="K407" s="418"/>
      <c r="L407" s="418"/>
      <c r="M407" s="418"/>
      <c r="N407" s="418"/>
      <c r="O407" s="418"/>
      <c r="P407" s="418"/>
      <c r="Q407" s="418"/>
    </row>
    <row r="408" spans="3:17" s="439" customFormat="1">
      <c r="C408" s="440"/>
      <c r="D408" s="440"/>
      <c r="E408" s="440"/>
      <c r="G408" s="418"/>
      <c r="H408" s="418"/>
      <c r="J408" s="418"/>
      <c r="K408" s="418"/>
      <c r="L408" s="418"/>
      <c r="M408" s="418"/>
      <c r="N408" s="418"/>
      <c r="O408" s="418"/>
      <c r="P408" s="418"/>
      <c r="Q408" s="418"/>
    </row>
    <row r="409" spans="3:17" s="439" customFormat="1">
      <c r="C409" s="440"/>
      <c r="D409" s="440"/>
      <c r="E409" s="440"/>
      <c r="G409" s="418"/>
      <c r="H409" s="418"/>
      <c r="J409" s="418"/>
      <c r="K409" s="418"/>
      <c r="L409" s="418"/>
      <c r="M409" s="418"/>
      <c r="N409" s="418"/>
      <c r="O409" s="418"/>
      <c r="P409" s="418"/>
      <c r="Q409" s="418"/>
    </row>
    <row r="410" spans="3:17" s="439" customFormat="1">
      <c r="C410" s="440"/>
      <c r="D410" s="440"/>
      <c r="E410" s="440"/>
      <c r="G410" s="418"/>
      <c r="H410" s="418"/>
      <c r="J410" s="418"/>
      <c r="K410" s="418"/>
      <c r="L410" s="418"/>
      <c r="M410" s="418"/>
      <c r="N410" s="418"/>
      <c r="O410" s="418"/>
      <c r="P410" s="418"/>
      <c r="Q410" s="418"/>
    </row>
    <row r="411" spans="3:17" s="439" customFormat="1">
      <c r="C411" s="440"/>
      <c r="D411" s="440"/>
      <c r="E411" s="440"/>
      <c r="G411" s="418"/>
      <c r="H411" s="418"/>
      <c r="J411" s="418"/>
      <c r="K411" s="418"/>
      <c r="L411" s="418"/>
      <c r="M411" s="418"/>
      <c r="N411" s="418"/>
      <c r="O411" s="418"/>
      <c r="P411" s="418"/>
      <c r="Q411" s="418"/>
    </row>
    <row r="412" spans="3:17" s="439" customFormat="1">
      <c r="C412" s="440"/>
      <c r="D412" s="440"/>
      <c r="E412" s="440"/>
      <c r="G412" s="418"/>
      <c r="H412" s="418"/>
      <c r="J412" s="418"/>
      <c r="K412" s="418"/>
      <c r="L412" s="418"/>
      <c r="M412" s="418"/>
      <c r="N412" s="418"/>
      <c r="O412" s="418"/>
      <c r="P412" s="418"/>
      <c r="Q412" s="418"/>
    </row>
    <row r="413" spans="3:17" s="439" customFormat="1">
      <c r="C413" s="440"/>
      <c r="D413" s="440"/>
      <c r="E413" s="440"/>
      <c r="G413" s="418"/>
      <c r="H413" s="418"/>
      <c r="J413" s="418"/>
      <c r="K413" s="418"/>
      <c r="L413" s="418"/>
      <c r="M413" s="418"/>
      <c r="N413" s="418"/>
      <c r="O413" s="418"/>
      <c r="P413" s="418"/>
      <c r="Q413" s="418"/>
    </row>
    <row r="414" spans="3:17" s="439" customFormat="1">
      <c r="C414" s="440"/>
      <c r="D414" s="440"/>
      <c r="E414" s="440"/>
      <c r="G414" s="418"/>
      <c r="H414" s="418"/>
      <c r="J414" s="418"/>
      <c r="K414" s="418"/>
      <c r="L414" s="418"/>
      <c r="M414" s="418"/>
      <c r="N414" s="418"/>
      <c r="O414" s="418"/>
      <c r="P414" s="418"/>
      <c r="Q414" s="418"/>
    </row>
    <row r="415" spans="3:17" s="439" customFormat="1">
      <c r="C415" s="440"/>
      <c r="D415" s="440"/>
      <c r="E415" s="440"/>
      <c r="G415" s="418"/>
      <c r="H415" s="418"/>
      <c r="J415" s="418"/>
      <c r="K415" s="418"/>
      <c r="L415" s="418"/>
      <c r="M415" s="418"/>
      <c r="N415" s="418"/>
      <c r="O415" s="418"/>
      <c r="P415" s="418"/>
      <c r="Q415" s="418"/>
    </row>
    <row r="416" spans="3:17" s="439" customFormat="1">
      <c r="C416" s="440"/>
      <c r="D416" s="440"/>
      <c r="E416" s="440"/>
      <c r="G416" s="418"/>
      <c r="H416" s="418"/>
      <c r="J416" s="418"/>
      <c r="K416" s="418"/>
      <c r="L416" s="418"/>
      <c r="M416" s="418"/>
      <c r="N416" s="418"/>
      <c r="O416" s="418"/>
      <c r="P416" s="418"/>
      <c r="Q416" s="418"/>
    </row>
    <row r="417" spans="3:17" s="439" customFormat="1">
      <c r="C417" s="440"/>
      <c r="D417" s="440"/>
      <c r="E417" s="440"/>
      <c r="G417" s="418"/>
      <c r="H417" s="418"/>
      <c r="J417" s="418"/>
      <c r="K417" s="418"/>
      <c r="L417" s="418"/>
      <c r="M417" s="418"/>
      <c r="N417" s="418"/>
      <c r="O417" s="418"/>
      <c r="P417" s="418"/>
      <c r="Q417" s="418"/>
    </row>
    <row r="418" spans="3:17" s="439" customFormat="1">
      <c r="C418" s="440"/>
      <c r="D418" s="440"/>
      <c r="E418" s="440"/>
      <c r="G418" s="418"/>
      <c r="H418" s="418"/>
      <c r="J418" s="418"/>
      <c r="K418" s="418"/>
      <c r="L418" s="418"/>
      <c r="M418" s="418"/>
      <c r="N418" s="418"/>
      <c r="O418" s="418"/>
      <c r="P418" s="418"/>
      <c r="Q418" s="418"/>
    </row>
    <row r="419" spans="3:17" s="439" customFormat="1">
      <c r="C419" s="440"/>
      <c r="D419" s="440"/>
      <c r="E419" s="440"/>
      <c r="G419" s="418"/>
      <c r="H419" s="418"/>
      <c r="J419" s="418"/>
      <c r="K419" s="418"/>
      <c r="L419" s="418"/>
      <c r="M419" s="418"/>
      <c r="N419" s="418"/>
      <c r="O419" s="418"/>
      <c r="P419" s="418"/>
      <c r="Q419" s="418"/>
    </row>
    <row r="420" spans="3:17" s="439" customFormat="1">
      <c r="C420" s="440"/>
      <c r="D420" s="440"/>
      <c r="E420" s="440"/>
      <c r="G420" s="418"/>
      <c r="H420" s="418"/>
      <c r="J420" s="418"/>
      <c r="K420" s="418"/>
      <c r="L420" s="418"/>
      <c r="M420" s="418"/>
      <c r="N420" s="418"/>
      <c r="O420" s="418"/>
      <c r="P420" s="418"/>
      <c r="Q420" s="418"/>
    </row>
    <row r="421" spans="3:17" s="439" customFormat="1">
      <c r="C421" s="440"/>
      <c r="D421" s="440"/>
      <c r="E421" s="440"/>
      <c r="G421" s="418"/>
      <c r="H421" s="418"/>
      <c r="J421" s="418"/>
      <c r="K421" s="418"/>
      <c r="L421" s="418"/>
      <c r="M421" s="418"/>
      <c r="N421" s="418"/>
      <c r="O421" s="418"/>
      <c r="P421" s="418"/>
      <c r="Q421" s="418"/>
    </row>
    <row r="422" spans="3:17" s="439" customFormat="1">
      <c r="C422" s="440"/>
      <c r="D422" s="440"/>
      <c r="E422" s="440"/>
      <c r="G422" s="418"/>
      <c r="H422" s="418"/>
      <c r="J422" s="418"/>
      <c r="K422" s="418"/>
      <c r="L422" s="418"/>
      <c r="M422" s="418"/>
      <c r="N422" s="418"/>
      <c r="O422" s="418"/>
      <c r="P422" s="418"/>
      <c r="Q422" s="418"/>
    </row>
    <row r="423" spans="3:17" s="439" customFormat="1">
      <c r="C423" s="440"/>
      <c r="D423" s="440"/>
      <c r="E423" s="440"/>
      <c r="G423" s="418"/>
      <c r="H423" s="418"/>
      <c r="J423" s="418"/>
      <c r="K423" s="418"/>
      <c r="L423" s="418"/>
      <c r="M423" s="418"/>
      <c r="N423" s="418"/>
      <c r="O423" s="418"/>
      <c r="P423" s="418"/>
      <c r="Q423" s="418"/>
    </row>
    <row r="424" spans="3:17" s="439" customFormat="1">
      <c r="C424" s="440"/>
      <c r="D424" s="440"/>
      <c r="E424" s="440"/>
      <c r="G424" s="418"/>
      <c r="H424" s="418"/>
      <c r="J424" s="418"/>
      <c r="K424" s="418"/>
      <c r="L424" s="418"/>
      <c r="M424" s="418"/>
      <c r="N424" s="418"/>
      <c r="O424" s="418"/>
      <c r="P424" s="418"/>
      <c r="Q424" s="418"/>
    </row>
    <row r="425" spans="3:17" s="439" customFormat="1">
      <c r="C425" s="440"/>
      <c r="D425" s="440"/>
      <c r="E425" s="440"/>
      <c r="G425" s="418"/>
      <c r="H425" s="418"/>
      <c r="J425" s="418"/>
      <c r="K425" s="418"/>
      <c r="L425" s="418"/>
      <c r="M425" s="418"/>
      <c r="N425" s="418"/>
      <c r="O425" s="418"/>
      <c r="P425" s="418"/>
      <c r="Q425" s="418"/>
    </row>
    <row r="426" spans="3:17" s="439" customFormat="1">
      <c r="C426" s="440"/>
      <c r="D426" s="440"/>
      <c r="E426" s="440"/>
      <c r="G426" s="418"/>
      <c r="H426" s="418"/>
      <c r="J426" s="418"/>
      <c r="K426" s="418"/>
      <c r="L426" s="418"/>
      <c r="M426" s="418"/>
      <c r="N426" s="418"/>
      <c r="O426" s="418"/>
      <c r="P426" s="418"/>
      <c r="Q426" s="418"/>
    </row>
    <row r="427" spans="3:17" s="439" customFormat="1">
      <c r="C427" s="440"/>
      <c r="D427" s="440"/>
      <c r="E427" s="440"/>
      <c r="G427" s="418"/>
      <c r="H427" s="418"/>
      <c r="J427" s="418"/>
      <c r="K427" s="418"/>
      <c r="L427" s="418"/>
      <c r="M427" s="418"/>
      <c r="N427" s="418"/>
      <c r="O427" s="418"/>
      <c r="P427" s="418"/>
      <c r="Q427" s="418"/>
    </row>
    <row r="428" spans="3:17" s="439" customFormat="1">
      <c r="C428" s="440"/>
      <c r="D428" s="440"/>
      <c r="E428" s="440"/>
      <c r="G428" s="418"/>
      <c r="H428" s="418"/>
      <c r="J428" s="418"/>
      <c r="K428" s="418"/>
      <c r="L428" s="418"/>
      <c r="M428" s="418"/>
      <c r="N428" s="418"/>
      <c r="O428" s="418"/>
      <c r="P428" s="418"/>
      <c r="Q428" s="418"/>
    </row>
    <row r="429" spans="3:17" s="439" customFormat="1">
      <c r="C429" s="440"/>
      <c r="D429" s="440"/>
      <c r="E429" s="440"/>
      <c r="G429" s="418"/>
      <c r="H429" s="418"/>
      <c r="J429" s="418"/>
      <c r="K429" s="418"/>
      <c r="L429" s="418"/>
      <c r="M429" s="418"/>
      <c r="N429" s="418"/>
      <c r="O429" s="418"/>
      <c r="P429" s="418"/>
      <c r="Q429" s="418"/>
    </row>
    <row r="430" spans="3:17" s="439" customFormat="1">
      <c r="C430" s="440"/>
      <c r="D430" s="440"/>
      <c r="E430" s="440"/>
      <c r="G430" s="418"/>
      <c r="H430" s="418"/>
      <c r="J430" s="418"/>
      <c r="K430" s="418"/>
      <c r="L430" s="418"/>
      <c r="M430" s="418"/>
      <c r="N430" s="418"/>
      <c r="O430" s="418"/>
      <c r="P430" s="418"/>
      <c r="Q430" s="418"/>
    </row>
    <row r="431" spans="3:17" s="439" customFormat="1">
      <c r="C431" s="440"/>
      <c r="D431" s="440"/>
      <c r="E431" s="440"/>
      <c r="G431" s="418"/>
      <c r="H431" s="418"/>
      <c r="J431" s="418"/>
      <c r="K431" s="418"/>
      <c r="L431" s="418"/>
      <c r="M431" s="418"/>
      <c r="N431" s="418"/>
      <c r="O431" s="418"/>
      <c r="P431" s="418"/>
      <c r="Q431" s="418"/>
    </row>
    <row r="432" spans="3:17" s="439" customFormat="1">
      <c r="C432" s="440"/>
      <c r="D432" s="440"/>
      <c r="E432" s="440"/>
      <c r="G432" s="418"/>
      <c r="H432" s="418"/>
      <c r="J432" s="418"/>
      <c r="K432" s="418"/>
      <c r="L432" s="418"/>
      <c r="M432" s="418"/>
      <c r="N432" s="418"/>
      <c r="O432" s="418"/>
      <c r="P432" s="418"/>
      <c r="Q432" s="418"/>
    </row>
    <row r="433" spans="3:17" s="439" customFormat="1">
      <c r="C433" s="440"/>
      <c r="D433" s="440"/>
      <c r="E433" s="440"/>
      <c r="G433" s="418"/>
      <c r="H433" s="418"/>
      <c r="J433" s="418"/>
      <c r="K433" s="418"/>
      <c r="L433" s="418"/>
      <c r="M433" s="418"/>
      <c r="N433" s="418"/>
      <c r="O433" s="418"/>
      <c r="P433" s="418"/>
      <c r="Q433" s="418"/>
    </row>
    <row r="434" spans="3:17" s="439" customFormat="1">
      <c r="C434" s="440"/>
      <c r="D434" s="440"/>
      <c r="E434" s="440"/>
      <c r="G434" s="418"/>
      <c r="H434" s="418"/>
      <c r="J434" s="418"/>
      <c r="K434" s="418"/>
      <c r="L434" s="418"/>
      <c r="M434" s="418"/>
      <c r="N434" s="418"/>
      <c r="O434" s="418"/>
      <c r="P434" s="418"/>
      <c r="Q434" s="418"/>
    </row>
    <row r="435" spans="3:17" s="439" customFormat="1">
      <c r="C435" s="440"/>
      <c r="D435" s="440"/>
      <c r="E435" s="440"/>
      <c r="G435" s="418"/>
      <c r="H435" s="418"/>
      <c r="J435" s="418"/>
      <c r="K435" s="418"/>
      <c r="L435" s="418"/>
      <c r="M435" s="418"/>
      <c r="N435" s="418"/>
      <c r="O435" s="418"/>
      <c r="P435" s="418"/>
      <c r="Q435" s="418"/>
    </row>
    <row r="436" spans="3:17" s="439" customFormat="1">
      <c r="C436" s="440"/>
      <c r="D436" s="440"/>
      <c r="E436" s="440"/>
      <c r="G436" s="418"/>
      <c r="H436" s="418"/>
      <c r="J436" s="418"/>
      <c r="K436" s="418"/>
      <c r="L436" s="418"/>
      <c r="M436" s="418"/>
      <c r="N436" s="418"/>
      <c r="O436" s="418"/>
      <c r="P436" s="418"/>
      <c r="Q436" s="418"/>
    </row>
    <row r="437" spans="3:17" s="439" customFormat="1">
      <c r="C437" s="440"/>
      <c r="D437" s="440"/>
      <c r="E437" s="440"/>
      <c r="G437" s="418"/>
      <c r="H437" s="418"/>
      <c r="J437" s="418"/>
      <c r="K437" s="418"/>
      <c r="L437" s="418"/>
      <c r="M437" s="418"/>
      <c r="N437" s="418"/>
      <c r="O437" s="418"/>
      <c r="P437" s="418"/>
      <c r="Q437" s="418"/>
    </row>
    <row r="438" spans="3:17" s="439" customFormat="1">
      <c r="C438" s="440"/>
      <c r="D438" s="440"/>
      <c r="E438" s="440"/>
      <c r="G438" s="418"/>
      <c r="H438" s="418"/>
      <c r="J438" s="418"/>
      <c r="K438" s="418"/>
      <c r="L438" s="418"/>
      <c r="M438" s="418"/>
      <c r="N438" s="418"/>
      <c r="O438" s="418"/>
      <c r="P438" s="418"/>
      <c r="Q438" s="418"/>
    </row>
    <row r="439" spans="3:17" s="439" customFormat="1">
      <c r="C439" s="440"/>
      <c r="D439" s="440"/>
      <c r="E439" s="440"/>
      <c r="G439" s="418"/>
      <c r="H439" s="418"/>
      <c r="J439" s="418"/>
      <c r="K439" s="418"/>
      <c r="L439" s="418"/>
      <c r="M439" s="418"/>
      <c r="N439" s="418"/>
      <c r="O439" s="418"/>
      <c r="P439" s="418"/>
      <c r="Q439" s="418"/>
    </row>
    <row r="440" spans="3:17" s="439" customFormat="1">
      <c r="C440" s="440"/>
      <c r="D440" s="440"/>
      <c r="E440" s="440"/>
      <c r="G440" s="418"/>
      <c r="H440" s="418"/>
      <c r="J440" s="418"/>
      <c r="K440" s="418"/>
      <c r="L440" s="418"/>
      <c r="M440" s="418"/>
      <c r="N440" s="418"/>
      <c r="O440" s="418"/>
      <c r="P440" s="418"/>
      <c r="Q440" s="418"/>
    </row>
    <row r="441" spans="3:17" s="439" customFormat="1">
      <c r="C441" s="440"/>
      <c r="D441" s="440"/>
      <c r="E441" s="440"/>
      <c r="G441" s="418"/>
      <c r="H441" s="418"/>
      <c r="J441" s="418"/>
      <c r="K441" s="418"/>
      <c r="L441" s="418"/>
      <c r="M441" s="418"/>
      <c r="N441" s="418"/>
      <c r="O441" s="418"/>
      <c r="P441" s="418"/>
      <c r="Q441" s="418"/>
    </row>
    <row r="442" spans="3:17" s="439" customFormat="1">
      <c r="C442" s="440"/>
      <c r="D442" s="440"/>
      <c r="E442" s="440"/>
      <c r="G442" s="418"/>
      <c r="H442" s="418"/>
      <c r="J442" s="418"/>
      <c r="K442" s="418"/>
      <c r="L442" s="418"/>
      <c r="M442" s="418"/>
      <c r="N442" s="418"/>
      <c r="O442" s="418"/>
      <c r="P442" s="418"/>
      <c r="Q442" s="418"/>
    </row>
    <row r="443" spans="3:17" s="439" customFormat="1">
      <c r="C443" s="440"/>
      <c r="D443" s="440"/>
      <c r="E443" s="440"/>
      <c r="G443" s="418"/>
      <c r="H443" s="418"/>
      <c r="J443" s="418"/>
      <c r="K443" s="418"/>
      <c r="L443" s="418"/>
      <c r="M443" s="418"/>
      <c r="N443" s="418"/>
      <c r="O443" s="418"/>
      <c r="P443" s="418"/>
      <c r="Q443" s="418"/>
    </row>
    <row r="444" spans="3:17" s="439" customFormat="1">
      <c r="C444" s="440"/>
      <c r="D444" s="440"/>
      <c r="E444" s="440"/>
      <c r="G444" s="418"/>
      <c r="H444" s="418"/>
      <c r="J444" s="418"/>
      <c r="K444" s="418"/>
      <c r="L444" s="418"/>
      <c r="M444" s="418"/>
      <c r="N444" s="418"/>
      <c r="O444" s="418"/>
      <c r="P444" s="418"/>
      <c r="Q444" s="418"/>
    </row>
    <row r="445" spans="3:17" s="439" customFormat="1">
      <c r="C445" s="440"/>
      <c r="D445" s="440"/>
      <c r="E445" s="440"/>
      <c r="G445" s="418"/>
      <c r="H445" s="418"/>
      <c r="J445" s="418"/>
      <c r="K445" s="418"/>
      <c r="L445" s="418"/>
      <c r="M445" s="418"/>
      <c r="N445" s="418"/>
      <c r="O445" s="418"/>
      <c r="P445" s="418"/>
      <c r="Q445" s="418"/>
    </row>
    <row r="446" spans="3:17" s="439" customFormat="1">
      <c r="C446" s="440"/>
      <c r="D446" s="440"/>
      <c r="E446" s="440"/>
      <c r="G446" s="418"/>
      <c r="H446" s="418"/>
      <c r="J446" s="418"/>
      <c r="K446" s="418"/>
      <c r="L446" s="418"/>
      <c r="M446" s="418"/>
      <c r="N446" s="418"/>
      <c r="O446" s="418"/>
      <c r="P446" s="418"/>
      <c r="Q446" s="418"/>
    </row>
    <row r="447" spans="3:17" s="439" customFormat="1">
      <c r="C447" s="440"/>
      <c r="D447" s="440"/>
      <c r="E447" s="440"/>
      <c r="G447" s="418"/>
      <c r="H447" s="418"/>
      <c r="J447" s="418"/>
      <c r="K447" s="418"/>
      <c r="L447" s="418"/>
      <c r="M447" s="418"/>
      <c r="N447" s="418"/>
      <c r="O447" s="418"/>
      <c r="P447" s="418"/>
      <c r="Q447" s="418"/>
    </row>
    <row r="448" spans="3:17" s="439" customFormat="1">
      <c r="C448" s="440"/>
      <c r="D448" s="440"/>
      <c r="E448" s="440"/>
      <c r="G448" s="418"/>
      <c r="H448" s="418"/>
      <c r="J448" s="418"/>
      <c r="K448" s="418"/>
      <c r="L448" s="418"/>
      <c r="M448" s="418"/>
      <c r="N448" s="418"/>
      <c r="O448" s="418"/>
      <c r="P448" s="418"/>
      <c r="Q448" s="418"/>
    </row>
    <row r="449" spans="3:17" s="439" customFormat="1">
      <c r="C449" s="440"/>
      <c r="D449" s="440"/>
      <c r="E449" s="440"/>
      <c r="G449" s="418"/>
      <c r="H449" s="418"/>
      <c r="J449" s="418"/>
      <c r="K449" s="418"/>
      <c r="L449" s="418"/>
      <c r="M449" s="418"/>
      <c r="N449" s="418"/>
      <c r="O449" s="418"/>
      <c r="P449" s="418"/>
      <c r="Q449" s="418"/>
    </row>
    <row r="450" spans="3:17" s="439" customFormat="1">
      <c r="C450" s="440"/>
      <c r="D450" s="440"/>
      <c r="E450" s="440"/>
      <c r="G450" s="418"/>
      <c r="H450" s="418"/>
      <c r="J450" s="418"/>
      <c r="K450" s="418"/>
      <c r="L450" s="418"/>
      <c r="M450" s="418"/>
      <c r="N450" s="418"/>
      <c r="O450" s="418"/>
      <c r="P450" s="418"/>
      <c r="Q450" s="418"/>
    </row>
    <row r="451" spans="3:17" s="439" customFormat="1">
      <c r="C451" s="440"/>
      <c r="D451" s="440"/>
      <c r="E451" s="440"/>
      <c r="G451" s="418"/>
      <c r="H451" s="418"/>
      <c r="J451" s="418"/>
      <c r="K451" s="418"/>
      <c r="L451" s="418"/>
      <c r="M451" s="418"/>
      <c r="N451" s="418"/>
      <c r="O451" s="418"/>
      <c r="P451" s="418"/>
      <c r="Q451" s="418"/>
    </row>
    <row r="452" spans="3:17" s="439" customFormat="1">
      <c r="C452" s="440"/>
      <c r="D452" s="440"/>
      <c r="E452" s="440"/>
      <c r="G452" s="418"/>
      <c r="H452" s="418"/>
      <c r="J452" s="418"/>
      <c r="K452" s="418"/>
      <c r="L452" s="418"/>
      <c r="M452" s="418"/>
      <c r="N452" s="418"/>
      <c r="O452" s="418"/>
      <c r="P452" s="418"/>
      <c r="Q452" s="418"/>
    </row>
    <row r="453" spans="3:17" s="439" customFormat="1">
      <c r="C453" s="440"/>
      <c r="D453" s="440"/>
      <c r="E453" s="440"/>
      <c r="G453" s="418"/>
      <c r="H453" s="418"/>
      <c r="J453" s="418"/>
      <c r="K453" s="418"/>
      <c r="L453" s="418"/>
      <c r="M453" s="418"/>
      <c r="N453" s="418"/>
      <c r="O453" s="418"/>
      <c r="P453" s="418"/>
      <c r="Q453" s="418"/>
    </row>
    <row r="454" spans="3:17" s="439" customFormat="1">
      <c r="C454" s="440"/>
      <c r="D454" s="440"/>
      <c r="E454" s="440"/>
      <c r="G454" s="418"/>
      <c r="H454" s="418"/>
      <c r="J454" s="418"/>
      <c r="K454" s="418"/>
      <c r="L454" s="418"/>
      <c r="M454" s="418"/>
      <c r="N454" s="418"/>
      <c r="O454" s="418"/>
      <c r="P454" s="418"/>
      <c r="Q454" s="418"/>
    </row>
    <row r="455" spans="3:17" s="439" customFormat="1">
      <c r="C455" s="440"/>
      <c r="D455" s="440"/>
      <c r="E455" s="440"/>
      <c r="G455" s="418"/>
      <c r="H455" s="418"/>
      <c r="J455" s="418"/>
      <c r="K455" s="418"/>
      <c r="L455" s="418"/>
      <c r="M455" s="418"/>
      <c r="N455" s="418"/>
      <c r="O455" s="418"/>
      <c r="P455" s="418"/>
      <c r="Q455" s="418"/>
    </row>
    <row r="456" spans="3:17" s="439" customFormat="1">
      <c r="C456" s="440"/>
      <c r="D456" s="440"/>
      <c r="E456" s="440"/>
      <c r="G456" s="418"/>
      <c r="H456" s="418"/>
      <c r="J456" s="418"/>
      <c r="K456" s="418"/>
      <c r="L456" s="418"/>
      <c r="M456" s="418"/>
      <c r="N456" s="418"/>
      <c r="O456" s="418"/>
      <c r="P456" s="418"/>
      <c r="Q456" s="418"/>
    </row>
    <row r="457" spans="3:17" s="439" customFormat="1">
      <c r="C457" s="440"/>
      <c r="D457" s="440"/>
      <c r="E457" s="440"/>
      <c r="G457" s="418"/>
      <c r="H457" s="418"/>
      <c r="J457" s="418"/>
      <c r="K457" s="418"/>
      <c r="L457" s="418"/>
      <c r="M457" s="418"/>
      <c r="N457" s="418"/>
      <c r="O457" s="418"/>
      <c r="P457" s="418"/>
      <c r="Q457" s="418"/>
    </row>
    <row r="458" spans="3:17" s="439" customFormat="1">
      <c r="C458" s="440"/>
      <c r="D458" s="440"/>
      <c r="E458" s="440"/>
      <c r="G458" s="418"/>
      <c r="H458" s="418"/>
      <c r="J458" s="418"/>
      <c r="K458" s="418"/>
      <c r="L458" s="418"/>
      <c r="M458" s="418"/>
      <c r="N458" s="418"/>
      <c r="O458" s="418"/>
      <c r="P458" s="418"/>
      <c r="Q458" s="418"/>
    </row>
    <row r="459" spans="3:17" s="439" customFormat="1">
      <c r="C459" s="440"/>
      <c r="D459" s="440"/>
      <c r="E459" s="440"/>
      <c r="G459" s="418"/>
      <c r="H459" s="418"/>
      <c r="J459" s="418"/>
      <c r="K459" s="418"/>
      <c r="L459" s="418"/>
      <c r="M459" s="418"/>
      <c r="N459" s="418"/>
      <c r="O459" s="418"/>
      <c r="P459" s="418"/>
      <c r="Q459" s="418"/>
    </row>
    <row r="460" spans="3:17" s="439" customFormat="1">
      <c r="C460" s="440"/>
      <c r="D460" s="440"/>
      <c r="E460" s="440"/>
      <c r="G460" s="418"/>
      <c r="H460" s="418"/>
      <c r="J460" s="418"/>
      <c r="K460" s="418"/>
      <c r="L460" s="418"/>
      <c r="M460" s="418"/>
      <c r="N460" s="418"/>
      <c r="O460" s="418"/>
      <c r="P460" s="418"/>
      <c r="Q460" s="418"/>
    </row>
    <row r="461" spans="3:17" s="439" customFormat="1">
      <c r="C461" s="440"/>
      <c r="D461" s="440"/>
      <c r="E461" s="440"/>
      <c r="G461" s="418"/>
      <c r="H461" s="418"/>
      <c r="J461" s="418"/>
      <c r="K461" s="418"/>
      <c r="L461" s="418"/>
      <c r="M461" s="418"/>
      <c r="N461" s="418"/>
      <c r="O461" s="418"/>
      <c r="P461" s="418"/>
      <c r="Q461" s="418"/>
    </row>
    <row r="462" spans="3:17" s="439" customFormat="1">
      <c r="C462" s="440"/>
      <c r="D462" s="440"/>
      <c r="E462" s="440"/>
      <c r="G462" s="418"/>
      <c r="H462" s="418"/>
      <c r="J462" s="418"/>
      <c r="K462" s="418"/>
      <c r="L462" s="418"/>
      <c r="M462" s="418"/>
      <c r="N462" s="418"/>
      <c r="O462" s="418"/>
      <c r="P462" s="418"/>
      <c r="Q462" s="418"/>
    </row>
    <row r="463" spans="3:17" s="439" customFormat="1">
      <c r="C463" s="440"/>
      <c r="D463" s="440"/>
      <c r="E463" s="440"/>
      <c r="G463" s="418"/>
      <c r="H463" s="418"/>
      <c r="J463" s="418"/>
      <c r="K463" s="418"/>
      <c r="L463" s="418"/>
      <c r="M463" s="418"/>
      <c r="N463" s="418"/>
      <c r="O463" s="418"/>
      <c r="P463" s="418"/>
      <c r="Q463" s="418"/>
    </row>
    <row r="464" spans="3:17" s="439" customFormat="1">
      <c r="C464" s="440"/>
      <c r="D464" s="440"/>
      <c r="E464" s="440"/>
      <c r="G464" s="418"/>
      <c r="H464" s="418"/>
      <c r="J464" s="418"/>
      <c r="K464" s="418"/>
      <c r="L464" s="418"/>
      <c r="M464" s="418"/>
      <c r="N464" s="418"/>
      <c r="O464" s="418"/>
      <c r="P464" s="418"/>
      <c r="Q464" s="418"/>
    </row>
    <row r="465" spans="3:17" s="439" customFormat="1">
      <c r="C465" s="440"/>
      <c r="D465" s="440"/>
      <c r="E465" s="440"/>
      <c r="G465" s="418"/>
      <c r="H465" s="418"/>
      <c r="J465" s="418"/>
      <c r="K465" s="418"/>
      <c r="L465" s="418"/>
      <c r="M465" s="418"/>
      <c r="N465" s="418"/>
      <c r="O465" s="418"/>
      <c r="P465" s="418"/>
      <c r="Q465" s="418"/>
    </row>
    <row r="466" spans="3:17" s="439" customFormat="1">
      <c r="C466" s="440"/>
      <c r="D466" s="440"/>
      <c r="E466" s="440"/>
      <c r="G466" s="418"/>
      <c r="H466" s="418"/>
      <c r="J466" s="418"/>
      <c r="K466" s="418"/>
      <c r="L466" s="418"/>
      <c r="M466" s="418"/>
      <c r="N466" s="418"/>
      <c r="O466" s="418"/>
      <c r="P466" s="418"/>
      <c r="Q466" s="418"/>
    </row>
    <row r="467" spans="3:17" s="439" customFormat="1">
      <c r="C467" s="440"/>
      <c r="D467" s="440"/>
      <c r="E467" s="440"/>
      <c r="G467" s="418"/>
      <c r="H467" s="418"/>
      <c r="J467" s="418"/>
      <c r="K467" s="418"/>
      <c r="L467" s="418"/>
      <c r="M467" s="418"/>
      <c r="N467" s="418"/>
      <c r="O467" s="418"/>
      <c r="P467" s="418"/>
      <c r="Q467" s="418"/>
    </row>
    <row r="468" spans="3:17" s="439" customFormat="1">
      <c r="C468" s="440"/>
      <c r="D468" s="440"/>
      <c r="E468" s="440"/>
      <c r="G468" s="418"/>
      <c r="H468" s="418"/>
      <c r="J468" s="418"/>
      <c r="K468" s="418"/>
      <c r="L468" s="418"/>
      <c r="M468" s="418"/>
      <c r="N468" s="418"/>
      <c r="O468" s="418"/>
      <c r="P468" s="418"/>
      <c r="Q468" s="418"/>
    </row>
    <row r="469" spans="3:17" s="439" customFormat="1">
      <c r="C469" s="440"/>
      <c r="D469" s="440"/>
      <c r="E469" s="440"/>
      <c r="G469" s="418"/>
      <c r="H469" s="418"/>
      <c r="J469" s="418"/>
      <c r="K469" s="418"/>
      <c r="L469" s="418"/>
      <c r="M469" s="418"/>
      <c r="N469" s="418"/>
      <c r="O469" s="418"/>
      <c r="P469" s="418"/>
      <c r="Q469" s="418"/>
    </row>
    <row r="470" spans="3:17" s="439" customFormat="1">
      <c r="C470" s="440"/>
      <c r="D470" s="440"/>
      <c r="E470" s="440"/>
      <c r="G470" s="418"/>
      <c r="H470" s="418"/>
      <c r="J470" s="418"/>
      <c r="K470" s="418"/>
      <c r="L470" s="418"/>
      <c r="M470" s="418"/>
      <c r="N470" s="418"/>
      <c r="O470" s="418"/>
      <c r="P470" s="418"/>
      <c r="Q470" s="418"/>
    </row>
    <row r="471" spans="3:17" s="439" customFormat="1">
      <c r="C471" s="440"/>
      <c r="D471" s="440"/>
      <c r="E471" s="440"/>
      <c r="G471" s="418"/>
      <c r="H471" s="418"/>
      <c r="J471" s="418"/>
      <c r="K471" s="418"/>
      <c r="L471" s="418"/>
      <c r="M471" s="418"/>
      <c r="N471" s="418"/>
      <c r="O471" s="418"/>
      <c r="P471" s="418"/>
      <c r="Q471" s="418"/>
    </row>
    <row r="472" spans="3:17" s="439" customFormat="1">
      <c r="C472" s="440"/>
      <c r="D472" s="440"/>
      <c r="E472" s="440"/>
      <c r="G472" s="418"/>
      <c r="H472" s="418"/>
      <c r="J472" s="418"/>
      <c r="K472" s="418"/>
      <c r="L472" s="418"/>
      <c r="M472" s="418"/>
      <c r="N472" s="418"/>
      <c r="O472" s="418"/>
      <c r="P472" s="418"/>
      <c r="Q472" s="418"/>
    </row>
    <row r="473" spans="3:17" s="439" customFormat="1">
      <c r="C473" s="440"/>
      <c r="D473" s="440"/>
      <c r="E473" s="440"/>
      <c r="G473" s="418"/>
      <c r="H473" s="418"/>
      <c r="J473" s="418"/>
      <c r="K473" s="418"/>
      <c r="L473" s="418"/>
      <c r="M473" s="418"/>
      <c r="N473" s="418"/>
      <c r="O473" s="418"/>
      <c r="P473" s="418"/>
      <c r="Q473" s="418"/>
    </row>
    <row r="474" spans="3:17" s="439" customFormat="1">
      <c r="C474" s="440"/>
      <c r="D474" s="440"/>
      <c r="E474" s="440"/>
      <c r="G474" s="418"/>
      <c r="H474" s="418"/>
      <c r="J474" s="418"/>
      <c r="K474" s="418"/>
      <c r="L474" s="418"/>
      <c r="M474" s="418"/>
      <c r="N474" s="418"/>
      <c r="O474" s="418"/>
      <c r="P474" s="418"/>
      <c r="Q474" s="418"/>
    </row>
    <row r="475" spans="3:17" s="439" customFormat="1">
      <c r="C475" s="440"/>
      <c r="D475" s="440"/>
      <c r="E475" s="440"/>
      <c r="G475" s="418"/>
      <c r="H475" s="418"/>
      <c r="J475" s="418"/>
      <c r="K475" s="418"/>
      <c r="L475" s="418"/>
      <c r="M475" s="418"/>
      <c r="N475" s="418"/>
      <c r="O475" s="418"/>
      <c r="P475" s="418"/>
      <c r="Q475" s="418"/>
    </row>
    <row r="476" spans="3:17" s="439" customFormat="1">
      <c r="C476" s="440"/>
      <c r="D476" s="440"/>
      <c r="E476" s="440"/>
      <c r="G476" s="418"/>
      <c r="H476" s="418"/>
      <c r="J476" s="418"/>
      <c r="K476" s="418"/>
      <c r="L476" s="418"/>
      <c r="M476" s="418"/>
      <c r="N476" s="418"/>
      <c r="O476" s="418"/>
      <c r="P476" s="418"/>
      <c r="Q476" s="418"/>
    </row>
    <row r="477" spans="3:17" s="439" customFormat="1">
      <c r="C477" s="440"/>
      <c r="D477" s="440"/>
      <c r="E477" s="440"/>
      <c r="G477" s="418"/>
      <c r="H477" s="418"/>
      <c r="J477" s="418"/>
      <c r="K477" s="418"/>
      <c r="L477" s="418"/>
      <c r="M477" s="418"/>
      <c r="N477" s="418"/>
      <c r="O477" s="418"/>
      <c r="P477" s="418"/>
      <c r="Q477" s="418"/>
    </row>
    <row r="478" spans="3:17" s="439" customFormat="1">
      <c r="C478" s="440"/>
      <c r="D478" s="440"/>
      <c r="E478" s="440"/>
      <c r="G478" s="418"/>
      <c r="H478" s="418"/>
      <c r="J478" s="418"/>
      <c r="K478" s="418"/>
      <c r="L478" s="418"/>
      <c r="M478" s="418"/>
      <c r="N478" s="418"/>
      <c r="O478" s="418"/>
      <c r="P478" s="418"/>
      <c r="Q478" s="418"/>
    </row>
    <row r="479" spans="3:17" s="439" customFormat="1">
      <c r="C479" s="440"/>
      <c r="D479" s="440"/>
      <c r="E479" s="440"/>
      <c r="G479" s="418"/>
      <c r="H479" s="418"/>
      <c r="J479" s="418"/>
      <c r="K479" s="418"/>
      <c r="L479" s="418"/>
      <c r="M479" s="418"/>
      <c r="N479" s="418"/>
      <c r="O479" s="418"/>
      <c r="P479" s="418"/>
      <c r="Q479" s="418"/>
    </row>
    <row r="480" spans="3:17" s="439" customFormat="1">
      <c r="C480" s="440"/>
      <c r="D480" s="440"/>
      <c r="E480" s="440"/>
      <c r="G480" s="418"/>
      <c r="H480" s="418"/>
      <c r="J480" s="418"/>
      <c r="K480" s="418"/>
      <c r="L480" s="418"/>
      <c r="M480" s="418"/>
      <c r="N480" s="418"/>
      <c r="O480" s="418"/>
      <c r="P480" s="418"/>
      <c r="Q480" s="418"/>
    </row>
    <row r="481" spans="3:17" s="439" customFormat="1">
      <c r="C481" s="440"/>
      <c r="D481" s="440"/>
      <c r="E481" s="440"/>
      <c r="G481" s="418"/>
      <c r="H481" s="418"/>
      <c r="J481" s="418"/>
      <c r="K481" s="418"/>
      <c r="L481" s="418"/>
      <c r="M481" s="418"/>
      <c r="N481" s="418"/>
      <c r="O481" s="418"/>
      <c r="P481" s="418"/>
      <c r="Q481" s="418"/>
    </row>
    <row r="482" spans="3:17" s="439" customFormat="1">
      <c r="C482" s="440"/>
      <c r="D482" s="440"/>
      <c r="E482" s="440"/>
      <c r="G482" s="418"/>
      <c r="H482" s="418"/>
      <c r="J482" s="418"/>
      <c r="K482" s="418"/>
      <c r="L482" s="418"/>
      <c r="M482" s="418"/>
      <c r="N482" s="418"/>
      <c r="O482" s="418"/>
      <c r="P482" s="418"/>
      <c r="Q482" s="418"/>
    </row>
    <row r="483" spans="3:17" s="439" customFormat="1">
      <c r="C483" s="440"/>
      <c r="D483" s="440"/>
      <c r="E483" s="440"/>
      <c r="G483" s="418"/>
      <c r="H483" s="418"/>
      <c r="J483" s="418"/>
      <c r="K483" s="418"/>
      <c r="L483" s="418"/>
      <c r="M483" s="418"/>
      <c r="N483" s="418"/>
      <c r="O483" s="418"/>
      <c r="P483" s="418"/>
      <c r="Q483" s="418"/>
    </row>
    <row r="484" spans="3:17" s="439" customFormat="1">
      <c r="C484" s="440"/>
      <c r="D484" s="440"/>
      <c r="E484" s="440"/>
      <c r="G484" s="418"/>
      <c r="H484" s="418"/>
      <c r="J484" s="418"/>
      <c r="K484" s="418"/>
      <c r="L484" s="418"/>
      <c r="M484" s="418"/>
      <c r="N484" s="418"/>
      <c r="O484" s="418"/>
      <c r="P484" s="418"/>
      <c r="Q484" s="418"/>
    </row>
    <row r="485" spans="3:17" s="439" customFormat="1">
      <c r="C485" s="440"/>
      <c r="D485" s="440"/>
      <c r="E485" s="440"/>
      <c r="G485" s="418"/>
      <c r="H485" s="418"/>
      <c r="J485" s="418"/>
      <c r="K485" s="418"/>
      <c r="L485" s="418"/>
      <c r="M485" s="418"/>
      <c r="N485" s="418"/>
      <c r="O485" s="418"/>
      <c r="P485" s="418"/>
      <c r="Q485" s="418"/>
    </row>
    <row r="486" spans="3:17" s="439" customFormat="1">
      <c r="C486" s="440"/>
      <c r="D486" s="440"/>
      <c r="E486" s="440"/>
      <c r="G486" s="418"/>
      <c r="H486" s="418"/>
      <c r="J486" s="418"/>
      <c r="K486" s="418"/>
      <c r="L486" s="418"/>
      <c r="M486" s="418"/>
      <c r="N486" s="418"/>
      <c r="O486" s="418"/>
      <c r="P486" s="418"/>
      <c r="Q486" s="418"/>
    </row>
    <row r="487" spans="3:17" s="439" customFormat="1">
      <c r="C487" s="440"/>
      <c r="D487" s="440"/>
      <c r="E487" s="440"/>
      <c r="G487" s="418"/>
      <c r="H487" s="418"/>
      <c r="J487" s="418"/>
      <c r="K487" s="418"/>
      <c r="L487" s="418"/>
      <c r="M487" s="418"/>
      <c r="N487" s="418"/>
      <c r="O487" s="418"/>
      <c r="P487" s="418"/>
      <c r="Q487" s="418"/>
    </row>
    <row r="488" spans="3:17" s="439" customFormat="1">
      <c r="C488" s="440"/>
      <c r="D488" s="440"/>
      <c r="E488" s="440"/>
      <c r="G488" s="418"/>
      <c r="H488" s="418"/>
      <c r="J488" s="418"/>
      <c r="K488" s="418"/>
      <c r="L488" s="418"/>
      <c r="M488" s="418"/>
      <c r="N488" s="418"/>
      <c r="O488" s="418"/>
      <c r="P488" s="418"/>
      <c r="Q488" s="418"/>
    </row>
    <row r="489" spans="3:17" s="439" customFormat="1">
      <c r="C489" s="440"/>
      <c r="D489" s="440"/>
      <c r="E489" s="440"/>
      <c r="G489" s="418"/>
      <c r="H489" s="418"/>
      <c r="J489" s="418"/>
      <c r="K489" s="418"/>
      <c r="L489" s="418"/>
      <c r="M489" s="418"/>
      <c r="N489" s="418"/>
      <c r="O489" s="418"/>
      <c r="P489" s="418"/>
      <c r="Q489" s="418"/>
    </row>
    <row r="490" spans="3:17" s="439" customFormat="1">
      <c r="C490" s="440"/>
      <c r="D490" s="440"/>
      <c r="E490" s="440"/>
      <c r="G490" s="418"/>
      <c r="H490" s="418"/>
      <c r="J490" s="418"/>
      <c r="K490" s="418"/>
      <c r="L490" s="418"/>
      <c r="M490" s="418"/>
      <c r="N490" s="418"/>
      <c r="O490" s="418"/>
      <c r="P490" s="418"/>
      <c r="Q490" s="418"/>
    </row>
    <row r="491" spans="3:17" s="439" customFormat="1">
      <c r="C491" s="440"/>
      <c r="D491" s="440"/>
      <c r="E491" s="440"/>
      <c r="G491" s="418"/>
      <c r="H491" s="418"/>
      <c r="J491" s="418"/>
      <c r="K491" s="418"/>
      <c r="L491" s="418"/>
      <c r="M491" s="418"/>
      <c r="N491" s="418"/>
      <c r="O491" s="418"/>
      <c r="P491" s="418"/>
      <c r="Q491" s="418"/>
    </row>
    <row r="492" spans="3:17" s="439" customFormat="1">
      <c r="C492" s="440"/>
      <c r="D492" s="440"/>
      <c r="E492" s="440"/>
      <c r="G492" s="418"/>
      <c r="H492" s="418"/>
      <c r="J492" s="418"/>
      <c r="K492" s="418"/>
      <c r="L492" s="418"/>
      <c r="M492" s="418"/>
      <c r="N492" s="418"/>
      <c r="O492" s="418"/>
      <c r="P492" s="418"/>
      <c r="Q492" s="418"/>
    </row>
    <row r="493" spans="3:17" s="439" customFormat="1">
      <c r="C493" s="440"/>
      <c r="D493" s="440"/>
      <c r="E493" s="440"/>
      <c r="G493" s="418"/>
      <c r="H493" s="418"/>
      <c r="J493" s="418"/>
      <c r="K493" s="418"/>
      <c r="L493" s="418"/>
      <c r="M493" s="418"/>
      <c r="N493" s="418"/>
      <c r="O493" s="418"/>
      <c r="P493" s="418"/>
      <c r="Q493" s="418"/>
    </row>
    <row r="494" spans="3:17" s="439" customFormat="1">
      <c r="C494" s="440"/>
      <c r="D494" s="440"/>
      <c r="E494" s="440"/>
      <c r="G494" s="418"/>
      <c r="H494" s="418"/>
      <c r="J494" s="418"/>
      <c r="K494" s="418"/>
      <c r="L494" s="418"/>
      <c r="M494" s="418"/>
      <c r="N494" s="418"/>
      <c r="O494" s="418"/>
      <c r="P494" s="418"/>
      <c r="Q494" s="418"/>
    </row>
    <row r="495" spans="3:17" s="439" customFormat="1">
      <c r="C495" s="440"/>
      <c r="D495" s="440"/>
      <c r="E495" s="440"/>
      <c r="G495" s="418"/>
      <c r="H495" s="418"/>
      <c r="J495" s="418"/>
      <c r="K495" s="418"/>
      <c r="L495" s="418"/>
      <c r="M495" s="418"/>
      <c r="N495" s="418"/>
      <c r="O495" s="418"/>
      <c r="P495" s="418"/>
      <c r="Q495" s="418"/>
    </row>
    <row r="496" spans="3:17" s="439" customFormat="1">
      <c r="C496" s="440"/>
      <c r="D496" s="440"/>
      <c r="E496" s="440"/>
      <c r="G496" s="418"/>
      <c r="H496" s="418"/>
      <c r="J496" s="418"/>
      <c r="K496" s="418"/>
      <c r="L496" s="418"/>
      <c r="M496" s="418"/>
      <c r="N496" s="418"/>
      <c r="O496" s="418"/>
      <c r="P496" s="418"/>
      <c r="Q496" s="418"/>
    </row>
    <row r="497" spans="3:17" s="439" customFormat="1">
      <c r="C497" s="440"/>
      <c r="D497" s="440"/>
      <c r="E497" s="440"/>
      <c r="G497" s="418"/>
      <c r="H497" s="418"/>
      <c r="J497" s="418"/>
      <c r="K497" s="418"/>
      <c r="L497" s="418"/>
      <c r="M497" s="418"/>
      <c r="N497" s="418"/>
      <c r="O497" s="418"/>
      <c r="P497" s="418"/>
      <c r="Q497" s="418"/>
    </row>
    <row r="498" spans="3:17" s="439" customFormat="1">
      <c r="C498" s="440"/>
      <c r="D498" s="440"/>
      <c r="E498" s="440"/>
      <c r="G498" s="418"/>
      <c r="H498" s="418"/>
      <c r="J498" s="418"/>
      <c r="K498" s="418"/>
      <c r="L498" s="418"/>
      <c r="M498" s="418"/>
      <c r="N498" s="418"/>
      <c r="O498" s="418"/>
      <c r="P498" s="418"/>
      <c r="Q498" s="418"/>
    </row>
    <row r="499" spans="3:17" s="439" customFormat="1">
      <c r="C499" s="440"/>
      <c r="D499" s="440"/>
      <c r="E499" s="440"/>
      <c r="G499" s="418"/>
      <c r="H499" s="418"/>
      <c r="J499" s="418"/>
      <c r="K499" s="418"/>
      <c r="L499" s="418"/>
      <c r="M499" s="418"/>
      <c r="N499" s="418"/>
      <c r="O499" s="418"/>
      <c r="P499" s="418"/>
      <c r="Q499" s="418"/>
    </row>
    <row r="500" spans="3:17" s="439" customFormat="1">
      <c r="C500" s="440"/>
      <c r="D500" s="440"/>
      <c r="E500" s="440"/>
      <c r="G500" s="418"/>
      <c r="H500" s="418"/>
      <c r="J500" s="418"/>
      <c r="K500" s="418"/>
      <c r="L500" s="418"/>
      <c r="M500" s="418"/>
      <c r="N500" s="418"/>
      <c r="O500" s="418"/>
      <c r="P500" s="418"/>
      <c r="Q500" s="418"/>
    </row>
    <row r="501" spans="3:17" s="439" customFormat="1">
      <c r="C501" s="440"/>
      <c r="D501" s="440"/>
      <c r="E501" s="440"/>
      <c r="G501" s="418"/>
      <c r="H501" s="418"/>
      <c r="J501" s="418"/>
      <c r="K501" s="418"/>
      <c r="L501" s="418"/>
      <c r="M501" s="418"/>
      <c r="N501" s="418"/>
      <c r="O501" s="418"/>
      <c r="P501" s="418"/>
      <c r="Q501" s="418"/>
    </row>
    <row r="502" spans="3:17" s="439" customFormat="1">
      <c r="C502" s="440"/>
      <c r="D502" s="440"/>
      <c r="E502" s="440"/>
      <c r="G502" s="418"/>
      <c r="H502" s="418"/>
      <c r="J502" s="418"/>
      <c r="K502" s="418"/>
      <c r="L502" s="418"/>
      <c r="M502" s="418"/>
      <c r="N502" s="418"/>
      <c r="O502" s="418"/>
      <c r="P502" s="418"/>
      <c r="Q502" s="418"/>
    </row>
    <row r="503" spans="3:17" s="439" customFormat="1">
      <c r="C503" s="440"/>
      <c r="D503" s="440"/>
      <c r="E503" s="440"/>
      <c r="G503" s="418"/>
      <c r="H503" s="418"/>
      <c r="J503" s="418"/>
      <c r="K503" s="418"/>
      <c r="L503" s="418"/>
      <c r="M503" s="418"/>
      <c r="N503" s="418"/>
      <c r="O503" s="418"/>
      <c r="P503" s="418"/>
      <c r="Q503" s="418"/>
    </row>
    <row r="504" spans="3:17" s="439" customFormat="1">
      <c r="C504" s="440"/>
      <c r="D504" s="440"/>
      <c r="E504" s="440"/>
      <c r="G504" s="418"/>
      <c r="H504" s="418"/>
      <c r="J504" s="418"/>
      <c r="K504" s="418"/>
      <c r="L504" s="418"/>
      <c r="M504" s="418"/>
      <c r="N504" s="418"/>
      <c r="O504" s="418"/>
      <c r="P504" s="418"/>
      <c r="Q504" s="418"/>
    </row>
    <row r="505" spans="3:17" s="439" customFormat="1">
      <c r="C505" s="440"/>
      <c r="D505" s="440"/>
      <c r="E505" s="440"/>
      <c r="G505" s="418"/>
      <c r="H505" s="418"/>
      <c r="J505" s="418"/>
      <c r="K505" s="418"/>
      <c r="L505" s="418"/>
      <c r="M505" s="418"/>
      <c r="N505" s="418"/>
      <c r="O505" s="418"/>
      <c r="P505" s="418"/>
      <c r="Q505" s="418"/>
    </row>
    <row r="506" spans="3:17" s="439" customFormat="1">
      <c r="C506" s="440"/>
      <c r="D506" s="440"/>
      <c r="E506" s="440"/>
      <c r="G506" s="418"/>
      <c r="H506" s="418"/>
      <c r="J506" s="418"/>
      <c r="K506" s="418"/>
      <c r="L506" s="418"/>
      <c r="M506" s="418"/>
      <c r="N506" s="418"/>
      <c r="O506" s="418"/>
      <c r="P506" s="418"/>
      <c r="Q506" s="418"/>
    </row>
    <row r="507" spans="3:17" s="439" customFormat="1">
      <c r="C507" s="440"/>
      <c r="D507" s="440"/>
      <c r="E507" s="440"/>
      <c r="G507" s="418"/>
      <c r="H507" s="418"/>
      <c r="J507" s="418"/>
      <c r="K507" s="418"/>
      <c r="L507" s="418"/>
      <c r="M507" s="418"/>
      <c r="N507" s="418"/>
      <c r="O507" s="418"/>
      <c r="P507" s="418"/>
      <c r="Q507" s="418"/>
    </row>
    <row r="508" spans="3:17" s="439" customFormat="1">
      <c r="C508" s="440"/>
      <c r="D508" s="440"/>
      <c r="E508" s="440"/>
      <c r="G508" s="418"/>
      <c r="H508" s="418"/>
      <c r="J508" s="418"/>
      <c r="K508" s="418"/>
      <c r="L508" s="418"/>
      <c r="M508" s="418"/>
      <c r="N508" s="418"/>
      <c r="O508" s="418"/>
      <c r="P508" s="418"/>
      <c r="Q508" s="418"/>
    </row>
    <row r="509" spans="3:17" s="439" customFormat="1">
      <c r="C509" s="440"/>
      <c r="D509" s="440"/>
      <c r="E509" s="440"/>
      <c r="G509" s="418"/>
      <c r="H509" s="418"/>
      <c r="J509" s="418"/>
      <c r="K509" s="418"/>
      <c r="L509" s="418"/>
      <c r="M509" s="418"/>
      <c r="N509" s="418"/>
      <c r="O509" s="418"/>
      <c r="P509" s="418"/>
      <c r="Q509" s="418"/>
    </row>
    <row r="510" spans="3:17" s="439" customFormat="1">
      <c r="C510" s="440"/>
      <c r="D510" s="440"/>
      <c r="E510" s="440"/>
      <c r="G510" s="418"/>
      <c r="H510" s="418"/>
      <c r="J510" s="418"/>
      <c r="K510" s="418"/>
      <c r="L510" s="418"/>
      <c r="M510" s="418"/>
      <c r="N510" s="418"/>
      <c r="O510" s="418"/>
      <c r="P510" s="418"/>
      <c r="Q510" s="418"/>
    </row>
    <row r="511" spans="3:17" s="439" customFormat="1">
      <c r="C511" s="440"/>
      <c r="D511" s="440"/>
      <c r="E511" s="440"/>
      <c r="G511" s="418"/>
      <c r="H511" s="418"/>
      <c r="J511" s="418"/>
      <c r="K511" s="418"/>
      <c r="L511" s="418"/>
      <c r="M511" s="418"/>
      <c r="N511" s="418"/>
      <c r="O511" s="418"/>
      <c r="P511" s="418"/>
      <c r="Q511" s="418"/>
    </row>
    <row r="512" spans="3:17" s="439" customFormat="1">
      <c r="C512" s="440"/>
      <c r="D512" s="440"/>
      <c r="E512" s="440"/>
      <c r="G512" s="418"/>
      <c r="H512" s="418"/>
      <c r="J512" s="418"/>
      <c r="K512" s="418"/>
      <c r="L512" s="418"/>
      <c r="M512" s="418"/>
      <c r="N512" s="418"/>
      <c r="O512" s="418"/>
      <c r="P512" s="418"/>
      <c r="Q512" s="418"/>
    </row>
    <row r="513" spans="3:17" s="439" customFormat="1">
      <c r="C513" s="440"/>
      <c r="D513" s="440"/>
      <c r="E513" s="440"/>
      <c r="G513" s="418"/>
      <c r="H513" s="418"/>
      <c r="J513" s="418"/>
      <c r="K513" s="418"/>
      <c r="L513" s="418"/>
      <c r="M513" s="418"/>
      <c r="N513" s="418"/>
      <c r="O513" s="418"/>
      <c r="P513" s="418"/>
      <c r="Q513" s="418"/>
    </row>
    <row r="514" spans="3:17" s="439" customFormat="1">
      <c r="C514" s="440"/>
      <c r="D514" s="440"/>
      <c r="E514" s="440"/>
      <c r="G514" s="418"/>
      <c r="H514" s="418"/>
      <c r="J514" s="418"/>
      <c r="K514" s="418"/>
      <c r="L514" s="418"/>
      <c r="M514" s="418"/>
      <c r="N514" s="418"/>
      <c r="O514" s="418"/>
      <c r="P514" s="418"/>
      <c r="Q514" s="418"/>
    </row>
    <row r="515" spans="3:17" s="439" customFormat="1">
      <c r="C515" s="440"/>
      <c r="D515" s="440"/>
      <c r="E515" s="440"/>
      <c r="G515" s="418"/>
      <c r="H515" s="418"/>
      <c r="J515" s="418"/>
      <c r="K515" s="418"/>
      <c r="L515" s="418"/>
      <c r="M515" s="418"/>
      <c r="N515" s="418"/>
      <c r="O515" s="418"/>
      <c r="P515" s="418"/>
      <c r="Q515" s="418"/>
    </row>
    <row r="516" spans="3:17" s="439" customFormat="1">
      <c r="C516" s="440"/>
      <c r="D516" s="440"/>
      <c r="E516" s="440"/>
      <c r="G516" s="418"/>
      <c r="H516" s="418"/>
      <c r="J516" s="418"/>
      <c r="K516" s="418"/>
      <c r="L516" s="418"/>
      <c r="M516" s="418"/>
      <c r="N516" s="418"/>
      <c r="O516" s="418"/>
      <c r="P516" s="418"/>
      <c r="Q516" s="418"/>
    </row>
    <row r="517" spans="3:17" s="439" customFormat="1">
      <c r="C517" s="440"/>
      <c r="D517" s="440"/>
      <c r="E517" s="440"/>
      <c r="G517" s="418"/>
      <c r="H517" s="418"/>
      <c r="J517" s="418"/>
      <c r="K517" s="418"/>
      <c r="L517" s="418"/>
      <c r="M517" s="418"/>
      <c r="N517" s="418"/>
      <c r="O517" s="418"/>
      <c r="P517" s="418"/>
      <c r="Q517" s="418"/>
    </row>
    <row r="518" spans="3:17" s="439" customFormat="1">
      <c r="C518" s="440"/>
      <c r="D518" s="440"/>
      <c r="E518" s="440"/>
      <c r="G518" s="418"/>
      <c r="H518" s="418"/>
      <c r="J518" s="418"/>
      <c r="K518" s="418"/>
      <c r="L518" s="418"/>
      <c r="M518" s="418"/>
      <c r="N518" s="418"/>
      <c r="O518" s="418"/>
      <c r="P518" s="418"/>
      <c r="Q518" s="418"/>
    </row>
    <row r="519" spans="3:17" s="439" customFormat="1">
      <c r="C519" s="440"/>
      <c r="D519" s="440"/>
      <c r="E519" s="440"/>
      <c r="G519" s="418"/>
      <c r="H519" s="418"/>
      <c r="J519" s="418"/>
      <c r="K519" s="418"/>
      <c r="L519" s="418"/>
      <c r="M519" s="418"/>
      <c r="N519" s="418"/>
      <c r="O519" s="418"/>
      <c r="P519" s="418"/>
      <c r="Q519" s="418"/>
    </row>
    <row r="520" spans="3:17" s="439" customFormat="1">
      <c r="C520" s="440"/>
      <c r="D520" s="440"/>
      <c r="E520" s="440"/>
      <c r="G520" s="418"/>
      <c r="H520" s="418"/>
      <c r="J520" s="418"/>
      <c r="K520" s="418"/>
      <c r="L520" s="418"/>
      <c r="M520" s="418"/>
      <c r="N520" s="418"/>
      <c r="O520" s="418"/>
      <c r="P520" s="418"/>
      <c r="Q520" s="418"/>
    </row>
    <row r="521" spans="3:17" s="439" customFormat="1">
      <c r="C521" s="440"/>
      <c r="D521" s="440"/>
      <c r="E521" s="440"/>
      <c r="G521" s="418"/>
      <c r="H521" s="418"/>
      <c r="J521" s="418"/>
      <c r="K521" s="418"/>
      <c r="L521" s="418"/>
      <c r="M521" s="418"/>
      <c r="N521" s="418"/>
      <c r="O521" s="418"/>
      <c r="P521" s="418"/>
      <c r="Q521" s="418"/>
    </row>
    <row r="522" spans="3:17" s="439" customFormat="1">
      <c r="C522" s="440"/>
      <c r="D522" s="440"/>
      <c r="E522" s="440"/>
      <c r="G522" s="418"/>
      <c r="H522" s="418"/>
      <c r="J522" s="418"/>
      <c r="K522" s="418"/>
      <c r="L522" s="418"/>
      <c r="M522" s="418"/>
      <c r="N522" s="418"/>
      <c r="O522" s="418"/>
      <c r="P522" s="418"/>
      <c r="Q522" s="418"/>
    </row>
    <row r="523" spans="3:17" s="439" customFormat="1">
      <c r="C523" s="440"/>
      <c r="D523" s="440"/>
      <c r="E523" s="440"/>
      <c r="G523" s="418"/>
      <c r="H523" s="418"/>
      <c r="J523" s="418"/>
      <c r="K523" s="418"/>
      <c r="L523" s="418"/>
      <c r="M523" s="418"/>
      <c r="N523" s="418"/>
      <c r="O523" s="418"/>
      <c r="P523" s="418"/>
      <c r="Q523" s="418"/>
    </row>
    <row r="524" spans="3:17" s="439" customFormat="1">
      <c r="C524" s="440"/>
      <c r="D524" s="440"/>
      <c r="E524" s="440"/>
      <c r="G524" s="418"/>
      <c r="H524" s="418"/>
      <c r="J524" s="418"/>
      <c r="K524" s="418"/>
      <c r="L524" s="418"/>
      <c r="M524" s="418"/>
      <c r="N524" s="418"/>
      <c r="O524" s="418"/>
      <c r="P524" s="418"/>
      <c r="Q524" s="418"/>
    </row>
    <row r="525" spans="3:17" s="439" customFormat="1">
      <c r="C525" s="440"/>
      <c r="D525" s="440"/>
      <c r="E525" s="440"/>
      <c r="G525" s="418"/>
      <c r="H525" s="418"/>
      <c r="J525" s="418"/>
      <c r="K525" s="418"/>
      <c r="L525" s="418"/>
      <c r="M525" s="418"/>
      <c r="N525" s="418"/>
      <c r="O525" s="418"/>
      <c r="P525" s="418"/>
      <c r="Q525" s="418"/>
    </row>
    <row r="526" spans="3:17" s="439" customFormat="1">
      <c r="C526" s="440"/>
      <c r="D526" s="440"/>
      <c r="E526" s="440"/>
      <c r="G526" s="418"/>
      <c r="H526" s="418"/>
      <c r="J526" s="418"/>
      <c r="K526" s="418"/>
      <c r="L526" s="418"/>
      <c r="M526" s="418"/>
      <c r="N526" s="418"/>
      <c r="O526" s="418"/>
      <c r="P526" s="418"/>
      <c r="Q526" s="418"/>
    </row>
    <row r="527" spans="3:17" s="439" customFormat="1">
      <c r="C527" s="440"/>
      <c r="D527" s="440"/>
      <c r="E527" s="440"/>
      <c r="G527" s="418"/>
      <c r="H527" s="418"/>
      <c r="J527" s="418"/>
      <c r="K527" s="418"/>
      <c r="L527" s="418"/>
      <c r="M527" s="418"/>
      <c r="N527" s="418"/>
      <c r="O527" s="418"/>
      <c r="P527" s="418"/>
      <c r="Q527" s="418"/>
    </row>
    <row r="528" spans="3:17" s="439" customFormat="1">
      <c r="C528" s="440"/>
      <c r="D528" s="440"/>
      <c r="E528" s="440"/>
      <c r="G528" s="418"/>
      <c r="H528" s="418"/>
      <c r="J528" s="418"/>
      <c r="K528" s="418"/>
      <c r="L528" s="418"/>
      <c r="M528" s="418"/>
      <c r="N528" s="418"/>
      <c r="O528" s="418"/>
      <c r="P528" s="418"/>
      <c r="Q528" s="418"/>
    </row>
    <row r="529" spans="3:17" s="439" customFormat="1">
      <c r="C529" s="440"/>
      <c r="D529" s="440"/>
      <c r="E529" s="440"/>
      <c r="G529" s="418"/>
      <c r="H529" s="418"/>
      <c r="J529" s="418"/>
      <c r="K529" s="418"/>
      <c r="L529" s="418"/>
      <c r="M529" s="418"/>
      <c r="N529" s="418"/>
      <c r="O529" s="418"/>
      <c r="P529" s="418"/>
      <c r="Q529" s="418"/>
    </row>
    <row r="530" spans="3:17" s="439" customFormat="1">
      <c r="C530" s="440"/>
      <c r="D530" s="440"/>
      <c r="E530" s="440"/>
      <c r="G530" s="418"/>
      <c r="H530" s="418"/>
      <c r="J530" s="418"/>
      <c r="K530" s="418"/>
      <c r="L530" s="418"/>
      <c r="M530" s="418"/>
      <c r="N530" s="418"/>
      <c r="O530" s="418"/>
      <c r="P530" s="418"/>
      <c r="Q530" s="418"/>
    </row>
    <row r="531" spans="3:17" s="439" customFormat="1">
      <c r="C531" s="440"/>
      <c r="D531" s="440"/>
      <c r="E531" s="440"/>
      <c r="G531" s="418"/>
      <c r="H531" s="418"/>
      <c r="J531" s="418"/>
      <c r="K531" s="418"/>
      <c r="L531" s="418"/>
      <c r="M531" s="418"/>
      <c r="N531" s="418"/>
      <c r="O531" s="418"/>
      <c r="P531" s="418"/>
      <c r="Q531" s="418"/>
    </row>
    <row r="532" spans="3:17" s="439" customFormat="1">
      <c r="C532" s="440"/>
      <c r="D532" s="440"/>
      <c r="E532" s="440"/>
      <c r="G532" s="418"/>
      <c r="H532" s="418"/>
      <c r="J532" s="418"/>
      <c r="K532" s="418"/>
      <c r="L532" s="418"/>
      <c r="M532" s="418"/>
      <c r="N532" s="418"/>
      <c r="O532" s="418"/>
      <c r="P532" s="418"/>
      <c r="Q532" s="418"/>
    </row>
    <row r="533" spans="3:17" s="439" customFormat="1">
      <c r="C533" s="440"/>
      <c r="D533" s="440"/>
      <c r="E533" s="440"/>
      <c r="G533" s="418"/>
      <c r="H533" s="418"/>
      <c r="J533" s="418"/>
      <c r="K533" s="418"/>
      <c r="L533" s="418"/>
      <c r="M533" s="418"/>
      <c r="N533" s="418"/>
      <c r="O533" s="418"/>
      <c r="P533" s="418"/>
      <c r="Q533" s="418"/>
    </row>
    <row r="534" spans="3:17" s="439" customFormat="1">
      <c r="C534" s="440"/>
      <c r="D534" s="440"/>
      <c r="E534" s="440"/>
      <c r="G534" s="418"/>
      <c r="H534" s="418"/>
      <c r="J534" s="418"/>
      <c r="K534" s="418"/>
      <c r="L534" s="418"/>
      <c r="M534" s="418"/>
      <c r="N534" s="418"/>
      <c r="O534" s="418"/>
      <c r="P534" s="418"/>
      <c r="Q534" s="418"/>
    </row>
    <row r="535" spans="3:17" s="439" customFormat="1">
      <c r="C535" s="440"/>
      <c r="D535" s="440"/>
      <c r="E535" s="440"/>
      <c r="G535" s="418"/>
      <c r="H535" s="418"/>
      <c r="J535" s="418"/>
      <c r="K535" s="418"/>
      <c r="L535" s="418"/>
      <c r="M535" s="418"/>
      <c r="N535" s="418"/>
      <c r="O535" s="418"/>
      <c r="P535" s="418"/>
      <c r="Q535" s="418"/>
    </row>
    <row r="536" spans="3:17" s="439" customFormat="1">
      <c r="C536" s="440"/>
      <c r="D536" s="440"/>
      <c r="E536" s="440"/>
      <c r="G536" s="418"/>
      <c r="H536" s="418"/>
      <c r="J536" s="418"/>
      <c r="K536" s="418"/>
      <c r="L536" s="418"/>
      <c r="M536" s="418"/>
      <c r="N536" s="418"/>
      <c r="O536" s="418"/>
      <c r="P536" s="418"/>
      <c r="Q536" s="418"/>
    </row>
    <row r="537" spans="3:17" s="439" customFormat="1">
      <c r="C537" s="440"/>
      <c r="D537" s="440"/>
      <c r="E537" s="440"/>
      <c r="G537" s="418"/>
      <c r="H537" s="418"/>
      <c r="J537" s="418"/>
      <c r="K537" s="418"/>
      <c r="L537" s="418"/>
      <c r="M537" s="418"/>
      <c r="N537" s="418"/>
      <c r="O537" s="418"/>
      <c r="P537" s="418"/>
      <c r="Q537" s="418"/>
    </row>
    <row r="538" spans="3:17" s="439" customFormat="1">
      <c r="C538" s="440"/>
      <c r="D538" s="440"/>
      <c r="E538" s="440"/>
      <c r="G538" s="418"/>
      <c r="H538" s="418"/>
      <c r="J538" s="418"/>
      <c r="K538" s="418"/>
      <c r="L538" s="418"/>
      <c r="M538" s="418"/>
      <c r="N538" s="418"/>
      <c r="O538" s="418"/>
      <c r="P538" s="418"/>
      <c r="Q538" s="418"/>
    </row>
    <row r="539" spans="3:17" s="439" customFormat="1">
      <c r="C539" s="440"/>
      <c r="D539" s="440"/>
      <c r="E539" s="440"/>
      <c r="G539" s="418"/>
      <c r="H539" s="418"/>
      <c r="J539" s="418"/>
      <c r="K539" s="418"/>
      <c r="L539" s="418"/>
      <c r="M539" s="418"/>
      <c r="N539" s="418"/>
      <c r="O539" s="418"/>
      <c r="P539" s="418"/>
      <c r="Q539" s="418"/>
    </row>
    <row r="540" spans="3:17" s="439" customFormat="1">
      <c r="C540" s="440"/>
      <c r="D540" s="440"/>
      <c r="E540" s="440"/>
      <c r="G540" s="418"/>
      <c r="H540" s="418"/>
      <c r="J540" s="418"/>
      <c r="K540" s="418"/>
      <c r="L540" s="418"/>
      <c r="M540" s="418"/>
      <c r="N540" s="418"/>
      <c r="O540" s="418"/>
      <c r="P540" s="418"/>
      <c r="Q540" s="418"/>
    </row>
    <row r="541" spans="3:17" s="439" customFormat="1">
      <c r="C541" s="440"/>
      <c r="D541" s="440"/>
      <c r="E541" s="440"/>
      <c r="G541" s="418"/>
      <c r="H541" s="418"/>
      <c r="J541" s="418"/>
      <c r="K541" s="418"/>
      <c r="L541" s="418"/>
      <c r="M541" s="418"/>
      <c r="N541" s="418"/>
      <c r="O541" s="418"/>
      <c r="P541" s="418"/>
      <c r="Q541" s="418"/>
    </row>
    <row r="542" spans="3:17" s="439" customFormat="1">
      <c r="C542" s="440"/>
      <c r="D542" s="440"/>
      <c r="E542" s="440"/>
      <c r="G542" s="418"/>
      <c r="H542" s="418"/>
      <c r="J542" s="418"/>
      <c r="K542" s="418"/>
      <c r="L542" s="418"/>
      <c r="M542" s="418"/>
      <c r="N542" s="418"/>
      <c r="O542" s="418"/>
      <c r="P542" s="418"/>
      <c r="Q542" s="418"/>
    </row>
    <row r="543" spans="3:17" s="439" customFormat="1">
      <c r="C543" s="440"/>
      <c r="D543" s="440"/>
      <c r="E543" s="440"/>
      <c r="G543" s="418"/>
      <c r="H543" s="418"/>
      <c r="J543" s="418"/>
      <c r="K543" s="418"/>
      <c r="L543" s="418"/>
      <c r="M543" s="418"/>
      <c r="N543" s="418"/>
      <c r="O543" s="418"/>
      <c r="P543" s="418"/>
      <c r="Q543" s="418"/>
    </row>
    <row r="544" spans="3:17" s="439" customFormat="1">
      <c r="C544" s="440"/>
      <c r="D544" s="440"/>
      <c r="E544" s="440"/>
      <c r="G544" s="418"/>
      <c r="H544" s="418"/>
      <c r="J544" s="418"/>
      <c r="K544" s="418"/>
      <c r="L544" s="418"/>
      <c r="M544" s="418"/>
      <c r="N544" s="418"/>
      <c r="O544" s="418"/>
      <c r="P544" s="418"/>
      <c r="Q544" s="418"/>
    </row>
    <row r="545" spans="3:17" s="439" customFormat="1">
      <c r="C545" s="440"/>
      <c r="D545" s="440"/>
      <c r="E545" s="440"/>
      <c r="G545" s="418"/>
      <c r="H545" s="418"/>
      <c r="J545" s="418"/>
      <c r="K545" s="418"/>
      <c r="L545" s="418"/>
      <c r="M545" s="418"/>
      <c r="N545" s="418"/>
      <c r="O545" s="418"/>
      <c r="P545" s="418"/>
      <c r="Q545" s="418"/>
    </row>
    <row r="546" spans="3:17" s="439" customFormat="1">
      <c r="C546" s="440"/>
      <c r="D546" s="440"/>
      <c r="E546" s="440"/>
      <c r="G546" s="418"/>
      <c r="H546" s="418"/>
      <c r="J546" s="418"/>
      <c r="K546" s="418"/>
      <c r="L546" s="418"/>
      <c r="M546" s="418"/>
      <c r="N546" s="418"/>
      <c r="O546" s="418"/>
      <c r="P546" s="418"/>
      <c r="Q546" s="418"/>
    </row>
    <row r="547" spans="3:17" s="439" customFormat="1">
      <c r="C547" s="440"/>
      <c r="D547" s="440"/>
      <c r="E547" s="440"/>
      <c r="G547" s="418"/>
      <c r="H547" s="418"/>
      <c r="J547" s="418"/>
      <c r="K547" s="418"/>
      <c r="L547" s="418"/>
      <c r="M547" s="418"/>
      <c r="N547" s="418"/>
      <c r="O547" s="418"/>
      <c r="P547" s="418"/>
      <c r="Q547" s="418"/>
    </row>
    <row r="548" spans="3:17" s="439" customFormat="1">
      <c r="C548" s="440"/>
      <c r="D548" s="440"/>
      <c r="E548" s="440"/>
      <c r="G548" s="418"/>
      <c r="H548" s="418"/>
      <c r="J548" s="418"/>
      <c r="K548" s="418"/>
      <c r="L548" s="418"/>
      <c r="M548" s="418"/>
      <c r="N548" s="418"/>
      <c r="O548" s="418"/>
      <c r="P548" s="418"/>
      <c r="Q548" s="418"/>
    </row>
    <row r="549" spans="3:17" s="439" customFormat="1">
      <c r="C549" s="440"/>
      <c r="D549" s="440"/>
      <c r="E549" s="440"/>
      <c r="G549" s="418"/>
      <c r="H549" s="418"/>
      <c r="J549" s="418"/>
      <c r="K549" s="418"/>
      <c r="L549" s="418"/>
      <c r="M549" s="418"/>
      <c r="N549" s="418"/>
      <c r="O549" s="418"/>
      <c r="P549" s="418"/>
      <c r="Q549" s="418"/>
    </row>
    <row r="550" spans="3:17" s="439" customFormat="1">
      <c r="C550" s="440"/>
      <c r="D550" s="440"/>
      <c r="E550" s="440"/>
      <c r="G550" s="418"/>
      <c r="H550" s="418"/>
      <c r="J550" s="418"/>
      <c r="K550" s="418"/>
      <c r="L550" s="418"/>
      <c r="M550" s="418"/>
      <c r="N550" s="418"/>
      <c r="O550" s="418"/>
      <c r="P550" s="418"/>
      <c r="Q550" s="418"/>
    </row>
    <row r="551" spans="3:17" s="439" customFormat="1">
      <c r="C551" s="440"/>
      <c r="D551" s="440"/>
      <c r="E551" s="440"/>
      <c r="G551" s="418"/>
      <c r="H551" s="418"/>
      <c r="J551" s="418"/>
      <c r="K551" s="418"/>
      <c r="L551" s="418"/>
      <c r="M551" s="418"/>
      <c r="N551" s="418"/>
      <c r="O551" s="418"/>
      <c r="P551" s="418"/>
      <c r="Q551" s="418"/>
    </row>
    <row r="552" spans="3:17" s="439" customFormat="1">
      <c r="C552" s="440"/>
      <c r="D552" s="440"/>
      <c r="E552" s="440"/>
      <c r="G552" s="418"/>
      <c r="H552" s="418"/>
      <c r="J552" s="418"/>
      <c r="K552" s="418"/>
      <c r="L552" s="418"/>
      <c r="M552" s="418"/>
      <c r="N552" s="418"/>
      <c r="O552" s="418"/>
      <c r="P552" s="418"/>
      <c r="Q552" s="418"/>
    </row>
    <row r="553" spans="3:17" s="439" customFormat="1">
      <c r="C553" s="440"/>
      <c r="D553" s="440"/>
      <c r="E553" s="440"/>
      <c r="G553" s="418"/>
      <c r="H553" s="418"/>
      <c r="J553" s="418"/>
      <c r="K553" s="418"/>
      <c r="L553" s="418"/>
      <c r="M553" s="418"/>
      <c r="N553" s="418"/>
      <c r="O553" s="418"/>
      <c r="P553" s="418"/>
      <c r="Q553" s="418"/>
    </row>
    <row r="554" spans="3:17" s="439" customFormat="1">
      <c r="C554" s="440"/>
      <c r="D554" s="440"/>
      <c r="E554" s="440"/>
      <c r="G554" s="418"/>
      <c r="H554" s="418"/>
      <c r="J554" s="418"/>
      <c r="K554" s="418"/>
      <c r="L554" s="418"/>
      <c r="M554" s="418"/>
      <c r="N554" s="418"/>
      <c r="O554" s="418"/>
      <c r="P554" s="418"/>
      <c r="Q554" s="418"/>
    </row>
    <row r="555" spans="3:17" s="439" customFormat="1">
      <c r="C555" s="440"/>
      <c r="D555" s="440"/>
      <c r="E555" s="440"/>
      <c r="G555" s="418"/>
      <c r="H555" s="418"/>
      <c r="J555" s="418"/>
      <c r="K555" s="418"/>
      <c r="L555" s="418"/>
      <c r="M555" s="418"/>
      <c r="N555" s="418"/>
      <c r="O555" s="418"/>
      <c r="P555" s="418"/>
      <c r="Q555" s="418"/>
    </row>
    <row r="556" spans="3:17" s="439" customFormat="1">
      <c r="C556" s="440"/>
      <c r="D556" s="440"/>
      <c r="E556" s="440"/>
      <c r="G556" s="418"/>
      <c r="H556" s="418"/>
      <c r="J556" s="418"/>
      <c r="K556" s="418"/>
      <c r="L556" s="418"/>
      <c r="M556" s="418"/>
      <c r="N556" s="418"/>
      <c r="O556" s="418"/>
      <c r="P556" s="418"/>
      <c r="Q556" s="418"/>
    </row>
    <row r="557" spans="3:17" s="439" customFormat="1">
      <c r="C557" s="440"/>
      <c r="D557" s="440"/>
      <c r="E557" s="440"/>
      <c r="G557" s="418"/>
      <c r="H557" s="418"/>
      <c r="J557" s="418"/>
      <c r="K557" s="418"/>
      <c r="L557" s="418"/>
      <c r="M557" s="418"/>
      <c r="N557" s="418"/>
      <c r="O557" s="418"/>
      <c r="P557" s="418"/>
      <c r="Q557" s="418"/>
    </row>
    <row r="558" spans="3:17" s="439" customFormat="1">
      <c r="C558" s="440"/>
      <c r="D558" s="440"/>
      <c r="E558" s="440"/>
      <c r="G558" s="418"/>
      <c r="H558" s="418"/>
      <c r="J558" s="418"/>
      <c r="K558" s="418"/>
      <c r="L558" s="418"/>
      <c r="M558" s="418"/>
      <c r="N558" s="418"/>
      <c r="O558" s="418"/>
      <c r="P558" s="418"/>
      <c r="Q558" s="418"/>
    </row>
    <row r="559" spans="3:17" s="439" customFormat="1">
      <c r="C559" s="440"/>
      <c r="D559" s="440"/>
      <c r="E559" s="440"/>
      <c r="G559" s="418"/>
      <c r="H559" s="418"/>
      <c r="J559" s="418"/>
      <c r="K559" s="418"/>
      <c r="L559" s="418"/>
      <c r="M559" s="418"/>
      <c r="N559" s="418"/>
      <c r="O559" s="418"/>
      <c r="P559" s="418"/>
      <c r="Q559" s="418"/>
    </row>
    <row r="560" spans="3:17" s="439" customFormat="1">
      <c r="C560" s="440"/>
      <c r="D560" s="440"/>
      <c r="E560" s="440"/>
      <c r="G560" s="418"/>
      <c r="H560" s="418"/>
      <c r="J560" s="418"/>
      <c r="K560" s="418"/>
      <c r="L560" s="418"/>
      <c r="M560" s="418"/>
      <c r="N560" s="418"/>
      <c r="O560" s="418"/>
      <c r="P560" s="418"/>
      <c r="Q560" s="418"/>
    </row>
    <row r="561" spans="3:17" s="439" customFormat="1">
      <c r="C561" s="440"/>
      <c r="D561" s="440"/>
      <c r="E561" s="440"/>
      <c r="G561" s="418"/>
      <c r="H561" s="418"/>
      <c r="J561" s="418"/>
      <c r="K561" s="418"/>
      <c r="L561" s="418"/>
      <c r="M561" s="418"/>
      <c r="N561" s="418"/>
      <c r="O561" s="418"/>
      <c r="P561" s="418"/>
      <c r="Q561" s="418"/>
    </row>
    <row r="562" spans="3:17" s="439" customFormat="1">
      <c r="C562" s="440"/>
      <c r="D562" s="440"/>
      <c r="E562" s="440"/>
      <c r="G562" s="418"/>
      <c r="H562" s="418"/>
      <c r="J562" s="418"/>
      <c r="K562" s="418"/>
      <c r="L562" s="418"/>
      <c r="M562" s="418"/>
      <c r="N562" s="418"/>
      <c r="O562" s="418"/>
      <c r="P562" s="418"/>
      <c r="Q562" s="418"/>
    </row>
    <row r="563" spans="3:17" s="439" customFormat="1">
      <c r="C563" s="440"/>
      <c r="D563" s="440"/>
      <c r="E563" s="440"/>
      <c r="G563" s="418"/>
      <c r="H563" s="418"/>
      <c r="J563" s="418"/>
      <c r="K563" s="418"/>
      <c r="L563" s="418"/>
      <c r="M563" s="418"/>
      <c r="N563" s="418"/>
      <c r="O563" s="418"/>
      <c r="P563" s="418"/>
      <c r="Q563" s="418"/>
    </row>
    <row r="564" spans="3:17" s="439" customFormat="1">
      <c r="C564" s="440"/>
      <c r="D564" s="440"/>
      <c r="E564" s="440"/>
      <c r="G564" s="418"/>
      <c r="H564" s="418"/>
      <c r="J564" s="418"/>
      <c r="K564" s="418"/>
      <c r="L564" s="418"/>
      <c r="M564" s="418"/>
      <c r="N564" s="418"/>
      <c r="O564" s="418"/>
      <c r="P564" s="418"/>
      <c r="Q564" s="418"/>
    </row>
    <row r="565" spans="3:17" s="439" customFormat="1">
      <c r="C565" s="440"/>
      <c r="D565" s="440"/>
      <c r="E565" s="440"/>
      <c r="G565" s="418"/>
      <c r="H565" s="418"/>
      <c r="J565" s="418"/>
      <c r="K565" s="418"/>
      <c r="L565" s="418"/>
      <c r="M565" s="418"/>
      <c r="N565" s="418"/>
      <c r="O565" s="418"/>
      <c r="P565" s="418"/>
      <c r="Q565" s="418"/>
    </row>
    <row r="566" spans="3:17" s="439" customFormat="1">
      <c r="C566" s="440"/>
      <c r="D566" s="440"/>
      <c r="E566" s="440"/>
      <c r="G566" s="418"/>
      <c r="H566" s="418"/>
      <c r="J566" s="418"/>
      <c r="K566" s="418"/>
      <c r="L566" s="418"/>
      <c r="M566" s="418"/>
      <c r="N566" s="418"/>
      <c r="O566" s="418"/>
      <c r="P566" s="418"/>
      <c r="Q566" s="418"/>
    </row>
    <row r="567" spans="3:17" s="439" customFormat="1">
      <c r="C567" s="440"/>
      <c r="D567" s="440"/>
      <c r="E567" s="440"/>
      <c r="G567" s="418"/>
      <c r="H567" s="418"/>
      <c r="J567" s="418"/>
      <c r="K567" s="418"/>
      <c r="L567" s="418"/>
      <c r="M567" s="418"/>
      <c r="N567" s="418"/>
      <c r="O567" s="418"/>
      <c r="P567" s="418"/>
      <c r="Q567" s="418"/>
    </row>
    <row r="568" spans="3:17" s="439" customFormat="1">
      <c r="C568" s="440"/>
      <c r="D568" s="440"/>
      <c r="E568" s="440"/>
      <c r="G568" s="418"/>
      <c r="H568" s="418"/>
      <c r="J568" s="418"/>
      <c r="K568" s="418"/>
      <c r="L568" s="418"/>
      <c r="M568" s="418"/>
      <c r="N568" s="418"/>
      <c r="O568" s="418"/>
      <c r="P568" s="418"/>
      <c r="Q568" s="418"/>
    </row>
    <row r="569" spans="3:17" s="439" customFormat="1">
      <c r="C569" s="440"/>
      <c r="D569" s="440"/>
      <c r="E569" s="440"/>
      <c r="G569" s="418"/>
      <c r="H569" s="418"/>
      <c r="J569" s="418"/>
      <c r="K569" s="418"/>
      <c r="L569" s="418"/>
      <c r="M569" s="418"/>
      <c r="N569" s="418"/>
      <c r="O569" s="418"/>
      <c r="P569" s="418"/>
      <c r="Q569" s="418"/>
    </row>
    <row r="570" spans="3:17" s="439" customFormat="1">
      <c r="C570" s="440"/>
      <c r="D570" s="440"/>
      <c r="E570" s="440"/>
      <c r="G570" s="418"/>
      <c r="H570" s="418"/>
      <c r="J570" s="418"/>
      <c r="K570" s="418"/>
      <c r="L570" s="418"/>
      <c r="M570" s="418"/>
      <c r="N570" s="418"/>
      <c r="O570" s="418"/>
      <c r="P570" s="418"/>
      <c r="Q570" s="418"/>
    </row>
    <row r="571" spans="3:17" s="439" customFormat="1">
      <c r="C571" s="440"/>
      <c r="D571" s="440"/>
      <c r="E571" s="440"/>
      <c r="G571" s="418"/>
      <c r="H571" s="418"/>
      <c r="J571" s="418"/>
      <c r="K571" s="418"/>
      <c r="L571" s="418"/>
      <c r="M571" s="418"/>
      <c r="N571" s="418"/>
      <c r="O571" s="418"/>
      <c r="P571" s="418"/>
      <c r="Q571" s="418"/>
    </row>
    <row r="572" spans="3:17" s="439" customFormat="1">
      <c r="C572" s="440"/>
      <c r="D572" s="440"/>
      <c r="E572" s="440"/>
      <c r="G572" s="418"/>
      <c r="H572" s="418"/>
      <c r="J572" s="418"/>
      <c r="K572" s="418"/>
      <c r="L572" s="418"/>
      <c r="M572" s="418"/>
      <c r="N572" s="418"/>
      <c r="O572" s="418"/>
      <c r="P572" s="418"/>
      <c r="Q572" s="418"/>
    </row>
    <row r="573" spans="3:17" s="439" customFormat="1">
      <c r="C573" s="440"/>
      <c r="D573" s="440"/>
      <c r="E573" s="440"/>
      <c r="G573" s="418"/>
      <c r="H573" s="418"/>
      <c r="J573" s="418"/>
      <c r="K573" s="418"/>
      <c r="L573" s="418"/>
      <c r="M573" s="418"/>
      <c r="N573" s="418"/>
      <c r="O573" s="418"/>
      <c r="P573" s="418"/>
      <c r="Q573" s="418"/>
    </row>
    <row r="574" spans="3:17" s="439" customFormat="1">
      <c r="C574" s="440"/>
      <c r="D574" s="440"/>
      <c r="E574" s="440"/>
      <c r="G574" s="418"/>
      <c r="H574" s="418"/>
      <c r="J574" s="418"/>
      <c r="K574" s="418"/>
      <c r="L574" s="418"/>
      <c r="M574" s="418"/>
      <c r="N574" s="418"/>
      <c r="O574" s="418"/>
      <c r="P574" s="418"/>
      <c r="Q574" s="418"/>
    </row>
    <row r="575" spans="3:17" s="439" customFormat="1">
      <c r="C575" s="440"/>
      <c r="D575" s="440"/>
      <c r="E575" s="440"/>
      <c r="G575" s="418"/>
      <c r="H575" s="418"/>
      <c r="J575" s="418"/>
      <c r="K575" s="418"/>
      <c r="L575" s="418"/>
      <c r="M575" s="418"/>
      <c r="N575" s="418"/>
      <c r="O575" s="418"/>
      <c r="P575" s="418"/>
      <c r="Q575" s="418"/>
    </row>
    <row r="576" spans="3:17" s="439" customFormat="1">
      <c r="C576" s="440"/>
      <c r="D576" s="440"/>
      <c r="E576" s="440"/>
      <c r="G576" s="418"/>
      <c r="H576" s="418"/>
      <c r="J576" s="418"/>
      <c r="K576" s="418"/>
      <c r="L576" s="418"/>
      <c r="M576" s="418"/>
      <c r="N576" s="418"/>
      <c r="O576" s="418"/>
      <c r="P576" s="418"/>
      <c r="Q576" s="418"/>
    </row>
    <row r="577" spans="3:17" s="439" customFormat="1">
      <c r="C577" s="440"/>
      <c r="D577" s="440"/>
      <c r="E577" s="440"/>
      <c r="G577" s="418"/>
      <c r="H577" s="418"/>
      <c r="J577" s="418"/>
      <c r="K577" s="418"/>
      <c r="L577" s="418"/>
      <c r="M577" s="418"/>
      <c r="N577" s="418"/>
      <c r="O577" s="418"/>
      <c r="P577" s="418"/>
      <c r="Q577" s="418"/>
    </row>
    <row r="578" spans="3:17" s="439" customFormat="1">
      <c r="C578" s="440"/>
      <c r="D578" s="440"/>
      <c r="E578" s="440"/>
      <c r="G578" s="418"/>
      <c r="H578" s="418"/>
      <c r="J578" s="418"/>
      <c r="K578" s="418"/>
      <c r="L578" s="418"/>
      <c r="M578" s="418"/>
      <c r="N578" s="418"/>
      <c r="O578" s="418"/>
      <c r="P578" s="418"/>
      <c r="Q578" s="418"/>
    </row>
    <row r="579" spans="3:17" s="439" customFormat="1">
      <c r="C579" s="440"/>
      <c r="D579" s="440"/>
      <c r="E579" s="440"/>
      <c r="G579" s="418"/>
      <c r="H579" s="418"/>
      <c r="J579" s="418"/>
      <c r="K579" s="418"/>
      <c r="L579" s="418"/>
      <c r="M579" s="418"/>
      <c r="N579" s="418"/>
      <c r="O579" s="418"/>
      <c r="P579" s="418"/>
      <c r="Q579" s="418"/>
    </row>
    <row r="580" spans="3:17" s="439" customFormat="1">
      <c r="C580" s="440"/>
      <c r="D580" s="440"/>
      <c r="E580" s="440"/>
      <c r="G580" s="418"/>
      <c r="H580" s="418"/>
      <c r="J580" s="418"/>
      <c r="K580" s="418"/>
      <c r="L580" s="418"/>
      <c r="M580" s="418"/>
      <c r="N580" s="418"/>
      <c r="O580" s="418"/>
      <c r="P580" s="418"/>
      <c r="Q580" s="418"/>
    </row>
    <row r="581" spans="3:17" s="439" customFormat="1">
      <c r="C581" s="440"/>
      <c r="D581" s="440"/>
      <c r="E581" s="440"/>
      <c r="G581" s="418"/>
      <c r="H581" s="418"/>
      <c r="J581" s="418"/>
      <c r="K581" s="418"/>
      <c r="L581" s="418"/>
      <c r="M581" s="418"/>
      <c r="N581" s="418"/>
      <c r="O581" s="418"/>
      <c r="P581" s="418"/>
      <c r="Q581" s="418"/>
    </row>
    <row r="582" spans="3:17" s="439" customFormat="1">
      <c r="C582" s="440"/>
      <c r="D582" s="440"/>
      <c r="E582" s="440"/>
      <c r="G582" s="418"/>
      <c r="H582" s="418"/>
      <c r="J582" s="418"/>
      <c r="K582" s="418"/>
      <c r="L582" s="418"/>
      <c r="M582" s="418"/>
      <c r="N582" s="418"/>
      <c r="O582" s="418"/>
      <c r="P582" s="418"/>
      <c r="Q582" s="418"/>
    </row>
    <row r="583" spans="3:17" s="439" customFormat="1">
      <c r="C583" s="440"/>
      <c r="D583" s="440"/>
      <c r="E583" s="440"/>
      <c r="G583" s="418"/>
      <c r="H583" s="418"/>
      <c r="J583" s="418"/>
      <c r="K583" s="418"/>
      <c r="L583" s="418"/>
      <c r="M583" s="418"/>
      <c r="N583" s="418"/>
      <c r="O583" s="418"/>
      <c r="P583" s="418"/>
      <c r="Q583" s="418"/>
    </row>
    <row r="584" spans="3:17" s="439" customFormat="1">
      <c r="C584" s="440"/>
      <c r="D584" s="440"/>
      <c r="E584" s="440"/>
      <c r="G584" s="418"/>
      <c r="H584" s="418"/>
      <c r="J584" s="418"/>
      <c r="K584" s="418"/>
      <c r="L584" s="418"/>
      <c r="M584" s="418"/>
      <c r="N584" s="418"/>
      <c r="O584" s="418"/>
      <c r="P584" s="418"/>
      <c r="Q584" s="418"/>
    </row>
    <row r="585" spans="3:17" s="439" customFormat="1">
      <c r="C585" s="440"/>
      <c r="D585" s="440"/>
      <c r="E585" s="440"/>
      <c r="G585" s="418"/>
      <c r="H585" s="418"/>
      <c r="J585" s="418"/>
      <c r="K585" s="418"/>
      <c r="L585" s="418"/>
      <c r="M585" s="418"/>
      <c r="N585" s="418"/>
      <c r="O585" s="418"/>
      <c r="P585" s="418"/>
      <c r="Q585" s="418"/>
    </row>
    <row r="586" spans="3:17" s="439" customFormat="1">
      <c r="C586" s="440"/>
      <c r="D586" s="440"/>
      <c r="E586" s="440"/>
      <c r="G586" s="418"/>
      <c r="H586" s="418"/>
      <c r="J586" s="418"/>
      <c r="K586" s="418"/>
      <c r="L586" s="418"/>
      <c r="M586" s="418"/>
      <c r="N586" s="418"/>
      <c r="O586" s="418"/>
      <c r="P586" s="418"/>
      <c r="Q586" s="418"/>
    </row>
    <row r="587" spans="3:17" s="439" customFormat="1">
      <c r="C587" s="440"/>
      <c r="D587" s="440"/>
      <c r="E587" s="440"/>
      <c r="G587" s="418"/>
      <c r="H587" s="418"/>
      <c r="J587" s="418"/>
      <c r="K587" s="418"/>
      <c r="L587" s="418"/>
      <c r="M587" s="418"/>
      <c r="N587" s="418"/>
      <c r="O587" s="418"/>
      <c r="P587" s="418"/>
      <c r="Q587" s="418"/>
    </row>
    <row r="588" spans="3:17" s="439" customFormat="1">
      <c r="C588" s="440"/>
      <c r="D588" s="440"/>
      <c r="E588" s="440"/>
      <c r="G588" s="418"/>
      <c r="H588" s="418"/>
      <c r="J588" s="418"/>
      <c r="K588" s="418"/>
      <c r="L588" s="418"/>
      <c r="M588" s="418"/>
      <c r="N588" s="418"/>
      <c r="O588" s="418"/>
      <c r="P588" s="418"/>
      <c r="Q588" s="418"/>
    </row>
    <row r="589" spans="3:17" s="439" customFormat="1">
      <c r="C589" s="440"/>
      <c r="D589" s="440"/>
      <c r="E589" s="440"/>
      <c r="G589" s="418"/>
      <c r="H589" s="418"/>
      <c r="J589" s="418"/>
      <c r="K589" s="418"/>
      <c r="L589" s="418"/>
      <c r="M589" s="418"/>
      <c r="N589" s="418"/>
      <c r="O589" s="418"/>
      <c r="P589" s="418"/>
      <c r="Q589" s="418"/>
    </row>
    <row r="590" spans="3:17" s="439" customFormat="1">
      <c r="C590" s="440"/>
      <c r="D590" s="440"/>
      <c r="E590" s="440"/>
      <c r="G590" s="418"/>
      <c r="H590" s="418"/>
      <c r="J590" s="418"/>
      <c r="K590" s="418"/>
      <c r="L590" s="418"/>
      <c r="M590" s="418"/>
      <c r="N590" s="418"/>
      <c r="O590" s="418"/>
      <c r="P590" s="418"/>
      <c r="Q590" s="418"/>
    </row>
    <row r="591" spans="3:17" s="439" customFormat="1">
      <c r="C591" s="440"/>
      <c r="D591" s="440"/>
      <c r="E591" s="440"/>
      <c r="G591" s="418"/>
      <c r="H591" s="418"/>
      <c r="J591" s="418"/>
      <c r="K591" s="418"/>
      <c r="L591" s="418"/>
      <c r="M591" s="418"/>
      <c r="N591" s="418"/>
      <c r="O591" s="418"/>
      <c r="P591" s="418"/>
      <c r="Q591" s="418"/>
    </row>
    <row r="592" spans="3:17" s="439" customFormat="1">
      <c r="C592" s="440"/>
      <c r="D592" s="440"/>
      <c r="E592" s="440"/>
      <c r="G592" s="418"/>
      <c r="H592" s="418"/>
      <c r="J592" s="418"/>
      <c r="K592" s="418"/>
      <c r="L592" s="418"/>
      <c r="M592" s="418"/>
      <c r="N592" s="418"/>
      <c r="O592" s="418"/>
      <c r="P592" s="418"/>
      <c r="Q592" s="418"/>
    </row>
    <row r="593" spans="3:17" s="439" customFormat="1">
      <c r="C593" s="440"/>
      <c r="D593" s="440"/>
      <c r="E593" s="440"/>
      <c r="G593" s="418"/>
      <c r="H593" s="418"/>
      <c r="J593" s="418"/>
      <c r="K593" s="418"/>
      <c r="L593" s="418"/>
      <c r="M593" s="418"/>
      <c r="N593" s="418"/>
      <c r="O593" s="418"/>
      <c r="P593" s="418"/>
      <c r="Q593" s="418"/>
    </row>
    <row r="594" spans="3:17" s="439" customFormat="1">
      <c r="C594" s="440"/>
      <c r="D594" s="440"/>
      <c r="E594" s="440"/>
      <c r="G594" s="418"/>
      <c r="H594" s="418"/>
      <c r="J594" s="418"/>
      <c r="K594" s="418"/>
      <c r="L594" s="418"/>
      <c r="M594" s="418"/>
      <c r="N594" s="418"/>
      <c r="O594" s="418"/>
      <c r="P594" s="418"/>
      <c r="Q594" s="418"/>
    </row>
    <row r="595" spans="3:17" s="439" customFormat="1">
      <c r="C595" s="440"/>
      <c r="D595" s="440"/>
      <c r="E595" s="440"/>
      <c r="G595" s="418"/>
      <c r="H595" s="418"/>
      <c r="J595" s="418"/>
      <c r="K595" s="418"/>
      <c r="L595" s="418"/>
      <c r="M595" s="418"/>
      <c r="N595" s="418"/>
      <c r="O595" s="418"/>
      <c r="P595" s="418"/>
      <c r="Q595" s="418"/>
    </row>
    <row r="596" spans="3:17" s="439" customFormat="1">
      <c r="C596" s="440"/>
      <c r="D596" s="440"/>
      <c r="E596" s="440"/>
      <c r="G596" s="418"/>
      <c r="H596" s="418"/>
      <c r="J596" s="418"/>
      <c r="K596" s="418"/>
      <c r="L596" s="418"/>
      <c r="M596" s="418"/>
      <c r="N596" s="418"/>
      <c r="O596" s="418"/>
      <c r="P596" s="418"/>
      <c r="Q596" s="418"/>
    </row>
    <row r="597" spans="3:17" s="439" customFormat="1">
      <c r="C597" s="440"/>
      <c r="D597" s="440"/>
      <c r="E597" s="440"/>
      <c r="G597" s="418"/>
      <c r="H597" s="418"/>
      <c r="J597" s="418"/>
      <c r="K597" s="418"/>
      <c r="L597" s="418"/>
      <c r="M597" s="418"/>
      <c r="N597" s="418"/>
      <c r="O597" s="418"/>
      <c r="P597" s="418"/>
      <c r="Q597" s="418"/>
    </row>
    <row r="598" spans="3:17" s="439" customFormat="1">
      <c r="C598" s="440"/>
      <c r="D598" s="440"/>
      <c r="E598" s="440"/>
      <c r="G598" s="418"/>
      <c r="H598" s="418"/>
      <c r="J598" s="418"/>
      <c r="K598" s="418"/>
      <c r="L598" s="418"/>
      <c r="M598" s="418"/>
      <c r="N598" s="418"/>
      <c r="O598" s="418"/>
      <c r="P598" s="418"/>
      <c r="Q598" s="418"/>
    </row>
    <row r="599" spans="3:17" s="439" customFormat="1">
      <c r="C599" s="440"/>
      <c r="D599" s="440"/>
      <c r="E599" s="440"/>
      <c r="G599" s="418"/>
      <c r="H599" s="418"/>
      <c r="J599" s="418"/>
      <c r="K599" s="418"/>
      <c r="L599" s="418"/>
      <c r="M599" s="418"/>
      <c r="N599" s="418"/>
      <c r="O599" s="418"/>
      <c r="P599" s="418"/>
      <c r="Q599" s="418"/>
    </row>
    <row r="600" spans="3:17" s="439" customFormat="1">
      <c r="C600" s="440"/>
      <c r="D600" s="440"/>
      <c r="E600" s="440"/>
      <c r="G600" s="418"/>
      <c r="H600" s="418"/>
      <c r="J600" s="418"/>
      <c r="K600" s="418"/>
      <c r="L600" s="418"/>
      <c r="M600" s="418"/>
      <c r="N600" s="418"/>
      <c r="O600" s="418"/>
      <c r="P600" s="418"/>
      <c r="Q600" s="418"/>
    </row>
    <row r="601" spans="3:17" s="439" customFormat="1">
      <c r="C601" s="440"/>
      <c r="D601" s="440"/>
      <c r="E601" s="440"/>
      <c r="G601" s="418"/>
      <c r="H601" s="418"/>
      <c r="J601" s="418"/>
      <c r="K601" s="418"/>
      <c r="L601" s="418"/>
      <c r="M601" s="418"/>
      <c r="N601" s="418"/>
      <c r="O601" s="418"/>
      <c r="P601" s="418"/>
      <c r="Q601" s="418"/>
    </row>
    <row r="602" spans="3:17" s="439" customFormat="1">
      <c r="C602" s="440"/>
      <c r="D602" s="440"/>
      <c r="E602" s="440"/>
      <c r="G602" s="418"/>
      <c r="H602" s="418"/>
      <c r="J602" s="418"/>
      <c r="K602" s="418"/>
      <c r="L602" s="418"/>
      <c r="M602" s="418"/>
      <c r="N602" s="418"/>
      <c r="O602" s="418"/>
      <c r="P602" s="418"/>
      <c r="Q602" s="418"/>
    </row>
    <row r="603" spans="3:17" s="439" customFormat="1">
      <c r="C603" s="440"/>
      <c r="D603" s="440"/>
      <c r="E603" s="440"/>
      <c r="G603" s="418"/>
      <c r="H603" s="418"/>
      <c r="J603" s="418"/>
      <c r="K603" s="418"/>
      <c r="L603" s="418"/>
      <c r="M603" s="418"/>
      <c r="N603" s="418"/>
      <c r="O603" s="418"/>
      <c r="P603" s="418"/>
      <c r="Q603" s="418"/>
    </row>
    <row r="604" spans="3:17" s="439" customFormat="1">
      <c r="C604" s="440"/>
      <c r="D604" s="440"/>
      <c r="E604" s="440"/>
      <c r="G604" s="418"/>
      <c r="H604" s="418"/>
      <c r="J604" s="418"/>
      <c r="K604" s="418"/>
      <c r="L604" s="418"/>
      <c r="M604" s="418"/>
      <c r="N604" s="418"/>
      <c r="O604" s="418"/>
      <c r="P604" s="418"/>
      <c r="Q604" s="418"/>
    </row>
    <row r="605" spans="3:17" s="439" customFormat="1">
      <c r="C605" s="440"/>
      <c r="D605" s="440"/>
      <c r="E605" s="440"/>
      <c r="G605" s="418"/>
      <c r="H605" s="418"/>
      <c r="J605" s="418"/>
      <c r="K605" s="418"/>
      <c r="L605" s="418"/>
      <c r="M605" s="418"/>
      <c r="N605" s="418"/>
      <c r="O605" s="418"/>
      <c r="P605" s="418"/>
      <c r="Q605" s="418"/>
    </row>
    <row r="606" spans="3:17" s="439" customFormat="1">
      <c r="C606" s="440"/>
      <c r="D606" s="440"/>
      <c r="E606" s="440"/>
      <c r="G606" s="418"/>
      <c r="H606" s="418"/>
      <c r="J606" s="418"/>
      <c r="K606" s="418"/>
      <c r="L606" s="418"/>
      <c r="M606" s="418"/>
      <c r="N606" s="418"/>
      <c r="O606" s="418"/>
      <c r="P606" s="418"/>
      <c r="Q606" s="418"/>
    </row>
    <row r="607" spans="3:17" s="439" customFormat="1">
      <c r="C607" s="440"/>
      <c r="D607" s="440"/>
      <c r="E607" s="440"/>
      <c r="G607" s="418"/>
      <c r="H607" s="418"/>
      <c r="J607" s="418"/>
      <c r="K607" s="418"/>
      <c r="L607" s="418"/>
      <c r="M607" s="418"/>
      <c r="N607" s="418"/>
      <c r="O607" s="418"/>
      <c r="P607" s="418"/>
      <c r="Q607" s="418"/>
    </row>
    <row r="608" spans="3:17" s="439" customFormat="1">
      <c r="C608" s="440"/>
      <c r="D608" s="440"/>
      <c r="E608" s="440"/>
      <c r="G608" s="418"/>
      <c r="H608" s="418"/>
      <c r="J608" s="418"/>
      <c r="K608" s="418"/>
      <c r="L608" s="418"/>
      <c r="M608" s="418"/>
      <c r="N608" s="418"/>
      <c r="O608" s="418"/>
      <c r="P608" s="418"/>
      <c r="Q608" s="418"/>
    </row>
    <row r="609" spans="3:17" s="439" customFormat="1">
      <c r="C609" s="440"/>
      <c r="D609" s="440"/>
      <c r="E609" s="440"/>
      <c r="G609" s="418"/>
      <c r="H609" s="418"/>
      <c r="J609" s="418"/>
      <c r="K609" s="418"/>
      <c r="L609" s="418"/>
      <c r="M609" s="418"/>
      <c r="N609" s="418"/>
      <c r="O609" s="418"/>
      <c r="P609" s="418"/>
      <c r="Q609" s="418"/>
    </row>
    <row r="610" spans="3:17" s="439" customFormat="1">
      <c r="C610" s="440"/>
      <c r="D610" s="440"/>
      <c r="E610" s="440"/>
      <c r="G610" s="418"/>
      <c r="H610" s="418"/>
      <c r="J610" s="418"/>
      <c r="K610" s="418"/>
      <c r="L610" s="418"/>
      <c r="M610" s="418"/>
      <c r="N610" s="418"/>
      <c r="O610" s="418"/>
      <c r="P610" s="418"/>
      <c r="Q610" s="418"/>
    </row>
    <row r="611" spans="3:17" s="439" customFormat="1">
      <c r="C611" s="440"/>
      <c r="D611" s="440"/>
      <c r="E611" s="440"/>
      <c r="G611" s="418"/>
      <c r="H611" s="418"/>
      <c r="J611" s="418"/>
      <c r="K611" s="418"/>
      <c r="L611" s="418"/>
      <c r="M611" s="418"/>
      <c r="N611" s="418"/>
      <c r="O611" s="418"/>
      <c r="P611" s="418"/>
      <c r="Q611" s="418"/>
    </row>
    <row r="612" spans="3:17" s="439" customFormat="1">
      <c r="C612" s="440"/>
      <c r="D612" s="440"/>
      <c r="E612" s="440"/>
      <c r="G612" s="418"/>
      <c r="H612" s="418"/>
      <c r="J612" s="418"/>
      <c r="K612" s="418"/>
      <c r="L612" s="418"/>
      <c r="M612" s="418"/>
      <c r="N612" s="418"/>
      <c r="O612" s="418"/>
      <c r="P612" s="418"/>
      <c r="Q612" s="418"/>
    </row>
    <row r="613" spans="3:17" s="439" customFormat="1">
      <c r="C613" s="440"/>
      <c r="D613" s="440"/>
      <c r="E613" s="440"/>
      <c r="G613" s="418"/>
      <c r="H613" s="418"/>
      <c r="J613" s="418"/>
      <c r="K613" s="418"/>
      <c r="L613" s="418"/>
      <c r="M613" s="418"/>
      <c r="N613" s="418"/>
      <c r="O613" s="418"/>
      <c r="P613" s="418"/>
      <c r="Q613" s="418"/>
    </row>
    <row r="614" spans="3:17" s="439" customFormat="1">
      <c r="C614" s="440"/>
      <c r="D614" s="440"/>
      <c r="E614" s="440"/>
      <c r="G614" s="418"/>
      <c r="H614" s="418"/>
      <c r="J614" s="418"/>
      <c r="K614" s="418"/>
      <c r="L614" s="418"/>
      <c r="M614" s="418"/>
      <c r="N614" s="418"/>
      <c r="O614" s="418"/>
      <c r="P614" s="418"/>
      <c r="Q614" s="418"/>
    </row>
    <row r="615" spans="3:17" s="439" customFormat="1">
      <c r="C615" s="440"/>
      <c r="D615" s="440"/>
      <c r="E615" s="440"/>
      <c r="G615" s="418"/>
      <c r="H615" s="418"/>
      <c r="J615" s="418"/>
      <c r="K615" s="418"/>
      <c r="L615" s="418"/>
      <c r="M615" s="418"/>
      <c r="N615" s="418"/>
      <c r="O615" s="418"/>
      <c r="P615" s="418"/>
      <c r="Q615" s="418"/>
    </row>
    <row r="616" spans="3:17" s="439" customFormat="1">
      <c r="C616" s="440"/>
      <c r="D616" s="440"/>
      <c r="E616" s="440"/>
      <c r="G616" s="418"/>
      <c r="H616" s="418"/>
      <c r="J616" s="418"/>
      <c r="K616" s="418"/>
      <c r="L616" s="418"/>
      <c r="M616" s="418"/>
      <c r="N616" s="418"/>
      <c r="O616" s="418"/>
      <c r="P616" s="418"/>
      <c r="Q616" s="418"/>
    </row>
    <row r="617" spans="3:17" s="439" customFormat="1">
      <c r="C617" s="440"/>
      <c r="D617" s="440"/>
      <c r="E617" s="440"/>
      <c r="G617" s="418"/>
      <c r="H617" s="418"/>
      <c r="J617" s="418"/>
      <c r="K617" s="418"/>
      <c r="L617" s="418"/>
      <c r="M617" s="418"/>
      <c r="N617" s="418"/>
      <c r="O617" s="418"/>
      <c r="P617" s="418"/>
      <c r="Q617" s="418"/>
    </row>
    <row r="618" spans="3:17" s="439" customFormat="1">
      <c r="C618" s="440"/>
      <c r="D618" s="440"/>
      <c r="E618" s="440"/>
      <c r="G618" s="418"/>
      <c r="H618" s="418"/>
      <c r="J618" s="418"/>
      <c r="K618" s="418"/>
      <c r="L618" s="418"/>
      <c r="M618" s="418"/>
      <c r="N618" s="418"/>
      <c r="O618" s="418"/>
      <c r="P618" s="418"/>
      <c r="Q618" s="418"/>
    </row>
    <row r="619" spans="3:17" s="439" customFormat="1">
      <c r="C619" s="440"/>
      <c r="D619" s="440"/>
      <c r="E619" s="440"/>
      <c r="G619" s="418"/>
      <c r="H619" s="418"/>
      <c r="J619" s="418"/>
      <c r="K619" s="418"/>
      <c r="L619" s="418"/>
      <c r="M619" s="418"/>
      <c r="N619" s="418"/>
      <c r="O619" s="418"/>
      <c r="P619" s="418"/>
      <c r="Q619" s="418"/>
    </row>
    <row r="620" spans="3:17" s="439" customFormat="1">
      <c r="C620" s="440"/>
      <c r="D620" s="440"/>
      <c r="E620" s="440"/>
      <c r="G620" s="418"/>
      <c r="H620" s="418"/>
      <c r="J620" s="418"/>
      <c r="K620" s="418"/>
      <c r="L620" s="418"/>
      <c r="M620" s="418"/>
      <c r="N620" s="418"/>
      <c r="O620" s="418"/>
      <c r="P620" s="418"/>
      <c r="Q620" s="418"/>
    </row>
    <row r="621" spans="3:17" s="439" customFormat="1">
      <c r="C621" s="440"/>
      <c r="D621" s="440"/>
      <c r="E621" s="440"/>
      <c r="G621" s="418"/>
      <c r="H621" s="418"/>
      <c r="J621" s="418"/>
      <c r="K621" s="418"/>
      <c r="L621" s="418"/>
      <c r="M621" s="418"/>
      <c r="N621" s="418"/>
      <c r="O621" s="418"/>
      <c r="P621" s="418"/>
      <c r="Q621" s="418"/>
    </row>
    <row r="622" spans="3:17" s="439" customFormat="1">
      <c r="C622" s="440"/>
      <c r="D622" s="440"/>
      <c r="E622" s="440"/>
      <c r="G622" s="418"/>
      <c r="H622" s="418"/>
      <c r="J622" s="418"/>
      <c r="K622" s="418"/>
      <c r="L622" s="418"/>
      <c r="M622" s="418"/>
      <c r="N622" s="418"/>
      <c r="O622" s="418"/>
      <c r="P622" s="418"/>
      <c r="Q622" s="418"/>
    </row>
    <row r="623" spans="3:17" s="439" customFormat="1">
      <c r="C623" s="440"/>
      <c r="D623" s="440"/>
      <c r="E623" s="440"/>
      <c r="G623" s="418"/>
      <c r="H623" s="418"/>
      <c r="J623" s="418"/>
      <c r="K623" s="418"/>
      <c r="L623" s="418"/>
      <c r="M623" s="418"/>
      <c r="N623" s="418"/>
      <c r="O623" s="418"/>
      <c r="P623" s="418"/>
      <c r="Q623" s="418"/>
    </row>
    <row r="624" spans="3:17" s="439" customFormat="1">
      <c r="C624" s="440"/>
      <c r="D624" s="440"/>
      <c r="E624" s="440"/>
      <c r="G624" s="418"/>
      <c r="H624" s="418"/>
      <c r="J624" s="418"/>
      <c r="K624" s="418"/>
      <c r="L624" s="418"/>
      <c r="M624" s="418"/>
      <c r="N624" s="418"/>
      <c r="O624" s="418"/>
      <c r="P624" s="418"/>
      <c r="Q624" s="418"/>
    </row>
    <row r="625" spans="3:17" s="439" customFormat="1">
      <c r="C625" s="440"/>
      <c r="D625" s="440"/>
      <c r="E625" s="440"/>
      <c r="G625" s="418"/>
      <c r="H625" s="418"/>
      <c r="J625" s="418"/>
      <c r="K625" s="418"/>
      <c r="L625" s="418"/>
      <c r="M625" s="418"/>
      <c r="N625" s="418"/>
      <c r="O625" s="418"/>
      <c r="P625" s="418"/>
      <c r="Q625" s="418"/>
    </row>
    <row r="626" spans="3:17" s="439" customFormat="1">
      <c r="C626" s="440"/>
      <c r="D626" s="440"/>
      <c r="E626" s="440"/>
      <c r="G626" s="418"/>
      <c r="H626" s="418"/>
      <c r="J626" s="418"/>
      <c r="K626" s="418"/>
      <c r="L626" s="418"/>
      <c r="M626" s="418"/>
      <c r="N626" s="418"/>
      <c r="O626" s="418"/>
      <c r="P626" s="418"/>
      <c r="Q626" s="418"/>
    </row>
    <row r="627" spans="3:17" s="439" customFormat="1">
      <c r="C627" s="440"/>
      <c r="D627" s="440"/>
      <c r="E627" s="440"/>
      <c r="G627" s="418"/>
      <c r="H627" s="418"/>
      <c r="J627" s="418"/>
      <c r="K627" s="418"/>
      <c r="L627" s="418"/>
      <c r="M627" s="418"/>
      <c r="N627" s="418"/>
      <c r="O627" s="418"/>
      <c r="P627" s="418"/>
      <c r="Q627" s="418"/>
    </row>
    <row r="628" spans="3:17" s="439" customFormat="1">
      <c r="C628" s="440"/>
      <c r="D628" s="440"/>
      <c r="E628" s="440"/>
      <c r="G628" s="418"/>
      <c r="H628" s="418"/>
      <c r="J628" s="418"/>
      <c r="K628" s="418"/>
      <c r="L628" s="418"/>
      <c r="M628" s="418"/>
      <c r="N628" s="418"/>
      <c r="O628" s="418"/>
      <c r="P628" s="418"/>
      <c r="Q628" s="418"/>
    </row>
    <row r="629" spans="3:17" s="439" customFormat="1">
      <c r="C629" s="440"/>
      <c r="D629" s="440"/>
      <c r="E629" s="440"/>
      <c r="G629" s="418"/>
      <c r="H629" s="418"/>
      <c r="J629" s="418"/>
      <c r="K629" s="418"/>
      <c r="L629" s="418"/>
      <c r="M629" s="418"/>
      <c r="N629" s="418"/>
      <c r="O629" s="418"/>
      <c r="P629" s="418"/>
      <c r="Q629" s="418"/>
    </row>
    <row r="630" spans="3:17" s="439" customFormat="1">
      <c r="C630" s="440"/>
      <c r="D630" s="440"/>
      <c r="E630" s="440"/>
      <c r="G630" s="418"/>
      <c r="H630" s="418"/>
      <c r="J630" s="418"/>
      <c r="K630" s="418"/>
      <c r="L630" s="418"/>
      <c r="M630" s="418"/>
      <c r="N630" s="418"/>
      <c r="O630" s="418"/>
      <c r="P630" s="418"/>
      <c r="Q630" s="418"/>
    </row>
    <row r="631" spans="3:17" s="439" customFormat="1">
      <c r="C631" s="440"/>
      <c r="D631" s="440"/>
      <c r="E631" s="440"/>
      <c r="G631" s="418"/>
      <c r="H631" s="418"/>
      <c r="J631" s="418"/>
      <c r="K631" s="418"/>
      <c r="L631" s="418"/>
      <c r="M631" s="418"/>
      <c r="N631" s="418"/>
      <c r="O631" s="418"/>
      <c r="P631" s="418"/>
      <c r="Q631" s="418"/>
    </row>
    <row r="632" spans="3:17" s="439" customFormat="1">
      <c r="C632" s="440"/>
      <c r="D632" s="440"/>
      <c r="E632" s="440"/>
      <c r="G632" s="418"/>
      <c r="H632" s="418"/>
      <c r="J632" s="418"/>
      <c r="K632" s="418"/>
      <c r="L632" s="418"/>
      <c r="M632" s="418"/>
      <c r="N632" s="418"/>
      <c r="O632" s="418"/>
      <c r="P632" s="418"/>
      <c r="Q632" s="418"/>
    </row>
    <row r="633" spans="3:17" s="439" customFormat="1">
      <c r="C633" s="440"/>
      <c r="D633" s="440"/>
      <c r="E633" s="440"/>
      <c r="G633" s="418"/>
      <c r="H633" s="418"/>
      <c r="J633" s="418"/>
      <c r="K633" s="418"/>
      <c r="L633" s="418"/>
      <c r="M633" s="418"/>
      <c r="N633" s="418"/>
      <c r="O633" s="418"/>
      <c r="P633" s="418"/>
      <c r="Q633" s="418"/>
    </row>
    <row r="634" spans="3:17" s="439" customFormat="1">
      <c r="C634" s="440"/>
      <c r="D634" s="440"/>
      <c r="E634" s="440"/>
      <c r="G634" s="418"/>
      <c r="H634" s="418"/>
      <c r="J634" s="418"/>
      <c r="K634" s="418"/>
      <c r="L634" s="418"/>
      <c r="M634" s="418"/>
      <c r="N634" s="418"/>
      <c r="O634" s="418"/>
      <c r="P634" s="418"/>
      <c r="Q634" s="418"/>
    </row>
    <row r="635" spans="3:17" s="439" customFormat="1">
      <c r="C635" s="440"/>
      <c r="D635" s="440"/>
      <c r="E635" s="440"/>
      <c r="G635" s="418"/>
      <c r="H635" s="418"/>
      <c r="J635" s="418"/>
      <c r="K635" s="418"/>
      <c r="L635" s="418"/>
      <c r="M635" s="418"/>
      <c r="N635" s="418"/>
      <c r="O635" s="418"/>
      <c r="P635" s="418"/>
      <c r="Q635" s="418"/>
    </row>
    <row r="636" spans="3:17" s="439" customFormat="1">
      <c r="C636" s="440"/>
      <c r="D636" s="440"/>
      <c r="E636" s="440"/>
      <c r="G636" s="418"/>
      <c r="H636" s="418"/>
      <c r="J636" s="418"/>
      <c r="K636" s="418"/>
      <c r="L636" s="418"/>
      <c r="M636" s="418"/>
      <c r="N636" s="418"/>
      <c r="O636" s="418"/>
      <c r="P636" s="418"/>
      <c r="Q636" s="418"/>
    </row>
    <row r="637" spans="3:17" s="439" customFormat="1">
      <c r="C637" s="440"/>
      <c r="D637" s="440"/>
      <c r="E637" s="440"/>
      <c r="G637" s="418"/>
      <c r="H637" s="418"/>
      <c r="J637" s="418"/>
      <c r="K637" s="418"/>
      <c r="L637" s="418"/>
      <c r="M637" s="418"/>
      <c r="N637" s="418"/>
      <c r="O637" s="418"/>
      <c r="P637" s="418"/>
      <c r="Q637" s="418"/>
    </row>
    <row r="638" spans="3:17" s="439" customFormat="1">
      <c r="C638" s="440"/>
      <c r="D638" s="440"/>
      <c r="E638" s="440"/>
      <c r="G638" s="418"/>
      <c r="H638" s="418"/>
      <c r="J638" s="418"/>
      <c r="K638" s="418"/>
      <c r="L638" s="418"/>
      <c r="M638" s="418"/>
      <c r="N638" s="418"/>
      <c r="O638" s="418"/>
      <c r="P638" s="418"/>
      <c r="Q638" s="418"/>
    </row>
    <row r="639" spans="3:17" s="439" customFormat="1">
      <c r="C639" s="440"/>
      <c r="D639" s="440"/>
      <c r="E639" s="440"/>
      <c r="G639" s="418"/>
      <c r="H639" s="418"/>
      <c r="J639" s="418"/>
      <c r="K639" s="418"/>
      <c r="L639" s="418"/>
      <c r="M639" s="418"/>
      <c r="N639" s="418"/>
      <c r="O639" s="418"/>
      <c r="P639" s="418"/>
      <c r="Q639" s="418"/>
    </row>
    <row r="640" spans="3:17" s="439" customFormat="1">
      <c r="C640" s="440"/>
      <c r="D640" s="440"/>
      <c r="E640" s="440"/>
      <c r="G640" s="418"/>
      <c r="H640" s="418"/>
      <c r="J640" s="418"/>
      <c r="K640" s="418"/>
      <c r="L640" s="418"/>
      <c r="M640" s="418"/>
      <c r="N640" s="418"/>
      <c r="O640" s="418"/>
      <c r="P640" s="418"/>
      <c r="Q640" s="418"/>
    </row>
    <row r="641" spans="3:17" s="439" customFormat="1">
      <c r="C641" s="440"/>
      <c r="D641" s="440"/>
      <c r="E641" s="440"/>
      <c r="G641" s="418"/>
      <c r="H641" s="418"/>
      <c r="J641" s="418"/>
      <c r="K641" s="418"/>
      <c r="L641" s="418"/>
      <c r="M641" s="418"/>
      <c r="N641" s="418"/>
      <c r="O641" s="418"/>
      <c r="P641" s="418"/>
      <c r="Q641" s="418"/>
    </row>
    <row r="642" spans="3:17" s="439" customFormat="1">
      <c r="C642" s="440"/>
      <c r="D642" s="440"/>
      <c r="E642" s="440"/>
      <c r="G642" s="418"/>
      <c r="H642" s="418"/>
      <c r="J642" s="418"/>
      <c r="K642" s="418"/>
      <c r="L642" s="418"/>
      <c r="M642" s="418"/>
      <c r="N642" s="418"/>
      <c r="O642" s="418"/>
      <c r="P642" s="418"/>
      <c r="Q642" s="418"/>
    </row>
    <row r="643" spans="3:17" s="439" customFormat="1">
      <c r="C643" s="440"/>
      <c r="D643" s="440"/>
      <c r="E643" s="440"/>
      <c r="G643" s="418"/>
      <c r="H643" s="418"/>
      <c r="J643" s="418"/>
      <c r="K643" s="418"/>
      <c r="L643" s="418"/>
      <c r="M643" s="418"/>
      <c r="N643" s="418"/>
      <c r="O643" s="418"/>
      <c r="P643" s="418"/>
      <c r="Q643" s="418"/>
    </row>
    <row r="644" spans="3:17" s="439" customFormat="1">
      <c r="C644" s="440"/>
      <c r="D644" s="440"/>
      <c r="E644" s="440"/>
      <c r="G644" s="418"/>
      <c r="H644" s="418"/>
      <c r="J644" s="418"/>
      <c r="K644" s="418"/>
      <c r="L644" s="418"/>
      <c r="M644" s="418"/>
      <c r="N644" s="418"/>
      <c r="O644" s="418"/>
      <c r="P644" s="418"/>
      <c r="Q644" s="418"/>
    </row>
    <row r="645" spans="3:17" s="439" customFormat="1">
      <c r="C645" s="440"/>
      <c r="D645" s="440"/>
      <c r="E645" s="440"/>
      <c r="G645" s="418"/>
      <c r="H645" s="418"/>
      <c r="J645" s="418"/>
      <c r="K645" s="418"/>
      <c r="L645" s="418"/>
      <c r="M645" s="418"/>
      <c r="N645" s="418"/>
      <c r="O645" s="418"/>
      <c r="P645" s="418"/>
      <c r="Q645" s="418"/>
    </row>
    <row r="646" spans="3:17" s="439" customFormat="1">
      <c r="C646" s="440"/>
      <c r="D646" s="440"/>
      <c r="E646" s="440"/>
      <c r="G646" s="418"/>
      <c r="H646" s="418"/>
      <c r="J646" s="418"/>
      <c r="K646" s="418"/>
      <c r="L646" s="418"/>
      <c r="M646" s="418"/>
      <c r="N646" s="418"/>
      <c r="O646" s="418"/>
      <c r="P646" s="418"/>
      <c r="Q646" s="418"/>
    </row>
    <row r="647" spans="3:17" s="439" customFormat="1">
      <c r="C647" s="440"/>
      <c r="D647" s="440"/>
      <c r="E647" s="440"/>
      <c r="G647" s="418"/>
      <c r="H647" s="418"/>
      <c r="J647" s="418"/>
      <c r="K647" s="418"/>
      <c r="L647" s="418"/>
      <c r="M647" s="418"/>
      <c r="N647" s="418"/>
      <c r="O647" s="418"/>
      <c r="P647" s="418"/>
      <c r="Q647" s="418"/>
    </row>
    <row r="648" spans="3:17" s="439" customFormat="1">
      <c r="C648" s="440"/>
      <c r="D648" s="440"/>
      <c r="E648" s="440"/>
      <c r="G648" s="418"/>
      <c r="H648" s="418"/>
      <c r="J648" s="418"/>
      <c r="K648" s="418"/>
      <c r="L648" s="418"/>
      <c r="M648" s="418"/>
      <c r="N648" s="418"/>
      <c r="O648" s="418"/>
      <c r="P648" s="418"/>
      <c r="Q648" s="418"/>
    </row>
    <row r="649" spans="3:17" s="439" customFormat="1">
      <c r="C649" s="440"/>
      <c r="D649" s="440"/>
      <c r="E649" s="440"/>
      <c r="G649" s="418"/>
      <c r="H649" s="418"/>
      <c r="J649" s="418"/>
      <c r="K649" s="418"/>
      <c r="L649" s="418"/>
      <c r="M649" s="418"/>
      <c r="N649" s="418"/>
      <c r="O649" s="418"/>
      <c r="P649" s="418"/>
      <c r="Q649" s="418"/>
    </row>
    <row r="650" spans="3:17" s="439" customFormat="1">
      <c r="C650" s="440"/>
      <c r="D650" s="440"/>
      <c r="E650" s="440"/>
      <c r="G650" s="418"/>
      <c r="H650" s="418"/>
      <c r="J650" s="418"/>
      <c r="K650" s="418"/>
      <c r="L650" s="418"/>
      <c r="M650" s="418"/>
      <c r="N650" s="418"/>
      <c r="O650" s="418"/>
      <c r="P650" s="418"/>
      <c r="Q650" s="418"/>
    </row>
    <row r="651" spans="3:17" s="439" customFormat="1">
      <c r="C651" s="440"/>
      <c r="D651" s="440"/>
      <c r="E651" s="440"/>
      <c r="G651" s="418"/>
      <c r="H651" s="418"/>
      <c r="J651" s="418"/>
      <c r="K651" s="418"/>
      <c r="L651" s="418"/>
      <c r="M651" s="418"/>
      <c r="N651" s="418"/>
      <c r="O651" s="418"/>
      <c r="P651" s="418"/>
      <c r="Q651" s="418"/>
    </row>
    <row r="652" spans="3:17" s="439" customFormat="1">
      <c r="C652" s="440"/>
      <c r="D652" s="440"/>
      <c r="E652" s="440"/>
      <c r="G652" s="418"/>
      <c r="H652" s="418"/>
      <c r="J652" s="418"/>
      <c r="K652" s="418"/>
      <c r="L652" s="418"/>
      <c r="M652" s="418"/>
      <c r="N652" s="418"/>
      <c r="O652" s="418"/>
      <c r="P652" s="418"/>
      <c r="Q652" s="418"/>
    </row>
    <row r="653" spans="3:17" s="439" customFormat="1">
      <c r="C653" s="440"/>
      <c r="D653" s="440"/>
      <c r="E653" s="440"/>
      <c r="G653" s="418"/>
      <c r="H653" s="418"/>
      <c r="J653" s="418"/>
      <c r="K653" s="418"/>
      <c r="L653" s="418"/>
      <c r="M653" s="418"/>
      <c r="N653" s="418"/>
      <c r="O653" s="418"/>
      <c r="P653" s="418"/>
      <c r="Q653" s="418"/>
    </row>
    <row r="654" spans="3:17" s="439" customFormat="1">
      <c r="C654" s="440"/>
      <c r="D654" s="440"/>
      <c r="E654" s="440"/>
      <c r="G654" s="418"/>
      <c r="H654" s="418"/>
      <c r="J654" s="418"/>
      <c r="K654" s="418"/>
      <c r="L654" s="418"/>
      <c r="M654" s="418"/>
      <c r="N654" s="418"/>
      <c r="O654" s="418"/>
      <c r="P654" s="418"/>
      <c r="Q654" s="418"/>
    </row>
    <row r="655" spans="3:17" s="439" customFormat="1">
      <c r="C655" s="440"/>
      <c r="D655" s="440"/>
      <c r="E655" s="440"/>
      <c r="G655" s="418"/>
      <c r="H655" s="418"/>
      <c r="J655" s="418"/>
      <c r="K655" s="418"/>
      <c r="L655" s="418"/>
      <c r="M655" s="418"/>
      <c r="N655" s="418"/>
      <c r="O655" s="418"/>
      <c r="P655" s="418"/>
      <c r="Q655" s="418"/>
    </row>
    <row r="656" spans="3:17" s="439" customFormat="1">
      <c r="C656" s="440"/>
      <c r="D656" s="440"/>
      <c r="E656" s="440"/>
      <c r="G656" s="418"/>
      <c r="H656" s="418"/>
      <c r="J656" s="418"/>
      <c r="K656" s="418"/>
      <c r="L656" s="418"/>
      <c r="M656" s="418"/>
      <c r="N656" s="418"/>
      <c r="O656" s="418"/>
      <c r="P656" s="418"/>
      <c r="Q656" s="418"/>
    </row>
    <row r="657" spans="3:17" s="439" customFormat="1">
      <c r="C657" s="440"/>
      <c r="D657" s="440"/>
      <c r="E657" s="440"/>
      <c r="G657" s="418"/>
      <c r="H657" s="418"/>
      <c r="J657" s="418"/>
      <c r="K657" s="418"/>
      <c r="L657" s="418"/>
      <c r="M657" s="418"/>
      <c r="N657" s="418"/>
      <c r="O657" s="418"/>
      <c r="P657" s="418"/>
      <c r="Q657" s="418"/>
    </row>
    <row r="658" spans="3:17" s="439" customFormat="1">
      <c r="C658" s="440"/>
      <c r="D658" s="440"/>
      <c r="E658" s="440"/>
      <c r="G658" s="418"/>
      <c r="H658" s="418"/>
      <c r="J658" s="418"/>
      <c r="K658" s="418"/>
      <c r="L658" s="418"/>
      <c r="M658" s="418"/>
      <c r="N658" s="418"/>
      <c r="O658" s="418"/>
      <c r="P658" s="418"/>
      <c r="Q658" s="418"/>
    </row>
    <row r="659" spans="3:17" s="439" customFormat="1">
      <c r="C659" s="440"/>
      <c r="D659" s="440"/>
      <c r="E659" s="440"/>
      <c r="G659" s="418"/>
      <c r="H659" s="418"/>
      <c r="J659" s="418"/>
      <c r="K659" s="418"/>
      <c r="L659" s="418"/>
      <c r="M659" s="418"/>
      <c r="N659" s="418"/>
      <c r="O659" s="418"/>
      <c r="P659" s="418"/>
      <c r="Q659" s="418"/>
    </row>
    <row r="660" spans="3:17" s="439" customFormat="1">
      <c r="C660" s="440"/>
      <c r="D660" s="440"/>
      <c r="E660" s="440"/>
      <c r="G660" s="418"/>
      <c r="H660" s="418"/>
      <c r="J660" s="418"/>
      <c r="K660" s="418"/>
      <c r="L660" s="418"/>
      <c r="M660" s="418"/>
      <c r="N660" s="418"/>
      <c r="O660" s="418"/>
      <c r="P660" s="418"/>
      <c r="Q660" s="418"/>
    </row>
    <row r="661" spans="3:17" s="439" customFormat="1">
      <c r="C661" s="440"/>
      <c r="D661" s="440"/>
      <c r="E661" s="440"/>
      <c r="G661" s="418"/>
      <c r="H661" s="418"/>
      <c r="J661" s="418"/>
      <c r="K661" s="418"/>
      <c r="L661" s="418"/>
      <c r="M661" s="418"/>
      <c r="N661" s="418"/>
      <c r="O661" s="418"/>
      <c r="P661" s="418"/>
      <c r="Q661" s="418"/>
    </row>
    <row r="662" spans="3:17" s="439" customFormat="1">
      <c r="C662" s="440"/>
      <c r="D662" s="440"/>
      <c r="E662" s="440"/>
      <c r="G662" s="418"/>
      <c r="H662" s="418"/>
      <c r="J662" s="418"/>
      <c r="K662" s="418"/>
      <c r="L662" s="418"/>
      <c r="M662" s="418"/>
      <c r="N662" s="418"/>
      <c r="O662" s="418"/>
      <c r="P662" s="418"/>
      <c r="Q662" s="418"/>
    </row>
    <row r="663" spans="3:17" s="439" customFormat="1">
      <c r="C663" s="440"/>
      <c r="D663" s="440"/>
      <c r="E663" s="440"/>
      <c r="G663" s="418"/>
      <c r="H663" s="418"/>
      <c r="J663" s="418"/>
      <c r="K663" s="418"/>
      <c r="L663" s="418"/>
      <c r="M663" s="418"/>
      <c r="N663" s="418"/>
      <c r="O663" s="418"/>
      <c r="P663" s="418"/>
      <c r="Q663" s="418"/>
    </row>
    <row r="664" spans="3:17" s="439" customFormat="1">
      <c r="C664" s="440"/>
      <c r="D664" s="440"/>
      <c r="E664" s="440"/>
      <c r="G664" s="418"/>
      <c r="H664" s="418"/>
      <c r="J664" s="418"/>
      <c r="K664" s="418"/>
      <c r="L664" s="418"/>
      <c r="M664" s="418"/>
      <c r="N664" s="418"/>
      <c r="O664" s="418"/>
      <c r="P664" s="418"/>
      <c r="Q664" s="418"/>
    </row>
    <row r="665" spans="3:17" s="439" customFormat="1">
      <c r="C665" s="440"/>
      <c r="D665" s="440"/>
      <c r="E665" s="440"/>
      <c r="G665" s="418"/>
      <c r="H665" s="418"/>
      <c r="J665" s="418"/>
      <c r="K665" s="418"/>
      <c r="L665" s="418"/>
      <c r="M665" s="418"/>
      <c r="N665" s="418"/>
      <c r="O665" s="418"/>
      <c r="P665" s="418"/>
      <c r="Q665" s="418"/>
    </row>
    <row r="666" spans="3:17" s="439" customFormat="1">
      <c r="C666" s="440"/>
      <c r="D666" s="440"/>
      <c r="E666" s="440"/>
      <c r="G666" s="418"/>
      <c r="H666" s="418"/>
      <c r="J666" s="418"/>
      <c r="K666" s="418"/>
      <c r="L666" s="418"/>
      <c r="M666" s="418"/>
      <c r="N666" s="418"/>
      <c r="O666" s="418"/>
      <c r="P666" s="418"/>
      <c r="Q666" s="418"/>
    </row>
    <row r="667" spans="3:17" s="439" customFormat="1">
      <c r="C667" s="440"/>
      <c r="D667" s="440"/>
      <c r="E667" s="440"/>
      <c r="G667" s="418"/>
      <c r="H667" s="418"/>
      <c r="J667" s="418"/>
      <c r="K667" s="418"/>
      <c r="L667" s="418"/>
      <c r="M667" s="418"/>
      <c r="N667" s="418"/>
      <c r="O667" s="418"/>
      <c r="P667" s="418"/>
      <c r="Q667" s="418"/>
    </row>
    <row r="668" spans="3:17" s="439" customFormat="1">
      <c r="C668" s="440"/>
      <c r="D668" s="440"/>
      <c r="E668" s="440"/>
      <c r="G668" s="418"/>
      <c r="H668" s="418"/>
      <c r="J668" s="418"/>
      <c r="K668" s="418"/>
      <c r="L668" s="418"/>
      <c r="M668" s="418"/>
      <c r="N668" s="418"/>
      <c r="O668" s="418"/>
      <c r="P668" s="418"/>
      <c r="Q668" s="418"/>
    </row>
    <row r="669" spans="3:17" s="439" customFormat="1">
      <c r="C669" s="440"/>
      <c r="D669" s="440"/>
      <c r="E669" s="440"/>
      <c r="G669" s="418"/>
      <c r="H669" s="418"/>
      <c r="J669" s="418"/>
      <c r="K669" s="418"/>
      <c r="L669" s="418"/>
      <c r="M669" s="418"/>
      <c r="N669" s="418"/>
      <c r="O669" s="418"/>
      <c r="P669" s="418"/>
      <c r="Q669" s="418"/>
    </row>
    <row r="670" spans="3:17" s="439" customFormat="1">
      <c r="C670" s="440"/>
      <c r="D670" s="440"/>
      <c r="E670" s="440"/>
      <c r="G670" s="418"/>
      <c r="H670" s="418"/>
      <c r="J670" s="418"/>
      <c r="K670" s="418"/>
      <c r="L670" s="418"/>
      <c r="M670" s="418"/>
      <c r="N670" s="418"/>
      <c r="O670" s="418"/>
      <c r="P670" s="418"/>
      <c r="Q670" s="418"/>
    </row>
    <row r="671" spans="3:17" s="439" customFormat="1">
      <c r="C671" s="440"/>
      <c r="D671" s="440"/>
      <c r="E671" s="440"/>
      <c r="G671" s="418"/>
      <c r="H671" s="418"/>
      <c r="J671" s="418"/>
      <c r="K671" s="418"/>
      <c r="L671" s="418"/>
      <c r="M671" s="418"/>
      <c r="N671" s="418"/>
      <c r="O671" s="418"/>
      <c r="P671" s="418"/>
      <c r="Q671" s="418"/>
    </row>
    <row r="672" spans="3:17" s="439" customFormat="1">
      <c r="C672" s="440"/>
      <c r="D672" s="440"/>
      <c r="E672" s="440"/>
      <c r="G672" s="418"/>
      <c r="H672" s="418"/>
      <c r="J672" s="418"/>
      <c r="K672" s="418"/>
      <c r="L672" s="418"/>
      <c r="M672" s="418"/>
      <c r="N672" s="418"/>
      <c r="O672" s="418"/>
      <c r="P672" s="418"/>
      <c r="Q672" s="418"/>
    </row>
    <row r="673" spans="3:17" s="439" customFormat="1">
      <c r="C673" s="440"/>
      <c r="D673" s="440"/>
      <c r="E673" s="440"/>
      <c r="G673" s="418"/>
      <c r="H673" s="418"/>
      <c r="J673" s="418"/>
      <c r="K673" s="418"/>
      <c r="L673" s="418"/>
      <c r="M673" s="418"/>
      <c r="N673" s="418"/>
      <c r="O673" s="418"/>
      <c r="P673" s="418"/>
      <c r="Q673" s="418"/>
    </row>
    <row r="674" spans="3:17" s="439" customFormat="1">
      <c r="C674" s="440"/>
      <c r="D674" s="440"/>
      <c r="E674" s="440"/>
      <c r="G674" s="418"/>
      <c r="H674" s="418"/>
      <c r="J674" s="418"/>
      <c r="K674" s="418"/>
      <c r="L674" s="418"/>
      <c r="M674" s="418"/>
      <c r="N674" s="418"/>
      <c r="O674" s="418"/>
      <c r="P674" s="418"/>
      <c r="Q674" s="418"/>
    </row>
    <row r="675" spans="3:17" s="439" customFormat="1">
      <c r="C675" s="440"/>
      <c r="D675" s="440"/>
      <c r="E675" s="440"/>
      <c r="G675" s="418"/>
      <c r="H675" s="418"/>
      <c r="J675" s="418"/>
      <c r="K675" s="418"/>
      <c r="L675" s="418"/>
      <c r="M675" s="418"/>
      <c r="N675" s="418"/>
      <c r="O675" s="418"/>
      <c r="P675" s="418"/>
      <c r="Q675" s="418"/>
    </row>
    <row r="676" spans="3:17" s="439" customFormat="1">
      <c r="C676" s="440"/>
      <c r="D676" s="440"/>
      <c r="E676" s="440"/>
      <c r="G676" s="418"/>
      <c r="H676" s="418"/>
      <c r="J676" s="418"/>
      <c r="K676" s="418"/>
      <c r="L676" s="418"/>
      <c r="M676" s="418"/>
      <c r="N676" s="418"/>
      <c r="O676" s="418"/>
      <c r="P676" s="418"/>
      <c r="Q676" s="418"/>
    </row>
    <row r="677" spans="3:17" s="439" customFormat="1">
      <c r="C677" s="440"/>
      <c r="D677" s="440"/>
      <c r="E677" s="440"/>
      <c r="G677" s="418"/>
      <c r="H677" s="418"/>
      <c r="J677" s="418"/>
      <c r="K677" s="418"/>
      <c r="L677" s="418"/>
      <c r="M677" s="418"/>
      <c r="N677" s="418"/>
      <c r="O677" s="418"/>
      <c r="P677" s="418"/>
      <c r="Q677" s="418"/>
    </row>
    <row r="678" spans="3:17" s="439" customFormat="1">
      <c r="C678" s="440"/>
      <c r="D678" s="440"/>
      <c r="E678" s="440"/>
      <c r="G678" s="418"/>
      <c r="H678" s="418"/>
      <c r="J678" s="418"/>
      <c r="K678" s="418"/>
      <c r="L678" s="418"/>
      <c r="M678" s="418"/>
      <c r="N678" s="418"/>
      <c r="O678" s="418"/>
      <c r="P678" s="418"/>
      <c r="Q678" s="418"/>
    </row>
    <row r="679" spans="3:17" s="439" customFormat="1">
      <c r="C679" s="440"/>
      <c r="D679" s="440"/>
      <c r="E679" s="440"/>
      <c r="G679" s="418"/>
      <c r="H679" s="418"/>
      <c r="J679" s="418"/>
      <c r="K679" s="418"/>
      <c r="L679" s="418"/>
      <c r="M679" s="418"/>
      <c r="N679" s="418"/>
      <c r="O679" s="418"/>
      <c r="P679" s="418"/>
      <c r="Q679" s="418"/>
    </row>
    <row r="680" spans="3:17" s="439" customFormat="1">
      <c r="C680" s="440"/>
      <c r="D680" s="440"/>
      <c r="E680" s="440"/>
      <c r="G680" s="418"/>
      <c r="H680" s="418"/>
      <c r="J680" s="418"/>
      <c r="K680" s="418"/>
      <c r="L680" s="418"/>
      <c r="M680" s="418"/>
      <c r="N680" s="418"/>
      <c r="O680" s="418"/>
      <c r="P680" s="418"/>
      <c r="Q680" s="418"/>
    </row>
    <row r="681" spans="3:17" s="439" customFormat="1">
      <c r="C681" s="440"/>
      <c r="D681" s="440"/>
      <c r="E681" s="440"/>
      <c r="G681" s="418"/>
      <c r="H681" s="418"/>
      <c r="J681" s="418"/>
      <c r="K681" s="418"/>
      <c r="L681" s="418"/>
      <c r="M681" s="418"/>
      <c r="N681" s="418"/>
      <c r="O681" s="418"/>
      <c r="P681" s="418"/>
      <c r="Q681" s="418"/>
    </row>
    <row r="682" spans="3:17" s="439" customFormat="1">
      <c r="C682" s="440"/>
      <c r="D682" s="440"/>
      <c r="E682" s="440"/>
      <c r="G682" s="418"/>
      <c r="H682" s="418"/>
      <c r="J682" s="418"/>
      <c r="K682" s="418"/>
      <c r="L682" s="418"/>
      <c r="M682" s="418"/>
      <c r="N682" s="418"/>
      <c r="O682" s="418"/>
      <c r="P682" s="418"/>
      <c r="Q682" s="418"/>
    </row>
    <row r="683" spans="3:17" s="439" customFormat="1">
      <c r="C683" s="440"/>
      <c r="D683" s="440"/>
      <c r="E683" s="440"/>
      <c r="G683" s="418"/>
      <c r="H683" s="418"/>
      <c r="J683" s="418"/>
      <c r="K683" s="418"/>
      <c r="L683" s="418"/>
      <c r="M683" s="418"/>
      <c r="N683" s="418"/>
      <c r="O683" s="418"/>
      <c r="P683" s="418"/>
      <c r="Q683" s="418"/>
    </row>
    <row r="684" spans="3:17" s="439" customFormat="1">
      <c r="C684" s="440"/>
      <c r="D684" s="440"/>
      <c r="E684" s="440"/>
      <c r="G684" s="418"/>
      <c r="H684" s="418"/>
      <c r="J684" s="418"/>
      <c r="K684" s="418"/>
      <c r="L684" s="418"/>
      <c r="M684" s="418"/>
      <c r="N684" s="418"/>
      <c r="O684" s="418"/>
      <c r="P684" s="418"/>
      <c r="Q684" s="418"/>
    </row>
    <row r="685" spans="3:17" s="439" customFormat="1">
      <c r="C685" s="440"/>
      <c r="D685" s="440"/>
      <c r="E685" s="440"/>
      <c r="G685" s="418"/>
      <c r="H685" s="418"/>
      <c r="J685" s="418"/>
      <c r="K685" s="418"/>
      <c r="L685" s="418"/>
      <c r="M685" s="418"/>
      <c r="N685" s="418"/>
      <c r="O685" s="418"/>
      <c r="P685" s="418"/>
      <c r="Q685" s="418"/>
    </row>
    <row r="686" spans="3:17" s="439" customFormat="1">
      <c r="C686" s="440"/>
      <c r="D686" s="440"/>
      <c r="E686" s="440"/>
      <c r="G686" s="418"/>
      <c r="H686" s="418"/>
      <c r="J686" s="418"/>
      <c r="K686" s="418"/>
      <c r="L686" s="418"/>
      <c r="M686" s="418"/>
      <c r="N686" s="418"/>
      <c r="O686" s="418"/>
      <c r="P686" s="418"/>
      <c r="Q686" s="418"/>
    </row>
    <row r="687" spans="3:17" s="439" customFormat="1">
      <c r="C687" s="440"/>
      <c r="D687" s="440"/>
      <c r="E687" s="440"/>
      <c r="G687" s="418"/>
      <c r="H687" s="418"/>
      <c r="J687" s="418"/>
      <c r="K687" s="418"/>
      <c r="L687" s="418"/>
      <c r="M687" s="418"/>
      <c r="N687" s="418"/>
      <c r="O687" s="418"/>
      <c r="P687" s="418"/>
      <c r="Q687" s="418"/>
    </row>
    <row r="688" spans="3:17" s="439" customFormat="1">
      <c r="C688" s="440"/>
      <c r="D688" s="440"/>
      <c r="E688" s="440"/>
      <c r="G688" s="418"/>
      <c r="H688" s="418"/>
      <c r="J688" s="418"/>
      <c r="K688" s="418"/>
      <c r="L688" s="418"/>
      <c r="M688" s="418"/>
      <c r="N688" s="418"/>
      <c r="O688" s="418"/>
      <c r="P688" s="418"/>
      <c r="Q688" s="418"/>
    </row>
    <row r="689" spans="3:17" s="439" customFormat="1">
      <c r="C689" s="440"/>
      <c r="D689" s="440"/>
      <c r="E689" s="440"/>
      <c r="G689" s="418"/>
      <c r="H689" s="418"/>
      <c r="J689" s="418"/>
      <c r="K689" s="418"/>
      <c r="L689" s="418"/>
      <c r="M689" s="418"/>
      <c r="N689" s="418"/>
      <c r="O689" s="418"/>
      <c r="P689" s="418"/>
      <c r="Q689" s="418"/>
    </row>
    <row r="690" spans="3:17" s="439" customFormat="1">
      <c r="C690" s="440"/>
      <c r="D690" s="440"/>
      <c r="E690" s="440"/>
      <c r="G690" s="418"/>
      <c r="H690" s="418"/>
      <c r="J690" s="418"/>
      <c r="K690" s="418"/>
      <c r="L690" s="418"/>
      <c r="M690" s="418"/>
      <c r="N690" s="418"/>
      <c r="O690" s="418"/>
      <c r="P690" s="418"/>
      <c r="Q690" s="418"/>
    </row>
    <row r="691" spans="3:17" s="439" customFormat="1">
      <c r="C691" s="440"/>
      <c r="D691" s="440"/>
      <c r="E691" s="440"/>
      <c r="G691" s="418"/>
      <c r="H691" s="418"/>
      <c r="J691" s="418"/>
      <c r="K691" s="418"/>
      <c r="L691" s="418"/>
      <c r="M691" s="418"/>
      <c r="N691" s="418"/>
      <c r="O691" s="418"/>
      <c r="P691" s="418"/>
      <c r="Q691" s="418"/>
    </row>
    <row r="692" spans="3:17" s="439" customFormat="1">
      <c r="C692" s="440"/>
      <c r="D692" s="440"/>
      <c r="E692" s="440"/>
      <c r="G692" s="418"/>
      <c r="H692" s="418"/>
      <c r="J692" s="418"/>
      <c r="K692" s="418"/>
      <c r="L692" s="418"/>
      <c r="M692" s="418"/>
      <c r="N692" s="418"/>
      <c r="O692" s="418"/>
      <c r="P692" s="418"/>
      <c r="Q692" s="418"/>
    </row>
    <row r="693" spans="3:17" s="439" customFormat="1">
      <c r="C693" s="440"/>
      <c r="D693" s="440"/>
      <c r="E693" s="440"/>
      <c r="G693" s="418"/>
      <c r="H693" s="418"/>
      <c r="J693" s="418"/>
      <c r="K693" s="418"/>
      <c r="L693" s="418"/>
      <c r="M693" s="418"/>
      <c r="N693" s="418"/>
      <c r="O693" s="418"/>
      <c r="P693" s="418"/>
      <c r="Q693" s="418"/>
    </row>
    <row r="694" spans="3:17" s="439" customFormat="1">
      <c r="C694" s="440"/>
      <c r="D694" s="440"/>
      <c r="E694" s="440"/>
      <c r="G694" s="418"/>
      <c r="H694" s="418"/>
      <c r="J694" s="418"/>
      <c r="K694" s="418"/>
      <c r="L694" s="418"/>
      <c r="M694" s="418"/>
      <c r="N694" s="418"/>
      <c r="O694" s="418"/>
      <c r="P694" s="418"/>
      <c r="Q694" s="418"/>
    </row>
    <row r="695" spans="3:17" s="439" customFormat="1">
      <c r="C695" s="440"/>
      <c r="D695" s="440"/>
      <c r="E695" s="440"/>
      <c r="G695" s="418"/>
      <c r="H695" s="418"/>
      <c r="J695" s="418"/>
      <c r="K695" s="418"/>
      <c r="L695" s="418"/>
      <c r="M695" s="418"/>
      <c r="N695" s="418"/>
      <c r="O695" s="418"/>
      <c r="P695" s="418"/>
      <c r="Q695" s="418"/>
    </row>
    <row r="696" spans="3:17" s="439" customFormat="1">
      <c r="C696" s="440"/>
      <c r="D696" s="440"/>
      <c r="E696" s="440"/>
      <c r="G696" s="418"/>
      <c r="H696" s="418"/>
      <c r="J696" s="418"/>
      <c r="K696" s="418"/>
      <c r="L696" s="418"/>
      <c r="M696" s="418"/>
      <c r="N696" s="418"/>
      <c r="O696" s="418"/>
      <c r="P696" s="418"/>
      <c r="Q696" s="418"/>
    </row>
    <row r="697" spans="3:17" s="439" customFormat="1">
      <c r="C697" s="440"/>
      <c r="D697" s="440"/>
      <c r="E697" s="440"/>
      <c r="G697" s="418"/>
      <c r="H697" s="418"/>
      <c r="J697" s="418"/>
      <c r="K697" s="418"/>
      <c r="L697" s="418"/>
      <c r="M697" s="418"/>
      <c r="N697" s="418"/>
      <c r="O697" s="418"/>
      <c r="P697" s="418"/>
      <c r="Q697" s="418"/>
    </row>
    <row r="698" spans="3:17" s="439" customFormat="1">
      <c r="C698" s="440"/>
      <c r="D698" s="440"/>
      <c r="E698" s="440"/>
      <c r="G698" s="418"/>
      <c r="H698" s="418"/>
      <c r="J698" s="418"/>
      <c r="K698" s="418"/>
      <c r="L698" s="418"/>
      <c r="M698" s="418"/>
      <c r="N698" s="418"/>
      <c r="O698" s="418"/>
      <c r="P698" s="418"/>
      <c r="Q698" s="418"/>
    </row>
    <row r="699" spans="3:17" s="439" customFormat="1">
      <c r="C699" s="440"/>
      <c r="D699" s="440"/>
      <c r="E699" s="440"/>
      <c r="G699" s="418"/>
      <c r="H699" s="418"/>
      <c r="J699" s="418"/>
      <c r="K699" s="418"/>
      <c r="L699" s="418"/>
      <c r="M699" s="418"/>
      <c r="N699" s="418"/>
      <c r="O699" s="418"/>
      <c r="P699" s="418"/>
      <c r="Q699" s="418"/>
    </row>
    <row r="700" spans="3:17" s="439" customFormat="1">
      <c r="C700" s="440"/>
      <c r="D700" s="440"/>
      <c r="E700" s="440"/>
      <c r="G700" s="418"/>
      <c r="H700" s="418"/>
      <c r="J700" s="418"/>
      <c r="K700" s="418"/>
      <c r="L700" s="418"/>
      <c r="M700" s="418"/>
      <c r="N700" s="418"/>
      <c r="O700" s="418"/>
      <c r="P700" s="418"/>
      <c r="Q700" s="418"/>
    </row>
    <row r="701" spans="3:17" s="439" customFormat="1">
      <c r="C701" s="440"/>
      <c r="D701" s="440"/>
      <c r="E701" s="440"/>
      <c r="G701" s="418"/>
      <c r="H701" s="418"/>
      <c r="J701" s="418"/>
      <c r="K701" s="418"/>
      <c r="L701" s="418"/>
      <c r="M701" s="418"/>
      <c r="N701" s="418"/>
      <c r="O701" s="418"/>
      <c r="P701" s="418"/>
      <c r="Q701" s="418"/>
    </row>
    <row r="702" spans="3:17" s="439" customFormat="1">
      <c r="C702" s="440"/>
      <c r="D702" s="440"/>
      <c r="E702" s="440"/>
      <c r="G702" s="418"/>
      <c r="H702" s="418"/>
      <c r="J702" s="418"/>
      <c r="K702" s="418"/>
      <c r="L702" s="418"/>
      <c r="M702" s="418"/>
      <c r="N702" s="418"/>
      <c r="O702" s="418"/>
      <c r="P702" s="418"/>
      <c r="Q702" s="418"/>
    </row>
    <row r="703" spans="3:17" s="439" customFormat="1">
      <c r="C703" s="440"/>
      <c r="D703" s="440"/>
      <c r="E703" s="440"/>
      <c r="G703" s="418"/>
      <c r="H703" s="418"/>
      <c r="J703" s="418"/>
      <c r="K703" s="418"/>
      <c r="L703" s="418"/>
      <c r="M703" s="418"/>
      <c r="N703" s="418"/>
      <c r="O703" s="418"/>
      <c r="P703" s="418"/>
      <c r="Q703" s="418"/>
    </row>
    <row r="704" spans="3:17" s="439" customFormat="1">
      <c r="C704" s="440"/>
      <c r="D704" s="440"/>
      <c r="E704" s="440"/>
      <c r="G704" s="418"/>
      <c r="H704" s="418"/>
      <c r="J704" s="418"/>
      <c r="K704" s="418"/>
      <c r="L704" s="418"/>
      <c r="M704" s="418"/>
      <c r="N704" s="418"/>
      <c r="O704" s="418"/>
      <c r="P704" s="418"/>
      <c r="Q704" s="418"/>
    </row>
    <row r="705" spans="3:17" s="439" customFormat="1">
      <c r="C705" s="440"/>
      <c r="D705" s="440"/>
      <c r="E705" s="440"/>
      <c r="G705" s="418"/>
      <c r="H705" s="418"/>
      <c r="J705" s="418"/>
      <c r="K705" s="418"/>
      <c r="L705" s="418"/>
      <c r="M705" s="418"/>
      <c r="N705" s="418"/>
      <c r="O705" s="418"/>
      <c r="P705" s="418"/>
      <c r="Q705" s="418"/>
    </row>
    <row r="706" spans="3:17" s="439" customFormat="1">
      <c r="C706" s="440"/>
      <c r="D706" s="440"/>
      <c r="E706" s="440"/>
      <c r="G706" s="418"/>
      <c r="H706" s="418"/>
      <c r="J706" s="418"/>
      <c r="K706" s="418"/>
      <c r="L706" s="418"/>
      <c r="M706" s="418"/>
      <c r="N706" s="418"/>
      <c r="O706" s="418"/>
      <c r="P706" s="418"/>
      <c r="Q706" s="418"/>
    </row>
    <row r="707" spans="3:17" s="439" customFormat="1">
      <c r="C707" s="440"/>
      <c r="D707" s="440"/>
      <c r="E707" s="440"/>
      <c r="G707" s="418"/>
      <c r="H707" s="418"/>
      <c r="J707" s="418"/>
      <c r="K707" s="418"/>
      <c r="L707" s="418"/>
      <c r="M707" s="418"/>
      <c r="N707" s="418"/>
      <c r="O707" s="418"/>
      <c r="P707" s="418"/>
      <c r="Q707" s="418"/>
    </row>
    <row r="708" spans="3:17" s="439" customFormat="1">
      <c r="C708" s="440"/>
      <c r="D708" s="440"/>
      <c r="E708" s="440"/>
      <c r="G708" s="418"/>
      <c r="H708" s="418"/>
      <c r="J708" s="418"/>
      <c r="K708" s="418"/>
      <c r="L708" s="418"/>
      <c r="M708" s="418"/>
      <c r="N708" s="418"/>
      <c r="O708" s="418"/>
      <c r="P708" s="418"/>
      <c r="Q708" s="418"/>
    </row>
    <row r="709" spans="3:17" s="439" customFormat="1">
      <c r="C709" s="440"/>
      <c r="D709" s="440"/>
      <c r="E709" s="440"/>
      <c r="G709" s="418"/>
      <c r="H709" s="418"/>
      <c r="J709" s="418"/>
      <c r="K709" s="418"/>
      <c r="L709" s="418"/>
      <c r="M709" s="418"/>
      <c r="N709" s="418"/>
      <c r="O709" s="418"/>
      <c r="P709" s="418"/>
      <c r="Q709" s="418"/>
    </row>
    <row r="710" spans="3:17" s="439" customFormat="1">
      <c r="C710" s="440"/>
      <c r="D710" s="440"/>
      <c r="E710" s="440"/>
      <c r="G710" s="418"/>
      <c r="H710" s="418"/>
      <c r="J710" s="418"/>
      <c r="K710" s="418"/>
      <c r="L710" s="418"/>
      <c r="M710" s="418"/>
      <c r="N710" s="418"/>
      <c r="O710" s="418"/>
      <c r="P710" s="418"/>
      <c r="Q710" s="418"/>
    </row>
    <row r="711" spans="3:17" s="439" customFormat="1">
      <c r="C711" s="440"/>
      <c r="D711" s="440"/>
      <c r="E711" s="440"/>
      <c r="G711" s="418"/>
      <c r="H711" s="418"/>
      <c r="J711" s="418"/>
      <c r="K711" s="418"/>
      <c r="L711" s="418"/>
      <c r="M711" s="418"/>
      <c r="N711" s="418"/>
      <c r="O711" s="418"/>
      <c r="P711" s="418"/>
      <c r="Q711" s="418"/>
    </row>
    <row r="712" spans="3:17" s="439" customFormat="1">
      <c r="C712" s="440"/>
      <c r="D712" s="440"/>
      <c r="E712" s="440"/>
      <c r="G712" s="418"/>
      <c r="H712" s="418"/>
      <c r="J712" s="418"/>
      <c r="K712" s="418"/>
      <c r="L712" s="418"/>
      <c r="M712" s="418"/>
      <c r="N712" s="418"/>
      <c r="O712" s="418"/>
      <c r="P712" s="418"/>
      <c r="Q712" s="418"/>
    </row>
    <row r="713" spans="3:17" s="439" customFormat="1">
      <c r="C713" s="440"/>
      <c r="D713" s="440"/>
      <c r="E713" s="440"/>
      <c r="G713" s="418"/>
      <c r="H713" s="418"/>
      <c r="J713" s="418"/>
      <c r="K713" s="418"/>
      <c r="L713" s="418"/>
      <c r="M713" s="418"/>
      <c r="N713" s="418"/>
      <c r="O713" s="418"/>
      <c r="P713" s="418"/>
      <c r="Q713" s="418"/>
    </row>
    <row r="714" spans="3:17" s="439" customFormat="1">
      <c r="C714" s="440"/>
      <c r="D714" s="440"/>
      <c r="E714" s="440"/>
      <c r="G714" s="418"/>
      <c r="H714" s="418"/>
      <c r="J714" s="418"/>
      <c r="K714" s="418"/>
      <c r="L714" s="418"/>
      <c r="M714" s="418"/>
      <c r="N714" s="418"/>
      <c r="O714" s="418"/>
      <c r="P714" s="418"/>
      <c r="Q714" s="418"/>
    </row>
    <row r="715" spans="3:17" s="439" customFormat="1">
      <c r="C715" s="440"/>
      <c r="D715" s="440"/>
      <c r="E715" s="440"/>
      <c r="G715" s="418"/>
      <c r="H715" s="418"/>
      <c r="J715" s="418"/>
      <c r="K715" s="418"/>
      <c r="L715" s="418"/>
      <c r="M715" s="418"/>
      <c r="N715" s="418"/>
      <c r="O715" s="418"/>
      <c r="P715" s="418"/>
      <c r="Q715" s="418"/>
    </row>
    <row r="716" spans="3:17" s="439" customFormat="1">
      <c r="C716" s="440"/>
      <c r="D716" s="440"/>
      <c r="E716" s="440"/>
      <c r="G716" s="418"/>
      <c r="H716" s="418"/>
      <c r="J716" s="418"/>
      <c r="K716" s="418"/>
      <c r="L716" s="418"/>
      <c r="M716" s="418"/>
      <c r="N716" s="418"/>
      <c r="O716" s="418"/>
      <c r="P716" s="418"/>
      <c r="Q716" s="418"/>
    </row>
    <row r="717" spans="3:17" s="439" customFormat="1">
      <c r="C717" s="440"/>
      <c r="D717" s="440"/>
      <c r="E717" s="440"/>
      <c r="G717" s="418"/>
      <c r="H717" s="418"/>
      <c r="J717" s="418"/>
      <c r="K717" s="418"/>
      <c r="L717" s="418"/>
      <c r="M717" s="418"/>
      <c r="N717" s="418"/>
      <c r="O717" s="418"/>
      <c r="P717" s="418"/>
      <c r="Q717" s="418"/>
    </row>
    <row r="718" spans="3:17" s="439" customFormat="1">
      <c r="C718" s="440"/>
      <c r="D718" s="440"/>
      <c r="E718" s="440"/>
      <c r="G718" s="418"/>
      <c r="H718" s="418"/>
      <c r="J718" s="418"/>
      <c r="K718" s="418"/>
      <c r="L718" s="418"/>
      <c r="M718" s="418"/>
      <c r="N718" s="418"/>
      <c r="O718" s="418"/>
      <c r="P718" s="418"/>
      <c r="Q718" s="418"/>
    </row>
    <row r="719" spans="3:17" s="439" customFormat="1">
      <c r="C719" s="440"/>
      <c r="D719" s="440"/>
      <c r="E719" s="440"/>
      <c r="G719" s="418"/>
      <c r="H719" s="418"/>
      <c r="J719" s="418"/>
      <c r="K719" s="418"/>
      <c r="L719" s="418"/>
      <c r="M719" s="418"/>
      <c r="N719" s="418"/>
      <c r="O719" s="418"/>
      <c r="P719" s="418"/>
      <c r="Q719" s="418"/>
    </row>
    <row r="720" spans="3:17" s="439" customFormat="1">
      <c r="C720" s="440"/>
      <c r="D720" s="440"/>
      <c r="E720" s="440"/>
      <c r="G720" s="418"/>
      <c r="H720" s="418"/>
      <c r="J720" s="418"/>
      <c r="K720" s="418"/>
      <c r="L720" s="418"/>
      <c r="M720" s="418"/>
      <c r="N720" s="418"/>
      <c r="O720" s="418"/>
      <c r="P720" s="418"/>
      <c r="Q720" s="418"/>
    </row>
    <row r="721" spans="3:17" s="439" customFormat="1">
      <c r="C721" s="440"/>
      <c r="D721" s="440"/>
      <c r="E721" s="440"/>
      <c r="G721" s="418"/>
      <c r="H721" s="418"/>
      <c r="J721" s="418"/>
      <c r="K721" s="418"/>
      <c r="L721" s="418"/>
      <c r="M721" s="418"/>
      <c r="N721" s="418"/>
      <c r="O721" s="418"/>
      <c r="P721" s="418"/>
      <c r="Q721" s="418"/>
    </row>
    <row r="722" spans="3:17" s="439" customFormat="1">
      <c r="C722" s="440"/>
      <c r="D722" s="440"/>
      <c r="E722" s="440"/>
      <c r="G722" s="418"/>
      <c r="H722" s="418"/>
      <c r="J722" s="418"/>
      <c r="K722" s="418"/>
      <c r="L722" s="418"/>
      <c r="M722" s="418"/>
      <c r="N722" s="418"/>
      <c r="O722" s="418"/>
      <c r="P722" s="418"/>
      <c r="Q722" s="418"/>
    </row>
    <row r="723" spans="3:17" s="439" customFormat="1">
      <c r="C723" s="440"/>
      <c r="D723" s="440"/>
      <c r="E723" s="440"/>
      <c r="G723" s="418"/>
      <c r="H723" s="418"/>
      <c r="J723" s="418"/>
      <c r="K723" s="418"/>
      <c r="L723" s="418"/>
      <c r="M723" s="418"/>
      <c r="N723" s="418"/>
      <c r="O723" s="418"/>
      <c r="P723" s="418"/>
      <c r="Q723" s="418"/>
    </row>
    <row r="724" spans="3:17" s="439" customFormat="1">
      <c r="C724" s="440"/>
      <c r="D724" s="440"/>
      <c r="E724" s="440"/>
      <c r="G724" s="418"/>
      <c r="H724" s="418"/>
      <c r="J724" s="418"/>
      <c r="K724" s="418"/>
      <c r="L724" s="418"/>
      <c r="M724" s="418"/>
      <c r="N724" s="418"/>
      <c r="O724" s="418"/>
      <c r="P724" s="418"/>
      <c r="Q724" s="418"/>
    </row>
    <row r="725" spans="3:17" s="439" customFormat="1">
      <c r="C725" s="440"/>
      <c r="D725" s="440"/>
      <c r="E725" s="440"/>
      <c r="G725" s="418"/>
      <c r="H725" s="418"/>
      <c r="J725" s="418"/>
      <c r="K725" s="418"/>
      <c r="L725" s="418"/>
      <c r="M725" s="418"/>
      <c r="N725" s="418"/>
      <c r="O725" s="418"/>
      <c r="P725" s="418"/>
      <c r="Q725" s="418"/>
    </row>
    <row r="726" spans="3:17" s="439" customFormat="1">
      <c r="C726" s="440"/>
      <c r="D726" s="440"/>
      <c r="E726" s="440"/>
      <c r="G726" s="418"/>
      <c r="H726" s="418"/>
      <c r="J726" s="418"/>
      <c r="K726" s="418"/>
      <c r="L726" s="418"/>
      <c r="M726" s="418"/>
      <c r="N726" s="418"/>
      <c r="O726" s="418"/>
      <c r="P726" s="418"/>
      <c r="Q726" s="418"/>
    </row>
    <row r="727" spans="3:17" s="439" customFormat="1">
      <c r="C727" s="440"/>
      <c r="D727" s="440"/>
      <c r="E727" s="440"/>
      <c r="G727" s="418"/>
      <c r="H727" s="418"/>
      <c r="J727" s="418"/>
      <c r="K727" s="418"/>
      <c r="L727" s="418"/>
      <c r="M727" s="418"/>
      <c r="N727" s="418"/>
      <c r="O727" s="418"/>
      <c r="P727" s="418"/>
      <c r="Q727" s="418"/>
    </row>
    <row r="728" spans="3:17" s="439" customFormat="1">
      <c r="C728" s="440"/>
      <c r="D728" s="440"/>
      <c r="E728" s="440"/>
      <c r="G728" s="418"/>
      <c r="H728" s="418"/>
      <c r="J728" s="418"/>
      <c r="K728" s="418"/>
      <c r="L728" s="418"/>
      <c r="M728" s="418"/>
      <c r="N728" s="418"/>
      <c r="O728" s="418"/>
      <c r="P728" s="418"/>
      <c r="Q728" s="418"/>
    </row>
    <row r="729" spans="3:17" s="439" customFormat="1">
      <c r="C729" s="440"/>
      <c r="D729" s="440"/>
      <c r="E729" s="440"/>
      <c r="G729" s="418"/>
      <c r="H729" s="418"/>
      <c r="J729" s="418"/>
      <c r="K729" s="418"/>
      <c r="L729" s="418"/>
      <c r="M729" s="418"/>
      <c r="N729" s="418"/>
      <c r="O729" s="418"/>
      <c r="P729" s="418"/>
      <c r="Q729" s="418"/>
    </row>
    <row r="730" spans="3:17" s="439" customFormat="1">
      <c r="C730" s="440"/>
      <c r="D730" s="440"/>
      <c r="E730" s="440"/>
      <c r="G730" s="418"/>
      <c r="H730" s="418"/>
      <c r="J730" s="418"/>
      <c r="K730" s="418"/>
      <c r="L730" s="418"/>
      <c r="M730" s="418"/>
      <c r="N730" s="418"/>
      <c r="O730" s="418"/>
      <c r="P730" s="418"/>
      <c r="Q730" s="418"/>
    </row>
    <row r="731" spans="3:17" s="439" customFormat="1">
      <c r="C731" s="440"/>
      <c r="D731" s="440"/>
      <c r="E731" s="440"/>
      <c r="G731" s="418"/>
      <c r="H731" s="418"/>
      <c r="J731" s="418"/>
      <c r="K731" s="418"/>
      <c r="L731" s="418"/>
      <c r="M731" s="418"/>
      <c r="N731" s="418"/>
      <c r="O731" s="418"/>
      <c r="P731" s="418"/>
      <c r="Q731" s="418"/>
    </row>
    <row r="732" spans="3:17" s="439" customFormat="1">
      <c r="C732" s="440"/>
      <c r="D732" s="440"/>
      <c r="E732" s="440"/>
      <c r="G732" s="418"/>
      <c r="H732" s="418"/>
      <c r="J732" s="418"/>
      <c r="K732" s="418"/>
      <c r="L732" s="418"/>
      <c r="M732" s="418"/>
      <c r="N732" s="418"/>
      <c r="O732" s="418"/>
      <c r="P732" s="418"/>
      <c r="Q732" s="418"/>
    </row>
    <row r="733" spans="3:17" s="439" customFormat="1">
      <c r="C733" s="440"/>
      <c r="D733" s="440"/>
      <c r="E733" s="440"/>
      <c r="G733" s="418"/>
      <c r="H733" s="418"/>
      <c r="J733" s="418"/>
      <c r="K733" s="418"/>
      <c r="L733" s="418"/>
      <c r="M733" s="418"/>
      <c r="N733" s="418"/>
      <c r="O733" s="418"/>
      <c r="P733" s="418"/>
      <c r="Q733" s="418"/>
    </row>
    <row r="734" spans="3:17" s="439" customFormat="1">
      <c r="C734" s="440"/>
      <c r="D734" s="440"/>
      <c r="E734" s="440"/>
      <c r="G734" s="418"/>
      <c r="H734" s="418"/>
      <c r="J734" s="418"/>
      <c r="K734" s="418"/>
      <c r="L734" s="418"/>
      <c r="M734" s="418"/>
      <c r="N734" s="418"/>
      <c r="O734" s="418"/>
      <c r="P734" s="418"/>
      <c r="Q734" s="418"/>
    </row>
    <row r="735" spans="3:17" s="439" customFormat="1">
      <c r="C735" s="440"/>
      <c r="D735" s="440"/>
      <c r="E735" s="440"/>
      <c r="G735" s="418"/>
      <c r="H735" s="418"/>
      <c r="J735" s="418"/>
      <c r="K735" s="418"/>
      <c r="L735" s="418"/>
      <c r="M735" s="418"/>
      <c r="N735" s="418"/>
      <c r="O735" s="418"/>
      <c r="P735" s="418"/>
      <c r="Q735" s="418"/>
    </row>
    <row r="736" spans="3:17" s="439" customFormat="1">
      <c r="C736" s="440"/>
      <c r="D736" s="440"/>
      <c r="E736" s="440"/>
      <c r="G736" s="418"/>
      <c r="H736" s="418"/>
      <c r="J736" s="418"/>
      <c r="K736" s="418"/>
      <c r="L736" s="418"/>
      <c r="M736" s="418"/>
      <c r="N736" s="418"/>
      <c r="O736" s="418"/>
      <c r="P736" s="418"/>
      <c r="Q736" s="418"/>
    </row>
    <row r="737" spans="3:17" s="439" customFormat="1">
      <c r="C737" s="440"/>
      <c r="D737" s="440"/>
      <c r="E737" s="440"/>
      <c r="G737" s="418"/>
      <c r="H737" s="418"/>
      <c r="J737" s="418"/>
      <c r="K737" s="418"/>
      <c r="L737" s="418"/>
      <c r="M737" s="418"/>
      <c r="N737" s="418"/>
      <c r="O737" s="418"/>
      <c r="P737" s="418"/>
      <c r="Q737" s="418"/>
    </row>
    <row r="738" spans="3:17" s="439" customFormat="1">
      <c r="C738" s="440"/>
      <c r="D738" s="440"/>
      <c r="E738" s="440"/>
      <c r="G738" s="418"/>
      <c r="H738" s="418"/>
      <c r="J738" s="418"/>
      <c r="K738" s="418"/>
      <c r="L738" s="418"/>
      <c r="M738" s="418"/>
      <c r="N738" s="418"/>
      <c r="O738" s="418"/>
      <c r="P738" s="418"/>
      <c r="Q738" s="418"/>
    </row>
    <row r="739" spans="3:17" s="439" customFormat="1">
      <c r="C739" s="440"/>
      <c r="D739" s="440"/>
      <c r="E739" s="440"/>
      <c r="G739" s="418"/>
      <c r="H739" s="418"/>
      <c r="J739" s="418"/>
      <c r="K739" s="418"/>
      <c r="L739" s="418"/>
      <c r="M739" s="418"/>
      <c r="N739" s="418"/>
      <c r="O739" s="418"/>
      <c r="P739" s="418"/>
      <c r="Q739" s="418"/>
    </row>
    <row r="740" spans="3:17" s="439" customFormat="1">
      <c r="C740" s="440"/>
      <c r="D740" s="440"/>
      <c r="E740" s="440"/>
      <c r="G740" s="418"/>
      <c r="H740" s="418"/>
      <c r="J740" s="418"/>
      <c r="K740" s="418"/>
      <c r="L740" s="418"/>
      <c r="M740" s="418"/>
      <c r="N740" s="418"/>
      <c r="O740" s="418"/>
      <c r="P740" s="418"/>
      <c r="Q740" s="418"/>
    </row>
    <row r="741" spans="3:17" s="439" customFormat="1">
      <c r="C741" s="440"/>
      <c r="D741" s="440"/>
      <c r="E741" s="440"/>
      <c r="G741" s="418"/>
      <c r="H741" s="418"/>
      <c r="J741" s="418"/>
      <c r="K741" s="418"/>
      <c r="L741" s="418"/>
      <c r="M741" s="418"/>
      <c r="N741" s="418"/>
      <c r="O741" s="418"/>
      <c r="P741" s="418"/>
      <c r="Q741" s="418"/>
    </row>
    <row r="742" spans="3:17" s="439" customFormat="1">
      <c r="C742" s="440"/>
      <c r="D742" s="440"/>
      <c r="E742" s="440"/>
      <c r="G742" s="418"/>
      <c r="H742" s="418"/>
      <c r="J742" s="418"/>
      <c r="K742" s="418"/>
      <c r="L742" s="418"/>
      <c r="M742" s="418"/>
      <c r="N742" s="418"/>
      <c r="O742" s="418"/>
      <c r="P742" s="418"/>
      <c r="Q742" s="418"/>
    </row>
    <row r="743" spans="3:17" s="439" customFormat="1">
      <c r="C743" s="440"/>
      <c r="D743" s="440"/>
      <c r="E743" s="440"/>
      <c r="G743" s="418"/>
      <c r="H743" s="418"/>
      <c r="J743" s="418"/>
      <c r="K743" s="418"/>
      <c r="L743" s="418"/>
      <c r="M743" s="418"/>
      <c r="N743" s="418"/>
      <c r="O743" s="418"/>
      <c r="P743" s="418"/>
      <c r="Q743" s="418"/>
    </row>
    <row r="744" spans="3:17" s="439" customFormat="1">
      <c r="C744" s="440"/>
      <c r="D744" s="440"/>
      <c r="E744" s="440"/>
      <c r="G744" s="418"/>
      <c r="H744" s="418"/>
      <c r="J744" s="418"/>
      <c r="K744" s="418"/>
      <c r="L744" s="418"/>
      <c r="M744" s="418"/>
      <c r="N744" s="418"/>
      <c r="O744" s="418"/>
      <c r="P744" s="418"/>
      <c r="Q744" s="418"/>
    </row>
    <row r="745" spans="3:17" s="439" customFormat="1">
      <c r="C745" s="440"/>
      <c r="D745" s="440"/>
      <c r="E745" s="440"/>
      <c r="G745" s="418"/>
      <c r="H745" s="418"/>
      <c r="J745" s="418"/>
      <c r="K745" s="418"/>
      <c r="L745" s="418"/>
      <c r="M745" s="418"/>
      <c r="N745" s="418"/>
      <c r="O745" s="418"/>
      <c r="P745" s="418"/>
      <c r="Q745" s="418"/>
    </row>
    <row r="746" spans="3:17" s="439" customFormat="1">
      <c r="C746" s="440"/>
      <c r="D746" s="440"/>
      <c r="E746" s="440"/>
      <c r="G746" s="418"/>
      <c r="H746" s="418"/>
      <c r="J746" s="418"/>
      <c r="K746" s="418"/>
      <c r="L746" s="418"/>
      <c r="M746" s="418"/>
      <c r="N746" s="418"/>
      <c r="O746" s="418"/>
      <c r="P746" s="418"/>
      <c r="Q746" s="418"/>
    </row>
    <row r="747" spans="3:17" s="439" customFormat="1">
      <c r="C747" s="440"/>
      <c r="D747" s="440"/>
      <c r="E747" s="440"/>
      <c r="G747" s="418"/>
      <c r="H747" s="418"/>
      <c r="J747" s="418"/>
      <c r="K747" s="418"/>
      <c r="L747" s="418"/>
      <c r="M747" s="418"/>
      <c r="N747" s="418"/>
      <c r="O747" s="418"/>
      <c r="P747" s="418"/>
      <c r="Q747" s="418"/>
    </row>
    <row r="748" spans="3:17" s="439" customFormat="1">
      <c r="C748" s="440"/>
      <c r="D748" s="440"/>
      <c r="E748" s="440"/>
      <c r="G748" s="418"/>
      <c r="H748" s="418"/>
      <c r="J748" s="418"/>
      <c r="K748" s="418"/>
      <c r="L748" s="418"/>
      <c r="M748" s="418"/>
      <c r="N748" s="418"/>
      <c r="O748" s="418"/>
      <c r="P748" s="418"/>
      <c r="Q748" s="418"/>
    </row>
    <row r="749" spans="3:17" s="439" customFormat="1">
      <c r="C749" s="440"/>
      <c r="D749" s="440"/>
      <c r="E749" s="440"/>
      <c r="G749" s="418"/>
      <c r="H749" s="418"/>
      <c r="J749" s="418"/>
      <c r="K749" s="418"/>
      <c r="L749" s="418"/>
      <c r="M749" s="418"/>
      <c r="N749" s="418"/>
      <c r="O749" s="418"/>
      <c r="P749" s="418"/>
      <c r="Q749" s="418"/>
    </row>
    <row r="750" spans="3:17" s="439" customFormat="1">
      <c r="C750" s="440"/>
      <c r="D750" s="440"/>
      <c r="E750" s="440"/>
      <c r="G750" s="418"/>
      <c r="H750" s="418"/>
      <c r="J750" s="418"/>
      <c r="K750" s="418"/>
      <c r="L750" s="418"/>
      <c r="M750" s="418"/>
      <c r="N750" s="418"/>
      <c r="O750" s="418"/>
      <c r="P750" s="418"/>
      <c r="Q750" s="418"/>
    </row>
    <row r="751" spans="3:17" s="439" customFormat="1">
      <c r="C751" s="440"/>
      <c r="D751" s="440"/>
      <c r="E751" s="440"/>
      <c r="G751" s="418"/>
      <c r="H751" s="418"/>
      <c r="J751" s="418"/>
      <c r="K751" s="418"/>
      <c r="L751" s="418"/>
      <c r="M751" s="418"/>
      <c r="N751" s="418"/>
      <c r="O751" s="418"/>
      <c r="P751" s="418"/>
      <c r="Q751" s="418"/>
    </row>
    <row r="752" spans="3:17" s="439" customFormat="1">
      <c r="C752" s="440"/>
      <c r="D752" s="440"/>
      <c r="E752" s="440"/>
      <c r="G752" s="418"/>
      <c r="H752" s="418"/>
      <c r="J752" s="418"/>
      <c r="K752" s="418"/>
      <c r="L752" s="418"/>
      <c r="M752" s="418"/>
      <c r="N752" s="418"/>
      <c r="O752" s="418"/>
      <c r="P752" s="418"/>
      <c r="Q752" s="418"/>
    </row>
    <row r="753" spans="3:17" s="439" customFormat="1">
      <c r="C753" s="440"/>
      <c r="D753" s="440"/>
      <c r="E753" s="440"/>
      <c r="G753" s="418"/>
      <c r="H753" s="418"/>
      <c r="J753" s="418"/>
      <c r="K753" s="418"/>
      <c r="L753" s="418"/>
      <c r="M753" s="418"/>
      <c r="N753" s="418"/>
      <c r="O753" s="418"/>
      <c r="P753" s="418"/>
      <c r="Q753" s="418"/>
    </row>
    <row r="754" spans="3:17" s="439" customFormat="1">
      <c r="C754" s="440"/>
      <c r="D754" s="440"/>
      <c r="E754" s="440"/>
      <c r="G754" s="418"/>
      <c r="H754" s="418"/>
      <c r="J754" s="418"/>
      <c r="K754" s="418"/>
      <c r="L754" s="418"/>
      <c r="M754" s="418"/>
      <c r="N754" s="418"/>
      <c r="O754" s="418"/>
      <c r="P754" s="418"/>
      <c r="Q754" s="418"/>
    </row>
    <row r="755" spans="3:17" s="439" customFormat="1">
      <c r="C755" s="440"/>
      <c r="D755" s="440"/>
      <c r="E755" s="440"/>
      <c r="G755" s="418"/>
      <c r="H755" s="418"/>
      <c r="J755" s="418"/>
      <c r="K755" s="418"/>
      <c r="L755" s="418"/>
      <c r="M755" s="418"/>
      <c r="N755" s="418"/>
      <c r="O755" s="418"/>
      <c r="P755" s="418"/>
      <c r="Q755" s="418"/>
    </row>
    <row r="756" spans="3:17" s="439" customFormat="1">
      <c r="C756" s="440"/>
      <c r="D756" s="440"/>
      <c r="E756" s="440"/>
      <c r="G756" s="418"/>
      <c r="H756" s="418"/>
      <c r="J756" s="418"/>
      <c r="K756" s="418"/>
      <c r="L756" s="418"/>
      <c r="M756" s="418"/>
      <c r="N756" s="418"/>
      <c r="O756" s="418"/>
      <c r="P756" s="418"/>
      <c r="Q756" s="418"/>
    </row>
    <row r="757" spans="3:17" s="439" customFormat="1">
      <c r="C757" s="440"/>
      <c r="D757" s="440"/>
      <c r="E757" s="440"/>
      <c r="G757" s="418"/>
      <c r="H757" s="418"/>
      <c r="J757" s="418"/>
      <c r="K757" s="418"/>
      <c r="L757" s="418"/>
      <c r="M757" s="418"/>
      <c r="N757" s="418"/>
      <c r="O757" s="418"/>
      <c r="P757" s="418"/>
      <c r="Q757" s="418"/>
    </row>
    <row r="758" spans="3:17" s="439" customFormat="1">
      <c r="C758" s="440"/>
      <c r="D758" s="440"/>
      <c r="E758" s="440"/>
      <c r="G758" s="418"/>
      <c r="H758" s="418"/>
      <c r="J758" s="418"/>
      <c r="K758" s="418"/>
      <c r="L758" s="418"/>
      <c r="M758" s="418"/>
      <c r="N758" s="418"/>
      <c r="O758" s="418"/>
      <c r="P758" s="418"/>
      <c r="Q758" s="418"/>
    </row>
    <row r="759" spans="3:17" s="439" customFormat="1">
      <c r="C759" s="440"/>
      <c r="D759" s="440"/>
      <c r="E759" s="440"/>
      <c r="G759" s="418"/>
      <c r="H759" s="418"/>
      <c r="J759" s="418"/>
      <c r="K759" s="418"/>
      <c r="L759" s="418"/>
      <c r="M759" s="418"/>
      <c r="N759" s="418"/>
      <c r="O759" s="418"/>
      <c r="P759" s="418"/>
      <c r="Q759" s="418"/>
    </row>
    <row r="760" spans="3:17" s="439" customFormat="1">
      <c r="C760" s="440"/>
      <c r="D760" s="440"/>
      <c r="E760" s="440"/>
      <c r="G760" s="418"/>
      <c r="H760" s="418"/>
      <c r="J760" s="418"/>
      <c r="K760" s="418"/>
      <c r="L760" s="418"/>
      <c r="M760" s="418"/>
      <c r="N760" s="418"/>
      <c r="O760" s="418"/>
      <c r="P760" s="418"/>
      <c r="Q760" s="418"/>
    </row>
    <row r="761" spans="3:17" s="439" customFormat="1">
      <c r="C761" s="440"/>
      <c r="D761" s="440"/>
      <c r="E761" s="440"/>
      <c r="G761" s="418"/>
      <c r="H761" s="418"/>
      <c r="J761" s="418"/>
      <c r="K761" s="418"/>
      <c r="L761" s="418"/>
      <c r="M761" s="418"/>
      <c r="N761" s="418"/>
      <c r="O761" s="418"/>
      <c r="P761" s="418"/>
      <c r="Q761" s="418"/>
    </row>
    <row r="762" spans="3:17" s="439" customFormat="1">
      <c r="C762" s="440"/>
      <c r="D762" s="440"/>
      <c r="E762" s="440"/>
      <c r="G762" s="418"/>
      <c r="H762" s="418"/>
      <c r="J762" s="418"/>
      <c r="K762" s="418"/>
      <c r="L762" s="418"/>
      <c r="M762" s="418"/>
      <c r="N762" s="418"/>
      <c r="O762" s="418"/>
      <c r="P762" s="418"/>
      <c r="Q762" s="418"/>
    </row>
    <row r="763" spans="3:17" s="439" customFormat="1">
      <c r="C763" s="440"/>
      <c r="D763" s="440"/>
      <c r="E763" s="440"/>
      <c r="G763" s="418"/>
      <c r="H763" s="418"/>
      <c r="J763" s="418"/>
      <c r="K763" s="418"/>
      <c r="L763" s="418"/>
      <c r="M763" s="418"/>
      <c r="N763" s="418"/>
      <c r="O763" s="418"/>
      <c r="P763" s="418"/>
      <c r="Q763" s="418"/>
    </row>
    <row r="764" spans="3:17" s="439" customFormat="1">
      <c r="C764" s="440"/>
      <c r="D764" s="440"/>
      <c r="E764" s="440"/>
      <c r="G764" s="418"/>
      <c r="H764" s="418"/>
      <c r="J764" s="418"/>
      <c r="K764" s="418"/>
      <c r="L764" s="418"/>
      <c r="M764" s="418"/>
      <c r="N764" s="418"/>
      <c r="O764" s="418"/>
      <c r="P764" s="418"/>
      <c r="Q764" s="418"/>
    </row>
    <row r="765" spans="3:17" s="439" customFormat="1">
      <c r="C765" s="440"/>
      <c r="D765" s="440"/>
      <c r="E765" s="440"/>
      <c r="G765" s="418"/>
      <c r="H765" s="418"/>
      <c r="J765" s="418"/>
      <c r="K765" s="418"/>
      <c r="L765" s="418"/>
      <c r="M765" s="418"/>
      <c r="N765" s="418"/>
      <c r="O765" s="418"/>
      <c r="P765" s="418"/>
      <c r="Q765" s="418"/>
    </row>
    <row r="766" spans="3:17" s="439" customFormat="1">
      <c r="C766" s="440"/>
      <c r="D766" s="440"/>
      <c r="E766" s="440"/>
      <c r="G766" s="418"/>
      <c r="H766" s="418"/>
      <c r="J766" s="418"/>
      <c r="K766" s="418"/>
      <c r="L766" s="418"/>
      <c r="M766" s="418"/>
      <c r="N766" s="418"/>
      <c r="O766" s="418"/>
      <c r="P766" s="418"/>
      <c r="Q766" s="418"/>
    </row>
    <row r="767" spans="3:17" s="439" customFormat="1">
      <c r="C767" s="440"/>
      <c r="D767" s="440"/>
      <c r="E767" s="440"/>
      <c r="G767" s="418"/>
      <c r="H767" s="418"/>
      <c r="J767" s="418"/>
      <c r="K767" s="418"/>
      <c r="L767" s="418"/>
      <c r="M767" s="418"/>
      <c r="N767" s="418"/>
      <c r="O767" s="418"/>
      <c r="P767" s="418"/>
      <c r="Q767" s="418"/>
    </row>
    <row r="768" spans="3:17" s="439" customFormat="1">
      <c r="C768" s="440"/>
      <c r="D768" s="440"/>
      <c r="E768" s="440"/>
      <c r="G768" s="418"/>
      <c r="H768" s="418"/>
      <c r="J768" s="418"/>
      <c r="K768" s="418"/>
      <c r="L768" s="418"/>
      <c r="M768" s="418"/>
      <c r="N768" s="418"/>
      <c r="O768" s="418"/>
      <c r="P768" s="418"/>
      <c r="Q768" s="418"/>
    </row>
    <row r="769" spans="3:17" s="439" customFormat="1">
      <c r="C769" s="440"/>
      <c r="D769" s="440"/>
      <c r="E769" s="440"/>
      <c r="G769" s="418"/>
      <c r="H769" s="418"/>
      <c r="J769" s="418"/>
      <c r="K769" s="418"/>
      <c r="L769" s="418"/>
      <c r="M769" s="418"/>
      <c r="N769" s="418"/>
      <c r="O769" s="418"/>
      <c r="P769" s="418"/>
      <c r="Q769" s="418"/>
    </row>
    <row r="770" spans="3:17" s="439" customFormat="1">
      <c r="C770" s="440"/>
      <c r="D770" s="440"/>
      <c r="E770" s="440"/>
      <c r="G770" s="418"/>
      <c r="H770" s="418"/>
      <c r="J770" s="418"/>
      <c r="K770" s="418"/>
      <c r="L770" s="418"/>
      <c r="M770" s="418"/>
      <c r="N770" s="418"/>
      <c r="O770" s="418"/>
      <c r="P770" s="418"/>
      <c r="Q770" s="418"/>
    </row>
    <row r="771" spans="3:17" s="439" customFormat="1">
      <c r="C771" s="440"/>
      <c r="D771" s="440"/>
      <c r="E771" s="440"/>
      <c r="G771" s="418"/>
      <c r="H771" s="418"/>
      <c r="J771" s="418"/>
      <c r="K771" s="418"/>
      <c r="L771" s="418"/>
      <c r="M771" s="418"/>
      <c r="N771" s="418"/>
      <c r="O771" s="418"/>
      <c r="P771" s="418"/>
      <c r="Q771" s="418"/>
    </row>
    <row r="772" spans="3:17" s="439" customFormat="1">
      <c r="C772" s="440"/>
      <c r="D772" s="440"/>
      <c r="E772" s="440"/>
      <c r="G772" s="418"/>
      <c r="H772" s="418"/>
      <c r="J772" s="418"/>
      <c r="K772" s="418"/>
      <c r="L772" s="418"/>
      <c r="M772" s="418"/>
      <c r="N772" s="418"/>
      <c r="O772" s="418"/>
      <c r="P772" s="418"/>
      <c r="Q772" s="418"/>
    </row>
    <row r="773" spans="3:17" s="439" customFormat="1">
      <c r="C773" s="440"/>
      <c r="D773" s="440"/>
      <c r="E773" s="440"/>
      <c r="G773" s="418"/>
      <c r="H773" s="418"/>
      <c r="J773" s="418"/>
      <c r="K773" s="418"/>
      <c r="L773" s="418"/>
      <c r="M773" s="418"/>
      <c r="N773" s="418"/>
      <c r="O773" s="418"/>
      <c r="P773" s="418"/>
      <c r="Q773" s="418"/>
    </row>
    <row r="774" spans="3:17" s="439" customFormat="1">
      <c r="C774" s="440"/>
      <c r="D774" s="440"/>
      <c r="E774" s="440"/>
      <c r="G774" s="418"/>
      <c r="H774" s="418"/>
      <c r="J774" s="418"/>
      <c r="K774" s="418"/>
      <c r="L774" s="418"/>
      <c r="M774" s="418"/>
      <c r="N774" s="418"/>
      <c r="O774" s="418"/>
      <c r="P774" s="418"/>
      <c r="Q774" s="418"/>
    </row>
    <row r="775" spans="3:17" s="439" customFormat="1">
      <c r="C775" s="440"/>
      <c r="D775" s="440"/>
      <c r="E775" s="440"/>
      <c r="G775" s="418"/>
      <c r="H775" s="418"/>
      <c r="J775" s="418"/>
      <c r="K775" s="418"/>
      <c r="L775" s="418"/>
      <c r="M775" s="418"/>
      <c r="N775" s="418"/>
      <c r="O775" s="418"/>
      <c r="P775" s="418"/>
      <c r="Q775" s="418"/>
    </row>
    <row r="776" spans="3:17" s="439" customFormat="1">
      <c r="C776" s="440"/>
      <c r="D776" s="440"/>
      <c r="E776" s="440"/>
      <c r="G776" s="418"/>
      <c r="H776" s="418"/>
      <c r="J776" s="418"/>
      <c r="K776" s="418"/>
      <c r="L776" s="418"/>
      <c r="M776" s="418"/>
      <c r="N776" s="418"/>
      <c r="O776" s="418"/>
      <c r="P776" s="418"/>
      <c r="Q776" s="418"/>
    </row>
    <row r="777" spans="3:17" s="439" customFormat="1">
      <c r="C777" s="440"/>
      <c r="D777" s="440"/>
      <c r="E777" s="440"/>
      <c r="G777" s="418"/>
      <c r="H777" s="418"/>
      <c r="J777" s="418"/>
      <c r="K777" s="418"/>
      <c r="L777" s="418"/>
      <c r="M777" s="418"/>
      <c r="N777" s="418"/>
      <c r="O777" s="418"/>
      <c r="P777" s="418"/>
      <c r="Q777" s="418"/>
    </row>
    <row r="778" spans="3:17" s="439" customFormat="1">
      <c r="C778" s="440"/>
      <c r="D778" s="440"/>
      <c r="E778" s="440"/>
      <c r="G778" s="418"/>
      <c r="H778" s="418"/>
      <c r="J778" s="418"/>
      <c r="K778" s="418"/>
      <c r="L778" s="418"/>
      <c r="M778" s="418"/>
      <c r="N778" s="418"/>
      <c r="O778" s="418"/>
      <c r="P778" s="418"/>
      <c r="Q778" s="418"/>
    </row>
    <row r="779" spans="3:17" s="439" customFormat="1">
      <c r="C779" s="440"/>
      <c r="D779" s="440"/>
      <c r="E779" s="440"/>
      <c r="G779" s="418"/>
      <c r="H779" s="418"/>
      <c r="J779" s="418"/>
      <c r="K779" s="418"/>
      <c r="L779" s="418"/>
      <c r="M779" s="418"/>
      <c r="N779" s="418"/>
      <c r="O779" s="418"/>
      <c r="P779" s="418"/>
      <c r="Q779" s="418"/>
    </row>
    <row r="780" spans="3:17" s="439" customFormat="1">
      <c r="C780" s="440"/>
      <c r="D780" s="440"/>
      <c r="E780" s="440"/>
      <c r="G780" s="418"/>
      <c r="H780" s="418"/>
      <c r="J780" s="418"/>
      <c r="K780" s="418"/>
      <c r="L780" s="418"/>
      <c r="M780" s="418"/>
      <c r="N780" s="418"/>
      <c r="O780" s="418"/>
      <c r="P780" s="418"/>
      <c r="Q780" s="418"/>
    </row>
    <row r="781" spans="3:17" s="439" customFormat="1">
      <c r="C781" s="440"/>
      <c r="D781" s="440"/>
      <c r="E781" s="440"/>
      <c r="G781" s="418"/>
      <c r="H781" s="418"/>
      <c r="J781" s="418"/>
      <c r="K781" s="418"/>
      <c r="L781" s="418"/>
      <c r="M781" s="418"/>
      <c r="N781" s="418"/>
      <c r="O781" s="418"/>
      <c r="P781" s="418"/>
      <c r="Q781" s="418"/>
    </row>
    <row r="782" spans="3:17" s="439" customFormat="1">
      <c r="C782" s="440"/>
      <c r="D782" s="440"/>
      <c r="E782" s="440"/>
      <c r="G782" s="418"/>
      <c r="H782" s="418"/>
      <c r="J782" s="418"/>
      <c r="K782" s="418"/>
      <c r="L782" s="418"/>
      <c r="M782" s="418"/>
      <c r="N782" s="418"/>
      <c r="O782" s="418"/>
      <c r="P782" s="418"/>
      <c r="Q782" s="418"/>
    </row>
    <row r="783" spans="3:17" s="439" customFormat="1">
      <c r="C783" s="440"/>
      <c r="D783" s="440"/>
      <c r="E783" s="440"/>
      <c r="G783" s="418"/>
      <c r="H783" s="418"/>
      <c r="J783" s="418"/>
      <c r="K783" s="418"/>
      <c r="L783" s="418"/>
      <c r="M783" s="418"/>
      <c r="N783" s="418"/>
      <c r="O783" s="418"/>
      <c r="P783" s="418"/>
      <c r="Q783" s="418"/>
    </row>
    <row r="784" spans="3:17" s="439" customFormat="1">
      <c r="C784" s="440"/>
      <c r="D784" s="440"/>
      <c r="E784" s="440"/>
      <c r="G784" s="418"/>
      <c r="H784" s="418"/>
      <c r="J784" s="418"/>
      <c r="K784" s="418"/>
      <c r="L784" s="418"/>
      <c r="M784" s="418"/>
      <c r="N784" s="418"/>
      <c r="O784" s="418"/>
      <c r="P784" s="418"/>
      <c r="Q784" s="418"/>
    </row>
    <row r="785" spans="3:17" s="439" customFormat="1">
      <c r="C785" s="440"/>
      <c r="D785" s="440"/>
      <c r="E785" s="440"/>
      <c r="G785" s="418"/>
      <c r="H785" s="418"/>
      <c r="J785" s="418"/>
      <c r="K785" s="418"/>
      <c r="L785" s="418"/>
      <c r="M785" s="418"/>
      <c r="N785" s="418"/>
      <c r="O785" s="418"/>
      <c r="P785" s="418"/>
      <c r="Q785" s="418"/>
    </row>
    <row r="786" spans="3:17" s="439" customFormat="1">
      <c r="C786" s="440"/>
      <c r="D786" s="440"/>
      <c r="E786" s="440"/>
      <c r="G786" s="418"/>
      <c r="H786" s="418"/>
      <c r="J786" s="418"/>
      <c r="K786" s="418"/>
      <c r="L786" s="418"/>
      <c r="M786" s="418"/>
      <c r="N786" s="418"/>
      <c r="O786" s="418"/>
      <c r="P786" s="418"/>
      <c r="Q786" s="418"/>
    </row>
    <row r="787" spans="3:17" s="439" customFormat="1">
      <c r="C787" s="440"/>
      <c r="D787" s="440"/>
      <c r="E787" s="440"/>
      <c r="G787" s="418"/>
      <c r="H787" s="418"/>
      <c r="J787" s="418"/>
      <c r="K787" s="418"/>
      <c r="L787" s="418"/>
      <c r="M787" s="418"/>
      <c r="N787" s="418"/>
      <c r="O787" s="418"/>
      <c r="P787" s="418"/>
      <c r="Q787" s="418"/>
    </row>
    <row r="788" spans="3:17" s="439" customFormat="1">
      <c r="C788" s="440"/>
      <c r="D788" s="440"/>
      <c r="E788" s="440"/>
      <c r="G788" s="418"/>
      <c r="H788" s="418"/>
      <c r="J788" s="418"/>
      <c r="K788" s="418"/>
      <c r="L788" s="418"/>
      <c r="M788" s="418"/>
      <c r="N788" s="418"/>
      <c r="O788" s="418"/>
      <c r="P788" s="418"/>
      <c r="Q788" s="418"/>
    </row>
    <row r="789" spans="3:17" s="439" customFormat="1">
      <c r="C789" s="440"/>
      <c r="D789" s="440"/>
      <c r="E789" s="440"/>
      <c r="G789" s="418"/>
      <c r="H789" s="418"/>
      <c r="J789" s="418"/>
      <c r="K789" s="418"/>
      <c r="L789" s="418"/>
      <c r="M789" s="418"/>
      <c r="N789" s="418"/>
      <c r="O789" s="418"/>
      <c r="P789" s="418"/>
      <c r="Q789" s="418"/>
    </row>
    <row r="790" spans="3:17" s="439" customFormat="1">
      <c r="C790" s="440"/>
      <c r="D790" s="440"/>
      <c r="E790" s="440"/>
      <c r="G790" s="418"/>
      <c r="H790" s="418"/>
      <c r="J790" s="418"/>
      <c r="K790" s="418"/>
      <c r="L790" s="418"/>
      <c r="M790" s="418"/>
      <c r="N790" s="418"/>
      <c r="O790" s="418"/>
      <c r="P790" s="418"/>
      <c r="Q790" s="418"/>
    </row>
    <row r="791" spans="3:17" s="439" customFormat="1">
      <c r="C791" s="440"/>
      <c r="D791" s="440"/>
      <c r="E791" s="440"/>
      <c r="G791" s="418"/>
      <c r="H791" s="418"/>
      <c r="J791" s="418"/>
      <c r="K791" s="418"/>
      <c r="L791" s="418"/>
      <c r="M791" s="418"/>
      <c r="N791" s="418"/>
      <c r="O791" s="418"/>
      <c r="P791" s="418"/>
      <c r="Q791" s="418"/>
    </row>
    <row r="792" spans="3:17" s="439" customFormat="1">
      <c r="C792" s="440"/>
      <c r="D792" s="440"/>
      <c r="E792" s="440"/>
      <c r="G792" s="418"/>
      <c r="H792" s="418"/>
      <c r="J792" s="418"/>
      <c r="K792" s="418"/>
      <c r="L792" s="418"/>
      <c r="M792" s="418"/>
      <c r="N792" s="418"/>
      <c r="O792" s="418"/>
      <c r="P792" s="418"/>
      <c r="Q792" s="418"/>
    </row>
    <row r="793" spans="3:17" s="439" customFormat="1">
      <c r="C793" s="440"/>
      <c r="D793" s="440"/>
      <c r="E793" s="440"/>
      <c r="G793" s="418"/>
      <c r="H793" s="418"/>
      <c r="J793" s="418"/>
      <c r="K793" s="418"/>
      <c r="L793" s="418"/>
      <c r="M793" s="418"/>
      <c r="N793" s="418"/>
      <c r="O793" s="418"/>
      <c r="P793" s="418"/>
      <c r="Q793" s="418"/>
    </row>
    <row r="794" spans="3:17" s="439" customFormat="1">
      <c r="C794" s="440"/>
      <c r="D794" s="440"/>
      <c r="E794" s="440"/>
      <c r="G794" s="418"/>
      <c r="H794" s="418"/>
      <c r="J794" s="418"/>
      <c r="K794" s="418"/>
      <c r="L794" s="418"/>
      <c r="M794" s="418"/>
      <c r="N794" s="418"/>
      <c r="O794" s="418"/>
      <c r="P794" s="418"/>
      <c r="Q794" s="418"/>
    </row>
    <row r="795" spans="3:17" s="439" customFormat="1">
      <c r="C795" s="440"/>
      <c r="D795" s="440"/>
      <c r="E795" s="440"/>
      <c r="G795" s="418"/>
      <c r="H795" s="418"/>
      <c r="J795" s="418"/>
      <c r="K795" s="418"/>
      <c r="L795" s="418"/>
      <c r="M795" s="418"/>
      <c r="N795" s="418"/>
      <c r="O795" s="418"/>
      <c r="P795" s="418"/>
      <c r="Q795" s="418"/>
    </row>
    <row r="796" spans="3:17" s="439" customFormat="1">
      <c r="C796" s="440"/>
      <c r="D796" s="440"/>
      <c r="E796" s="440"/>
      <c r="G796" s="418"/>
      <c r="H796" s="418"/>
      <c r="J796" s="418"/>
      <c r="K796" s="418"/>
      <c r="L796" s="418"/>
      <c r="M796" s="418"/>
      <c r="N796" s="418"/>
      <c r="O796" s="418"/>
      <c r="P796" s="418"/>
      <c r="Q796" s="418"/>
    </row>
    <row r="797" spans="3:17" s="439" customFormat="1">
      <c r="C797" s="440"/>
      <c r="D797" s="440"/>
      <c r="E797" s="440"/>
      <c r="G797" s="418"/>
      <c r="H797" s="418"/>
      <c r="J797" s="418"/>
      <c r="K797" s="418"/>
      <c r="L797" s="418"/>
      <c r="M797" s="418"/>
      <c r="N797" s="418"/>
      <c r="O797" s="418"/>
      <c r="P797" s="418"/>
      <c r="Q797" s="418"/>
    </row>
    <row r="798" spans="3:17" s="439" customFormat="1">
      <c r="C798" s="440"/>
      <c r="D798" s="440"/>
      <c r="E798" s="440"/>
      <c r="G798" s="418"/>
      <c r="H798" s="418"/>
      <c r="J798" s="418"/>
      <c r="K798" s="418"/>
      <c r="L798" s="418"/>
      <c r="M798" s="418"/>
      <c r="N798" s="418"/>
      <c r="O798" s="418"/>
      <c r="P798" s="418"/>
      <c r="Q798" s="418"/>
    </row>
    <row r="799" spans="3:17" s="439" customFormat="1">
      <c r="C799" s="440"/>
      <c r="D799" s="440"/>
      <c r="E799" s="440"/>
      <c r="G799" s="418"/>
      <c r="H799" s="418"/>
      <c r="J799" s="418"/>
      <c r="K799" s="418"/>
      <c r="L799" s="418"/>
      <c r="M799" s="418"/>
      <c r="N799" s="418"/>
      <c r="O799" s="418"/>
      <c r="P799" s="418"/>
      <c r="Q799" s="418"/>
    </row>
    <row r="800" spans="3:17" s="439" customFormat="1">
      <c r="C800" s="440"/>
      <c r="D800" s="440"/>
      <c r="E800" s="440"/>
      <c r="G800" s="418"/>
      <c r="H800" s="418"/>
      <c r="J800" s="418"/>
      <c r="K800" s="418"/>
      <c r="L800" s="418"/>
      <c r="M800" s="418"/>
      <c r="N800" s="418"/>
      <c r="O800" s="418"/>
      <c r="P800" s="418"/>
      <c r="Q800" s="418"/>
    </row>
    <row r="801" spans="3:17" s="439" customFormat="1">
      <c r="C801" s="440"/>
      <c r="D801" s="440"/>
      <c r="E801" s="440"/>
      <c r="G801" s="418"/>
      <c r="H801" s="418"/>
      <c r="J801" s="418"/>
      <c r="K801" s="418"/>
      <c r="L801" s="418"/>
      <c r="M801" s="418"/>
      <c r="N801" s="418"/>
      <c r="O801" s="418"/>
      <c r="P801" s="418"/>
      <c r="Q801" s="418"/>
    </row>
    <row r="802" spans="3:17" s="439" customFormat="1">
      <c r="C802" s="440"/>
      <c r="D802" s="440"/>
      <c r="E802" s="440"/>
      <c r="G802" s="418"/>
      <c r="H802" s="418"/>
      <c r="J802" s="418"/>
      <c r="K802" s="418"/>
      <c r="L802" s="418"/>
      <c r="M802" s="418"/>
      <c r="N802" s="418"/>
      <c r="O802" s="418"/>
      <c r="P802" s="418"/>
      <c r="Q802" s="418"/>
    </row>
    <row r="803" spans="3:17" s="439" customFormat="1">
      <c r="C803" s="440"/>
      <c r="D803" s="440"/>
      <c r="E803" s="440"/>
      <c r="G803" s="418"/>
      <c r="H803" s="418"/>
      <c r="J803" s="418"/>
      <c r="K803" s="418"/>
      <c r="L803" s="418"/>
      <c r="M803" s="418"/>
      <c r="N803" s="418"/>
      <c r="O803" s="418"/>
      <c r="P803" s="418"/>
      <c r="Q803" s="418"/>
    </row>
    <row r="804" spans="3:17" s="439" customFormat="1">
      <c r="C804" s="440"/>
      <c r="D804" s="440"/>
      <c r="E804" s="440"/>
      <c r="G804" s="418"/>
      <c r="H804" s="418"/>
      <c r="J804" s="418"/>
      <c r="K804" s="418"/>
      <c r="L804" s="418"/>
      <c r="M804" s="418"/>
      <c r="N804" s="418"/>
      <c r="O804" s="418"/>
      <c r="P804" s="418"/>
      <c r="Q804" s="418"/>
    </row>
    <row r="805" spans="3:17" s="439" customFormat="1">
      <c r="C805" s="440"/>
      <c r="D805" s="440"/>
      <c r="E805" s="440"/>
      <c r="G805" s="418"/>
      <c r="H805" s="418"/>
      <c r="J805" s="418"/>
      <c r="K805" s="418"/>
      <c r="L805" s="418"/>
      <c r="M805" s="418"/>
      <c r="N805" s="418"/>
      <c r="O805" s="418"/>
      <c r="P805" s="418"/>
      <c r="Q805" s="418"/>
    </row>
    <row r="806" spans="3:17" s="439" customFormat="1">
      <c r="C806" s="440"/>
      <c r="D806" s="440"/>
      <c r="E806" s="440"/>
      <c r="G806" s="418"/>
      <c r="H806" s="418"/>
      <c r="J806" s="418"/>
      <c r="K806" s="418"/>
      <c r="L806" s="418"/>
      <c r="M806" s="418"/>
      <c r="N806" s="418"/>
      <c r="O806" s="418"/>
      <c r="P806" s="418"/>
      <c r="Q806" s="418"/>
    </row>
    <row r="807" spans="3:17" s="439" customFormat="1">
      <c r="C807" s="440"/>
      <c r="D807" s="440"/>
      <c r="E807" s="440"/>
      <c r="G807" s="418"/>
      <c r="H807" s="418"/>
      <c r="J807" s="418"/>
      <c r="K807" s="418"/>
      <c r="L807" s="418"/>
      <c r="M807" s="418"/>
      <c r="N807" s="418"/>
      <c r="O807" s="418"/>
      <c r="P807" s="418"/>
      <c r="Q807" s="418"/>
    </row>
    <row r="808" spans="3:17" s="439" customFormat="1">
      <c r="C808" s="440"/>
      <c r="D808" s="440"/>
      <c r="E808" s="440"/>
      <c r="G808" s="418"/>
      <c r="H808" s="418"/>
      <c r="J808" s="418"/>
      <c r="K808" s="418"/>
      <c r="L808" s="418"/>
      <c r="M808" s="418"/>
      <c r="N808" s="418"/>
      <c r="O808" s="418"/>
      <c r="P808" s="418"/>
      <c r="Q808" s="418"/>
    </row>
    <row r="809" spans="3:17" s="439" customFormat="1">
      <c r="C809" s="440"/>
      <c r="D809" s="440"/>
      <c r="E809" s="440"/>
      <c r="G809" s="418"/>
      <c r="H809" s="418"/>
      <c r="J809" s="418"/>
      <c r="K809" s="418"/>
      <c r="L809" s="418"/>
      <c r="M809" s="418"/>
      <c r="N809" s="418"/>
      <c r="O809" s="418"/>
      <c r="P809" s="418"/>
      <c r="Q809" s="418"/>
    </row>
    <row r="810" spans="3:17" s="439" customFormat="1">
      <c r="C810" s="440"/>
      <c r="D810" s="440"/>
      <c r="E810" s="440"/>
      <c r="G810" s="418"/>
      <c r="H810" s="418"/>
      <c r="J810" s="418"/>
      <c r="K810" s="418"/>
      <c r="L810" s="418"/>
      <c r="M810" s="418"/>
      <c r="N810" s="418"/>
      <c r="O810" s="418"/>
      <c r="P810" s="418"/>
      <c r="Q810" s="418"/>
    </row>
    <row r="811" spans="3:17" s="439" customFormat="1">
      <c r="C811" s="440"/>
      <c r="D811" s="440"/>
      <c r="E811" s="440"/>
      <c r="G811" s="418"/>
      <c r="H811" s="418"/>
      <c r="J811" s="418"/>
      <c r="K811" s="418"/>
      <c r="L811" s="418"/>
      <c r="M811" s="418"/>
      <c r="N811" s="418"/>
      <c r="O811" s="418"/>
      <c r="P811" s="418"/>
      <c r="Q811" s="418"/>
    </row>
    <row r="812" spans="3:17" s="439" customFormat="1">
      <c r="C812" s="440"/>
      <c r="D812" s="440"/>
      <c r="E812" s="440"/>
      <c r="G812" s="418"/>
      <c r="H812" s="418"/>
      <c r="J812" s="418"/>
      <c r="K812" s="418"/>
      <c r="L812" s="418"/>
      <c r="M812" s="418"/>
      <c r="N812" s="418"/>
      <c r="O812" s="418"/>
      <c r="P812" s="418"/>
      <c r="Q812" s="418"/>
    </row>
    <row r="813" spans="3:17" s="439" customFormat="1">
      <c r="C813" s="440"/>
      <c r="D813" s="440"/>
      <c r="E813" s="440"/>
      <c r="G813" s="418"/>
      <c r="H813" s="418"/>
      <c r="J813" s="418"/>
      <c r="K813" s="418"/>
      <c r="L813" s="418"/>
      <c r="M813" s="418"/>
      <c r="N813" s="418"/>
      <c r="O813" s="418"/>
      <c r="P813" s="418"/>
      <c r="Q813" s="418"/>
    </row>
    <row r="814" spans="3:17" s="439" customFormat="1">
      <c r="C814" s="440"/>
      <c r="D814" s="440"/>
      <c r="E814" s="440"/>
      <c r="G814" s="418"/>
      <c r="H814" s="418"/>
      <c r="J814" s="418"/>
      <c r="K814" s="418"/>
      <c r="L814" s="418"/>
      <c r="M814" s="418"/>
      <c r="N814" s="418"/>
      <c r="O814" s="418"/>
      <c r="P814" s="418"/>
      <c r="Q814" s="418"/>
    </row>
    <row r="815" spans="3:17" s="439" customFormat="1">
      <c r="C815" s="440"/>
      <c r="D815" s="440"/>
      <c r="E815" s="440"/>
      <c r="G815" s="418"/>
      <c r="H815" s="418"/>
      <c r="J815" s="418"/>
      <c r="K815" s="418"/>
      <c r="L815" s="418"/>
      <c r="M815" s="418"/>
      <c r="N815" s="418"/>
      <c r="O815" s="418"/>
      <c r="P815" s="418"/>
      <c r="Q815" s="418"/>
    </row>
    <row r="816" spans="3:17" s="439" customFormat="1">
      <c r="C816" s="440"/>
      <c r="D816" s="440"/>
      <c r="E816" s="440"/>
      <c r="G816" s="418"/>
      <c r="H816" s="418"/>
      <c r="J816" s="418"/>
      <c r="K816" s="418"/>
      <c r="L816" s="418"/>
      <c r="M816" s="418"/>
      <c r="N816" s="418"/>
      <c r="O816" s="418"/>
      <c r="P816" s="418"/>
      <c r="Q816" s="418"/>
    </row>
    <row r="817" spans="3:17" s="439" customFormat="1">
      <c r="C817" s="440"/>
      <c r="D817" s="440"/>
      <c r="E817" s="440"/>
      <c r="G817" s="418"/>
      <c r="H817" s="418"/>
      <c r="J817" s="418"/>
      <c r="K817" s="418"/>
      <c r="L817" s="418"/>
      <c r="M817" s="418"/>
      <c r="N817" s="418"/>
      <c r="O817" s="418"/>
      <c r="P817" s="418"/>
      <c r="Q817" s="418"/>
    </row>
    <row r="818" spans="3:17" s="439" customFormat="1">
      <c r="C818" s="440"/>
      <c r="D818" s="440"/>
      <c r="E818" s="440"/>
      <c r="G818" s="418"/>
      <c r="H818" s="418"/>
      <c r="J818" s="418"/>
      <c r="K818" s="418"/>
      <c r="L818" s="418"/>
      <c r="M818" s="418"/>
      <c r="N818" s="418"/>
      <c r="O818" s="418"/>
      <c r="P818" s="418"/>
      <c r="Q818" s="418"/>
    </row>
    <row r="819" spans="3:17" s="439" customFormat="1">
      <c r="C819" s="440"/>
      <c r="D819" s="440"/>
      <c r="E819" s="440"/>
      <c r="G819" s="418"/>
      <c r="H819" s="418"/>
      <c r="J819" s="418"/>
      <c r="K819" s="418"/>
      <c r="L819" s="418"/>
      <c r="M819" s="418"/>
      <c r="N819" s="418"/>
      <c r="O819" s="418"/>
      <c r="P819" s="418"/>
      <c r="Q819" s="418"/>
    </row>
    <row r="820" spans="3:17" s="439" customFormat="1">
      <c r="C820" s="440"/>
      <c r="D820" s="440"/>
      <c r="E820" s="440"/>
      <c r="G820" s="418"/>
      <c r="H820" s="418"/>
      <c r="J820" s="418"/>
      <c r="K820" s="418"/>
      <c r="L820" s="418"/>
      <c r="M820" s="418"/>
      <c r="N820" s="418"/>
      <c r="O820" s="418"/>
      <c r="P820" s="418"/>
      <c r="Q820" s="418"/>
    </row>
    <row r="821" spans="3:17" s="439" customFormat="1">
      <c r="C821" s="440"/>
      <c r="D821" s="440"/>
      <c r="E821" s="440"/>
      <c r="G821" s="418"/>
      <c r="H821" s="418"/>
      <c r="J821" s="418"/>
      <c r="K821" s="418"/>
      <c r="L821" s="418"/>
      <c r="M821" s="418"/>
      <c r="N821" s="418"/>
      <c r="O821" s="418"/>
      <c r="P821" s="418"/>
      <c r="Q821" s="418"/>
    </row>
    <row r="822" spans="3:17" s="439" customFormat="1">
      <c r="C822" s="440"/>
      <c r="D822" s="440"/>
      <c r="E822" s="440"/>
      <c r="G822" s="418"/>
      <c r="H822" s="418"/>
      <c r="J822" s="418"/>
      <c r="K822" s="418"/>
      <c r="L822" s="418"/>
      <c r="M822" s="418"/>
      <c r="N822" s="418"/>
      <c r="O822" s="418"/>
      <c r="P822" s="418"/>
      <c r="Q822" s="418"/>
    </row>
    <row r="823" spans="3:17" s="439" customFormat="1">
      <c r="C823" s="440"/>
      <c r="D823" s="440"/>
      <c r="E823" s="440"/>
      <c r="G823" s="418"/>
      <c r="H823" s="418"/>
      <c r="J823" s="418"/>
      <c r="K823" s="418"/>
      <c r="L823" s="418"/>
      <c r="M823" s="418"/>
      <c r="N823" s="418"/>
      <c r="O823" s="418"/>
      <c r="P823" s="418"/>
      <c r="Q823" s="418"/>
    </row>
    <row r="824" spans="3:17" s="439" customFormat="1">
      <c r="C824" s="440"/>
      <c r="D824" s="440"/>
      <c r="E824" s="440"/>
      <c r="G824" s="418"/>
      <c r="H824" s="418"/>
      <c r="J824" s="418"/>
      <c r="K824" s="418"/>
      <c r="L824" s="418"/>
      <c r="M824" s="418"/>
      <c r="N824" s="418"/>
      <c r="O824" s="418"/>
      <c r="P824" s="418"/>
      <c r="Q824" s="418"/>
    </row>
    <row r="825" spans="3:17" s="439" customFormat="1">
      <c r="C825" s="440"/>
      <c r="D825" s="440"/>
      <c r="E825" s="440"/>
      <c r="G825" s="418"/>
      <c r="H825" s="418"/>
      <c r="J825" s="418"/>
      <c r="K825" s="418"/>
      <c r="L825" s="418"/>
      <c r="M825" s="418"/>
      <c r="N825" s="418"/>
      <c r="O825" s="418"/>
      <c r="P825" s="418"/>
      <c r="Q825" s="418"/>
    </row>
    <row r="826" spans="3:17" s="439" customFormat="1">
      <c r="C826" s="440"/>
      <c r="D826" s="440"/>
      <c r="E826" s="440"/>
      <c r="G826" s="418"/>
      <c r="H826" s="418"/>
      <c r="J826" s="418"/>
      <c r="K826" s="418"/>
      <c r="L826" s="418"/>
      <c r="M826" s="418"/>
      <c r="N826" s="418"/>
      <c r="O826" s="418"/>
      <c r="P826" s="418"/>
      <c r="Q826" s="418"/>
    </row>
    <row r="827" spans="3:17" s="439" customFormat="1">
      <c r="C827" s="440"/>
      <c r="D827" s="440"/>
      <c r="E827" s="440"/>
      <c r="G827" s="418"/>
      <c r="H827" s="418"/>
      <c r="J827" s="418"/>
      <c r="K827" s="418"/>
      <c r="L827" s="418"/>
      <c r="M827" s="418"/>
      <c r="N827" s="418"/>
      <c r="O827" s="418"/>
      <c r="P827" s="418"/>
      <c r="Q827" s="418"/>
    </row>
    <row r="828" spans="3:17" s="439" customFormat="1">
      <c r="C828" s="440"/>
      <c r="D828" s="440"/>
      <c r="E828" s="440"/>
      <c r="G828" s="418"/>
      <c r="H828" s="418"/>
      <c r="J828" s="418"/>
      <c r="K828" s="418"/>
      <c r="L828" s="418"/>
      <c r="M828" s="418"/>
      <c r="N828" s="418"/>
      <c r="O828" s="418"/>
      <c r="P828" s="418"/>
      <c r="Q828" s="418"/>
    </row>
    <row r="829" spans="3:17" s="439" customFormat="1">
      <c r="C829" s="440"/>
      <c r="D829" s="440"/>
      <c r="E829" s="440"/>
      <c r="G829" s="418"/>
      <c r="H829" s="418"/>
      <c r="J829" s="418"/>
      <c r="K829" s="418"/>
      <c r="L829" s="418"/>
      <c r="M829" s="418"/>
      <c r="N829" s="418"/>
      <c r="O829" s="418"/>
      <c r="P829" s="418"/>
      <c r="Q829" s="418"/>
    </row>
    <row r="830" spans="3:17" s="439" customFormat="1">
      <c r="C830" s="440"/>
      <c r="D830" s="440"/>
      <c r="E830" s="440"/>
      <c r="G830" s="418"/>
      <c r="H830" s="418"/>
      <c r="J830" s="418"/>
      <c r="K830" s="418"/>
      <c r="L830" s="418"/>
      <c r="M830" s="418"/>
      <c r="N830" s="418"/>
      <c r="O830" s="418"/>
      <c r="P830" s="418"/>
      <c r="Q830" s="418"/>
    </row>
    <row r="831" spans="3:17" s="439" customFormat="1">
      <c r="C831" s="440"/>
      <c r="D831" s="440"/>
      <c r="E831" s="440"/>
      <c r="G831" s="418"/>
      <c r="H831" s="418"/>
      <c r="J831" s="418"/>
      <c r="K831" s="418"/>
      <c r="L831" s="418"/>
      <c r="M831" s="418"/>
      <c r="N831" s="418"/>
      <c r="O831" s="418"/>
      <c r="P831" s="418"/>
      <c r="Q831" s="418"/>
    </row>
    <row r="832" spans="3:17" s="439" customFormat="1">
      <c r="C832" s="440"/>
      <c r="D832" s="440"/>
      <c r="E832" s="440"/>
      <c r="G832" s="418"/>
      <c r="H832" s="418"/>
      <c r="J832" s="418"/>
      <c r="K832" s="418"/>
      <c r="L832" s="418"/>
      <c r="M832" s="418"/>
      <c r="N832" s="418"/>
      <c r="O832" s="418"/>
      <c r="P832" s="418"/>
      <c r="Q832" s="418"/>
    </row>
    <row r="833" spans="3:17" s="439" customFormat="1">
      <c r="C833" s="440"/>
      <c r="D833" s="440"/>
      <c r="E833" s="440"/>
      <c r="G833" s="418"/>
      <c r="H833" s="418"/>
      <c r="J833" s="418"/>
      <c r="K833" s="418"/>
      <c r="L833" s="418"/>
      <c r="M833" s="418"/>
      <c r="N833" s="418"/>
      <c r="O833" s="418"/>
      <c r="P833" s="418"/>
      <c r="Q833" s="418"/>
    </row>
    <row r="834" spans="3:17" s="439" customFormat="1">
      <c r="C834" s="440"/>
      <c r="D834" s="440"/>
      <c r="E834" s="440"/>
      <c r="G834" s="418"/>
      <c r="H834" s="418"/>
      <c r="J834" s="418"/>
      <c r="K834" s="418"/>
      <c r="L834" s="418"/>
      <c r="M834" s="418"/>
      <c r="N834" s="418"/>
      <c r="O834" s="418"/>
      <c r="P834" s="418"/>
      <c r="Q834" s="418"/>
    </row>
    <row r="835" spans="3:17" s="439" customFormat="1">
      <c r="C835" s="440"/>
      <c r="D835" s="440"/>
      <c r="E835" s="440"/>
      <c r="G835" s="418"/>
      <c r="H835" s="418"/>
      <c r="J835" s="418"/>
      <c r="K835" s="418"/>
      <c r="L835" s="418"/>
      <c r="M835" s="418"/>
      <c r="N835" s="418"/>
      <c r="O835" s="418"/>
      <c r="P835" s="418"/>
      <c r="Q835" s="418"/>
    </row>
    <row r="836" spans="3:17" s="439" customFormat="1">
      <c r="C836" s="440"/>
      <c r="D836" s="440"/>
      <c r="E836" s="440"/>
      <c r="G836" s="418"/>
      <c r="H836" s="418"/>
      <c r="J836" s="418"/>
      <c r="K836" s="418"/>
      <c r="L836" s="418"/>
      <c r="M836" s="418"/>
      <c r="N836" s="418"/>
      <c r="O836" s="418"/>
      <c r="P836" s="418"/>
      <c r="Q836" s="418"/>
    </row>
    <row r="837" spans="3:17" s="439" customFormat="1">
      <c r="C837" s="440"/>
      <c r="D837" s="440"/>
      <c r="E837" s="440"/>
      <c r="G837" s="418"/>
      <c r="H837" s="418"/>
      <c r="J837" s="418"/>
      <c r="K837" s="418"/>
      <c r="L837" s="418"/>
      <c r="M837" s="418"/>
      <c r="N837" s="418"/>
      <c r="O837" s="418"/>
      <c r="P837" s="418"/>
      <c r="Q837" s="418"/>
    </row>
    <row r="838" spans="3:17" s="439" customFormat="1">
      <c r="C838" s="440"/>
      <c r="D838" s="440"/>
      <c r="E838" s="440"/>
      <c r="G838" s="418"/>
      <c r="H838" s="418"/>
      <c r="J838" s="418"/>
      <c r="K838" s="418"/>
      <c r="L838" s="418"/>
      <c r="M838" s="418"/>
      <c r="N838" s="418"/>
      <c r="O838" s="418"/>
      <c r="P838" s="418"/>
      <c r="Q838" s="418"/>
    </row>
    <row r="839" spans="3:17" s="439" customFormat="1">
      <c r="C839" s="440"/>
      <c r="D839" s="440"/>
      <c r="E839" s="440"/>
      <c r="G839" s="418"/>
      <c r="H839" s="418"/>
      <c r="J839" s="418"/>
      <c r="K839" s="418"/>
      <c r="L839" s="418"/>
      <c r="M839" s="418"/>
      <c r="N839" s="418"/>
      <c r="O839" s="418"/>
      <c r="P839" s="418"/>
      <c r="Q839" s="418"/>
    </row>
    <row r="840" spans="3:17" s="439" customFormat="1">
      <c r="C840" s="440"/>
      <c r="D840" s="440"/>
      <c r="E840" s="440"/>
      <c r="G840" s="418"/>
      <c r="H840" s="418"/>
      <c r="J840" s="418"/>
      <c r="K840" s="418"/>
      <c r="L840" s="418"/>
      <c r="M840" s="418"/>
      <c r="N840" s="418"/>
      <c r="O840" s="418"/>
      <c r="P840" s="418"/>
      <c r="Q840" s="418"/>
    </row>
    <row r="841" spans="3:17" s="439" customFormat="1">
      <c r="C841" s="440"/>
      <c r="D841" s="440"/>
      <c r="E841" s="440"/>
      <c r="G841" s="418"/>
      <c r="H841" s="418"/>
      <c r="J841" s="418"/>
      <c r="K841" s="418"/>
      <c r="L841" s="418"/>
      <c r="M841" s="418"/>
      <c r="N841" s="418"/>
      <c r="O841" s="418"/>
      <c r="P841" s="418"/>
      <c r="Q841" s="418"/>
    </row>
    <row r="842" spans="3:17" s="439" customFormat="1">
      <c r="C842" s="440"/>
      <c r="D842" s="440"/>
      <c r="E842" s="440"/>
      <c r="G842" s="418"/>
      <c r="H842" s="418"/>
      <c r="J842" s="418"/>
      <c r="K842" s="418"/>
      <c r="L842" s="418"/>
      <c r="M842" s="418"/>
      <c r="N842" s="418"/>
      <c r="O842" s="418"/>
      <c r="P842" s="418"/>
      <c r="Q842" s="418"/>
    </row>
    <row r="843" spans="3:17" s="439" customFormat="1">
      <c r="C843" s="440"/>
      <c r="D843" s="440"/>
      <c r="E843" s="440"/>
      <c r="G843" s="418"/>
      <c r="H843" s="418"/>
      <c r="J843" s="418"/>
      <c r="K843" s="418"/>
      <c r="L843" s="418"/>
      <c r="M843" s="418"/>
      <c r="N843" s="418"/>
      <c r="O843" s="418"/>
      <c r="P843" s="418"/>
      <c r="Q843" s="418"/>
    </row>
    <row r="844" spans="3:17" s="439" customFormat="1">
      <c r="C844" s="440"/>
      <c r="D844" s="440"/>
      <c r="E844" s="440"/>
      <c r="G844" s="418"/>
      <c r="H844" s="418"/>
      <c r="J844" s="418"/>
      <c r="K844" s="418"/>
      <c r="L844" s="418"/>
      <c r="M844" s="418"/>
      <c r="N844" s="418"/>
      <c r="O844" s="418"/>
      <c r="P844" s="418"/>
      <c r="Q844" s="418"/>
    </row>
    <row r="845" spans="3:17" s="439" customFormat="1">
      <c r="C845" s="440"/>
      <c r="D845" s="440"/>
      <c r="E845" s="440"/>
      <c r="G845" s="418"/>
      <c r="H845" s="418"/>
      <c r="J845" s="418"/>
      <c r="K845" s="418"/>
      <c r="L845" s="418"/>
      <c r="M845" s="418"/>
      <c r="N845" s="418"/>
      <c r="O845" s="418"/>
      <c r="P845" s="418"/>
      <c r="Q845" s="418"/>
    </row>
    <row r="846" spans="3:17" s="439" customFormat="1">
      <c r="C846" s="440"/>
      <c r="D846" s="440"/>
      <c r="E846" s="440"/>
      <c r="G846" s="418"/>
      <c r="H846" s="418"/>
      <c r="J846" s="418"/>
      <c r="K846" s="418"/>
      <c r="L846" s="418"/>
      <c r="M846" s="418"/>
      <c r="N846" s="418"/>
      <c r="O846" s="418"/>
      <c r="P846" s="418"/>
      <c r="Q846" s="418"/>
    </row>
    <row r="847" spans="3:17" s="439" customFormat="1">
      <c r="C847" s="440"/>
      <c r="D847" s="440"/>
      <c r="E847" s="440"/>
      <c r="G847" s="418"/>
      <c r="H847" s="418"/>
      <c r="J847" s="418"/>
      <c r="K847" s="418"/>
      <c r="L847" s="418"/>
      <c r="M847" s="418"/>
      <c r="N847" s="418"/>
      <c r="O847" s="418"/>
      <c r="P847" s="418"/>
      <c r="Q847" s="418"/>
    </row>
    <row r="848" spans="3:17" s="439" customFormat="1">
      <c r="C848" s="440"/>
      <c r="D848" s="440"/>
      <c r="E848" s="440"/>
      <c r="G848" s="418"/>
      <c r="H848" s="418"/>
      <c r="J848" s="418"/>
      <c r="K848" s="418"/>
      <c r="L848" s="418"/>
      <c r="M848" s="418"/>
      <c r="N848" s="418"/>
      <c r="O848" s="418"/>
      <c r="P848" s="418"/>
      <c r="Q848" s="418"/>
    </row>
    <row r="849" spans="3:17" s="439" customFormat="1">
      <c r="C849" s="440"/>
      <c r="D849" s="440"/>
      <c r="E849" s="440"/>
      <c r="G849" s="418"/>
      <c r="H849" s="418"/>
      <c r="J849" s="418"/>
      <c r="K849" s="418"/>
      <c r="L849" s="418"/>
      <c r="M849" s="418"/>
      <c r="N849" s="418"/>
      <c r="O849" s="418"/>
      <c r="P849" s="418"/>
      <c r="Q849" s="418"/>
    </row>
    <row r="850" spans="3:17" s="439" customFormat="1">
      <c r="C850" s="440"/>
      <c r="D850" s="440"/>
      <c r="E850" s="440"/>
      <c r="G850" s="418"/>
      <c r="H850" s="418"/>
      <c r="J850" s="418"/>
      <c r="K850" s="418"/>
      <c r="L850" s="418"/>
      <c r="M850" s="418"/>
      <c r="N850" s="418"/>
      <c r="O850" s="418"/>
      <c r="P850" s="418"/>
      <c r="Q850" s="418"/>
    </row>
    <row r="851" spans="3:17" s="439" customFormat="1">
      <c r="C851" s="440"/>
      <c r="D851" s="440"/>
      <c r="E851" s="440"/>
      <c r="G851" s="418"/>
      <c r="H851" s="418"/>
      <c r="J851" s="418"/>
      <c r="K851" s="418"/>
      <c r="L851" s="418"/>
      <c r="M851" s="418"/>
      <c r="N851" s="418"/>
      <c r="O851" s="418"/>
      <c r="P851" s="418"/>
      <c r="Q851" s="418"/>
    </row>
    <row r="852" spans="3:17" s="439" customFormat="1">
      <c r="C852" s="440"/>
      <c r="D852" s="440"/>
      <c r="E852" s="440"/>
      <c r="G852" s="418"/>
      <c r="H852" s="418"/>
      <c r="J852" s="418"/>
      <c r="K852" s="418"/>
      <c r="L852" s="418"/>
      <c r="M852" s="418"/>
      <c r="N852" s="418"/>
      <c r="O852" s="418"/>
      <c r="P852" s="418"/>
      <c r="Q852" s="418"/>
    </row>
    <row r="853" spans="3:17" s="439" customFormat="1">
      <c r="C853" s="440"/>
      <c r="D853" s="440"/>
      <c r="E853" s="440"/>
      <c r="G853" s="418"/>
      <c r="H853" s="418"/>
      <c r="J853" s="418"/>
      <c r="K853" s="418"/>
      <c r="L853" s="418"/>
      <c r="M853" s="418"/>
      <c r="N853" s="418"/>
      <c r="O853" s="418"/>
      <c r="P853" s="418"/>
      <c r="Q853" s="418"/>
    </row>
    <row r="854" spans="3:17" s="439" customFormat="1">
      <c r="C854" s="440"/>
      <c r="D854" s="440"/>
      <c r="E854" s="440"/>
      <c r="G854" s="418"/>
      <c r="H854" s="418"/>
      <c r="J854" s="418"/>
      <c r="K854" s="418"/>
      <c r="L854" s="418"/>
      <c r="M854" s="418"/>
      <c r="N854" s="418"/>
      <c r="O854" s="418"/>
      <c r="P854" s="418"/>
      <c r="Q854" s="418"/>
    </row>
    <row r="855" spans="3:17" s="439" customFormat="1">
      <c r="C855" s="440"/>
      <c r="D855" s="440"/>
      <c r="E855" s="440"/>
      <c r="G855" s="418"/>
      <c r="H855" s="418"/>
      <c r="J855" s="418"/>
      <c r="K855" s="418"/>
      <c r="L855" s="418"/>
      <c r="M855" s="418"/>
      <c r="N855" s="418"/>
      <c r="O855" s="418"/>
      <c r="P855" s="418"/>
      <c r="Q855" s="418"/>
    </row>
    <row r="856" spans="3:17" s="439" customFormat="1">
      <c r="C856" s="440"/>
      <c r="D856" s="440"/>
      <c r="E856" s="440"/>
      <c r="G856" s="418"/>
      <c r="H856" s="418"/>
      <c r="J856" s="418"/>
      <c r="K856" s="418"/>
      <c r="L856" s="418"/>
      <c r="M856" s="418"/>
      <c r="N856" s="418"/>
      <c r="O856" s="418"/>
      <c r="P856" s="418"/>
      <c r="Q856" s="418"/>
    </row>
    <row r="857" spans="3:17" s="439" customFormat="1">
      <c r="C857" s="440"/>
      <c r="D857" s="440"/>
      <c r="E857" s="440"/>
      <c r="G857" s="418"/>
      <c r="H857" s="418"/>
      <c r="J857" s="418"/>
      <c r="K857" s="418"/>
      <c r="L857" s="418"/>
      <c r="M857" s="418"/>
      <c r="N857" s="418"/>
      <c r="O857" s="418"/>
      <c r="P857" s="418"/>
      <c r="Q857" s="418"/>
    </row>
    <row r="858" spans="3:17" s="439" customFormat="1">
      <c r="C858" s="440"/>
      <c r="D858" s="440"/>
      <c r="E858" s="440"/>
      <c r="G858" s="418"/>
      <c r="H858" s="418"/>
      <c r="J858" s="418"/>
      <c r="K858" s="418"/>
      <c r="L858" s="418"/>
      <c r="M858" s="418"/>
      <c r="N858" s="418"/>
      <c r="O858" s="418"/>
      <c r="P858" s="418"/>
      <c r="Q858" s="418"/>
    </row>
    <row r="859" spans="3:17" s="439" customFormat="1">
      <c r="C859" s="440"/>
      <c r="D859" s="440"/>
      <c r="E859" s="440"/>
      <c r="G859" s="418"/>
      <c r="H859" s="418"/>
      <c r="J859" s="418"/>
      <c r="K859" s="418"/>
      <c r="L859" s="418"/>
      <c r="M859" s="418"/>
      <c r="N859" s="418"/>
      <c r="O859" s="418"/>
      <c r="P859" s="418"/>
      <c r="Q859" s="418"/>
    </row>
    <row r="860" spans="3:17" s="439" customFormat="1">
      <c r="C860" s="440"/>
      <c r="D860" s="440"/>
      <c r="E860" s="440"/>
      <c r="G860" s="418"/>
      <c r="H860" s="418"/>
      <c r="J860" s="418"/>
      <c r="K860" s="418"/>
      <c r="L860" s="418"/>
      <c r="M860" s="418"/>
      <c r="N860" s="418"/>
      <c r="O860" s="418"/>
      <c r="P860" s="418"/>
      <c r="Q860" s="418"/>
    </row>
    <row r="861" spans="3:17" s="439" customFormat="1">
      <c r="C861" s="440"/>
      <c r="D861" s="440"/>
      <c r="E861" s="440"/>
      <c r="G861" s="418"/>
      <c r="H861" s="418"/>
      <c r="J861" s="418"/>
      <c r="K861" s="418"/>
      <c r="L861" s="418"/>
      <c r="M861" s="418"/>
      <c r="N861" s="418"/>
      <c r="O861" s="418"/>
      <c r="P861" s="418"/>
      <c r="Q861" s="418"/>
    </row>
    <row r="862" spans="3:17" s="439" customFormat="1">
      <c r="C862" s="440"/>
      <c r="D862" s="440"/>
      <c r="E862" s="440"/>
      <c r="G862" s="418"/>
      <c r="H862" s="418"/>
      <c r="J862" s="418"/>
      <c r="K862" s="418"/>
      <c r="L862" s="418"/>
      <c r="M862" s="418"/>
      <c r="N862" s="418"/>
      <c r="O862" s="418"/>
      <c r="P862" s="418"/>
      <c r="Q862" s="418"/>
    </row>
    <row r="863" spans="3:17" s="439" customFormat="1">
      <c r="C863" s="440"/>
      <c r="D863" s="440"/>
      <c r="E863" s="440"/>
      <c r="G863" s="418"/>
      <c r="H863" s="418"/>
      <c r="J863" s="418"/>
      <c r="K863" s="418"/>
      <c r="L863" s="418"/>
      <c r="M863" s="418"/>
      <c r="N863" s="418"/>
      <c r="O863" s="418"/>
      <c r="P863" s="418"/>
      <c r="Q863" s="418"/>
    </row>
    <row r="864" spans="3:17" s="439" customFormat="1">
      <c r="C864" s="440"/>
      <c r="D864" s="440"/>
      <c r="E864" s="440"/>
      <c r="G864" s="418"/>
      <c r="H864" s="418"/>
      <c r="J864" s="418"/>
      <c r="K864" s="418"/>
      <c r="L864" s="418"/>
      <c r="M864" s="418"/>
      <c r="N864" s="418"/>
      <c r="O864" s="418"/>
      <c r="P864" s="418"/>
      <c r="Q864" s="418"/>
    </row>
    <row r="865" spans="3:17" s="439" customFormat="1">
      <c r="C865" s="440"/>
      <c r="D865" s="440"/>
      <c r="E865" s="440"/>
      <c r="G865" s="418"/>
      <c r="H865" s="418"/>
      <c r="J865" s="418"/>
      <c r="K865" s="418"/>
      <c r="L865" s="418"/>
      <c r="M865" s="418"/>
      <c r="N865" s="418"/>
      <c r="O865" s="418"/>
      <c r="P865" s="418"/>
      <c r="Q865" s="418"/>
    </row>
    <row r="866" spans="3:17" s="439" customFormat="1">
      <c r="C866" s="440"/>
      <c r="D866" s="440"/>
      <c r="E866" s="440"/>
      <c r="G866" s="418"/>
      <c r="H866" s="418"/>
      <c r="J866" s="418"/>
      <c r="K866" s="418"/>
      <c r="L866" s="418"/>
      <c r="M866" s="418"/>
      <c r="N866" s="418"/>
      <c r="O866" s="418"/>
      <c r="P866" s="418"/>
      <c r="Q866" s="418"/>
    </row>
    <row r="867" spans="3:17" s="439" customFormat="1">
      <c r="C867" s="440"/>
      <c r="D867" s="440"/>
      <c r="E867" s="440"/>
      <c r="G867" s="418"/>
      <c r="H867" s="418"/>
      <c r="J867" s="418"/>
      <c r="K867" s="418"/>
      <c r="L867" s="418"/>
      <c r="M867" s="418"/>
      <c r="N867" s="418"/>
      <c r="O867" s="418"/>
      <c r="P867" s="418"/>
      <c r="Q867" s="418"/>
    </row>
    <row r="868" spans="3:17" s="439" customFormat="1">
      <c r="C868" s="440"/>
      <c r="D868" s="440"/>
      <c r="E868" s="440"/>
      <c r="G868" s="418"/>
      <c r="H868" s="418"/>
      <c r="J868" s="418"/>
      <c r="K868" s="418"/>
      <c r="L868" s="418"/>
      <c r="M868" s="418"/>
      <c r="N868" s="418"/>
      <c r="O868" s="418"/>
      <c r="P868" s="418"/>
      <c r="Q868" s="418"/>
    </row>
    <row r="869" spans="3:17" s="439" customFormat="1">
      <c r="C869" s="440"/>
      <c r="D869" s="440"/>
      <c r="E869" s="440"/>
      <c r="G869" s="418"/>
      <c r="H869" s="418"/>
      <c r="J869" s="418"/>
      <c r="K869" s="418"/>
      <c r="L869" s="418"/>
      <c r="M869" s="418"/>
      <c r="N869" s="418"/>
      <c r="O869" s="418"/>
      <c r="P869" s="418"/>
      <c r="Q869" s="418"/>
    </row>
    <row r="870" spans="3:17" s="439" customFormat="1">
      <c r="C870" s="440"/>
      <c r="D870" s="440"/>
      <c r="E870" s="440"/>
      <c r="G870" s="418"/>
      <c r="H870" s="418"/>
      <c r="J870" s="418"/>
      <c r="K870" s="418"/>
      <c r="L870" s="418"/>
      <c r="M870" s="418"/>
      <c r="N870" s="418"/>
      <c r="O870" s="418"/>
      <c r="P870" s="418"/>
      <c r="Q870" s="418"/>
    </row>
    <row r="871" spans="3:17" s="439" customFormat="1">
      <c r="C871" s="440"/>
      <c r="D871" s="440"/>
      <c r="E871" s="440"/>
      <c r="G871" s="418"/>
      <c r="H871" s="418"/>
      <c r="J871" s="418"/>
      <c r="K871" s="418"/>
      <c r="L871" s="418"/>
      <c r="M871" s="418"/>
      <c r="N871" s="418"/>
      <c r="O871" s="418"/>
      <c r="P871" s="418"/>
      <c r="Q871" s="418"/>
    </row>
    <row r="872" spans="3:17" s="439" customFormat="1">
      <c r="C872" s="440"/>
      <c r="D872" s="440"/>
      <c r="E872" s="440"/>
      <c r="G872" s="418"/>
      <c r="H872" s="418"/>
      <c r="J872" s="418"/>
      <c r="K872" s="418"/>
      <c r="L872" s="418"/>
      <c r="M872" s="418"/>
      <c r="N872" s="418"/>
      <c r="O872" s="418"/>
      <c r="P872" s="418"/>
      <c r="Q872" s="418"/>
    </row>
    <row r="873" spans="3:17" s="439" customFormat="1">
      <c r="C873" s="440"/>
      <c r="D873" s="440"/>
      <c r="E873" s="440"/>
      <c r="G873" s="418"/>
      <c r="H873" s="418"/>
      <c r="J873" s="418"/>
      <c r="K873" s="418"/>
      <c r="L873" s="418"/>
      <c r="M873" s="418"/>
      <c r="N873" s="418"/>
      <c r="O873" s="418"/>
      <c r="P873" s="418"/>
      <c r="Q873" s="418"/>
    </row>
    <row r="874" spans="3:17" s="439" customFormat="1">
      <c r="C874" s="440"/>
      <c r="D874" s="440"/>
      <c r="E874" s="440"/>
      <c r="G874" s="418"/>
      <c r="H874" s="418"/>
      <c r="J874" s="418"/>
      <c r="K874" s="418"/>
      <c r="L874" s="418"/>
      <c r="M874" s="418"/>
      <c r="N874" s="418"/>
      <c r="O874" s="418"/>
      <c r="P874" s="418"/>
      <c r="Q874" s="418"/>
    </row>
    <row r="875" spans="3:17" s="439" customFormat="1">
      <c r="C875" s="440"/>
      <c r="D875" s="440"/>
      <c r="E875" s="440"/>
      <c r="G875" s="418"/>
      <c r="H875" s="418"/>
      <c r="J875" s="418"/>
      <c r="K875" s="418"/>
      <c r="L875" s="418"/>
      <c r="M875" s="418"/>
      <c r="N875" s="418"/>
      <c r="O875" s="418"/>
      <c r="P875" s="418"/>
      <c r="Q875" s="418"/>
    </row>
    <row r="876" spans="3:17" s="439" customFormat="1">
      <c r="C876" s="440"/>
      <c r="D876" s="440"/>
      <c r="E876" s="440"/>
      <c r="G876" s="418"/>
      <c r="H876" s="418"/>
      <c r="J876" s="418"/>
      <c r="K876" s="418"/>
      <c r="L876" s="418"/>
      <c r="M876" s="418"/>
      <c r="N876" s="418"/>
      <c r="O876" s="418"/>
      <c r="P876" s="418"/>
      <c r="Q876" s="418"/>
    </row>
    <row r="877" spans="3:17" s="439" customFormat="1">
      <c r="C877" s="440"/>
      <c r="D877" s="440"/>
      <c r="E877" s="440"/>
      <c r="G877" s="418"/>
      <c r="H877" s="418"/>
      <c r="J877" s="418"/>
      <c r="K877" s="418"/>
      <c r="L877" s="418"/>
      <c r="M877" s="418"/>
      <c r="N877" s="418"/>
      <c r="O877" s="418"/>
      <c r="P877" s="418"/>
      <c r="Q877" s="418"/>
    </row>
    <row r="878" spans="3:17" s="439" customFormat="1">
      <c r="C878" s="440"/>
      <c r="D878" s="440"/>
      <c r="E878" s="440"/>
      <c r="G878" s="418"/>
      <c r="H878" s="418"/>
      <c r="J878" s="418"/>
      <c r="K878" s="418"/>
      <c r="L878" s="418"/>
      <c r="M878" s="418"/>
      <c r="N878" s="418"/>
      <c r="O878" s="418"/>
      <c r="P878" s="418"/>
      <c r="Q878" s="418"/>
    </row>
    <row r="879" spans="3:17" s="439" customFormat="1">
      <c r="C879" s="440"/>
      <c r="D879" s="440"/>
      <c r="E879" s="440"/>
      <c r="G879" s="418"/>
      <c r="H879" s="418"/>
      <c r="J879" s="418"/>
      <c r="K879" s="418"/>
      <c r="L879" s="418"/>
      <c r="M879" s="418"/>
      <c r="N879" s="418"/>
      <c r="O879" s="418"/>
      <c r="P879" s="418"/>
      <c r="Q879" s="418"/>
    </row>
    <row r="880" spans="3:17" s="439" customFormat="1">
      <c r="C880" s="440"/>
      <c r="D880" s="440"/>
      <c r="E880" s="440"/>
      <c r="G880" s="418"/>
      <c r="H880" s="418"/>
      <c r="J880" s="418"/>
      <c r="K880" s="418"/>
      <c r="L880" s="418"/>
      <c r="M880" s="418"/>
      <c r="N880" s="418"/>
      <c r="O880" s="418"/>
      <c r="P880" s="418"/>
      <c r="Q880" s="418"/>
    </row>
    <row r="881" spans="3:17" s="439" customFormat="1">
      <c r="C881" s="440"/>
      <c r="D881" s="440"/>
      <c r="E881" s="440"/>
      <c r="G881" s="418"/>
      <c r="H881" s="418"/>
      <c r="J881" s="418"/>
      <c r="K881" s="418"/>
      <c r="L881" s="418"/>
      <c r="M881" s="418"/>
      <c r="N881" s="418"/>
      <c r="O881" s="418"/>
      <c r="P881" s="418"/>
      <c r="Q881" s="418"/>
    </row>
    <row r="882" spans="3:17" s="439" customFormat="1">
      <c r="C882" s="440"/>
      <c r="D882" s="440"/>
      <c r="E882" s="440"/>
      <c r="G882" s="418"/>
      <c r="H882" s="418"/>
      <c r="J882" s="418"/>
      <c r="K882" s="418"/>
      <c r="L882" s="418"/>
      <c r="M882" s="418"/>
      <c r="N882" s="418"/>
      <c r="O882" s="418"/>
      <c r="P882" s="418"/>
      <c r="Q882" s="418"/>
    </row>
    <row r="883" spans="3:17" s="439" customFormat="1">
      <c r="C883" s="440"/>
      <c r="D883" s="440"/>
      <c r="E883" s="440"/>
      <c r="G883" s="418"/>
      <c r="H883" s="418"/>
      <c r="J883" s="418"/>
      <c r="K883" s="418"/>
      <c r="L883" s="418"/>
      <c r="M883" s="418"/>
      <c r="N883" s="418"/>
      <c r="O883" s="418"/>
      <c r="P883" s="418"/>
      <c r="Q883" s="418"/>
    </row>
    <row r="884" spans="3:17" s="439" customFormat="1">
      <c r="C884" s="440"/>
      <c r="D884" s="440"/>
      <c r="E884" s="440"/>
      <c r="G884" s="418"/>
      <c r="H884" s="418"/>
      <c r="J884" s="418"/>
      <c r="K884" s="418"/>
      <c r="L884" s="418"/>
      <c r="M884" s="418"/>
      <c r="N884" s="418"/>
      <c r="O884" s="418"/>
      <c r="P884" s="418"/>
      <c r="Q884" s="418"/>
    </row>
    <row r="885" spans="3:17" s="439" customFormat="1">
      <c r="C885" s="440"/>
      <c r="D885" s="440"/>
      <c r="E885" s="440"/>
      <c r="G885" s="418"/>
      <c r="H885" s="418"/>
      <c r="J885" s="418"/>
      <c r="K885" s="418"/>
      <c r="L885" s="418"/>
      <c r="M885" s="418"/>
      <c r="N885" s="418"/>
      <c r="O885" s="418"/>
      <c r="P885" s="418"/>
      <c r="Q885" s="418"/>
    </row>
    <row r="886" spans="3:17" s="439" customFormat="1">
      <c r="C886" s="440"/>
      <c r="D886" s="440"/>
      <c r="E886" s="440"/>
      <c r="G886" s="418"/>
      <c r="H886" s="418"/>
      <c r="J886" s="418"/>
      <c r="K886" s="418"/>
      <c r="L886" s="418"/>
      <c r="M886" s="418"/>
      <c r="N886" s="418"/>
      <c r="O886" s="418"/>
      <c r="P886" s="418"/>
      <c r="Q886" s="418"/>
    </row>
    <row r="887" spans="3:17" s="439" customFormat="1">
      <c r="C887" s="440"/>
      <c r="D887" s="440"/>
      <c r="E887" s="440"/>
      <c r="G887" s="418"/>
      <c r="H887" s="418"/>
      <c r="J887" s="418"/>
      <c r="K887" s="418"/>
      <c r="L887" s="418"/>
      <c r="M887" s="418"/>
      <c r="N887" s="418"/>
      <c r="O887" s="418"/>
      <c r="P887" s="418"/>
      <c r="Q887" s="418"/>
    </row>
    <row r="888" spans="3:17" s="439" customFormat="1">
      <c r="C888" s="440"/>
      <c r="D888" s="440"/>
      <c r="E888" s="440"/>
      <c r="G888" s="418"/>
      <c r="H888" s="418"/>
      <c r="J888" s="418"/>
      <c r="K888" s="418"/>
      <c r="L888" s="418"/>
      <c r="M888" s="418"/>
      <c r="N888" s="418"/>
      <c r="O888" s="418"/>
      <c r="P888" s="418"/>
      <c r="Q888" s="418"/>
    </row>
    <row r="889" spans="3:17" s="439" customFormat="1">
      <c r="C889" s="440"/>
      <c r="D889" s="440"/>
      <c r="E889" s="440"/>
      <c r="G889" s="418"/>
      <c r="H889" s="418"/>
      <c r="J889" s="418"/>
      <c r="K889" s="418"/>
      <c r="L889" s="418"/>
      <c r="M889" s="418"/>
      <c r="N889" s="418"/>
      <c r="O889" s="418"/>
      <c r="P889" s="418"/>
      <c r="Q889" s="418"/>
    </row>
    <row r="890" spans="3:17" s="439" customFormat="1">
      <c r="C890" s="440"/>
      <c r="D890" s="440"/>
      <c r="E890" s="440"/>
      <c r="G890" s="418"/>
      <c r="H890" s="418"/>
      <c r="J890" s="418"/>
      <c r="K890" s="418"/>
      <c r="L890" s="418"/>
      <c r="M890" s="418"/>
      <c r="N890" s="418"/>
      <c r="O890" s="418"/>
      <c r="P890" s="418"/>
      <c r="Q890" s="418"/>
    </row>
    <row r="891" spans="3:17" s="439" customFormat="1">
      <c r="C891" s="440"/>
      <c r="D891" s="440"/>
      <c r="E891" s="440"/>
      <c r="G891" s="418"/>
      <c r="H891" s="418"/>
      <c r="J891" s="418"/>
      <c r="K891" s="418"/>
      <c r="L891" s="418"/>
      <c r="M891" s="418"/>
      <c r="N891" s="418"/>
      <c r="O891" s="418"/>
      <c r="P891" s="418"/>
      <c r="Q891" s="418"/>
    </row>
    <row r="892" spans="3:17" s="439" customFormat="1">
      <c r="C892" s="440"/>
      <c r="D892" s="440"/>
      <c r="E892" s="440"/>
      <c r="G892" s="418"/>
      <c r="H892" s="418"/>
      <c r="J892" s="418"/>
      <c r="K892" s="418"/>
      <c r="L892" s="418"/>
      <c r="M892" s="418"/>
      <c r="N892" s="418"/>
      <c r="O892" s="418"/>
      <c r="P892" s="418"/>
      <c r="Q892" s="418"/>
    </row>
    <row r="893" spans="3:17" s="439" customFormat="1">
      <c r="C893" s="440"/>
      <c r="D893" s="440"/>
      <c r="E893" s="440"/>
      <c r="G893" s="418"/>
      <c r="H893" s="418"/>
      <c r="J893" s="418"/>
      <c r="K893" s="418"/>
      <c r="L893" s="418"/>
      <c r="M893" s="418"/>
      <c r="N893" s="418"/>
      <c r="O893" s="418"/>
      <c r="P893" s="418"/>
      <c r="Q893" s="418"/>
    </row>
    <row r="894" spans="3:17" s="439" customFormat="1">
      <c r="C894" s="440"/>
      <c r="D894" s="440"/>
      <c r="E894" s="440"/>
      <c r="G894" s="418"/>
      <c r="H894" s="418"/>
      <c r="J894" s="418"/>
      <c r="K894" s="418"/>
      <c r="L894" s="418"/>
      <c r="M894" s="418"/>
      <c r="N894" s="418"/>
      <c r="O894" s="418"/>
      <c r="P894" s="418"/>
      <c r="Q894" s="418"/>
    </row>
    <row r="895" spans="3:17" s="439" customFormat="1">
      <c r="C895" s="440"/>
      <c r="D895" s="440"/>
      <c r="E895" s="440"/>
      <c r="G895" s="418"/>
      <c r="H895" s="418"/>
      <c r="J895" s="418"/>
      <c r="K895" s="418"/>
      <c r="L895" s="418"/>
      <c r="M895" s="418"/>
      <c r="N895" s="418"/>
      <c r="O895" s="418"/>
      <c r="P895" s="418"/>
      <c r="Q895" s="418"/>
    </row>
    <row r="896" spans="3:17" s="439" customFormat="1">
      <c r="C896" s="440"/>
      <c r="D896" s="440"/>
      <c r="E896" s="440"/>
      <c r="G896" s="418"/>
      <c r="H896" s="418"/>
      <c r="J896" s="418"/>
      <c r="K896" s="418"/>
      <c r="L896" s="418"/>
      <c r="M896" s="418"/>
      <c r="N896" s="418"/>
      <c r="O896" s="418"/>
      <c r="P896" s="418"/>
      <c r="Q896" s="418"/>
    </row>
    <row r="897" spans="3:17" s="439" customFormat="1">
      <c r="C897" s="440"/>
      <c r="D897" s="440"/>
      <c r="E897" s="440"/>
      <c r="G897" s="418"/>
      <c r="H897" s="418"/>
      <c r="J897" s="418"/>
      <c r="K897" s="418"/>
      <c r="L897" s="418"/>
      <c r="M897" s="418"/>
      <c r="N897" s="418"/>
      <c r="O897" s="418"/>
      <c r="P897" s="418"/>
      <c r="Q897" s="418"/>
    </row>
    <row r="898" spans="3:17" s="439" customFormat="1">
      <c r="C898" s="440"/>
      <c r="D898" s="440"/>
      <c r="E898" s="440"/>
      <c r="G898" s="418"/>
      <c r="H898" s="418"/>
      <c r="J898" s="418"/>
      <c r="K898" s="418"/>
      <c r="L898" s="418"/>
      <c r="M898" s="418"/>
      <c r="N898" s="418"/>
      <c r="O898" s="418"/>
      <c r="P898" s="418"/>
      <c r="Q898" s="418"/>
    </row>
    <row r="899" spans="3:17" s="439" customFormat="1">
      <c r="C899" s="440"/>
      <c r="D899" s="440"/>
      <c r="E899" s="440"/>
      <c r="G899" s="418"/>
      <c r="H899" s="418"/>
      <c r="J899" s="418"/>
      <c r="K899" s="418"/>
      <c r="L899" s="418"/>
      <c r="M899" s="418"/>
      <c r="N899" s="418"/>
      <c r="O899" s="418"/>
      <c r="P899" s="418"/>
      <c r="Q899" s="418"/>
    </row>
    <row r="900" spans="3:17" s="439" customFormat="1">
      <c r="C900" s="440"/>
      <c r="D900" s="440"/>
      <c r="E900" s="440"/>
      <c r="G900" s="418"/>
      <c r="H900" s="418"/>
      <c r="J900" s="418"/>
      <c r="K900" s="418"/>
      <c r="L900" s="418"/>
      <c r="M900" s="418"/>
      <c r="N900" s="418"/>
      <c r="O900" s="418"/>
      <c r="P900" s="418"/>
      <c r="Q900" s="418"/>
    </row>
    <row r="901" spans="3:17" s="439" customFormat="1">
      <c r="C901" s="440"/>
      <c r="D901" s="440"/>
      <c r="E901" s="440"/>
      <c r="G901" s="418"/>
      <c r="H901" s="418"/>
      <c r="J901" s="418"/>
      <c r="K901" s="418"/>
      <c r="L901" s="418"/>
      <c r="M901" s="418"/>
      <c r="N901" s="418"/>
      <c r="O901" s="418"/>
      <c r="P901" s="418"/>
      <c r="Q901" s="418"/>
    </row>
    <row r="902" spans="3:17" s="439" customFormat="1">
      <c r="C902" s="440"/>
      <c r="D902" s="440"/>
      <c r="E902" s="440"/>
      <c r="G902" s="418"/>
      <c r="H902" s="418"/>
      <c r="J902" s="418"/>
      <c r="K902" s="418"/>
      <c r="L902" s="418"/>
      <c r="M902" s="418"/>
      <c r="N902" s="418"/>
      <c r="O902" s="418"/>
      <c r="P902" s="418"/>
      <c r="Q902" s="418"/>
    </row>
    <row r="903" spans="3:17" s="439" customFormat="1">
      <c r="C903" s="440"/>
      <c r="D903" s="440"/>
      <c r="E903" s="440"/>
      <c r="G903" s="418"/>
      <c r="H903" s="418"/>
      <c r="J903" s="418"/>
      <c r="K903" s="418"/>
      <c r="L903" s="418"/>
      <c r="M903" s="418"/>
      <c r="N903" s="418"/>
      <c r="O903" s="418"/>
      <c r="P903" s="418"/>
      <c r="Q903" s="418"/>
    </row>
    <row r="904" spans="3:17" s="439" customFormat="1">
      <c r="C904" s="440"/>
      <c r="D904" s="440"/>
      <c r="E904" s="440"/>
      <c r="G904" s="418"/>
      <c r="H904" s="418"/>
      <c r="J904" s="418"/>
      <c r="K904" s="418"/>
      <c r="L904" s="418"/>
      <c r="M904" s="418"/>
      <c r="N904" s="418"/>
      <c r="O904" s="418"/>
      <c r="P904" s="418"/>
      <c r="Q904" s="418"/>
    </row>
    <row r="905" spans="3:17" s="439" customFormat="1">
      <c r="C905" s="440"/>
      <c r="D905" s="440"/>
      <c r="E905" s="440"/>
      <c r="G905" s="418"/>
      <c r="H905" s="418"/>
      <c r="J905" s="418"/>
      <c r="K905" s="418"/>
      <c r="L905" s="418"/>
      <c r="M905" s="418"/>
      <c r="N905" s="418"/>
      <c r="O905" s="418"/>
      <c r="P905" s="418"/>
      <c r="Q905" s="418"/>
    </row>
    <row r="906" spans="3:17" s="439" customFormat="1">
      <c r="C906" s="440"/>
      <c r="D906" s="440"/>
      <c r="E906" s="440"/>
      <c r="G906" s="418"/>
      <c r="H906" s="418"/>
      <c r="J906" s="418"/>
      <c r="K906" s="418"/>
      <c r="L906" s="418"/>
      <c r="M906" s="418"/>
      <c r="N906" s="418"/>
      <c r="O906" s="418"/>
      <c r="P906" s="418"/>
      <c r="Q906" s="418"/>
    </row>
    <row r="907" spans="3:17" s="439" customFormat="1">
      <c r="C907" s="440"/>
      <c r="D907" s="440"/>
      <c r="E907" s="440"/>
      <c r="G907" s="418"/>
      <c r="H907" s="418"/>
      <c r="J907" s="418"/>
      <c r="K907" s="418"/>
      <c r="L907" s="418"/>
      <c r="M907" s="418"/>
      <c r="N907" s="418"/>
      <c r="O907" s="418"/>
      <c r="P907" s="418"/>
      <c r="Q907" s="418"/>
    </row>
    <row r="908" spans="3:17" s="439" customFormat="1">
      <c r="C908" s="440"/>
      <c r="D908" s="440"/>
      <c r="E908" s="440"/>
      <c r="G908" s="418"/>
      <c r="H908" s="418"/>
      <c r="J908" s="418"/>
      <c r="K908" s="418"/>
      <c r="L908" s="418"/>
      <c r="M908" s="418"/>
      <c r="N908" s="418"/>
      <c r="O908" s="418"/>
      <c r="P908" s="418"/>
      <c r="Q908" s="418"/>
    </row>
    <row r="909" spans="3:17" s="439" customFormat="1">
      <c r="C909" s="440"/>
      <c r="D909" s="440"/>
      <c r="E909" s="440"/>
      <c r="G909" s="418"/>
      <c r="H909" s="418"/>
      <c r="J909" s="418"/>
      <c r="K909" s="418"/>
      <c r="L909" s="418"/>
      <c r="M909" s="418"/>
      <c r="N909" s="418"/>
      <c r="O909" s="418"/>
      <c r="P909" s="418"/>
      <c r="Q909" s="418"/>
    </row>
    <row r="910" spans="3:17" s="439" customFormat="1">
      <c r="C910" s="440"/>
      <c r="D910" s="440"/>
      <c r="E910" s="440"/>
      <c r="G910" s="418"/>
      <c r="H910" s="418"/>
      <c r="J910" s="418"/>
      <c r="K910" s="418"/>
      <c r="L910" s="418"/>
      <c r="M910" s="418"/>
      <c r="N910" s="418"/>
      <c r="O910" s="418"/>
      <c r="P910" s="418"/>
      <c r="Q910" s="418"/>
    </row>
    <row r="911" spans="3:17" s="439" customFormat="1">
      <c r="C911" s="440"/>
      <c r="D911" s="440"/>
      <c r="E911" s="440"/>
      <c r="G911" s="418"/>
      <c r="H911" s="418"/>
      <c r="J911" s="418"/>
      <c r="K911" s="418"/>
      <c r="L911" s="418"/>
      <c r="M911" s="418"/>
      <c r="N911" s="418"/>
      <c r="O911" s="418"/>
      <c r="P911" s="418"/>
      <c r="Q911" s="418"/>
    </row>
    <row r="912" spans="3:17" s="439" customFormat="1">
      <c r="C912" s="440"/>
      <c r="D912" s="440"/>
      <c r="E912" s="440"/>
      <c r="G912" s="418"/>
      <c r="H912" s="418"/>
      <c r="J912" s="418"/>
      <c r="K912" s="418"/>
      <c r="L912" s="418"/>
      <c r="M912" s="418"/>
      <c r="N912" s="418"/>
      <c r="O912" s="418"/>
      <c r="P912" s="418"/>
      <c r="Q912" s="418"/>
    </row>
    <row r="913" spans="3:17" s="439" customFormat="1">
      <c r="C913" s="440"/>
      <c r="D913" s="440"/>
      <c r="E913" s="440"/>
      <c r="G913" s="418"/>
      <c r="H913" s="418"/>
      <c r="J913" s="418"/>
      <c r="K913" s="418"/>
      <c r="L913" s="418"/>
      <c r="M913" s="418"/>
      <c r="N913" s="418"/>
      <c r="O913" s="418"/>
      <c r="P913" s="418"/>
      <c r="Q913" s="418"/>
    </row>
    <row r="914" spans="3:17" s="439" customFormat="1">
      <c r="C914" s="440"/>
      <c r="D914" s="440"/>
      <c r="E914" s="440"/>
      <c r="G914" s="418"/>
      <c r="H914" s="418"/>
      <c r="J914" s="418"/>
      <c r="K914" s="418"/>
      <c r="L914" s="418"/>
      <c r="M914" s="418"/>
      <c r="N914" s="418"/>
      <c r="O914" s="418"/>
      <c r="P914" s="418"/>
      <c r="Q914" s="418"/>
    </row>
    <row r="915" spans="3:17" s="439" customFormat="1">
      <c r="C915" s="440"/>
      <c r="D915" s="440"/>
      <c r="E915" s="440"/>
      <c r="G915" s="418"/>
      <c r="H915" s="418"/>
      <c r="J915" s="418"/>
      <c r="K915" s="418"/>
      <c r="L915" s="418"/>
      <c r="M915" s="418"/>
      <c r="N915" s="418"/>
      <c r="O915" s="418"/>
      <c r="P915" s="418"/>
      <c r="Q915" s="418"/>
    </row>
    <row r="916" spans="3:17" s="439" customFormat="1">
      <c r="C916" s="440"/>
      <c r="D916" s="440"/>
      <c r="E916" s="440"/>
      <c r="G916" s="418"/>
      <c r="H916" s="418"/>
      <c r="J916" s="418"/>
      <c r="K916" s="418"/>
      <c r="L916" s="418"/>
      <c r="M916" s="418"/>
      <c r="N916" s="418"/>
      <c r="O916" s="418"/>
      <c r="P916" s="418"/>
      <c r="Q916" s="418"/>
    </row>
    <row r="917" spans="3:17" s="439" customFormat="1">
      <c r="C917" s="440"/>
      <c r="D917" s="440"/>
      <c r="E917" s="440"/>
      <c r="G917" s="418"/>
      <c r="H917" s="418"/>
      <c r="J917" s="418"/>
      <c r="K917" s="418"/>
      <c r="L917" s="418"/>
      <c r="M917" s="418"/>
      <c r="N917" s="418"/>
      <c r="O917" s="418"/>
      <c r="P917" s="418"/>
      <c r="Q917" s="418"/>
    </row>
    <row r="918" spans="3:17" s="439" customFormat="1">
      <c r="C918" s="440"/>
      <c r="D918" s="440"/>
      <c r="E918" s="440"/>
      <c r="G918" s="418"/>
      <c r="H918" s="418"/>
      <c r="J918" s="418"/>
      <c r="K918" s="418"/>
      <c r="L918" s="418"/>
      <c r="M918" s="418"/>
      <c r="N918" s="418"/>
      <c r="O918" s="418"/>
      <c r="P918" s="418"/>
      <c r="Q918" s="418"/>
    </row>
    <row r="919" spans="3:17" s="439" customFormat="1">
      <c r="C919" s="440"/>
      <c r="D919" s="440"/>
      <c r="E919" s="440"/>
      <c r="G919" s="418"/>
      <c r="H919" s="418"/>
      <c r="J919" s="418"/>
      <c r="K919" s="418"/>
      <c r="L919" s="418"/>
      <c r="M919" s="418"/>
      <c r="N919" s="418"/>
      <c r="O919" s="418"/>
      <c r="P919" s="418"/>
      <c r="Q919" s="418"/>
    </row>
    <row r="920" spans="3:17" s="439" customFormat="1">
      <c r="C920" s="440"/>
      <c r="D920" s="440"/>
      <c r="E920" s="440"/>
      <c r="G920" s="418"/>
      <c r="H920" s="418"/>
      <c r="J920" s="418"/>
      <c r="K920" s="418"/>
      <c r="L920" s="418"/>
      <c r="M920" s="418"/>
      <c r="N920" s="418"/>
      <c r="O920" s="418"/>
      <c r="P920" s="418"/>
      <c r="Q920" s="418"/>
    </row>
    <row r="921" spans="3:17" s="439" customFormat="1">
      <c r="C921" s="440"/>
      <c r="D921" s="440"/>
      <c r="E921" s="440"/>
      <c r="G921" s="418"/>
      <c r="H921" s="418"/>
      <c r="J921" s="418"/>
      <c r="K921" s="418"/>
      <c r="L921" s="418"/>
      <c r="M921" s="418"/>
      <c r="N921" s="418"/>
      <c r="O921" s="418"/>
      <c r="P921" s="418"/>
      <c r="Q921" s="418"/>
    </row>
    <row r="922" spans="3:17" s="439" customFormat="1">
      <c r="C922" s="440"/>
      <c r="D922" s="440"/>
      <c r="E922" s="440"/>
      <c r="G922" s="418"/>
      <c r="H922" s="418"/>
      <c r="J922" s="418"/>
      <c r="K922" s="418"/>
      <c r="L922" s="418"/>
      <c r="M922" s="418"/>
      <c r="N922" s="418"/>
      <c r="O922" s="418"/>
      <c r="P922" s="418"/>
      <c r="Q922" s="418"/>
    </row>
    <row r="923" spans="3:17" s="439" customFormat="1">
      <c r="C923" s="440"/>
      <c r="D923" s="440"/>
      <c r="E923" s="440"/>
      <c r="G923" s="418"/>
      <c r="H923" s="418"/>
      <c r="J923" s="418"/>
      <c r="K923" s="418"/>
      <c r="L923" s="418"/>
      <c r="M923" s="418"/>
      <c r="N923" s="418"/>
      <c r="O923" s="418"/>
      <c r="P923" s="418"/>
      <c r="Q923" s="418"/>
    </row>
    <row r="924" spans="3:17" s="439" customFormat="1">
      <c r="C924" s="440"/>
      <c r="D924" s="440"/>
      <c r="E924" s="440"/>
      <c r="G924" s="418"/>
      <c r="H924" s="418"/>
      <c r="J924" s="418"/>
      <c r="K924" s="418"/>
      <c r="L924" s="418"/>
      <c r="M924" s="418"/>
      <c r="N924" s="418"/>
      <c r="O924" s="418"/>
      <c r="P924" s="418"/>
      <c r="Q924" s="418"/>
    </row>
    <row r="925" spans="3:17" s="439" customFormat="1">
      <c r="C925" s="440"/>
      <c r="D925" s="440"/>
      <c r="E925" s="440"/>
      <c r="G925" s="418"/>
      <c r="H925" s="418"/>
      <c r="J925" s="418"/>
      <c r="K925" s="418"/>
      <c r="L925" s="418"/>
      <c r="M925" s="418"/>
      <c r="N925" s="418"/>
      <c r="O925" s="418"/>
      <c r="P925" s="418"/>
      <c r="Q925" s="418"/>
    </row>
    <row r="926" spans="3:17" s="439" customFormat="1">
      <c r="C926" s="440"/>
      <c r="D926" s="440"/>
      <c r="E926" s="440"/>
      <c r="G926" s="418"/>
      <c r="H926" s="418"/>
      <c r="J926" s="418"/>
      <c r="K926" s="418"/>
      <c r="L926" s="418"/>
      <c r="M926" s="418"/>
      <c r="N926" s="418"/>
      <c r="O926" s="418"/>
      <c r="P926" s="418"/>
      <c r="Q926" s="418"/>
    </row>
    <row r="927" spans="3:17" s="439" customFormat="1">
      <c r="C927" s="440"/>
      <c r="D927" s="440"/>
      <c r="E927" s="440"/>
      <c r="G927" s="418"/>
      <c r="H927" s="418"/>
      <c r="J927" s="418"/>
      <c r="K927" s="418"/>
      <c r="L927" s="418"/>
      <c r="M927" s="418"/>
      <c r="N927" s="418"/>
      <c r="O927" s="418"/>
      <c r="P927" s="418"/>
      <c r="Q927" s="418"/>
    </row>
    <row r="928" spans="3:17" s="439" customFormat="1">
      <c r="C928" s="440"/>
      <c r="D928" s="440"/>
      <c r="E928" s="440"/>
      <c r="G928" s="418"/>
      <c r="H928" s="418"/>
      <c r="J928" s="418"/>
      <c r="K928" s="418"/>
      <c r="L928" s="418"/>
      <c r="M928" s="418"/>
      <c r="N928" s="418"/>
      <c r="O928" s="418"/>
      <c r="P928" s="418"/>
      <c r="Q928" s="418"/>
    </row>
    <row r="929" spans="3:17" s="439" customFormat="1">
      <c r="C929" s="440"/>
      <c r="D929" s="440"/>
      <c r="E929" s="440"/>
      <c r="G929" s="418"/>
      <c r="H929" s="418"/>
      <c r="J929" s="418"/>
      <c r="K929" s="418"/>
      <c r="L929" s="418"/>
      <c r="M929" s="418"/>
      <c r="N929" s="418"/>
      <c r="O929" s="418"/>
      <c r="P929" s="418"/>
      <c r="Q929" s="418"/>
    </row>
    <row r="930" spans="3:17" s="439" customFormat="1">
      <c r="C930" s="440"/>
      <c r="D930" s="440"/>
      <c r="E930" s="440"/>
      <c r="G930" s="418"/>
      <c r="H930" s="418"/>
      <c r="J930" s="418"/>
      <c r="K930" s="418"/>
      <c r="L930" s="418"/>
      <c r="M930" s="418"/>
      <c r="N930" s="418"/>
      <c r="O930" s="418"/>
      <c r="P930" s="418"/>
      <c r="Q930" s="418"/>
    </row>
    <row r="931" spans="3:17" s="439" customFormat="1">
      <c r="C931" s="440"/>
      <c r="D931" s="440"/>
      <c r="E931" s="440"/>
      <c r="G931" s="418"/>
      <c r="H931" s="418"/>
      <c r="J931" s="418"/>
      <c r="K931" s="418"/>
      <c r="L931" s="418"/>
      <c r="M931" s="418"/>
      <c r="N931" s="418"/>
      <c r="O931" s="418"/>
      <c r="P931" s="418"/>
      <c r="Q931" s="418"/>
    </row>
    <row r="932" spans="3:17" s="439" customFormat="1">
      <c r="C932" s="440"/>
      <c r="D932" s="440"/>
      <c r="E932" s="440"/>
      <c r="G932" s="418"/>
      <c r="H932" s="418"/>
      <c r="J932" s="418"/>
      <c r="K932" s="418"/>
      <c r="L932" s="418"/>
      <c r="M932" s="418"/>
      <c r="N932" s="418"/>
      <c r="O932" s="418"/>
      <c r="P932" s="418"/>
      <c r="Q932" s="418"/>
    </row>
    <row r="933" spans="3:17" s="439" customFormat="1">
      <c r="C933" s="440"/>
      <c r="D933" s="440"/>
      <c r="E933" s="440"/>
      <c r="G933" s="418"/>
      <c r="H933" s="418"/>
      <c r="J933" s="418"/>
      <c r="K933" s="418"/>
      <c r="L933" s="418"/>
      <c r="M933" s="418"/>
      <c r="N933" s="418"/>
      <c r="O933" s="418"/>
      <c r="P933" s="418"/>
      <c r="Q933" s="418"/>
    </row>
    <row r="934" spans="3:17" s="439" customFormat="1">
      <c r="C934" s="440"/>
      <c r="D934" s="440"/>
      <c r="E934" s="440"/>
      <c r="G934" s="418"/>
      <c r="H934" s="418"/>
      <c r="J934" s="418"/>
      <c r="K934" s="418"/>
      <c r="L934" s="418"/>
      <c r="M934" s="418"/>
      <c r="N934" s="418"/>
      <c r="O934" s="418"/>
      <c r="P934" s="418"/>
      <c r="Q934" s="418"/>
    </row>
    <row r="935" spans="3:17" s="439" customFormat="1">
      <c r="C935" s="440"/>
      <c r="D935" s="440"/>
      <c r="E935" s="440"/>
      <c r="G935" s="418"/>
      <c r="H935" s="418"/>
      <c r="J935" s="418"/>
      <c r="K935" s="418"/>
      <c r="L935" s="418"/>
      <c r="M935" s="418"/>
      <c r="N935" s="418"/>
      <c r="O935" s="418"/>
      <c r="P935" s="418"/>
      <c r="Q935" s="418"/>
    </row>
    <row r="936" spans="3:17" s="439" customFormat="1">
      <c r="C936" s="440"/>
      <c r="D936" s="440"/>
      <c r="E936" s="440"/>
      <c r="G936" s="418"/>
      <c r="H936" s="418"/>
      <c r="J936" s="418"/>
      <c r="K936" s="418"/>
      <c r="L936" s="418"/>
      <c r="M936" s="418"/>
      <c r="N936" s="418"/>
      <c r="O936" s="418"/>
      <c r="P936" s="418"/>
      <c r="Q936" s="418"/>
    </row>
    <row r="937" spans="3:17" s="439" customFormat="1">
      <c r="C937" s="440"/>
      <c r="D937" s="440"/>
      <c r="E937" s="440"/>
      <c r="G937" s="418"/>
      <c r="H937" s="418"/>
      <c r="J937" s="418"/>
      <c r="K937" s="418"/>
      <c r="L937" s="418"/>
      <c r="M937" s="418"/>
      <c r="N937" s="418"/>
      <c r="O937" s="418"/>
      <c r="P937" s="418"/>
      <c r="Q937" s="418"/>
    </row>
    <row r="938" spans="3:17" s="439" customFormat="1">
      <c r="C938" s="440"/>
      <c r="D938" s="440"/>
      <c r="E938" s="440"/>
      <c r="G938" s="418"/>
      <c r="H938" s="418"/>
      <c r="J938" s="418"/>
      <c r="K938" s="418"/>
      <c r="L938" s="418"/>
      <c r="M938" s="418"/>
      <c r="N938" s="418"/>
      <c r="O938" s="418"/>
      <c r="P938" s="418"/>
      <c r="Q938" s="418"/>
    </row>
    <row r="939" spans="3:17" s="439" customFormat="1">
      <c r="C939" s="440"/>
      <c r="D939" s="440"/>
      <c r="E939" s="440"/>
      <c r="G939" s="418"/>
      <c r="H939" s="418"/>
      <c r="J939" s="418"/>
      <c r="K939" s="418"/>
      <c r="L939" s="418"/>
      <c r="M939" s="418"/>
      <c r="N939" s="418"/>
      <c r="O939" s="418"/>
      <c r="P939" s="418"/>
      <c r="Q939" s="418"/>
    </row>
    <row r="940" spans="3:17" s="439" customFormat="1">
      <c r="C940" s="440"/>
      <c r="D940" s="440"/>
      <c r="E940" s="440"/>
      <c r="G940" s="418"/>
      <c r="H940" s="418"/>
      <c r="J940" s="418"/>
      <c r="K940" s="418"/>
      <c r="L940" s="418"/>
      <c r="M940" s="418"/>
      <c r="N940" s="418"/>
      <c r="O940" s="418"/>
      <c r="P940" s="418"/>
      <c r="Q940" s="418"/>
    </row>
    <row r="941" spans="3:17" s="439" customFormat="1">
      <c r="C941" s="440"/>
      <c r="D941" s="440"/>
      <c r="E941" s="440"/>
      <c r="G941" s="418"/>
      <c r="H941" s="418"/>
      <c r="J941" s="418"/>
      <c r="K941" s="418"/>
      <c r="L941" s="418"/>
      <c r="M941" s="418"/>
      <c r="N941" s="418"/>
      <c r="O941" s="418"/>
      <c r="P941" s="418"/>
      <c r="Q941" s="418"/>
    </row>
    <row r="942" spans="3:17" s="439" customFormat="1">
      <c r="C942" s="440"/>
      <c r="D942" s="440"/>
      <c r="E942" s="440"/>
      <c r="G942" s="418"/>
      <c r="H942" s="418"/>
      <c r="J942" s="418"/>
      <c r="K942" s="418"/>
      <c r="L942" s="418"/>
      <c r="M942" s="418"/>
      <c r="N942" s="418"/>
      <c r="O942" s="418"/>
      <c r="P942" s="418"/>
      <c r="Q942" s="418"/>
    </row>
    <row r="943" spans="3:17" s="439" customFormat="1">
      <c r="C943" s="440"/>
      <c r="D943" s="440"/>
      <c r="E943" s="440"/>
      <c r="G943" s="418"/>
      <c r="H943" s="418"/>
      <c r="J943" s="418"/>
      <c r="K943" s="418"/>
      <c r="L943" s="418"/>
      <c r="M943" s="418"/>
      <c r="N943" s="418"/>
      <c r="O943" s="418"/>
      <c r="P943" s="418"/>
      <c r="Q943" s="418"/>
    </row>
    <row r="944" spans="3:17" s="439" customFormat="1">
      <c r="C944" s="440"/>
      <c r="D944" s="440"/>
      <c r="E944" s="440"/>
      <c r="G944" s="418"/>
      <c r="H944" s="418"/>
      <c r="J944" s="418"/>
      <c r="K944" s="418"/>
      <c r="L944" s="418"/>
      <c r="M944" s="418"/>
      <c r="N944" s="418"/>
      <c r="O944" s="418"/>
      <c r="P944" s="418"/>
      <c r="Q944" s="418"/>
    </row>
    <row r="945" spans="3:17" s="439" customFormat="1">
      <c r="C945" s="440"/>
      <c r="D945" s="440"/>
      <c r="E945" s="440"/>
      <c r="G945" s="418"/>
      <c r="H945" s="418"/>
      <c r="J945" s="418"/>
      <c r="K945" s="418"/>
      <c r="L945" s="418"/>
      <c r="M945" s="418"/>
      <c r="N945" s="418"/>
      <c r="O945" s="418"/>
      <c r="P945" s="418"/>
      <c r="Q945" s="418"/>
    </row>
    <row r="946" spans="3:17" s="439" customFormat="1">
      <c r="C946" s="440"/>
      <c r="D946" s="440"/>
      <c r="E946" s="440"/>
      <c r="G946" s="418"/>
      <c r="H946" s="418"/>
      <c r="J946" s="418"/>
      <c r="K946" s="418"/>
      <c r="L946" s="418"/>
      <c r="M946" s="418"/>
      <c r="N946" s="418"/>
      <c r="O946" s="418"/>
      <c r="P946" s="418"/>
      <c r="Q946" s="418"/>
    </row>
    <row r="947" spans="3:17" s="439" customFormat="1">
      <c r="C947" s="440"/>
      <c r="D947" s="440"/>
      <c r="E947" s="440"/>
      <c r="G947" s="418"/>
      <c r="H947" s="418"/>
      <c r="J947" s="418"/>
      <c r="K947" s="418"/>
      <c r="L947" s="418"/>
      <c r="M947" s="418"/>
      <c r="N947" s="418"/>
      <c r="O947" s="418"/>
      <c r="P947" s="418"/>
      <c r="Q947" s="418"/>
    </row>
    <row r="948" spans="3:17" s="439" customFormat="1">
      <c r="C948" s="440"/>
      <c r="D948" s="440"/>
      <c r="E948" s="440"/>
      <c r="G948" s="418"/>
      <c r="H948" s="418"/>
      <c r="J948" s="418"/>
      <c r="K948" s="418"/>
      <c r="L948" s="418"/>
      <c r="M948" s="418"/>
      <c r="N948" s="418"/>
      <c r="O948" s="418"/>
      <c r="P948" s="418"/>
      <c r="Q948" s="418"/>
    </row>
    <row r="949" spans="3:17" s="439" customFormat="1">
      <c r="C949" s="440"/>
      <c r="D949" s="440"/>
      <c r="E949" s="440"/>
      <c r="G949" s="418"/>
      <c r="H949" s="418"/>
      <c r="J949" s="418"/>
      <c r="K949" s="418"/>
      <c r="L949" s="418"/>
      <c r="M949" s="418"/>
      <c r="N949" s="418"/>
      <c r="O949" s="418"/>
      <c r="P949" s="418"/>
      <c r="Q949" s="418"/>
    </row>
    <row r="950" spans="3:17" s="439" customFormat="1">
      <c r="C950" s="440"/>
      <c r="D950" s="440"/>
      <c r="E950" s="440"/>
      <c r="G950" s="418"/>
      <c r="H950" s="418"/>
      <c r="J950" s="418"/>
      <c r="K950" s="418"/>
      <c r="L950" s="418"/>
      <c r="M950" s="418"/>
      <c r="N950" s="418"/>
      <c r="O950" s="418"/>
      <c r="P950" s="418"/>
      <c r="Q950" s="418"/>
    </row>
    <row r="951" spans="3:17" s="439" customFormat="1">
      <c r="C951" s="440"/>
      <c r="D951" s="440"/>
      <c r="E951" s="440"/>
      <c r="G951" s="418"/>
      <c r="H951" s="418"/>
      <c r="J951" s="418"/>
      <c r="K951" s="418"/>
      <c r="L951" s="418"/>
      <c r="M951" s="418"/>
      <c r="N951" s="418"/>
      <c r="O951" s="418"/>
      <c r="P951" s="418"/>
      <c r="Q951" s="418"/>
    </row>
    <row r="952" spans="3:17" s="439" customFormat="1">
      <c r="C952" s="440"/>
      <c r="D952" s="440"/>
      <c r="E952" s="440"/>
      <c r="G952" s="418"/>
      <c r="H952" s="418"/>
      <c r="J952" s="418"/>
      <c r="K952" s="418"/>
      <c r="L952" s="418"/>
      <c r="M952" s="418"/>
      <c r="N952" s="418"/>
      <c r="O952" s="418"/>
      <c r="P952" s="418"/>
      <c r="Q952" s="418"/>
    </row>
    <row r="953" spans="3:17" s="439" customFormat="1">
      <c r="C953" s="440"/>
      <c r="D953" s="440"/>
      <c r="E953" s="440"/>
      <c r="G953" s="418"/>
      <c r="H953" s="418"/>
      <c r="J953" s="418"/>
      <c r="K953" s="418"/>
      <c r="L953" s="418"/>
      <c r="M953" s="418"/>
      <c r="N953" s="418"/>
      <c r="O953" s="418"/>
      <c r="P953" s="418"/>
      <c r="Q953" s="418"/>
    </row>
    <row r="954" spans="3:17" s="439" customFormat="1">
      <c r="C954" s="440"/>
      <c r="D954" s="440"/>
      <c r="E954" s="440"/>
      <c r="G954" s="418"/>
      <c r="H954" s="418"/>
      <c r="J954" s="418"/>
      <c r="K954" s="418"/>
      <c r="L954" s="418"/>
      <c r="M954" s="418"/>
      <c r="N954" s="418"/>
      <c r="O954" s="418"/>
      <c r="P954" s="418"/>
      <c r="Q954" s="418"/>
    </row>
    <row r="955" spans="3:17" s="439" customFormat="1">
      <c r="C955" s="440"/>
      <c r="D955" s="440"/>
      <c r="E955" s="440"/>
      <c r="G955" s="418"/>
      <c r="H955" s="418"/>
      <c r="J955" s="418"/>
      <c r="K955" s="418"/>
      <c r="L955" s="418"/>
      <c r="M955" s="418"/>
      <c r="N955" s="418"/>
      <c r="O955" s="418"/>
      <c r="P955" s="418"/>
      <c r="Q955" s="418"/>
    </row>
    <row r="956" spans="3:17" s="439" customFormat="1">
      <c r="C956" s="440"/>
      <c r="D956" s="440"/>
      <c r="E956" s="440"/>
      <c r="G956" s="418"/>
      <c r="H956" s="418"/>
      <c r="J956" s="418"/>
      <c r="K956" s="418"/>
      <c r="L956" s="418"/>
      <c r="M956" s="418"/>
      <c r="N956" s="418"/>
      <c r="O956" s="418"/>
      <c r="P956" s="418"/>
      <c r="Q956" s="418"/>
    </row>
    <row r="957" spans="3:17" s="439" customFormat="1">
      <c r="C957" s="440"/>
      <c r="D957" s="440"/>
      <c r="E957" s="440"/>
      <c r="G957" s="418"/>
      <c r="H957" s="418"/>
      <c r="J957" s="418"/>
      <c r="K957" s="418"/>
      <c r="L957" s="418"/>
      <c r="M957" s="418"/>
      <c r="N957" s="418"/>
      <c r="O957" s="418"/>
      <c r="P957" s="418"/>
      <c r="Q957" s="418"/>
    </row>
    <row r="958" spans="3:17" s="439" customFormat="1">
      <c r="C958" s="440"/>
      <c r="D958" s="440"/>
      <c r="E958" s="440"/>
      <c r="G958" s="418"/>
      <c r="H958" s="418"/>
      <c r="J958" s="418"/>
      <c r="K958" s="418"/>
      <c r="L958" s="418"/>
      <c r="M958" s="418"/>
      <c r="N958" s="418"/>
      <c r="O958" s="418"/>
      <c r="P958" s="418"/>
      <c r="Q958" s="418"/>
    </row>
    <row r="959" spans="3:17" s="439" customFormat="1">
      <c r="C959" s="440"/>
      <c r="D959" s="440"/>
      <c r="E959" s="440"/>
      <c r="G959" s="418"/>
      <c r="H959" s="418"/>
      <c r="J959" s="418"/>
      <c r="K959" s="418"/>
      <c r="L959" s="418"/>
      <c r="M959" s="418"/>
      <c r="N959" s="418"/>
      <c r="O959" s="418"/>
      <c r="P959" s="418"/>
      <c r="Q959" s="418"/>
    </row>
    <row r="960" spans="3:17" s="439" customFormat="1">
      <c r="C960" s="440"/>
      <c r="D960" s="440"/>
      <c r="E960" s="440"/>
      <c r="G960" s="418"/>
      <c r="H960" s="418"/>
      <c r="J960" s="418"/>
      <c r="K960" s="418"/>
      <c r="L960" s="418"/>
      <c r="M960" s="418"/>
      <c r="N960" s="418"/>
      <c r="O960" s="418"/>
      <c r="P960" s="418"/>
      <c r="Q960" s="418"/>
    </row>
    <row r="961" spans="3:17" s="439" customFormat="1">
      <c r="C961" s="440"/>
      <c r="D961" s="440"/>
      <c r="E961" s="440"/>
      <c r="G961" s="418"/>
      <c r="H961" s="418"/>
      <c r="J961" s="418"/>
      <c r="K961" s="418"/>
      <c r="L961" s="418"/>
      <c r="M961" s="418"/>
      <c r="N961" s="418"/>
      <c r="O961" s="418"/>
      <c r="P961" s="418"/>
      <c r="Q961" s="418"/>
    </row>
    <row r="962" spans="3:17" s="439" customFormat="1">
      <c r="C962" s="440"/>
      <c r="D962" s="440"/>
      <c r="E962" s="440"/>
      <c r="G962" s="418"/>
      <c r="H962" s="418"/>
      <c r="J962" s="418"/>
      <c r="K962" s="418"/>
      <c r="L962" s="418"/>
      <c r="M962" s="418"/>
      <c r="N962" s="418"/>
      <c r="O962" s="418"/>
      <c r="P962" s="418"/>
      <c r="Q962" s="418"/>
    </row>
    <row r="963" spans="3:17" s="439" customFormat="1">
      <c r="C963" s="440"/>
      <c r="D963" s="440"/>
      <c r="E963" s="440"/>
      <c r="G963" s="418"/>
      <c r="H963" s="418"/>
      <c r="J963" s="418"/>
      <c r="K963" s="418"/>
      <c r="L963" s="418"/>
      <c r="M963" s="418"/>
      <c r="N963" s="418"/>
      <c r="O963" s="418"/>
      <c r="P963" s="418"/>
      <c r="Q963" s="418"/>
    </row>
    <row r="964" spans="3:17" s="439" customFormat="1">
      <c r="C964" s="440"/>
      <c r="D964" s="440"/>
      <c r="E964" s="440"/>
      <c r="G964" s="418"/>
      <c r="H964" s="418"/>
      <c r="J964" s="418"/>
      <c r="K964" s="418"/>
      <c r="L964" s="418"/>
      <c r="M964" s="418"/>
      <c r="N964" s="418"/>
      <c r="O964" s="418"/>
      <c r="P964" s="418"/>
      <c r="Q964" s="418"/>
    </row>
    <row r="965" spans="3:17" s="439" customFormat="1">
      <c r="C965" s="440"/>
      <c r="D965" s="440"/>
      <c r="E965" s="440"/>
      <c r="G965" s="418"/>
      <c r="H965" s="418"/>
      <c r="J965" s="418"/>
      <c r="K965" s="418"/>
      <c r="L965" s="418"/>
      <c r="M965" s="418"/>
      <c r="N965" s="418"/>
      <c r="O965" s="418"/>
      <c r="P965" s="418"/>
      <c r="Q965" s="418"/>
    </row>
    <row r="966" spans="3:17" s="439" customFormat="1">
      <c r="C966" s="440"/>
      <c r="D966" s="440"/>
      <c r="E966" s="440"/>
      <c r="G966" s="418"/>
      <c r="H966" s="418"/>
      <c r="J966" s="418"/>
      <c r="K966" s="418"/>
      <c r="L966" s="418"/>
      <c r="M966" s="418"/>
      <c r="N966" s="418"/>
      <c r="O966" s="418"/>
      <c r="P966" s="418"/>
      <c r="Q966" s="418"/>
    </row>
    <row r="967" spans="3:17" s="439" customFormat="1">
      <c r="C967" s="440"/>
      <c r="D967" s="440"/>
      <c r="E967" s="440"/>
      <c r="G967" s="418"/>
      <c r="H967" s="418"/>
      <c r="J967" s="418"/>
      <c r="K967" s="418"/>
      <c r="L967" s="418"/>
      <c r="M967" s="418"/>
      <c r="N967" s="418"/>
      <c r="O967" s="418"/>
      <c r="P967" s="418"/>
      <c r="Q967" s="418"/>
    </row>
    <row r="968" spans="3:17" s="439" customFormat="1">
      <c r="C968" s="440"/>
      <c r="D968" s="440"/>
      <c r="E968" s="440"/>
      <c r="G968" s="418"/>
      <c r="H968" s="418"/>
      <c r="J968" s="418"/>
      <c r="K968" s="418"/>
      <c r="L968" s="418"/>
      <c r="M968" s="418"/>
      <c r="N968" s="418"/>
      <c r="O968" s="418"/>
      <c r="P968" s="418"/>
      <c r="Q968" s="418"/>
    </row>
    <row r="969" spans="3:17" s="439" customFormat="1">
      <c r="C969" s="440"/>
      <c r="D969" s="440"/>
      <c r="E969" s="440"/>
      <c r="G969" s="418"/>
      <c r="H969" s="418"/>
      <c r="J969" s="418"/>
      <c r="K969" s="418"/>
      <c r="L969" s="418"/>
      <c r="M969" s="418"/>
      <c r="N969" s="418"/>
      <c r="O969" s="418"/>
      <c r="P969" s="418"/>
      <c r="Q969" s="418"/>
    </row>
    <row r="970" spans="3:17" s="439" customFormat="1">
      <c r="C970" s="440"/>
      <c r="D970" s="440"/>
      <c r="E970" s="440"/>
      <c r="G970" s="418"/>
      <c r="H970" s="418"/>
      <c r="J970" s="418"/>
      <c r="K970" s="418"/>
      <c r="L970" s="418"/>
      <c r="M970" s="418"/>
      <c r="N970" s="418"/>
      <c r="O970" s="418"/>
      <c r="P970" s="418"/>
      <c r="Q970" s="418"/>
    </row>
    <row r="971" spans="3:17" s="439" customFormat="1">
      <c r="C971" s="440"/>
      <c r="D971" s="440"/>
      <c r="E971" s="440"/>
      <c r="G971" s="418"/>
      <c r="H971" s="418"/>
      <c r="J971" s="418"/>
      <c r="K971" s="418"/>
      <c r="L971" s="418"/>
      <c r="M971" s="418"/>
      <c r="N971" s="418"/>
      <c r="O971" s="418"/>
      <c r="P971" s="418"/>
      <c r="Q971" s="418"/>
    </row>
    <row r="972" spans="3:17" s="439" customFormat="1">
      <c r="C972" s="440"/>
      <c r="D972" s="440"/>
      <c r="E972" s="440"/>
      <c r="G972" s="418"/>
      <c r="H972" s="418"/>
      <c r="J972" s="418"/>
      <c r="K972" s="418"/>
      <c r="L972" s="418"/>
      <c r="M972" s="418"/>
      <c r="N972" s="418"/>
      <c r="O972" s="418"/>
      <c r="P972" s="418"/>
      <c r="Q972" s="418"/>
    </row>
    <row r="973" spans="3:17" s="439" customFormat="1">
      <c r="C973" s="440"/>
      <c r="D973" s="440"/>
      <c r="E973" s="440"/>
      <c r="G973" s="418"/>
      <c r="H973" s="418"/>
      <c r="J973" s="418"/>
      <c r="K973" s="418"/>
      <c r="L973" s="418"/>
      <c r="M973" s="418"/>
      <c r="N973" s="418"/>
      <c r="O973" s="418"/>
      <c r="P973" s="418"/>
      <c r="Q973" s="418"/>
    </row>
    <row r="974" spans="3:17" s="439" customFormat="1">
      <c r="C974" s="440"/>
      <c r="D974" s="440"/>
      <c r="E974" s="440"/>
      <c r="G974" s="418"/>
      <c r="H974" s="418"/>
      <c r="J974" s="418"/>
      <c r="K974" s="418"/>
      <c r="L974" s="418"/>
      <c r="M974" s="418"/>
      <c r="N974" s="418"/>
      <c r="O974" s="418"/>
      <c r="P974" s="418"/>
      <c r="Q974" s="418"/>
    </row>
    <row r="975" spans="3:17" s="439" customFormat="1">
      <c r="C975" s="440"/>
      <c r="D975" s="440"/>
      <c r="E975" s="440"/>
      <c r="G975" s="418"/>
      <c r="H975" s="418"/>
      <c r="J975" s="418"/>
      <c r="K975" s="418"/>
      <c r="L975" s="418"/>
      <c r="M975" s="418"/>
      <c r="N975" s="418"/>
      <c r="O975" s="418"/>
      <c r="P975" s="418"/>
      <c r="Q975" s="418"/>
    </row>
    <row r="976" spans="3:17" s="439" customFormat="1">
      <c r="C976" s="440"/>
      <c r="D976" s="440"/>
      <c r="E976" s="440"/>
      <c r="G976" s="418"/>
      <c r="H976" s="418"/>
      <c r="J976" s="418"/>
      <c r="K976" s="418"/>
      <c r="L976" s="418"/>
      <c r="M976" s="418"/>
      <c r="N976" s="418"/>
      <c r="O976" s="418"/>
      <c r="P976" s="418"/>
      <c r="Q976" s="418"/>
    </row>
    <row r="977" spans="3:17" s="439" customFormat="1">
      <c r="C977" s="440"/>
      <c r="D977" s="440"/>
      <c r="E977" s="440"/>
      <c r="G977" s="418"/>
      <c r="H977" s="418"/>
      <c r="J977" s="418"/>
      <c r="K977" s="418"/>
      <c r="L977" s="418"/>
      <c r="M977" s="418"/>
      <c r="N977" s="418"/>
      <c r="O977" s="418"/>
      <c r="P977" s="418"/>
      <c r="Q977" s="418"/>
    </row>
    <row r="978" spans="3:17" s="439" customFormat="1">
      <c r="C978" s="440"/>
      <c r="D978" s="440"/>
      <c r="E978" s="440"/>
      <c r="G978" s="418"/>
      <c r="H978" s="418"/>
      <c r="J978" s="418"/>
      <c r="K978" s="418"/>
      <c r="L978" s="418"/>
      <c r="M978" s="418"/>
      <c r="N978" s="418"/>
      <c r="O978" s="418"/>
      <c r="P978" s="418"/>
      <c r="Q978" s="418"/>
    </row>
    <row r="979" spans="3:17" s="439" customFormat="1">
      <c r="C979" s="440"/>
      <c r="D979" s="440"/>
      <c r="E979" s="440"/>
      <c r="G979" s="418"/>
      <c r="H979" s="418"/>
      <c r="J979" s="418"/>
      <c r="K979" s="418"/>
      <c r="L979" s="418"/>
      <c r="M979" s="418"/>
      <c r="N979" s="418"/>
      <c r="O979" s="418"/>
      <c r="P979" s="418"/>
      <c r="Q979" s="418"/>
    </row>
    <row r="980" spans="3:17" s="439" customFormat="1">
      <c r="C980" s="440"/>
      <c r="D980" s="440"/>
      <c r="E980" s="440"/>
      <c r="G980" s="418"/>
      <c r="H980" s="418"/>
      <c r="J980" s="418"/>
      <c r="K980" s="418"/>
      <c r="L980" s="418"/>
      <c r="M980" s="418"/>
      <c r="N980" s="418"/>
      <c r="O980" s="418"/>
      <c r="P980" s="418"/>
      <c r="Q980" s="418"/>
    </row>
    <row r="981" spans="3:17" s="439" customFormat="1">
      <c r="C981" s="440"/>
      <c r="D981" s="440"/>
      <c r="E981" s="440"/>
      <c r="G981" s="418"/>
      <c r="H981" s="418"/>
      <c r="J981" s="418"/>
      <c r="K981" s="418"/>
      <c r="L981" s="418"/>
      <c r="M981" s="418"/>
      <c r="N981" s="418"/>
      <c r="O981" s="418"/>
      <c r="P981" s="418"/>
      <c r="Q981" s="418"/>
    </row>
    <row r="982" spans="3:17" s="439" customFormat="1">
      <c r="C982" s="440"/>
      <c r="D982" s="440"/>
      <c r="E982" s="440"/>
      <c r="G982" s="418"/>
      <c r="H982" s="418"/>
      <c r="J982" s="418"/>
      <c r="K982" s="418"/>
      <c r="L982" s="418"/>
      <c r="M982" s="418"/>
      <c r="N982" s="418"/>
      <c r="O982" s="418"/>
      <c r="P982" s="418"/>
      <c r="Q982" s="418"/>
    </row>
    <row r="983" spans="3:17" s="439" customFormat="1">
      <c r="C983" s="440"/>
      <c r="D983" s="440"/>
      <c r="E983" s="440"/>
      <c r="G983" s="418"/>
      <c r="H983" s="418"/>
      <c r="J983" s="418"/>
      <c r="K983" s="418"/>
      <c r="L983" s="418"/>
      <c r="M983" s="418"/>
      <c r="N983" s="418"/>
      <c r="O983" s="418"/>
      <c r="P983" s="418"/>
      <c r="Q983" s="418"/>
    </row>
    <row r="984" spans="3:17" s="439" customFormat="1">
      <c r="C984" s="440"/>
      <c r="D984" s="440"/>
      <c r="E984" s="440"/>
      <c r="G984" s="418"/>
      <c r="H984" s="418"/>
      <c r="J984" s="418"/>
      <c r="K984" s="418"/>
      <c r="L984" s="418"/>
      <c r="M984" s="418"/>
      <c r="N984" s="418"/>
      <c r="O984" s="418"/>
      <c r="P984" s="418"/>
      <c r="Q984" s="418"/>
    </row>
    <row r="985" spans="3:17" s="439" customFormat="1">
      <c r="C985" s="440"/>
      <c r="D985" s="440"/>
      <c r="E985" s="440"/>
      <c r="G985" s="418"/>
      <c r="H985" s="418"/>
      <c r="J985" s="418"/>
      <c r="K985" s="418"/>
      <c r="L985" s="418"/>
      <c r="M985" s="418"/>
      <c r="N985" s="418"/>
      <c r="O985" s="418"/>
      <c r="P985" s="418"/>
      <c r="Q985" s="418"/>
    </row>
    <row r="986" spans="3:17" s="439" customFormat="1">
      <c r="C986" s="440"/>
      <c r="D986" s="440"/>
      <c r="E986" s="440"/>
      <c r="G986" s="418"/>
      <c r="H986" s="418"/>
      <c r="J986" s="418"/>
      <c r="K986" s="418"/>
      <c r="L986" s="418"/>
      <c r="M986" s="418"/>
      <c r="N986" s="418"/>
      <c r="O986" s="418"/>
      <c r="P986" s="418"/>
      <c r="Q986" s="418"/>
    </row>
    <row r="987" spans="3:17" s="439" customFormat="1">
      <c r="C987" s="440"/>
      <c r="D987" s="440"/>
      <c r="E987" s="440"/>
      <c r="G987" s="418"/>
      <c r="H987" s="418"/>
      <c r="J987" s="418"/>
      <c r="K987" s="418"/>
      <c r="L987" s="418"/>
      <c r="M987" s="418"/>
      <c r="N987" s="418"/>
      <c r="O987" s="418"/>
      <c r="P987" s="418"/>
      <c r="Q987" s="418"/>
    </row>
    <row r="988" spans="3:17" s="439" customFormat="1">
      <c r="C988" s="440"/>
      <c r="D988" s="440"/>
      <c r="E988" s="440"/>
      <c r="G988" s="418"/>
      <c r="H988" s="418"/>
      <c r="J988" s="418"/>
      <c r="K988" s="418"/>
      <c r="L988" s="418"/>
      <c r="M988" s="418"/>
      <c r="N988" s="418"/>
      <c r="O988" s="418"/>
      <c r="P988" s="418"/>
      <c r="Q988" s="418"/>
    </row>
    <row r="989" spans="3:17" s="439" customFormat="1">
      <c r="C989" s="440"/>
      <c r="D989" s="440"/>
      <c r="E989" s="440"/>
      <c r="G989" s="418"/>
      <c r="H989" s="418"/>
      <c r="J989" s="418"/>
      <c r="K989" s="418"/>
      <c r="L989" s="418"/>
      <c r="M989" s="418"/>
      <c r="N989" s="418"/>
      <c r="O989" s="418"/>
      <c r="P989" s="418"/>
      <c r="Q989" s="418"/>
    </row>
    <row r="990" spans="3:17" s="439" customFormat="1">
      <c r="C990" s="440"/>
      <c r="D990" s="440"/>
      <c r="E990" s="440"/>
      <c r="G990" s="418"/>
      <c r="H990" s="418"/>
      <c r="J990" s="418"/>
      <c r="K990" s="418"/>
      <c r="L990" s="418"/>
      <c r="M990" s="418"/>
      <c r="N990" s="418"/>
      <c r="O990" s="418"/>
      <c r="P990" s="418"/>
      <c r="Q990" s="418"/>
    </row>
    <row r="991" spans="3:17" s="439" customFormat="1">
      <c r="C991" s="440"/>
      <c r="D991" s="440"/>
      <c r="E991" s="440"/>
      <c r="G991" s="418"/>
      <c r="H991" s="418"/>
      <c r="J991" s="418"/>
      <c r="K991" s="418"/>
      <c r="L991" s="418"/>
      <c r="M991" s="418"/>
      <c r="N991" s="418"/>
      <c r="O991" s="418"/>
      <c r="P991" s="418"/>
      <c r="Q991" s="418"/>
    </row>
    <row r="992" spans="3:17" s="439" customFormat="1">
      <c r="C992" s="440"/>
      <c r="D992" s="440"/>
      <c r="E992" s="440"/>
      <c r="G992" s="418"/>
      <c r="H992" s="418"/>
      <c r="J992" s="418"/>
      <c r="K992" s="418"/>
      <c r="L992" s="418"/>
      <c r="M992" s="418"/>
      <c r="N992" s="418"/>
      <c r="O992" s="418"/>
      <c r="P992" s="418"/>
      <c r="Q992" s="418"/>
    </row>
    <row r="993" spans="3:17" s="439" customFormat="1">
      <c r="C993" s="440"/>
      <c r="D993" s="440"/>
      <c r="E993" s="440"/>
      <c r="G993" s="418"/>
      <c r="H993" s="418"/>
      <c r="J993" s="418"/>
      <c r="K993" s="418"/>
      <c r="L993" s="418"/>
      <c r="M993" s="418"/>
      <c r="N993" s="418"/>
      <c r="O993" s="418"/>
      <c r="P993" s="418"/>
      <c r="Q993" s="418"/>
    </row>
    <row r="994" spans="3:17" s="439" customFormat="1">
      <c r="C994" s="440"/>
      <c r="D994" s="440"/>
      <c r="E994" s="440"/>
      <c r="G994" s="418"/>
      <c r="H994" s="418"/>
      <c r="J994" s="418"/>
      <c r="K994" s="418"/>
      <c r="L994" s="418"/>
      <c r="M994" s="418"/>
      <c r="N994" s="418"/>
      <c r="O994" s="418"/>
      <c r="P994" s="418"/>
      <c r="Q994" s="418"/>
    </row>
    <row r="995" spans="3:17" s="439" customFormat="1">
      <c r="C995" s="440"/>
      <c r="D995" s="440"/>
      <c r="E995" s="440"/>
      <c r="G995" s="418"/>
      <c r="H995" s="418"/>
      <c r="J995" s="418"/>
      <c r="K995" s="418"/>
      <c r="L995" s="418"/>
      <c r="M995" s="418"/>
      <c r="N995" s="418"/>
      <c r="O995" s="418"/>
      <c r="P995" s="418"/>
      <c r="Q995" s="418"/>
    </row>
    <row r="996" spans="3:17" s="439" customFormat="1">
      <c r="C996" s="440"/>
      <c r="D996" s="440"/>
      <c r="E996" s="440"/>
      <c r="G996" s="418"/>
      <c r="H996" s="418"/>
      <c r="J996" s="418"/>
      <c r="K996" s="418"/>
      <c r="L996" s="418"/>
      <c r="M996" s="418"/>
      <c r="N996" s="418"/>
      <c r="O996" s="418"/>
      <c r="P996" s="418"/>
      <c r="Q996" s="418"/>
    </row>
    <row r="997" spans="3:17" s="439" customFormat="1">
      <c r="C997" s="440"/>
      <c r="D997" s="440"/>
      <c r="E997" s="440"/>
      <c r="G997" s="418"/>
      <c r="H997" s="418"/>
      <c r="J997" s="418"/>
      <c r="K997" s="418"/>
      <c r="L997" s="418"/>
      <c r="M997" s="418"/>
      <c r="N997" s="418"/>
      <c r="O997" s="418"/>
      <c r="P997" s="418"/>
      <c r="Q997" s="418"/>
    </row>
    <row r="998" spans="3:17" s="439" customFormat="1">
      <c r="C998" s="440"/>
      <c r="D998" s="440"/>
      <c r="E998" s="440"/>
      <c r="G998" s="418"/>
      <c r="H998" s="418"/>
      <c r="J998" s="418"/>
      <c r="K998" s="418"/>
      <c r="L998" s="418"/>
      <c r="M998" s="418"/>
      <c r="N998" s="418"/>
      <c r="O998" s="418"/>
      <c r="P998" s="418"/>
      <c r="Q998" s="418"/>
    </row>
    <row r="999" spans="3:17" s="439" customFormat="1">
      <c r="C999" s="440"/>
      <c r="D999" s="440"/>
      <c r="E999" s="440"/>
      <c r="G999" s="418"/>
      <c r="H999" s="418"/>
      <c r="J999" s="418"/>
      <c r="K999" s="418"/>
      <c r="L999" s="418"/>
      <c r="M999" s="418"/>
      <c r="N999" s="418"/>
      <c r="O999" s="418"/>
      <c r="P999" s="418"/>
      <c r="Q999" s="418"/>
    </row>
    <row r="1000" spans="3:17" s="439" customFormat="1">
      <c r="C1000" s="440"/>
      <c r="D1000" s="440"/>
      <c r="E1000" s="440"/>
      <c r="G1000" s="418"/>
      <c r="H1000" s="418"/>
      <c r="J1000" s="418"/>
      <c r="K1000" s="418"/>
      <c r="L1000" s="418"/>
      <c r="M1000" s="418"/>
      <c r="N1000" s="418"/>
      <c r="O1000" s="418"/>
      <c r="P1000" s="418"/>
      <c r="Q1000" s="418"/>
    </row>
    <row r="1001" spans="3:17" s="439" customFormat="1">
      <c r="C1001" s="440"/>
      <c r="D1001" s="440"/>
      <c r="E1001" s="440"/>
      <c r="G1001" s="418"/>
      <c r="H1001" s="418"/>
      <c r="J1001" s="418"/>
      <c r="K1001" s="418"/>
      <c r="L1001" s="418"/>
      <c r="M1001" s="418"/>
      <c r="N1001" s="418"/>
      <c r="O1001" s="418"/>
      <c r="P1001" s="418"/>
      <c r="Q1001" s="418"/>
    </row>
    <row r="1002" spans="3:17" s="439" customFormat="1">
      <c r="C1002" s="440"/>
      <c r="D1002" s="440"/>
      <c r="E1002" s="440"/>
      <c r="G1002" s="418"/>
      <c r="H1002" s="418"/>
      <c r="J1002" s="418"/>
      <c r="K1002" s="418"/>
      <c r="L1002" s="418"/>
      <c r="M1002" s="418"/>
      <c r="N1002" s="418"/>
      <c r="O1002" s="418"/>
      <c r="P1002" s="418"/>
      <c r="Q1002" s="418"/>
    </row>
    <row r="1003" spans="3:17" s="439" customFormat="1">
      <c r="C1003" s="440"/>
      <c r="D1003" s="440"/>
      <c r="E1003" s="440"/>
      <c r="G1003" s="418"/>
      <c r="H1003" s="418"/>
      <c r="J1003" s="418"/>
      <c r="K1003" s="418"/>
      <c r="L1003" s="418"/>
      <c r="M1003" s="418"/>
      <c r="N1003" s="418"/>
      <c r="O1003" s="418"/>
      <c r="P1003" s="418"/>
      <c r="Q1003" s="418"/>
    </row>
    <row r="1004" spans="3:17" s="439" customFormat="1">
      <c r="C1004" s="440"/>
      <c r="D1004" s="440"/>
      <c r="E1004" s="440"/>
      <c r="G1004" s="418"/>
      <c r="H1004" s="418"/>
      <c r="J1004" s="418"/>
      <c r="K1004" s="418"/>
      <c r="L1004" s="418"/>
      <c r="M1004" s="418"/>
      <c r="N1004" s="418"/>
      <c r="O1004" s="418"/>
      <c r="P1004" s="418"/>
      <c r="Q1004" s="418"/>
    </row>
    <row r="1005" spans="3:17" s="439" customFormat="1">
      <c r="C1005" s="440"/>
      <c r="D1005" s="440"/>
      <c r="E1005" s="440"/>
      <c r="G1005" s="418"/>
      <c r="H1005" s="418"/>
      <c r="J1005" s="418"/>
      <c r="K1005" s="418"/>
      <c r="L1005" s="418"/>
      <c r="M1005" s="418"/>
      <c r="N1005" s="418"/>
      <c r="O1005" s="418"/>
      <c r="P1005" s="418"/>
      <c r="Q1005" s="418"/>
    </row>
    <row r="1006" spans="3:17" s="439" customFormat="1">
      <c r="C1006" s="440"/>
      <c r="D1006" s="440"/>
      <c r="E1006" s="440"/>
      <c r="G1006" s="418"/>
      <c r="H1006" s="418"/>
      <c r="J1006" s="418"/>
      <c r="K1006" s="418"/>
      <c r="L1006" s="418"/>
      <c r="M1006" s="418"/>
      <c r="N1006" s="418"/>
      <c r="O1006" s="418"/>
      <c r="P1006" s="418"/>
      <c r="Q1006" s="418"/>
    </row>
    <row r="1007" spans="3:17" s="439" customFormat="1">
      <c r="C1007" s="440"/>
      <c r="D1007" s="440"/>
      <c r="E1007" s="440"/>
      <c r="G1007" s="418"/>
      <c r="H1007" s="418"/>
      <c r="J1007" s="418"/>
      <c r="K1007" s="418"/>
      <c r="L1007" s="418"/>
      <c r="M1007" s="418"/>
      <c r="N1007" s="418"/>
      <c r="O1007" s="418"/>
      <c r="P1007" s="418"/>
      <c r="Q1007" s="418"/>
    </row>
    <row r="1008" spans="3:17" s="439" customFormat="1">
      <c r="C1008" s="440"/>
      <c r="D1008" s="440"/>
      <c r="E1008" s="440"/>
      <c r="G1008" s="418"/>
      <c r="H1008" s="418"/>
      <c r="J1008" s="418"/>
      <c r="K1008" s="418"/>
      <c r="L1008" s="418"/>
      <c r="M1008" s="418"/>
      <c r="N1008" s="418"/>
      <c r="O1008" s="418"/>
      <c r="P1008" s="418"/>
      <c r="Q1008" s="418"/>
    </row>
    <row r="1009" spans="3:17" s="439" customFormat="1">
      <c r="C1009" s="440"/>
      <c r="D1009" s="440"/>
      <c r="E1009" s="440"/>
      <c r="G1009" s="418"/>
      <c r="H1009" s="418"/>
      <c r="J1009" s="418"/>
      <c r="K1009" s="418"/>
      <c r="L1009" s="418"/>
      <c r="M1009" s="418"/>
      <c r="N1009" s="418"/>
      <c r="O1009" s="418"/>
      <c r="P1009" s="418"/>
      <c r="Q1009" s="418"/>
    </row>
    <row r="1010" spans="3:17" s="439" customFormat="1">
      <c r="C1010" s="440"/>
      <c r="D1010" s="440"/>
      <c r="E1010" s="440"/>
      <c r="G1010" s="418"/>
      <c r="H1010" s="418"/>
      <c r="J1010" s="418"/>
      <c r="K1010" s="418"/>
      <c r="L1010" s="418"/>
      <c r="M1010" s="418"/>
      <c r="N1010" s="418"/>
      <c r="O1010" s="418"/>
      <c r="P1010" s="418"/>
      <c r="Q1010" s="418"/>
    </row>
    <row r="1011" spans="3:17" s="439" customFormat="1">
      <c r="C1011" s="440"/>
      <c r="D1011" s="440"/>
      <c r="E1011" s="440"/>
      <c r="G1011" s="418"/>
      <c r="H1011" s="418"/>
      <c r="J1011" s="418"/>
      <c r="K1011" s="418"/>
      <c r="L1011" s="418"/>
      <c r="M1011" s="418"/>
      <c r="N1011" s="418"/>
      <c r="O1011" s="418"/>
      <c r="P1011" s="418"/>
      <c r="Q1011" s="418"/>
    </row>
    <row r="1012" spans="3:17" s="439" customFormat="1">
      <c r="C1012" s="440"/>
      <c r="D1012" s="440"/>
      <c r="E1012" s="440"/>
      <c r="G1012" s="418"/>
      <c r="H1012" s="418"/>
      <c r="J1012" s="418"/>
      <c r="K1012" s="418"/>
      <c r="L1012" s="418"/>
      <c r="M1012" s="418"/>
      <c r="N1012" s="418"/>
      <c r="O1012" s="418"/>
      <c r="P1012" s="418"/>
      <c r="Q1012" s="418"/>
    </row>
    <row r="1013" spans="3:17" s="439" customFormat="1">
      <c r="C1013" s="440"/>
      <c r="D1013" s="440"/>
      <c r="E1013" s="440"/>
      <c r="G1013" s="418"/>
      <c r="H1013" s="418"/>
      <c r="J1013" s="418"/>
      <c r="K1013" s="418"/>
      <c r="L1013" s="418"/>
      <c r="M1013" s="418"/>
      <c r="N1013" s="418"/>
      <c r="O1013" s="418"/>
      <c r="P1013" s="418"/>
      <c r="Q1013" s="418"/>
    </row>
    <row r="1014" spans="3:17" s="439" customFormat="1">
      <c r="C1014" s="440"/>
      <c r="D1014" s="440"/>
      <c r="E1014" s="440"/>
      <c r="G1014" s="418"/>
      <c r="H1014" s="418"/>
      <c r="J1014" s="418"/>
      <c r="K1014" s="418"/>
      <c r="L1014" s="418"/>
      <c r="M1014" s="418"/>
      <c r="N1014" s="418"/>
      <c r="O1014" s="418"/>
      <c r="P1014" s="418"/>
      <c r="Q1014" s="418"/>
    </row>
    <row r="1015" spans="3:17" s="439" customFormat="1">
      <c r="C1015" s="440"/>
      <c r="D1015" s="440"/>
      <c r="E1015" s="440"/>
      <c r="G1015" s="418"/>
      <c r="H1015" s="418"/>
      <c r="J1015" s="418"/>
      <c r="K1015" s="418"/>
      <c r="L1015" s="418"/>
      <c r="M1015" s="418"/>
      <c r="N1015" s="418"/>
      <c r="O1015" s="418"/>
      <c r="P1015" s="418"/>
      <c r="Q1015" s="418"/>
    </row>
    <row r="1016" spans="3:17" s="439" customFormat="1">
      <c r="C1016" s="440"/>
      <c r="D1016" s="440"/>
      <c r="E1016" s="440"/>
      <c r="G1016" s="418"/>
      <c r="H1016" s="418"/>
      <c r="J1016" s="418"/>
      <c r="K1016" s="418"/>
      <c r="L1016" s="418"/>
      <c r="M1016" s="418"/>
      <c r="N1016" s="418"/>
      <c r="O1016" s="418"/>
      <c r="P1016" s="418"/>
      <c r="Q1016" s="418"/>
    </row>
    <row r="1017" spans="3:17" s="439" customFormat="1">
      <c r="C1017" s="440"/>
      <c r="D1017" s="440"/>
      <c r="E1017" s="440"/>
      <c r="G1017" s="418"/>
      <c r="H1017" s="418"/>
      <c r="J1017" s="418"/>
      <c r="K1017" s="418"/>
      <c r="L1017" s="418"/>
      <c r="M1017" s="418"/>
      <c r="N1017" s="418"/>
      <c r="O1017" s="418"/>
      <c r="P1017" s="418"/>
      <c r="Q1017" s="418"/>
    </row>
    <row r="1018" spans="3:17" s="439" customFormat="1">
      <c r="C1018" s="440"/>
      <c r="D1018" s="440"/>
      <c r="E1018" s="440"/>
      <c r="G1018" s="418"/>
      <c r="H1018" s="418"/>
      <c r="J1018" s="418"/>
      <c r="K1018" s="418"/>
      <c r="L1018" s="418"/>
      <c r="M1018" s="418"/>
      <c r="N1018" s="418"/>
      <c r="O1018" s="418"/>
      <c r="P1018" s="418"/>
      <c r="Q1018" s="418"/>
    </row>
    <row r="1019" spans="3:17" s="439" customFormat="1">
      <c r="C1019" s="440"/>
      <c r="D1019" s="440"/>
      <c r="E1019" s="440"/>
      <c r="G1019" s="418"/>
      <c r="H1019" s="418"/>
      <c r="J1019" s="418"/>
      <c r="K1019" s="418"/>
      <c r="L1019" s="418"/>
      <c r="M1019" s="418"/>
      <c r="N1019" s="418"/>
      <c r="O1019" s="418"/>
      <c r="P1019" s="418"/>
      <c r="Q1019" s="418"/>
    </row>
    <row r="1020" spans="3:17" s="439" customFormat="1">
      <c r="C1020" s="440"/>
      <c r="D1020" s="440"/>
      <c r="E1020" s="440"/>
      <c r="G1020" s="418"/>
      <c r="H1020" s="418"/>
      <c r="J1020" s="418"/>
      <c r="K1020" s="418"/>
      <c r="L1020" s="418"/>
      <c r="M1020" s="418"/>
      <c r="N1020" s="418"/>
      <c r="O1020" s="418"/>
      <c r="P1020" s="418"/>
      <c r="Q1020" s="418"/>
    </row>
    <row r="1021" spans="3:17" s="439" customFormat="1">
      <c r="C1021" s="440"/>
      <c r="D1021" s="440"/>
      <c r="E1021" s="440"/>
      <c r="G1021" s="418"/>
      <c r="H1021" s="418"/>
      <c r="J1021" s="418"/>
      <c r="K1021" s="418"/>
      <c r="L1021" s="418"/>
      <c r="M1021" s="418"/>
      <c r="N1021" s="418"/>
      <c r="O1021" s="418"/>
      <c r="P1021" s="418"/>
      <c r="Q1021" s="418"/>
    </row>
    <row r="1022" spans="3:17" s="439" customFormat="1">
      <c r="C1022" s="440"/>
      <c r="D1022" s="440"/>
      <c r="E1022" s="440"/>
      <c r="G1022" s="418"/>
      <c r="H1022" s="418"/>
      <c r="J1022" s="418"/>
      <c r="K1022" s="418"/>
      <c r="L1022" s="418"/>
      <c r="M1022" s="418"/>
      <c r="N1022" s="418"/>
      <c r="O1022" s="418"/>
      <c r="P1022" s="418"/>
      <c r="Q1022" s="418"/>
    </row>
    <row r="1023" spans="3:17" s="439" customFormat="1">
      <c r="C1023" s="440"/>
      <c r="D1023" s="440"/>
      <c r="E1023" s="440"/>
      <c r="G1023" s="418"/>
      <c r="H1023" s="418"/>
      <c r="J1023" s="418"/>
      <c r="K1023" s="418"/>
      <c r="L1023" s="418"/>
      <c r="M1023" s="418"/>
      <c r="N1023" s="418"/>
      <c r="O1023" s="418"/>
      <c r="P1023" s="418"/>
      <c r="Q1023" s="418"/>
    </row>
    <row r="1024" spans="3:17" s="439" customFormat="1">
      <c r="C1024" s="440"/>
      <c r="D1024" s="440"/>
      <c r="E1024" s="440"/>
      <c r="G1024" s="418"/>
      <c r="H1024" s="418"/>
      <c r="J1024" s="418"/>
      <c r="K1024" s="418"/>
      <c r="L1024" s="418"/>
      <c r="M1024" s="418"/>
      <c r="N1024" s="418"/>
      <c r="O1024" s="418"/>
      <c r="P1024" s="418"/>
      <c r="Q1024" s="418"/>
    </row>
    <row r="1025" spans="3:17" s="439" customFormat="1">
      <c r="C1025" s="440"/>
      <c r="D1025" s="440"/>
      <c r="E1025" s="440"/>
      <c r="G1025" s="418"/>
      <c r="H1025" s="418"/>
      <c r="J1025" s="418"/>
      <c r="K1025" s="418"/>
      <c r="L1025" s="418"/>
      <c r="M1025" s="418"/>
      <c r="N1025" s="418"/>
      <c r="O1025" s="418"/>
      <c r="P1025" s="418"/>
      <c r="Q1025" s="418"/>
    </row>
    <row r="1026" spans="3:17" s="439" customFormat="1">
      <c r="C1026" s="440"/>
      <c r="D1026" s="440"/>
      <c r="E1026" s="440"/>
      <c r="G1026" s="418"/>
      <c r="H1026" s="418"/>
      <c r="J1026" s="418"/>
      <c r="K1026" s="418"/>
      <c r="L1026" s="418"/>
      <c r="M1026" s="418"/>
      <c r="N1026" s="418"/>
      <c r="O1026" s="418"/>
      <c r="P1026" s="418"/>
      <c r="Q1026" s="418"/>
    </row>
    <row r="1027" spans="3:17" s="439" customFormat="1">
      <c r="C1027" s="440"/>
      <c r="D1027" s="440"/>
      <c r="E1027" s="440"/>
      <c r="G1027" s="418"/>
      <c r="H1027" s="418"/>
      <c r="J1027" s="418"/>
      <c r="K1027" s="418"/>
      <c r="L1027" s="418"/>
      <c r="M1027" s="418"/>
      <c r="N1027" s="418"/>
      <c r="O1027" s="418"/>
      <c r="P1027" s="418"/>
      <c r="Q1027" s="418"/>
    </row>
    <row r="1028" spans="3:17" s="439" customFormat="1">
      <c r="C1028" s="440"/>
      <c r="D1028" s="440"/>
      <c r="E1028" s="440"/>
      <c r="G1028" s="418"/>
      <c r="H1028" s="418"/>
      <c r="J1028" s="418"/>
      <c r="K1028" s="418"/>
      <c r="L1028" s="418"/>
      <c r="M1028" s="418"/>
      <c r="N1028" s="418"/>
      <c r="O1028" s="418"/>
      <c r="P1028" s="418"/>
      <c r="Q1028" s="418"/>
    </row>
    <row r="1029" spans="3:17" s="439" customFormat="1">
      <c r="C1029" s="440"/>
      <c r="D1029" s="440"/>
      <c r="E1029" s="440"/>
      <c r="G1029" s="418"/>
      <c r="H1029" s="418"/>
      <c r="J1029" s="418"/>
      <c r="K1029" s="418"/>
      <c r="L1029" s="418"/>
      <c r="M1029" s="418"/>
      <c r="N1029" s="418"/>
      <c r="O1029" s="418"/>
      <c r="P1029" s="418"/>
      <c r="Q1029" s="418"/>
    </row>
    <row r="1030" spans="3:17" s="439" customFormat="1">
      <c r="C1030" s="440"/>
      <c r="D1030" s="440"/>
      <c r="E1030" s="440"/>
      <c r="G1030" s="418"/>
      <c r="H1030" s="418"/>
      <c r="J1030" s="418"/>
      <c r="K1030" s="418"/>
      <c r="L1030" s="418"/>
      <c r="M1030" s="418"/>
      <c r="N1030" s="418"/>
      <c r="O1030" s="418"/>
      <c r="P1030" s="418"/>
      <c r="Q1030" s="418"/>
    </row>
    <row r="1031" spans="3:17" s="439" customFormat="1">
      <c r="C1031" s="440"/>
      <c r="D1031" s="440"/>
      <c r="E1031" s="440"/>
      <c r="G1031" s="418"/>
      <c r="H1031" s="418"/>
      <c r="J1031" s="418"/>
      <c r="K1031" s="418"/>
      <c r="L1031" s="418"/>
      <c r="M1031" s="418"/>
      <c r="N1031" s="418"/>
      <c r="O1031" s="418"/>
      <c r="P1031" s="418"/>
      <c r="Q1031" s="418"/>
    </row>
    <row r="1032" spans="3:17" s="439" customFormat="1">
      <c r="C1032" s="440"/>
      <c r="D1032" s="440"/>
      <c r="E1032" s="440"/>
      <c r="G1032" s="418"/>
      <c r="H1032" s="418"/>
      <c r="J1032" s="418"/>
      <c r="K1032" s="418"/>
      <c r="L1032" s="418"/>
      <c r="M1032" s="418"/>
      <c r="N1032" s="418"/>
      <c r="O1032" s="418"/>
      <c r="P1032" s="418"/>
      <c r="Q1032" s="418"/>
    </row>
    <row r="1033" spans="3:17" s="439" customFormat="1">
      <c r="C1033" s="440"/>
      <c r="D1033" s="440"/>
      <c r="E1033" s="440"/>
      <c r="G1033" s="418"/>
      <c r="H1033" s="418"/>
      <c r="J1033" s="418"/>
      <c r="K1033" s="418"/>
      <c r="L1033" s="418"/>
      <c r="M1033" s="418"/>
      <c r="N1033" s="418"/>
      <c r="O1033" s="418"/>
      <c r="P1033" s="418"/>
      <c r="Q1033" s="418"/>
    </row>
    <row r="1034" spans="3:17" s="439" customFormat="1">
      <c r="C1034" s="440"/>
      <c r="D1034" s="440"/>
      <c r="E1034" s="440"/>
      <c r="G1034" s="418"/>
      <c r="H1034" s="418"/>
      <c r="J1034" s="418"/>
      <c r="K1034" s="418"/>
      <c r="L1034" s="418"/>
      <c r="M1034" s="418"/>
      <c r="N1034" s="418"/>
      <c r="O1034" s="418"/>
      <c r="P1034" s="418"/>
      <c r="Q1034" s="418"/>
    </row>
    <row r="1035" spans="3:17" s="439" customFormat="1">
      <c r="C1035" s="440"/>
      <c r="D1035" s="440"/>
      <c r="E1035" s="440"/>
      <c r="G1035" s="418"/>
      <c r="H1035" s="418"/>
      <c r="J1035" s="418"/>
      <c r="K1035" s="418"/>
      <c r="L1035" s="418"/>
      <c r="M1035" s="418"/>
      <c r="N1035" s="418"/>
      <c r="O1035" s="418"/>
      <c r="P1035" s="418"/>
      <c r="Q1035" s="418"/>
    </row>
    <row r="1036" spans="3:17" s="439" customFormat="1">
      <c r="C1036" s="440"/>
      <c r="D1036" s="440"/>
      <c r="E1036" s="440"/>
      <c r="G1036" s="418"/>
      <c r="H1036" s="418"/>
      <c r="J1036" s="418"/>
      <c r="K1036" s="418"/>
      <c r="L1036" s="418"/>
      <c r="M1036" s="418"/>
      <c r="N1036" s="418"/>
      <c r="O1036" s="418"/>
      <c r="P1036" s="418"/>
      <c r="Q1036" s="418"/>
    </row>
    <row r="1037" spans="3:17" s="439" customFormat="1">
      <c r="C1037" s="440"/>
      <c r="D1037" s="440"/>
      <c r="E1037" s="440"/>
      <c r="G1037" s="418"/>
      <c r="H1037" s="418"/>
      <c r="J1037" s="418"/>
      <c r="K1037" s="418"/>
      <c r="L1037" s="418"/>
      <c r="M1037" s="418"/>
      <c r="N1037" s="418"/>
      <c r="O1037" s="418"/>
      <c r="P1037" s="418"/>
      <c r="Q1037" s="418"/>
    </row>
    <row r="1038" spans="3:17" s="439" customFormat="1">
      <c r="C1038" s="440"/>
      <c r="D1038" s="440"/>
      <c r="E1038" s="440"/>
      <c r="G1038" s="418"/>
      <c r="H1038" s="418"/>
      <c r="J1038" s="418"/>
      <c r="K1038" s="418"/>
      <c r="L1038" s="418"/>
      <c r="M1038" s="418"/>
      <c r="N1038" s="418"/>
      <c r="O1038" s="418"/>
      <c r="P1038" s="418"/>
      <c r="Q1038" s="418"/>
    </row>
    <row r="1039" spans="3:17" s="439" customFormat="1">
      <c r="C1039" s="440"/>
      <c r="D1039" s="440"/>
      <c r="E1039" s="440"/>
      <c r="G1039" s="418"/>
      <c r="H1039" s="418"/>
      <c r="J1039" s="418"/>
      <c r="K1039" s="418"/>
      <c r="L1039" s="418"/>
      <c r="M1039" s="418"/>
      <c r="N1039" s="418"/>
      <c r="O1039" s="418"/>
      <c r="P1039" s="418"/>
      <c r="Q1039" s="418"/>
    </row>
    <row r="1040" spans="3:17" s="439" customFormat="1">
      <c r="C1040" s="440"/>
      <c r="D1040" s="440"/>
      <c r="E1040" s="440"/>
      <c r="G1040" s="418"/>
      <c r="H1040" s="418"/>
      <c r="J1040" s="418"/>
      <c r="K1040" s="418"/>
      <c r="L1040" s="418"/>
      <c r="M1040" s="418"/>
      <c r="N1040" s="418"/>
      <c r="O1040" s="418"/>
      <c r="P1040" s="418"/>
      <c r="Q1040" s="418"/>
    </row>
    <row r="1041" spans="3:17" s="439" customFormat="1">
      <c r="C1041" s="440"/>
      <c r="D1041" s="440"/>
      <c r="E1041" s="440"/>
      <c r="G1041" s="418"/>
      <c r="H1041" s="418"/>
      <c r="J1041" s="418"/>
      <c r="K1041" s="418"/>
      <c r="L1041" s="418"/>
      <c r="M1041" s="418"/>
      <c r="N1041" s="418"/>
      <c r="O1041" s="418"/>
      <c r="P1041" s="418"/>
      <c r="Q1041" s="418"/>
    </row>
    <row r="1042" spans="3:17" s="439" customFormat="1">
      <c r="C1042" s="440"/>
      <c r="D1042" s="440"/>
      <c r="E1042" s="440"/>
      <c r="G1042" s="418"/>
      <c r="H1042" s="418"/>
      <c r="J1042" s="418"/>
      <c r="K1042" s="418"/>
      <c r="L1042" s="418"/>
      <c r="M1042" s="418"/>
      <c r="N1042" s="418"/>
      <c r="O1042" s="418"/>
      <c r="P1042" s="418"/>
      <c r="Q1042" s="418"/>
    </row>
    <row r="1043" spans="3:17" s="439" customFormat="1">
      <c r="C1043" s="440"/>
      <c r="D1043" s="440"/>
      <c r="E1043" s="440"/>
      <c r="G1043" s="418"/>
      <c r="H1043" s="418"/>
      <c r="J1043" s="418"/>
      <c r="K1043" s="418"/>
      <c r="L1043" s="418"/>
      <c r="M1043" s="418"/>
      <c r="N1043" s="418"/>
      <c r="O1043" s="418"/>
      <c r="P1043" s="418"/>
      <c r="Q1043" s="418"/>
    </row>
    <row r="1044" spans="3:17" s="439" customFormat="1">
      <c r="C1044" s="440"/>
      <c r="D1044" s="440"/>
      <c r="E1044" s="440"/>
      <c r="G1044" s="418"/>
      <c r="H1044" s="418"/>
      <c r="J1044" s="418"/>
      <c r="K1044" s="418"/>
      <c r="L1044" s="418"/>
      <c r="M1044" s="418"/>
      <c r="N1044" s="418"/>
      <c r="O1044" s="418"/>
      <c r="P1044" s="418"/>
      <c r="Q1044" s="418"/>
    </row>
    <row r="1045" spans="3:17" s="439" customFormat="1">
      <c r="C1045" s="440"/>
      <c r="D1045" s="440"/>
      <c r="E1045" s="440"/>
      <c r="G1045" s="418"/>
      <c r="H1045" s="418"/>
      <c r="J1045" s="418"/>
      <c r="K1045" s="418"/>
      <c r="L1045" s="418"/>
      <c r="M1045" s="418"/>
      <c r="N1045" s="418"/>
      <c r="O1045" s="418"/>
      <c r="P1045" s="418"/>
      <c r="Q1045" s="418"/>
    </row>
    <row r="1046" spans="3:17" s="439" customFormat="1">
      <c r="C1046" s="440"/>
      <c r="D1046" s="440"/>
      <c r="E1046" s="440"/>
      <c r="G1046" s="418"/>
      <c r="H1046" s="418"/>
      <c r="J1046" s="418"/>
      <c r="K1046" s="418"/>
      <c r="L1046" s="418"/>
      <c r="M1046" s="418"/>
      <c r="N1046" s="418"/>
      <c r="O1046" s="418"/>
      <c r="P1046" s="418"/>
      <c r="Q1046" s="418"/>
    </row>
    <row r="1047" spans="3:17" s="439" customFormat="1">
      <c r="C1047" s="440"/>
      <c r="D1047" s="440"/>
      <c r="E1047" s="440"/>
      <c r="G1047" s="418"/>
      <c r="H1047" s="418"/>
      <c r="J1047" s="418"/>
      <c r="K1047" s="418"/>
      <c r="L1047" s="418"/>
      <c r="M1047" s="418"/>
      <c r="N1047" s="418"/>
      <c r="O1047" s="418"/>
      <c r="P1047" s="418"/>
      <c r="Q1047" s="418"/>
    </row>
    <row r="1048" spans="3:17" s="439" customFormat="1">
      <c r="C1048" s="440"/>
      <c r="D1048" s="440"/>
      <c r="E1048" s="440"/>
      <c r="G1048" s="418"/>
      <c r="H1048" s="418"/>
      <c r="J1048" s="418"/>
      <c r="K1048" s="418"/>
      <c r="L1048" s="418"/>
      <c r="M1048" s="418"/>
      <c r="N1048" s="418"/>
      <c r="O1048" s="418"/>
      <c r="P1048" s="418"/>
      <c r="Q1048" s="418"/>
    </row>
    <row r="1049" spans="3:17" s="439" customFormat="1">
      <c r="C1049" s="440"/>
      <c r="D1049" s="440"/>
      <c r="E1049" s="440"/>
      <c r="G1049" s="418"/>
      <c r="H1049" s="418"/>
      <c r="J1049" s="418"/>
      <c r="K1049" s="418"/>
      <c r="L1049" s="418"/>
      <c r="M1049" s="418"/>
      <c r="N1049" s="418"/>
      <c r="O1049" s="418"/>
      <c r="P1049" s="418"/>
      <c r="Q1049" s="418"/>
    </row>
    <row r="1050" spans="3:17" s="439" customFormat="1">
      <c r="C1050" s="440"/>
      <c r="D1050" s="440"/>
      <c r="E1050" s="440"/>
      <c r="G1050" s="418"/>
      <c r="H1050" s="418"/>
      <c r="J1050" s="418"/>
      <c r="K1050" s="418"/>
      <c r="L1050" s="418"/>
      <c r="M1050" s="418"/>
      <c r="N1050" s="418"/>
      <c r="O1050" s="418"/>
      <c r="P1050" s="418"/>
      <c r="Q1050" s="418"/>
    </row>
    <row r="1051" spans="3:17" s="439" customFormat="1">
      <c r="C1051" s="440"/>
      <c r="D1051" s="440"/>
      <c r="E1051" s="440"/>
      <c r="G1051" s="418"/>
      <c r="H1051" s="418"/>
      <c r="J1051" s="418"/>
      <c r="K1051" s="418"/>
      <c r="L1051" s="418"/>
      <c r="M1051" s="418"/>
      <c r="N1051" s="418"/>
      <c r="O1051" s="418"/>
      <c r="P1051" s="418"/>
      <c r="Q1051" s="418"/>
    </row>
    <row r="1052" spans="3:17" s="439" customFormat="1">
      <c r="C1052" s="440"/>
      <c r="D1052" s="440"/>
      <c r="E1052" s="440"/>
      <c r="G1052" s="418"/>
      <c r="H1052" s="418"/>
      <c r="J1052" s="418"/>
      <c r="K1052" s="418"/>
      <c r="L1052" s="418"/>
      <c r="M1052" s="418"/>
      <c r="N1052" s="418"/>
      <c r="O1052" s="418"/>
      <c r="P1052" s="418"/>
      <c r="Q1052" s="418"/>
    </row>
    <row r="1053" spans="3:17" s="439" customFormat="1">
      <c r="C1053" s="440"/>
      <c r="D1053" s="440"/>
      <c r="E1053" s="440"/>
      <c r="G1053" s="418"/>
      <c r="H1053" s="418"/>
      <c r="J1053" s="418"/>
      <c r="K1053" s="418"/>
      <c r="L1053" s="418"/>
      <c r="M1053" s="418"/>
      <c r="N1053" s="418"/>
      <c r="O1053" s="418"/>
      <c r="P1053" s="418"/>
      <c r="Q1053" s="418"/>
    </row>
    <row r="1054" spans="3:17" s="439" customFormat="1">
      <c r="C1054" s="440"/>
      <c r="D1054" s="440"/>
      <c r="E1054" s="440"/>
      <c r="G1054" s="418"/>
      <c r="H1054" s="418"/>
      <c r="J1054" s="418"/>
      <c r="K1054" s="418"/>
      <c r="L1054" s="418"/>
      <c r="M1054" s="418"/>
      <c r="N1054" s="418"/>
      <c r="O1054" s="418"/>
      <c r="P1054" s="418"/>
      <c r="Q1054" s="418"/>
    </row>
    <row r="1055" spans="3:17" s="439" customFormat="1">
      <c r="C1055" s="440"/>
      <c r="D1055" s="440"/>
      <c r="E1055" s="440"/>
      <c r="G1055" s="418"/>
      <c r="H1055" s="418"/>
      <c r="J1055" s="418"/>
      <c r="K1055" s="418"/>
      <c r="L1055" s="418"/>
      <c r="M1055" s="418"/>
      <c r="N1055" s="418"/>
      <c r="O1055" s="418"/>
      <c r="P1055" s="418"/>
      <c r="Q1055" s="418"/>
    </row>
    <row r="1056" spans="3:17" s="439" customFormat="1">
      <c r="C1056" s="440"/>
      <c r="D1056" s="440"/>
      <c r="E1056" s="440"/>
      <c r="G1056" s="418"/>
      <c r="H1056" s="418"/>
      <c r="J1056" s="418"/>
      <c r="K1056" s="418"/>
      <c r="L1056" s="418"/>
      <c r="M1056" s="418"/>
      <c r="N1056" s="418"/>
      <c r="O1056" s="418"/>
      <c r="P1056" s="418"/>
      <c r="Q1056" s="418"/>
    </row>
    <row r="1057" spans="3:17" s="439" customFormat="1">
      <c r="C1057" s="440"/>
      <c r="D1057" s="440"/>
      <c r="E1057" s="440"/>
      <c r="G1057" s="418"/>
      <c r="H1057" s="418"/>
      <c r="J1057" s="418"/>
      <c r="K1057" s="418"/>
      <c r="L1057" s="418"/>
      <c r="M1057" s="418"/>
      <c r="N1057" s="418"/>
      <c r="O1057" s="418"/>
      <c r="P1057" s="418"/>
      <c r="Q1057" s="418"/>
    </row>
    <row r="1058" spans="3:17" s="439" customFormat="1">
      <c r="C1058" s="440"/>
      <c r="D1058" s="440"/>
      <c r="E1058" s="440"/>
      <c r="G1058" s="418"/>
      <c r="H1058" s="418"/>
      <c r="J1058" s="418"/>
      <c r="K1058" s="418"/>
      <c r="L1058" s="418"/>
      <c r="M1058" s="418"/>
      <c r="N1058" s="418"/>
      <c r="O1058" s="418"/>
      <c r="P1058" s="418"/>
      <c r="Q1058" s="418"/>
    </row>
    <row r="1059" spans="3:17" s="439" customFormat="1">
      <c r="C1059" s="440"/>
      <c r="D1059" s="440"/>
      <c r="E1059" s="440"/>
      <c r="G1059" s="418"/>
      <c r="H1059" s="418"/>
      <c r="J1059" s="418"/>
      <c r="K1059" s="418"/>
      <c r="L1059" s="418"/>
      <c r="M1059" s="418"/>
      <c r="N1059" s="418"/>
      <c r="O1059" s="418"/>
      <c r="P1059" s="418"/>
      <c r="Q1059" s="418"/>
    </row>
    <row r="1060" spans="3:17" s="439" customFormat="1">
      <c r="C1060" s="440"/>
      <c r="D1060" s="440"/>
      <c r="E1060" s="440"/>
      <c r="G1060" s="418"/>
      <c r="H1060" s="418"/>
      <c r="J1060" s="418"/>
      <c r="K1060" s="418"/>
      <c r="L1060" s="418"/>
      <c r="M1060" s="418"/>
      <c r="N1060" s="418"/>
      <c r="O1060" s="418"/>
      <c r="P1060" s="418"/>
      <c r="Q1060" s="418"/>
    </row>
    <row r="1061" spans="3:17" s="439" customFormat="1">
      <c r="C1061" s="440"/>
      <c r="D1061" s="440"/>
      <c r="E1061" s="440"/>
      <c r="G1061" s="418"/>
      <c r="H1061" s="418"/>
      <c r="J1061" s="418"/>
      <c r="K1061" s="418"/>
      <c r="L1061" s="418"/>
      <c r="M1061" s="418"/>
      <c r="N1061" s="418"/>
      <c r="O1061" s="418"/>
      <c r="P1061" s="418"/>
      <c r="Q1061" s="418"/>
    </row>
    <row r="1062" spans="3:17" s="439" customFormat="1">
      <c r="C1062" s="440"/>
      <c r="D1062" s="440"/>
      <c r="E1062" s="440"/>
      <c r="G1062" s="418"/>
      <c r="H1062" s="418"/>
      <c r="J1062" s="418"/>
      <c r="K1062" s="418"/>
      <c r="L1062" s="418"/>
      <c r="M1062" s="418"/>
      <c r="N1062" s="418"/>
      <c r="O1062" s="418"/>
      <c r="P1062" s="418"/>
      <c r="Q1062" s="418"/>
    </row>
    <row r="1063" spans="3:17" s="439" customFormat="1">
      <c r="C1063" s="440"/>
      <c r="D1063" s="440"/>
      <c r="E1063" s="440"/>
      <c r="G1063" s="418"/>
      <c r="H1063" s="418"/>
      <c r="J1063" s="418"/>
      <c r="K1063" s="418"/>
      <c r="L1063" s="418"/>
      <c r="M1063" s="418"/>
      <c r="N1063" s="418"/>
      <c r="O1063" s="418"/>
      <c r="P1063" s="418"/>
      <c r="Q1063" s="418"/>
    </row>
    <row r="1064" spans="3:17" s="439" customFormat="1">
      <c r="C1064" s="440"/>
      <c r="D1064" s="440"/>
      <c r="E1064" s="440"/>
      <c r="G1064" s="418"/>
      <c r="H1064" s="418"/>
      <c r="J1064" s="418"/>
      <c r="K1064" s="418"/>
      <c r="L1064" s="418"/>
      <c r="M1064" s="418"/>
      <c r="N1064" s="418"/>
      <c r="O1064" s="418"/>
      <c r="P1064" s="418"/>
      <c r="Q1064" s="418"/>
    </row>
    <row r="1065" spans="3:17" s="439" customFormat="1">
      <c r="C1065" s="440"/>
      <c r="D1065" s="440"/>
      <c r="E1065" s="440"/>
      <c r="G1065" s="418"/>
      <c r="H1065" s="418"/>
      <c r="J1065" s="418"/>
      <c r="K1065" s="418"/>
      <c r="L1065" s="418"/>
      <c r="M1065" s="418"/>
      <c r="N1065" s="418"/>
      <c r="O1065" s="418"/>
      <c r="P1065" s="418"/>
      <c r="Q1065" s="418"/>
    </row>
    <row r="1066" spans="3:17" s="439" customFormat="1">
      <c r="C1066" s="440"/>
      <c r="D1066" s="440"/>
      <c r="E1066" s="440"/>
      <c r="G1066" s="418"/>
      <c r="H1066" s="418"/>
      <c r="J1066" s="418"/>
      <c r="K1066" s="418"/>
      <c r="L1066" s="418"/>
      <c r="M1066" s="418"/>
      <c r="N1066" s="418"/>
      <c r="O1066" s="418"/>
      <c r="P1066" s="418"/>
      <c r="Q1066" s="418"/>
    </row>
    <row r="1067" spans="3:17" s="439" customFormat="1">
      <c r="C1067" s="440"/>
      <c r="D1067" s="440"/>
      <c r="E1067" s="440"/>
      <c r="G1067" s="418"/>
      <c r="H1067" s="418"/>
      <c r="J1067" s="418"/>
      <c r="K1067" s="418"/>
      <c r="L1067" s="418"/>
      <c r="M1067" s="418"/>
      <c r="N1067" s="418"/>
      <c r="O1067" s="418"/>
      <c r="P1067" s="418"/>
      <c r="Q1067" s="418"/>
    </row>
    <row r="1068" spans="3:17" s="439" customFormat="1">
      <c r="C1068" s="440"/>
      <c r="D1068" s="440"/>
      <c r="E1068" s="440"/>
      <c r="G1068" s="418"/>
      <c r="H1068" s="418"/>
      <c r="J1068" s="418"/>
      <c r="K1068" s="418"/>
      <c r="L1068" s="418"/>
      <c r="M1068" s="418"/>
      <c r="N1068" s="418"/>
      <c r="O1068" s="418"/>
      <c r="P1068" s="418"/>
      <c r="Q1068" s="418"/>
    </row>
    <row r="1069" spans="3:17" s="439" customFormat="1">
      <c r="C1069" s="440"/>
      <c r="D1069" s="440"/>
      <c r="E1069" s="440"/>
      <c r="G1069" s="418"/>
      <c r="H1069" s="418"/>
      <c r="J1069" s="418"/>
      <c r="K1069" s="418"/>
      <c r="L1069" s="418"/>
      <c r="M1069" s="418"/>
      <c r="N1069" s="418"/>
      <c r="O1069" s="418"/>
      <c r="P1069" s="418"/>
      <c r="Q1069" s="418"/>
    </row>
    <row r="1070" spans="3:17" s="439" customFormat="1">
      <c r="C1070" s="440"/>
      <c r="D1070" s="440"/>
      <c r="E1070" s="440"/>
      <c r="G1070" s="418"/>
      <c r="H1070" s="418"/>
      <c r="J1070" s="418"/>
      <c r="K1070" s="418"/>
      <c r="L1070" s="418"/>
      <c r="M1070" s="418"/>
      <c r="N1070" s="418"/>
      <c r="O1070" s="418"/>
      <c r="P1070" s="418"/>
      <c r="Q1070" s="418"/>
    </row>
    <row r="1071" spans="3:17" s="439" customFormat="1">
      <c r="C1071" s="440"/>
      <c r="D1071" s="440"/>
      <c r="E1071" s="440"/>
      <c r="G1071" s="418"/>
      <c r="H1071" s="418"/>
      <c r="J1071" s="418"/>
      <c r="K1071" s="418"/>
      <c r="L1071" s="418"/>
      <c r="M1071" s="418"/>
      <c r="N1071" s="418"/>
      <c r="O1071" s="418"/>
      <c r="P1071" s="418"/>
      <c r="Q1071" s="418"/>
    </row>
    <row r="1072" spans="3:17" s="439" customFormat="1">
      <c r="C1072" s="440"/>
      <c r="D1072" s="440"/>
      <c r="E1072" s="440"/>
      <c r="G1072" s="418"/>
      <c r="H1072" s="418"/>
      <c r="J1072" s="418"/>
      <c r="K1072" s="418"/>
      <c r="L1072" s="418"/>
      <c r="M1072" s="418"/>
      <c r="N1072" s="418"/>
      <c r="O1072" s="418"/>
      <c r="P1072" s="418"/>
      <c r="Q1072" s="418"/>
    </row>
    <row r="1073" spans="3:17" s="439" customFormat="1">
      <c r="C1073" s="440"/>
      <c r="D1073" s="440"/>
      <c r="E1073" s="440"/>
      <c r="G1073" s="418"/>
      <c r="H1073" s="418"/>
      <c r="J1073" s="418"/>
      <c r="K1073" s="418"/>
      <c r="L1073" s="418"/>
      <c r="M1073" s="418"/>
      <c r="N1073" s="418"/>
      <c r="O1073" s="418"/>
      <c r="P1073" s="418"/>
      <c r="Q1073" s="418"/>
    </row>
    <row r="1074" spans="3:17" s="439" customFormat="1">
      <c r="C1074" s="440"/>
      <c r="D1074" s="440"/>
      <c r="E1074" s="440"/>
      <c r="G1074" s="418"/>
      <c r="H1074" s="418"/>
      <c r="J1074" s="418"/>
      <c r="K1074" s="418"/>
      <c r="L1074" s="418"/>
      <c r="M1074" s="418"/>
      <c r="N1074" s="418"/>
      <c r="O1074" s="418"/>
      <c r="P1074" s="418"/>
      <c r="Q1074" s="418"/>
    </row>
    <row r="1075" spans="3:17" s="439" customFormat="1">
      <c r="C1075" s="440"/>
      <c r="D1075" s="440"/>
      <c r="E1075" s="440"/>
      <c r="G1075" s="418"/>
      <c r="H1075" s="418"/>
      <c r="J1075" s="418"/>
      <c r="K1075" s="418"/>
      <c r="L1075" s="418"/>
      <c r="M1075" s="418"/>
      <c r="N1075" s="418"/>
      <c r="O1075" s="418"/>
      <c r="P1075" s="418"/>
      <c r="Q1075" s="418"/>
    </row>
    <row r="1076" spans="3:17" s="439" customFormat="1">
      <c r="C1076" s="440"/>
      <c r="D1076" s="440"/>
      <c r="E1076" s="440"/>
      <c r="G1076" s="418"/>
      <c r="H1076" s="418"/>
      <c r="J1076" s="418"/>
      <c r="K1076" s="418"/>
      <c r="L1076" s="418"/>
      <c r="M1076" s="418"/>
      <c r="N1076" s="418"/>
      <c r="O1076" s="418"/>
      <c r="P1076" s="418"/>
      <c r="Q1076" s="418"/>
    </row>
    <row r="1077" spans="3:17" s="439" customFormat="1">
      <c r="C1077" s="440"/>
      <c r="D1077" s="440"/>
      <c r="E1077" s="440"/>
      <c r="G1077" s="418"/>
      <c r="H1077" s="418"/>
      <c r="J1077" s="418"/>
      <c r="K1077" s="418"/>
      <c r="L1077" s="418"/>
      <c r="M1077" s="418"/>
      <c r="N1077" s="418"/>
      <c r="O1077" s="418"/>
      <c r="P1077" s="418"/>
      <c r="Q1077" s="418"/>
    </row>
    <row r="1078" spans="3:17" s="439" customFormat="1">
      <c r="C1078" s="440"/>
      <c r="D1078" s="440"/>
      <c r="E1078" s="440"/>
      <c r="G1078" s="418"/>
      <c r="H1078" s="418"/>
      <c r="J1078" s="418"/>
      <c r="K1078" s="418"/>
      <c r="L1078" s="418"/>
      <c r="M1078" s="418"/>
      <c r="N1078" s="418"/>
      <c r="O1078" s="418"/>
      <c r="P1078" s="418"/>
      <c r="Q1078" s="418"/>
    </row>
    <row r="1079" spans="3:17" s="439" customFormat="1">
      <c r="C1079" s="440"/>
      <c r="D1079" s="440"/>
      <c r="E1079" s="440"/>
      <c r="G1079" s="418"/>
      <c r="H1079" s="418"/>
      <c r="J1079" s="418"/>
      <c r="K1079" s="418"/>
      <c r="L1079" s="418"/>
      <c r="M1079" s="418"/>
      <c r="N1079" s="418"/>
      <c r="O1079" s="418"/>
      <c r="P1079" s="418"/>
      <c r="Q1079" s="418"/>
    </row>
    <row r="1080" spans="3:17" s="439" customFormat="1">
      <c r="C1080" s="440"/>
      <c r="D1080" s="440"/>
      <c r="E1080" s="440"/>
      <c r="G1080" s="418"/>
      <c r="H1080" s="418"/>
      <c r="J1080" s="418"/>
      <c r="K1080" s="418"/>
      <c r="L1080" s="418"/>
      <c r="M1080" s="418"/>
      <c r="N1080" s="418"/>
      <c r="O1080" s="418"/>
      <c r="P1080" s="418"/>
      <c r="Q1080" s="418"/>
    </row>
    <row r="1081" spans="3:17" s="439" customFormat="1">
      <c r="C1081" s="440"/>
      <c r="D1081" s="440"/>
      <c r="E1081" s="440"/>
      <c r="G1081" s="418"/>
      <c r="H1081" s="418"/>
      <c r="J1081" s="418"/>
      <c r="K1081" s="418"/>
      <c r="L1081" s="418"/>
      <c r="M1081" s="418"/>
      <c r="N1081" s="418"/>
      <c r="O1081" s="418"/>
      <c r="P1081" s="418"/>
      <c r="Q1081" s="418"/>
    </row>
    <row r="1082" spans="3:17" s="439" customFormat="1">
      <c r="C1082" s="440"/>
      <c r="D1082" s="440"/>
      <c r="E1082" s="440"/>
      <c r="G1082" s="418"/>
      <c r="H1082" s="418"/>
      <c r="J1082" s="418"/>
      <c r="K1082" s="418"/>
      <c r="L1082" s="418"/>
      <c r="M1082" s="418"/>
      <c r="N1082" s="418"/>
      <c r="O1082" s="418"/>
      <c r="P1082" s="418"/>
      <c r="Q1082" s="418"/>
    </row>
    <row r="1083" spans="3:17" s="439" customFormat="1">
      <c r="C1083" s="440"/>
      <c r="D1083" s="440"/>
      <c r="E1083" s="440"/>
      <c r="G1083" s="418"/>
      <c r="H1083" s="418"/>
      <c r="J1083" s="418"/>
      <c r="K1083" s="418"/>
      <c r="L1083" s="418"/>
      <c r="M1083" s="418"/>
      <c r="N1083" s="418"/>
      <c r="O1083" s="418"/>
      <c r="P1083" s="418"/>
      <c r="Q1083" s="418"/>
    </row>
    <row r="1084" spans="3:17" s="439" customFormat="1">
      <c r="C1084" s="440"/>
      <c r="D1084" s="440"/>
      <c r="E1084" s="440"/>
      <c r="G1084" s="418"/>
      <c r="H1084" s="418"/>
      <c r="J1084" s="418"/>
      <c r="K1084" s="418"/>
      <c r="L1084" s="418"/>
      <c r="M1084" s="418"/>
      <c r="N1084" s="418"/>
      <c r="O1084" s="418"/>
      <c r="P1084" s="418"/>
      <c r="Q1084" s="418"/>
    </row>
    <row r="1085" spans="3:17" s="439" customFormat="1">
      <c r="C1085" s="440"/>
      <c r="D1085" s="440"/>
      <c r="E1085" s="440"/>
      <c r="G1085" s="418"/>
      <c r="H1085" s="418"/>
      <c r="J1085" s="418"/>
      <c r="K1085" s="418"/>
      <c r="L1085" s="418"/>
      <c r="M1085" s="418"/>
      <c r="N1085" s="418"/>
      <c r="O1085" s="418"/>
      <c r="P1085" s="418"/>
      <c r="Q1085" s="418"/>
    </row>
    <row r="1086" spans="3:17" s="439" customFormat="1">
      <c r="C1086" s="440"/>
      <c r="D1086" s="440"/>
      <c r="E1086" s="440"/>
      <c r="G1086" s="418"/>
      <c r="H1086" s="418"/>
      <c r="J1086" s="418"/>
      <c r="K1086" s="418"/>
      <c r="L1086" s="418"/>
      <c r="M1086" s="418"/>
      <c r="N1086" s="418"/>
      <c r="O1086" s="418"/>
      <c r="P1086" s="418"/>
      <c r="Q1086" s="418"/>
    </row>
    <row r="1087" spans="3:17" s="439" customFormat="1">
      <c r="C1087" s="440"/>
      <c r="D1087" s="440"/>
      <c r="E1087" s="440"/>
      <c r="G1087" s="418"/>
      <c r="H1087" s="418"/>
      <c r="J1087" s="418"/>
      <c r="K1087" s="418"/>
      <c r="L1087" s="418"/>
      <c r="M1087" s="418"/>
      <c r="N1087" s="418"/>
      <c r="O1087" s="418"/>
      <c r="P1087" s="418"/>
      <c r="Q1087" s="418"/>
    </row>
    <row r="1088" spans="3:17" s="439" customFormat="1">
      <c r="C1088" s="440"/>
      <c r="D1088" s="440"/>
      <c r="E1088" s="440"/>
      <c r="G1088" s="418"/>
      <c r="H1088" s="418"/>
      <c r="J1088" s="418"/>
      <c r="K1088" s="418"/>
      <c r="L1088" s="418"/>
      <c r="M1088" s="418"/>
      <c r="N1088" s="418"/>
      <c r="O1088" s="418"/>
      <c r="P1088" s="418"/>
      <c r="Q1088" s="418"/>
    </row>
    <row r="1089" spans="3:17" s="439" customFormat="1">
      <c r="C1089" s="440"/>
      <c r="D1089" s="440"/>
      <c r="E1089" s="440"/>
      <c r="G1089" s="418"/>
      <c r="H1089" s="418"/>
      <c r="J1089" s="418"/>
      <c r="K1089" s="418"/>
      <c r="L1089" s="418"/>
      <c r="M1089" s="418"/>
      <c r="N1089" s="418"/>
      <c r="O1089" s="418"/>
      <c r="P1089" s="418"/>
      <c r="Q1089" s="418"/>
    </row>
    <row r="1090" spans="3:17" s="439" customFormat="1">
      <c r="C1090" s="440"/>
      <c r="D1090" s="440"/>
      <c r="E1090" s="440"/>
      <c r="G1090" s="418"/>
      <c r="H1090" s="418"/>
      <c r="J1090" s="418"/>
      <c r="K1090" s="418"/>
      <c r="L1090" s="418"/>
      <c r="M1090" s="418"/>
      <c r="N1090" s="418"/>
      <c r="O1090" s="418"/>
      <c r="P1090" s="418"/>
      <c r="Q1090" s="418"/>
    </row>
    <row r="1091" spans="3:17" s="439" customFormat="1">
      <c r="C1091" s="440"/>
      <c r="D1091" s="440"/>
      <c r="E1091" s="440"/>
      <c r="G1091" s="418"/>
      <c r="H1091" s="418"/>
      <c r="J1091" s="418"/>
      <c r="K1091" s="418"/>
      <c r="L1091" s="418"/>
      <c r="M1091" s="418"/>
      <c r="N1091" s="418"/>
      <c r="O1091" s="418"/>
      <c r="P1091" s="418"/>
      <c r="Q1091" s="418"/>
    </row>
    <row r="1092" spans="3:17" s="439" customFormat="1">
      <c r="C1092" s="440"/>
      <c r="D1092" s="440"/>
      <c r="E1092" s="440"/>
      <c r="G1092" s="418"/>
      <c r="H1092" s="418"/>
      <c r="J1092" s="418"/>
      <c r="K1092" s="418"/>
      <c r="L1092" s="418"/>
      <c r="M1092" s="418"/>
      <c r="N1092" s="418"/>
      <c r="O1092" s="418"/>
      <c r="P1092" s="418"/>
      <c r="Q1092" s="418"/>
    </row>
    <row r="1093" spans="3:17" s="439" customFormat="1">
      <c r="C1093" s="440"/>
      <c r="D1093" s="440"/>
      <c r="E1093" s="440"/>
      <c r="G1093" s="418"/>
      <c r="H1093" s="418"/>
      <c r="J1093" s="418"/>
      <c r="K1093" s="418"/>
      <c r="L1093" s="418"/>
      <c r="M1093" s="418"/>
      <c r="N1093" s="418"/>
      <c r="O1093" s="418"/>
      <c r="P1093" s="418"/>
      <c r="Q1093" s="418"/>
    </row>
    <row r="1094" spans="3:17" s="439" customFormat="1">
      <c r="C1094" s="440"/>
      <c r="D1094" s="440"/>
      <c r="E1094" s="440"/>
      <c r="G1094" s="418"/>
      <c r="H1094" s="418"/>
      <c r="J1094" s="418"/>
      <c r="K1094" s="418"/>
      <c r="L1094" s="418"/>
      <c r="M1094" s="418"/>
      <c r="N1094" s="418"/>
      <c r="O1094" s="418"/>
      <c r="P1094" s="418"/>
      <c r="Q1094" s="418"/>
    </row>
    <row r="1095" spans="3:17" s="439" customFormat="1">
      <c r="C1095" s="440"/>
      <c r="D1095" s="440"/>
      <c r="E1095" s="440"/>
      <c r="G1095" s="418"/>
      <c r="H1095" s="418"/>
      <c r="J1095" s="418"/>
      <c r="K1095" s="418"/>
      <c r="L1095" s="418"/>
      <c r="M1095" s="418"/>
      <c r="N1095" s="418"/>
      <c r="O1095" s="418"/>
      <c r="P1095" s="418"/>
      <c r="Q1095" s="418"/>
    </row>
    <row r="1096" spans="3:17" s="439" customFormat="1">
      <c r="C1096" s="440"/>
      <c r="D1096" s="440"/>
      <c r="E1096" s="440"/>
      <c r="G1096" s="418"/>
      <c r="H1096" s="418"/>
      <c r="J1096" s="418"/>
      <c r="K1096" s="418"/>
      <c r="L1096" s="418"/>
      <c r="M1096" s="418"/>
      <c r="N1096" s="418"/>
      <c r="O1096" s="418"/>
      <c r="P1096" s="418"/>
      <c r="Q1096" s="418"/>
    </row>
    <row r="1097" spans="3:17" s="439" customFormat="1">
      <c r="C1097" s="440"/>
      <c r="D1097" s="440"/>
      <c r="E1097" s="440"/>
      <c r="G1097" s="418"/>
      <c r="H1097" s="418"/>
      <c r="J1097" s="418"/>
      <c r="K1097" s="418"/>
      <c r="L1097" s="418"/>
      <c r="M1097" s="418"/>
      <c r="N1097" s="418"/>
      <c r="O1097" s="418"/>
      <c r="P1097" s="418"/>
      <c r="Q1097" s="418"/>
    </row>
    <row r="1098" spans="3:17" s="439" customFormat="1">
      <c r="C1098" s="440"/>
      <c r="D1098" s="440"/>
      <c r="E1098" s="440"/>
      <c r="G1098" s="418"/>
      <c r="H1098" s="418"/>
      <c r="J1098" s="418"/>
      <c r="K1098" s="418"/>
      <c r="L1098" s="418"/>
      <c r="M1098" s="418"/>
      <c r="N1098" s="418"/>
      <c r="O1098" s="418"/>
      <c r="P1098" s="418"/>
      <c r="Q1098" s="418"/>
    </row>
    <row r="1099" spans="3:17" s="439" customFormat="1">
      <c r="C1099" s="440"/>
      <c r="D1099" s="440"/>
      <c r="E1099" s="440"/>
      <c r="G1099" s="418"/>
      <c r="H1099" s="418"/>
      <c r="J1099" s="418"/>
      <c r="K1099" s="418"/>
      <c r="L1099" s="418"/>
      <c r="M1099" s="418"/>
      <c r="N1099" s="418"/>
      <c r="O1099" s="418"/>
      <c r="P1099" s="418"/>
      <c r="Q1099" s="418"/>
    </row>
    <row r="1100" spans="3:17" s="439" customFormat="1">
      <c r="C1100" s="440"/>
      <c r="D1100" s="440"/>
      <c r="E1100" s="440"/>
      <c r="G1100" s="418"/>
      <c r="H1100" s="418"/>
      <c r="J1100" s="418"/>
      <c r="K1100" s="418"/>
      <c r="L1100" s="418"/>
      <c r="M1100" s="418"/>
      <c r="N1100" s="418"/>
      <c r="O1100" s="418"/>
      <c r="P1100" s="418"/>
      <c r="Q1100" s="418"/>
    </row>
    <row r="1101" spans="3:17" s="439" customFormat="1">
      <c r="C1101" s="440"/>
      <c r="D1101" s="440"/>
      <c r="E1101" s="440"/>
      <c r="G1101" s="418"/>
      <c r="H1101" s="418"/>
      <c r="J1101" s="418"/>
      <c r="K1101" s="418"/>
      <c r="L1101" s="418"/>
      <c r="M1101" s="418"/>
      <c r="N1101" s="418"/>
      <c r="O1101" s="418"/>
      <c r="P1101" s="418"/>
      <c r="Q1101" s="418"/>
    </row>
    <row r="1102" spans="3:17" s="439" customFormat="1">
      <c r="C1102" s="440"/>
      <c r="D1102" s="440"/>
      <c r="E1102" s="440"/>
      <c r="G1102" s="418"/>
      <c r="H1102" s="418"/>
      <c r="J1102" s="418"/>
      <c r="K1102" s="418"/>
      <c r="L1102" s="418"/>
      <c r="M1102" s="418"/>
      <c r="N1102" s="418"/>
      <c r="O1102" s="418"/>
      <c r="P1102" s="418"/>
      <c r="Q1102" s="418"/>
    </row>
    <row r="1103" spans="3:17" s="439" customFormat="1">
      <c r="C1103" s="440"/>
      <c r="D1103" s="440"/>
      <c r="E1103" s="440"/>
      <c r="G1103" s="418"/>
      <c r="H1103" s="418"/>
      <c r="J1103" s="418"/>
      <c r="K1103" s="418"/>
      <c r="L1103" s="418"/>
      <c r="M1103" s="418"/>
      <c r="N1103" s="418"/>
      <c r="O1103" s="418"/>
      <c r="P1103" s="418"/>
      <c r="Q1103" s="418"/>
    </row>
    <row r="1104" spans="3:17" s="439" customFormat="1">
      <c r="C1104" s="440"/>
      <c r="D1104" s="440"/>
      <c r="E1104" s="440"/>
      <c r="G1104" s="418"/>
      <c r="H1104" s="418"/>
      <c r="J1104" s="418"/>
      <c r="K1104" s="418"/>
      <c r="L1104" s="418"/>
      <c r="M1104" s="418"/>
      <c r="N1104" s="418"/>
      <c r="O1104" s="418"/>
      <c r="P1104" s="418"/>
      <c r="Q1104" s="418"/>
    </row>
    <row r="1105" spans="3:17" s="439" customFormat="1">
      <c r="C1105" s="440"/>
      <c r="D1105" s="440"/>
      <c r="E1105" s="440"/>
      <c r="G1105" s="418"/>
      <c r="H1105" s="418"/>
      <c r="J1105" s="418"/>
      <c r="K1105" s="418"/>
      <c r="L1105" s="418"/>
      <c r="M1105" s="418"/>
      <c r="N1105" s="418"/>
      <c r="O1105" s="418"/>
      <c r="P1105" s="418"/>
      <c r="Q1105" s="418"/>
    </row>
    <row r="1106" spans="3:17" s="439" customFormat="1">
      <c r="C1106" s="440"/>
      <c r="D1106" s="440"/>
      <c r="E1106" s="440"/>
      <c r="G1106" s="418"/>
      <c r="H1106" s="418"/>
      <c r="J1106" s="418"/>
      <c r="K1106" s="418"/>
      <c r="L1106" s="418"/>
      <c r="M1106" s="418"/>
      <c r="N1106" s="418"/>
      <c r="O1106" s="418"/>
      <c r="P1106" s="418"/>
      <c r="Q1106" s="418"/>
    </row>
    <row r="1107" spans="3:17" s="439" customFormat="1">
      <c r="C1107" s="440"/>
      <c r="D1107" s="440"/>
      <c r="E1107" s="440"/>
      <c r="G1107" s="418"/>
      <c r="H1107" s="418"/>
      <c r="J1107" s="418"/>
      <c r="K1107" s="418"/>
      <c r="L1107" s="418"/>
      <c r="M1107" s="418"/>
      <c r="N1107" s="418"/>
      <c r="O1107" s="418"/>
      <c r="P1107" s="418"/>
      <c r="Q1107" s="418"/>
    </row>
    <row r="1108" spans="3:17" s="439" customFormat="1">
      <c r="C1108" s="440"/>
      <c r="D1108" s="440"/>
      <c r="E1108" s="440"/>
      <c r="G1108" s="418"/>
      <c r="H1108" s="418"/>
      <c r="J1108" s="418"/>
      <c r="K1108" s="418"/>
      <c r="L1108" s="418"/>
      <c r="M1108" s="418"/>
      <c r="N1108" s="418"/>
      <c r="O1108" s="418"/>
      <c r="P1108" s="418"/>
      <c r="Q1108" s="418"/>
    </row>
    <row r="1109" spans="3:17" s="439" customFormat="1">
      <c r="C1109" s="440"/>
      <c r="D1109" s="440"/>
      <c r="E1109" s="440"/>
      <c r="G1109" s="418"/>
      <c r="H1109" s="418"/>
      <c r="J1109" s="418"/>
      <c r="K1109" s="418"/>
      <c r="L1109" s="418"/>
      <c r="M1109" s="418"/>
      <c r="N1109" s="418"/>
      <c r="O1109" s="418"/>
      <c r="P1109" s="418"/>
      <c r="Q1109" s="418"/>
    </row>
    <row r="1110" spans="3:17" s="439" customFormat="1">
      <c r="C1110" s="440"/>
      <c r="D1110" s="440"/>
      <c r="E1110" s="440"/>
      <c r="G1110" s="418"/>
      <c r="H1110" s="418"/>
      <c r="J1110" s="418"/>
      <c r="K1110" s="418"/>
      <c r="L1110" s="418"/>
      <c r="M1110" s="418"/>
      <c r="N1110" s="418"/>
      <c r="O1110" s="418"/>
      <c r="P1110" s="418"/>
      <c r="Q1110" s="418"/>
    </row>
    <row r="1111" spans="3:17" s="439" customFormat="1">
      <c r="C1111" s="440"/>
      <c r="D1111" s="440"/>
      <c r="E1111" s="440"/>
      <c r="G1111" s="418"/>
      <c r="H1111" s="418"/>
      <c r="J1111" s="418"/>
      <c r="K1111" s="418"/>
      <c r="L1111" s="418"/>
      <c r="M1111" s="418"/>
      <c r="N1111" s="418"/>
      <c r="O1111" s="418"/>
      <c r="P1111" s="418"/>
      <c r="Q1111" s="418"/>
    </row>
    <row r="1112" spans="3:17" s="439" customFormat="1">
      <c r="C1112" s="440"/>
      <c r="D1112" s="440"/>
      <c r="E1112" s="440"/>
      <c r="G1112" s="418"/>
      <c r="H1112" s="418"/>
      <c r="J1112" s="418"/>
      <c r="K1112" s="418"/>
      <c r="L1112" s="418"/>
      <c r="M1112" s="418"/>
      <c r="N1112" s="418"/>
      <c r="O1112" s="418"/>
      <c r="P1112" s="418"/>
      <c r="Q1112" s="418"/>
    </row>
    <row r="1113" spans="3:17" s="439" customFormat="1">
      <c r="C1113" s="440"/>
      <c r="D1113" s="440"/>
      <c r="E1113" s="440"/>
      <c r="G1113" s="418"/>
      <c r="H1113" s="418"/>
      <c r="J1113" s="418"/>
      <c r="K1113" s="418"/>
      <c r="L1113" s="418"/>
      <c r="M1113" s="418"/>
      <c r="N1113" s="418"/>
      <c r="O1113" s="418"/>
      <c r="P1113" s="418"/>
      <c r="Q1113" s="418"/>
    </row>
    <row r="1114" spans="3:17" s="439" customFormat="1">
      <c r="C1114" s="440"/>
      <c r="D1114" s="440"/>
      <c r="E1114" s="440"/>
      <c r="G1114" s="418"/>
      <c r="H1114" s="418"/>
      <c r="J1114" s="418"/>
      <c r="K1114" s="418"/>
      <c r="L1114" s="418"/>
      <c r="M1114" s="418"/>
      <c r="N1114" s="418"/>
      <c r="O1114" s="418"/>
      <c r="P1114" s="418"/>
      <c r="Q1114" s="418"/>
    </row>
    <row r="1115" spans="3:17" s="439" customFormat="1">
      <c r="C1115" s="440"/>
      <c r="D1115" s="440"/>
      <c r="E1115" s="440"/>
      <c r="G1115" s="418"/>
      <c r="H1115" s="418"/>
      <c r="J1115" s="418"/>
      <c r="K1115" s="418"/>
      <c r="L1115" s="418"/>
      <c r="M1115" s="418"/>
      <c r="N1115" s="418"/>
      <c r="O1115" s="418"/>
      <c r="P1115" s="418"/>
      <c r="Q1115" s="418"/>
    </row>
    <row r="1116" spans="3:17" s="439" customFormat="1">
      <c r="C1116" s="440"/>
      <c r="D1116" s="440"/>
      <c r="E1116" s="440"/>
      <c r="G1116" s="418"/>
      <c r="H1116" s="418"/>
      <c r="J1116" s="418"/>
      <c r="K1116" s="418"/>
      <c r="L1116" s="418"/>
      <c r="M1116" s="418"/>
      <c r="N1116" s="418"/>
      <c r="O1116" s="418"/>
      <c r="P1116" s="418"/>
      <c r="Q1116" s="418"/>
    </row>
    <row r="1117" spans="3:17" s="439" customFormat="1">
      <c r="C1117" s="440"/>
      <c r="D1117" s="440"/>
      <c r="E1117" s="440"/>
      <c r="G1117" s="418"/>
      <c r="H1117" s="418"/>
      <c r="J1117" s="418"/>
      <c r="K1117" s="418"/>
      <c r="L1117" s="418"/>
      <c r="M1117" s="418"/>
      <c r="N1117" s="418"/>
      <c r="O1117" s="418"/>
      <c r="P1117" s="418"/>
      <c r="Q1117" s="418"/>
    </row>
    <row r="1118" spans="3:17" s="439" customFormat="1">
      <c r="C1118" s="440"/>
      <c r="D1118" s="440"/>
      <c r="E1118" s="440"/>
      <c r="G1118" s="418"/>
      <c r="H1118" s="418"/>
      <c r="J1118" s="418"/>
      <c r="K1118" s="418"/>
      <c r="L1118" s="418"/>
      <c r="M1118" s="418"/>
      <c r="N1118" s="418"/>
      <c r="O1118" s="418"/>
      <c r="P1118" s="418"/>
      <c r="Q1118" s="418"/>
    </row>
    <row r="1119" spans="3:17" s="439" customFormat="1">
      <c r="C1119" s="440"/>
      <c r="D1119" s="440"/>
      <c r="E1119" s="440"/>
      <c r="G1119" s="418"/>
      <c r="H1119" s="418"/>
      <c r="J1119" s="418"/>
      <c r="K1119" s="418"/>
      <c r="L1119" s="418"/>
      <c r="M1119" s="418"/>
      <c r="N1119" s="418"/>
      <c r="O1119" s="418"/>
      <c r="P1119" s="418"/>
      <c r="Q1119" s="418"/>
    </row>
    <row r="1120" spans="3:17" s="439" customFormat="1">
      <c r="C1120" s="440"/>
      <c r="D1120" s="440"/>
      <c r="E1120" s="440"/>
      <c r="G1120" s="418"/>
      <c r="H1120" s="418"/>
      <c r="J1120" s="418"/>
      <c r="K1120" s="418"/>
      <c r="L1120" s="418"/>
      <c r="M1120" s="418"/>
      <c r="N1120" s="418"/>
      <c r="O1120" s="418"/>
      <c r="P1120" s="418"/>
      <c r="Q1120" s="418"/>
    </row>
    <row r="1121" spans="3:17" s="439" customFormat="1">
      <c r="C1121" s="440"/>
      <c r="D1121" s="440"/>
      <c r="E1121" s="440"/>
      <c r="G1121" s="418"/>
      <c r="H1121" s="418"/>
      <c r="J1121" s="418"/>
      <c r="K1121" s="418"/>
      <c r="L1121" s="418"/>
      <c r="M1121" s="418"/>
      <c r="N1121" s="418"/>
      <c r="O1121" s="418"/>
      <c r="P1121" s="418"/>
      <c r="Q1121" s="418"/>
    </row>
    <row r="1122" spans="3:17" s="439" customFormat="1">
      <c r="C1122" s="440"/>
      <c r="D1122" s="440"/>
      <c r="E1122" s="440"/>
      <c r="G1122" s="418"/>
      <c r="H1122" s="418"/>
      <c r="J1122" s="418"/>
      <c r="K1122" s="418"/>
      <c r="L1122" s="418"/>
      <c r="M1122" s="418"/>
      <c r="N1122" s="418"/>
      <c r="O1122" s="418"/>
      <c r="P1122" s="418"/>
      <c r="Q1122" s="418"/>
    </row>
    <row r="1123" spans="3:17" s="439" customFormat="1">
      <c r="C1123" s="440"/>
      <c r="D1123" s="440"/>
      <c r="E1123" s="440"/>
      <c r="G1123" s="418"/>
      <c r="H1123" s="418"/>
      <c r="J1123" s="418"/>
      <c r="K1123" s="418"/>
      <c r="L1123" s="418"/>
      <c r="M1123" s="418"/>
      <c r="N1123" s="418"/>
      <c r="O1123" s="418"/>
      <c r="P1123" s="418"/>
      <c r="Q1123" s="418"/>
    </row>
    <row r="1124" spans="3:17" s="439" customFormat="1">
      <c r="C1124" s="440"/>
      <c r="D1124" s="440"/>
      <c r="E1124" s="440"/>
      <c r="G1124" s="418"/>
      <c r="H1124" s="418"/>
      <c r="J1124" s="418"/>
      <c r="K1124" s="418"/>
      <c r="L1124" s="418"/>
      <c r="M1124" s="418"/>
      <c r="N1124" s="418"/>
      <c r="O1124" s="418"/>
      <c r="P1124" s="418"/>
      <c r="Q1124" s="418"/>
    </row>
    <row r="1125" spans="3:17" s="439" customFormat="1">
      <c r="C1125" s="440"/>
      <c r="D1125" s="440"/>
      <c r="E1125" s="440"/>
      <c r="G1125" s="418"/>
      <c r="H1125" s="418"/>
      <c r="J1125" s="418"/>
      <c r="K1125" s="418"/>
      <c r="L1125" s="418"/>
      <c r="M1125" s="418"/>
      <c r="N1125" s="418"/>
      <c r="O1125" s="418"/>
      <c r="P1125" s="418"/>
      <c r="Q1125" s="418"/>
    </row>
    <row r="1126" spans="3:17" s="439" customFormat="1">
      <c r="C1126" s="440"/>
      <c r="D1126" s="440"/>
      <c r="E1126" s="440"/>
      <c r="G1126" s="418"/>
      <c r="H1126" s="418"/>
      <c r="J1126" s="418"/>
      <c r="K1126" s="418"/>
      <c r="L1126" s="418"/>
      <c r="M1126" s="418"/>
      <c r="N1126" s="418"/>
      <c r="O1126" s="418"/>
      <c r="P1126" s="418"/>
      <c r="Q1126" s="418"/>
    </row>
    <row r="1127" spans="3:17" s="439" customFormat="1">
      <c r="C1127" s="440"/>
      <c r="D1127" s="440"/>
      <c r="E1127" s="440"/>
      <c r="G1127" s="418"/>
      <c r="H1127" s="418"/>
      <c r="J1127" s="418"/>
      <c r="K1127" s="418"/>
      <c r="L1127" s="418"/>
      <c r="M1127" s="418"/>
      <c r="N1127" s="418"/>
      <c r="O1127" s="418"/>
      <c r="P1127" s="418"/>
      <c r="Q1127" s="418"/>
    </row>
    <row r="1128" spans="3:17" s="439" customFormat="1">
      <c r="C1128" s="440"/>
      <c r="D1128" s="440"/>
      <c r="E1128" s="440"/>
      <c r="G1128" s="418"/>
      <c r="H1128" s="418"/>
      <c r="J1128" s="418"/>
      <c r="K1128" s="418"/>
      <c r="L1128" s="418"/>
      <c r="M1128" s="418"/>
      <c r="N1128" s="418"/>
      <c r="O1128" s="418"/>
      <c r="P1128" s="418"/>
      <c r="Q1128" s="418"/>
    </row>
    <row r="1129" spans="3:17" s="439" customFormat="1">
      <c r="C1129" s="440"/>
      <c r="D1129" s="440"/>
      <c r="E1129" s="440"/>
      <c r="G1129" s="418"/>
      <c r="H1129" s="418"/>
      <c r="J1129" s="418"/>
      <c r="K1129" s="418"/>
      <c r="L1129" s="418"/>
      <c r="M1129" s="418"/>
      <c r="N1129" s="418"/>
      <c r="O1129" s="418"/>
      <c r="P1129" s="418"/>
      <c r="Q1129" s="418"/>
    </row>
    <row r="1130" spans="3:17" s="439" customFormat="1">
      <c r="C1130" s="440"/>
      <c r="D1130" s="440"/>
      <c r="E1130" s="440"/>
      <c r="G1130" s="418"/>
      <c r="H1130" s="418"/>
      <c r="J1130" s="418"/>
      <c r="K1130" s="418"/>
      <c r="L1130" s="418"/>
      <c r="M1130" s="418"/>
      <c r="N1130" s="418"/>
      <c r="O1130" s="418"/>
      <c r="P1130" s="418"/>
      <c r="Q1130" s="418"/>
    </row>
    <row r="1131" spans="3:17" s="439" customFormat="1">
      <c r="C1131" s="440"/>
      <c r="D1131" s="440"/>
      <c r="E1131" s="440"/>
      <c r="G1131" s="418"/>
      <c r="H1131" s="418"/>
      <c r="J1131" s="418"/>
      <c r="K1131" s="418"/>
      <c r="L1131" s="418"/>
      <c r="M1131" s="418"/>
      <c r="N1131" s="418"/>
      <c r="O1131" s="418"/>
      <c r="P1131" s="418"/>
      <c r="Q1131" s="418"/>
    </row>
    <row r="1132" spans="3:17" s="439" customFormat="1">
      <c r="C1132" s="440"/>
      <c r="D1132" s="440"/>
      <c r="E1132" s="440"/>
      <c r="G1132" s="418"/>
      <c r="H1132" s="418"/>
      <c r="J1132" s="418"/>
      <c r="K1132" s="418"/>
      <c r="L1132" s="418"/>
      <c r="M1132" s="418"/>
      <c r="N1132" s="418"/>
      <c r="O1132" s="418"/>
      <c r="P1132" s="418"/>
      <c r="Q1132" s="418"/>
    </row>
    <row r="1133" spans="3:17" s="439" customFormat="1">
      <c r="C1133" s="440"/>
      <c r="D1133" s="440"/>
      <c r="E1133" s="440"/>
      <c r="G1133" s="418"/>
      <c r="H1133" s="418"/>
      <c r="J1133" s="418"/>
      <c r="K1133" s="418"/>
      <c r="L1133" s="418"/>
      <c r="M1133" s="418"/>
      <c r="N1133" s="418"/>
      <c r="O1133" s="418"/>
      <c r="P1133" s="418"/>
      <c r="Q1133" s="418"/>
    </row>
    <row r="1134" spans="3:17" s="439" customFormat="1">
      <c r="C1134" s="440"/>
      <c r="D1134" s="440"/>
      <c r="E1134" s="440"/>
      <c r="G1134" s="418"/>
      <c r="H1134" s="418"/>
      <c r="J1134" s="418"/>
      <c r="K1134" s="418"/>
      <c r="L1134" s="418"/>
      <c r="M1134" s="418"/>
      <c r="N1134" s="418"/>
      <c r="O1134" s="418"/>
      <c r="P1134" s="418"/>
      <c r="Q1134" s="418"/>
    </row>
    <row r="1135" spans="3:17" s="439" customFormat="1">
      <c r="C1135" s="440"/>
      <c r="D1135" s="440"/>
      <c r="E1135" s="440"/>
      <c r="G1135" s="418"/>
      <c r="H1135" s="418"/>
      <c r="J1135" s="418"/>
      <c r="K1135" s="418"/>
      <c r="L1135" s="418"/>
      <c r="M1135" s="418"/>
      <c r="N1135" s="418"/>
      <c r="O1135" s="418"/>
      <c r="P1135" s="418"/>
      <c r="Q1135" s="418"/>
    </row>
    <row r="1136" spans="3:17" s="439" customFormat="1">
      <c r="C1136" s="440"/>
      <c r="D1136" s="440"/>
      <c r="E1136" s="440"/>
      <c r="G1136" s="418"/>
      <c r="H1136" s="418"/>
      <c r="J1136" s="418"/>
      <c r="K1136" s="418"/>
      <c r="L1136" s="418"/>
      <c r="M1136" s="418"/>
      <c r="N1136" s="418"/>
      <c r="O1136" s="418"/>
      <c r="P1136" s="418"/>
      <c r="Q1136" s="418"/>
    </row>
    <row r="1137" spans="3:17" s="439" customFormat="1">
      <c r="C1137" s="440"/>
      <c r="D1137" s="440"/>
      <c r="E1137" s="440"/>
      <c r="G1137" s="418"/>
      <c r="H1137" s="418"/>
      <c r="J1137" s="418"/>
      <c r="K1137" s="418"/>
      <c r="L1137" s="418"/>
      <c r="M1137" s="418"/>
      <c r="N1137" s="418"/>
      <c r="O1137" s="418"/>
      <c r="P1137" s="418"/>
      <c r="Q1137" s="418"/>
    </row>
    <row r="1138" spans="3:17" s="439" customFormat="1">
      <c r="C1138" s="440"/>
      <c r="D1138" s="440"/>
      <c r="E1138" s="440"/>
      <c r="G1138" s="418"/>
      <c r="H1138" s="418"/>
      <c r="J1138" s="418"/>
      <c r="K1138" s="418"/>
      <c r="L1138" s="418"/>
      <c r="M1138" s="418"/>
      <c r="N1138" s="418"/>
      <c r="O1138" s="418"/>
      <c r="P1138" s="418"/>
      <c r="Q1138" s="418"/>
    </row>
    <row r="1139" spans="3:17" s="439" customFormat="1">
      <c r="C1139" s="440"/>
      <c r="D1139" s="440"/>
      <c r="E1139" s="440"/>
      <c r="G1139" s="418"/>
      <c r="H1139" s="418"/>
      <c r="J1139" s="418"/>
      <c r="K1139" s="418"/>
      <c r="L1139" s="418"/>
      <c r="M1139" s="418"/>
      <c r="N1139" s="418"/>
      <c r="O1139" s="418"/>
      <c r="P1139" s="418"/>
      <c r="Q1139" s="418"/>
    </row>
    <row r="1140" spans="3:17" s="439" customFormat="1">
      <c r="C1140" s="440"/>
      <c r="D1140" s="440"/>
      <c r="E1140" s="440"/>
      <c r="G1140" s="418"/>
      <c r="H1140" s="418"/>
      <c r="J1140" s="418"/>
      <c r="K1140" s="418"/>
      <c r="L1140" s="418"/>
      <c r="M1140" s="418"/>
      <c r="N1140" s="418"/>
      <c r="O1140" s="418"/>
      <c r="P1140" s="418"/>
      <c r="Q1140" s="418"/>
    </row>
    <row r="1141" spans="3:17" s="439" customFormat="1">
      <c r="C1141" s="440"/>
      <c r="D1141" s="440"/>
      <c r="E1141" s="440"/>
      <c r="G1141" s="418"/>
      <c r="H1141" s="418"/>
      <c r="J1141" s="418"/>
      <c r="K1141" s="418"/>
      <c r="L1141" s="418"/>
      <c r="M1141" s="418"/>
      <c r="N1141" s="418"/>
      <c r="O1141" s="418"/>
      <c r="P1141" s="418"/>
      <c r="Q1141" s="418"/>
    </row>
    <row r="1142" spans="3:17" s="439" customFormat="1">
      <c r="C1142" s="440"/>
      <c r="D1142" s="440"/>
      <c r="E1142" s="440"/>
      <c r="G1142" s="418"/>
      <c r="H1142" s="418"/>
      <c r="J1142" s="418"/>
      <c r="K1142" s="418"/>
      <c r="L1142" s="418"/>
      <c r="M1142" s="418"/>
      <c r="N1142" s="418"/>
      <c r="O1142" s="418"/>
      <c r="P1142" s="418"/>
      <c r="Q1142" s="418"/>
    </row>
    <row r="1143" spans="3:17" s="439" customFormat="1">
      <c r="C1143" s="440"/>
      <c r="D1143" s="440"/>
      <c r="E1143" s="440"/>
      <c r="G1143" s="418"/>
      <c r="H1143" s="418"/>
      <c r="J1143" s="418"/>
      <c r="K1143" s="418"/>
      <c r="L1143" s="418"/>
      <c r="M1143" s="418"/>
      <c r="N1143" s="418"/>
      <c r="O1143" s="418"/>
      <c r="P1143" s="418"/>
      <c r="Q1143" s="418"/>
    </row>
    <row r="1144" spans="3:17" s="439" customFormat="1">
      <c r="C1144" s="440"/>
      <c r="D1144" s="440"/>
      <c r="E1144" s="440"/>
      <c r="G1144" s="418"/>
      <c r="H1144" s="418"/>
      <c r="J1144" s="418"/>
      <c r="K1144" s="418"/>
      <c r="L1144" s="418"/>
      <c r="M1144" s="418"/>
      <c r="N1144" s="418"/>
      <c r="O1144" s="418"/>
      <c r="P1144" s="418"/>
      <c r="Q1144" s="418"/>
    </row>
    <row r="1145" spans="3:17" s="439" customFormat="1">
      <c r="C1145" s="440"/>
      <c r="D1145" s="440"/>
      <c r="E1145" s="440"/>
      <c r="G1145" s="418"/>
      <c r="H1145" s="418"/>
      <c r="J1145" s="418"/>
      <c r="K1145" s="418"/>
      <c r="L1145" s="418"/>
      <c r="M1145" s="418"/>
      <c r="N1145" s="418"/>
      <c r="O1145" s="418"/>
      <c r="P1145" s="418"/>
      <c r="Q1145" s="418"/>
    </row>
    <row r="1146" spans="3:17" s="439" customFormat="1">
      <c r="C1146" s="440"/>
      <c r="D1146" s="440"/>
      <c r="E1146" s="440"/>
      <c r="G1146" s="418"/>
      <c r="H1146" s="418"/>
      <c r="J1146" s="418"/>
      <c r="K1146" s="418"/>
      <c r="L1146" s="418"/>
      <c r="M1146" s="418"/>
      <c r="N1146" s="418"/>
      <c r="O1146" s="418"/>
      <c r="P1146" s="418"/>
      <c r="Q1146" s="418"/>
    </row>
    <row r="1147" spans="3:17" s="439" customFormat="1">
      <c r="C1147" s="440"/>
      <c r="D1147" s="440"/>
      <c r="E1147" s="440"/>
      <c r="G1147" s="418"/>
      <c r="H1147" s="418"/>
      <c r="J1147" s="418"/>
      <c r="K1147" s="418"/>
      <c r="L1147" s="418"/>
      <c r="M1147" s="418"/>
      <c r="N1147" s="418"/>
      <c r="O1147" s="418"/>
      <c r="P1147" s="418"/>
      <c r="Q1147" s="418"/>
    </row>
    <row r="1148" spans="3:17" s="439" customFormat="1">
      <c r="C1148" s="440"/>
      <c r="D1148" s="440"/>
      <c r="E1148" s="440"/>
      <c r="G1148" s="418"/>
      <c r="H1148" s="418"/>
      <c r="J1148" s="418"/>
      <c r="K1148" s="418"/>
      <c r="L1148" s="418"/>
      <c r="M1148" s="418"/>
      <c r="N1148" s="418"/>
      <c r="O1148" s="418"/>
      <c r="P1148" s="418"/>
      <c r="Q1148" s="418"/>
    </row>
    <row r="1149" spans="3:17" s="439" customFormat="1">
      <c r="C1149" s="440"/>
      <c r="D1149" s="440"/>
      <c r="E1149" s="440"/>
      <c r="G1149" s="418"/>
      <c r="H1149" s="418"/>
      <c r="J1149" s="418"/>
      <c r="K1149" s="418"/>
      <c r="L1149" s="418"/>
      <c r="M1149" s="418"/>
      <c r="N1149" s="418"/>
      <c r="O1149" s="418"/>
      <c r="P1149" s="418"/>
      <c r="Q1149" s="418"/>
    </row>
    <row r="1150" spans="3:17" s="439" customFormat="1">
      <c r="C1150" s="440"/>
      <c r="D1150" s="440"/>
      <c r="E1150" s="440"/>
      <c r="G1150" s="418"/>
      <c r="H1150" s="418"/>
      <c r="J1150" s="418"/>
      <c r="K1150" s="418"/>
      <c r="L1150" s="418"/>
      <c r="M1150" s="418"/>
      <c r="N1150" s="418"/>
      <c r="O1150" s="418"/>
      <c r="P1150" s="418"/>
      <c r="Q1150" s="418"/>
    </row>
    <row r="1151" spans="3:17" s="439" customFormat="1">
      <c r="C1151" s="440"/>
      <c r="D1151" s="440"/>
      <c r="E1151" s="440"/>
      <c r="G1151" s="418"/>
      <c r="H1151" s="418"/>
      <c r="J1151" s="418"/>
      <c r="K1151" s="418"/>
      <c r="L1151" s="418"/>
      <c r="M1151" s="418"/>
      <c r="N1151" s="418"/>
      <c r="O1151" s="418"/>
      <c r="P1151" s="418"/>
      <c r="Q1151" s="418"/>
    </row>
    <row r="1152" spans="3:17" s="439" customFormat="1">
      <c r="C1152" s="440"/>
      <c r="D1152" s="440"/>
      <c r="E1152" s="440"/>
      <c r="G1152" s="418"/>
      <c r="H1152" s="418"/>
      <c r="J1152" s="418"/>
      <c r="K1152" s="418"/>
      <c r="L1152" s="418"/>
      <c r="M1152" s="418"/>
      <c r="N1152" s="418"/>
      <c r="O1152" s="418"/>
      <c r="P1152" s="418"/>
      <c r="Q1152" s="418"/>
    </row>
    <row r="1153" spans="3:17" s="439" customFormat="1">
      <c r="C1153" s="440"/>
      <c r="D1153" s="440"/>
      <c r="E1153" s="440"/>
      <c r="G1153" s="418"/>
      <c r="H1153" s="418"/>
      <c r="J1153" s="418"/>
      <c r="K1153" s="418"/>
      <c r="L1153" s="418"/>
      <c r="M1153" s="418"/>
      <c r="N1153" s="418"/>
      <c r="O1153" s="418"/>
      <c r="P1153" s="418"/>
      <c r="Q1153" s="418"/>
    </row>
    <row r="1154" spans="3:17" s="439" customFormat="1">
      <c r="C1154" s="440"/>
      <c r="D1154" s="440"/>
      <c r="E1154" s="440"/>
      <c r="G1154" s="418"/>
      <c r="H1154" s="418"/>
      <c r="J1154" s="418"/>
      <c r="K1154" s="418"/>
      <c r="L1154" s="418"/>
      <c r="M1154" s="418"/>
      <c r="N1154" s="418"/>
      <c r="O1154" s="418"/>
      <c r="P1154" s="418"/>
      <c r="Q1154" s="418"/>
    </row>
    <row r="1155" spans="3:17" s="439" customFormat="1">
      <c r="C1155" s="440"/>
      <c r="D1155" s="440"/>
      <c r="E1155" s="440"/>
      <c r="G1155" s="418"/>
      <c r="H1155" s="418"/>
      <c r="J1155" s="418"/>
      <c r="K1155" s="418"/>
      <c r="L1155" s="418"/>
      <c r="M1155" s="418"/>
      <c r="N1155" s="418"/>
      <c r="O1155" s="418"/>
      <c r="P1155" s="418"/>
      <c r="Q1155" s="418"/>
    </row>
    <row r="1156" spans="3:17" s="439" customFormat="1">
      <c r="C1156" s="440"/>
      <c r="D1156" s="440"/>
      <c r="E1156" s="440"/>
      <c r="G1156" s="418"/>
      <c r="H1156" s="418"/>
      <c r="J1156" s="418"/>
      <c r="K1156" s="418"/>
      <c r="L1156" s="418"/>
      <c r="M1156" s="418"/>
      <c r="N1156" s="418"/>
      <c r="O1156" s="418"/>
      <c r="P1156" s="418"/>
      <c r="Q1156" s="418"/>
    </row>
    <row r="1157" spans="3:17" s="439" customFormat="1">
      <c r="C1157" s="440"/>
      <c r="D1157" s="440"/>
      <c r="E1157" s="440"/>
      <c r="G1157" s="418"/>
      <c r="H1157" s="418"/>
      <c r="J1157" s="418"/>
      <c r="K1157" s="418"/>
      <c r="L1157" s="418"/>
      <c r="M1157" s="418"/>
      <c r="N1157" s="418"/>
      <c r="O1157" s="418"/>
      <c r="P1157" s="418"/>
      <c r="Q1157" s="418"/>
    </row>
    <row r="1158" spans="3:17" s="439" customFormat="1">
      <c r="C1158" s="440"/>
      <c r="D1158" s="440"/>
      <c r="E1158" s="440"/>
      <c r="G1158" s="418"/>
      <c r="H1158" s="418"/>
      <c r="J1158" s="418"/>
      <c r="K1158" s="418"/>
      <c r="L1158" s="418"/>
      <c r="M1158" s="418"/>
      <c r="N1158" s="418"/>
      <c r="O1158" s="418"/>
      <c r="P1158" s="418"/>
      <c r="Q1158" s="418"/>
    </row>
    <row r="1159" spans="3:17" s="439" customFormat="1">
      <c r="C1159" s="440"/>
      <c r="D1159" s="440"/>
      <c r="E1159" s="440"/>
      <c r="G1159" s="418"/>
      <c r="H1159" s="418"/>
      <c r="J1159" s="418"/>
      <c r="K1159" s="418"/>
      <c r="L1159" s="418"/>
      <c r="M1159" s="418"/>
      <c r="N1159" s="418"/>
      <c r="O1159" s="418"/>
      <c r="P1159" s="418"/>
      <c r="Q1159" s="418"/>
    </row>
    <row r="1160" spans="3:17" s="439" customFormat="1">
      <c r="C1160" s="440"/>
      <c r="D1160" s="440"/>
      <c r="E1160" s="440"/>
      <c r="G1160" s="418"/>
      <c r="H1160" s="418"/>
      <c r="J1160" s="418"/>
      <c r="K1160" s="418"/>
      <c r="L1160" s="418"/>
      <c r="M1160" s="418"/>
      <c r="N1160" s="418"/>
      <c r="O1160" s="418"/>
      <c r="P1160" s="418"/>
      <c r="Q1160" s="418"/>
    </row>
    <row r="1161" spans="3:17" s="439" customFormat="1">
      <c r="C1161" s="440"/>
      <c r="D1161" s="440"/>
      <c r="E1161" s="440"/>
      <c r="G1161" s="418"/>
      <c r="H1161" s="418"/>
      <c r="J1161" s="418"/>
      <c r="K1161" s="418"/>
      <c r="L1161" s="418"/>
      <c r="M1161" s="418"/>
      <c r="N1161" s="418"/>
      <c r="O1161" s="418"/>
      <c r="P1161" s="418"/>
      <c r="Q1161" s="418"/>
    </row>
    <row r="1162" spans="3:17" s="439" customFormat="1">
      <c r="C1162" s="440"/>
      <c r="D1162" s="440"/>
      <c r="E1162" s="440"/>
      <c r="G1162" s="418"/>
      <c r="H1162" s="418"/>
      <c r="J1162" s="418"/>
      <c r="K1162" s="418"/>
      <c r="L1162" s="418"/>
      <c r="M1162" s="418"/>
      <c r="N1162" s="418"/>
      <c r="O1162" s="418"/>
      <c r="P1162" s="418"/>
      <c r="Q1162" s="418"/>
    </row>
    <row r="1163" spans="3:17" s="439" customFormat="1">
      <c r="C1163" s="440"/>
      <c r="D1163" s="440"/>
      <c r="E1163" s="440"/>
      <c r="G1163" s="418"/>
      <c r="H1163" s="418"/>
      <c r="J1163" s="418"/>
      <c r="K1163" s="418"/>
      <c r="L1163" s="418"/>
      <c r="M1163" s="418"/>
      <c r="N1163" s="418"/>
      <c r="O1163" s="418"/>
      <c r="P1163" s="418"/>
      <c r="Q1163" s="418"/>
    </row>
    <row r="1164" spans="3:17" s="439" customFormat="1">
      <c r="C1164" s="440"/>
      <c r="D1164" s="440"/>
      <c r="E1164" s="440"/>
      <c r="G1164" s="418"/>
      <c r="H1164" s="418"/>
      <c r="J1164" s="418"/>
      <c r="K1164" s="418"/>
      <c r="L1164" s="418"/>
      <c r="M1164" s="418"/>
      <c r="N1164" s="418"/>
      <c r="O1164" s="418"/>
      <c r="P1164" s="418"/>
      <c r="Q1164" s="418"/>
    </row>
    <row r="1165" spans="3:17" s="439" customFormat="1">
      <c r="C1165" s="440"/>
      <c r="D1165" s="440"/>
      <c r="E1165" s="440"/>
      <c r="G1165" s="418"/>
      <c r="H1165" s="418"/>
      <c r="J1165" s="418"/>
      <c r="K1165" s="418"/>
      <c r="L1165" s="418"/>
      <c r="M1165" s="418"/>
      <c r="N1165" s="418"/>
      <c r="O1165" s="418"/>
      <c r="P1165" s="418"/>
      <c r="Q1165" s="418"/>
    </row>
    <row r="1166" spans="3:17" s="439" customFormat="1">
      <c r="C1166" s="440"/>
      <c r="D1166" s="440"/>
      <c r="E1166" s="440"/>
      <c r="G1166" s="418"/>
      <c r="H1166" s="418"/>
      <c r="J1166" s="418"/>
      <c r="K1166" s="418"/>
      <c r="L1166" s="418"/>
      <c r="M1166" s="418"/>
      <c r="N1166" s="418"/>
      <c r="O1166" s="418"/>
      <c r="P1166" s="418"/>
      <c r="Q1166" s="418"/>
    </row>
    <row r="1167" spans="3:17" s="439" customFormat="1">
      <c r="C1167" s="440"/>
      <c r="D1167" s="440"/>
      <c r="E1167" s="440"/>
      <c r="G1167" s="418"/>
      <c r="H1167" s="418"/>
      <c r="J1167" s="418"/>
      <c r="K1167" s="418"/>
      <c r="L1167" s="418"/>
      <c r="M1167" s="418"/>
      <c r="N1167" s="418"/>
      <c r="O1167" s="418"/>
      <c r="P1167" s="418"/>
      <c r="Q1167" s="418"/>
    </row>
    <row r="1168" spans="3:17" s="439" customFormat="1">
      <c r="C1168" s="440"/>
      <c r="D1168" s="440"/>
      <c r="E1168" s="440"/>
      <c r="G1168" s="418"/>
      <c r="H1168" s="418"/>
      <c r="J1168" s="418"/>
      <c r="K1168" s="418"/>
      <c r="L1168" s="418"/>
      <c r="M1168" s="418"/>
      <c r="N1168" s="418"/>
      <c r="O1168" s="418"/>
      <c r="P1168" s="418"/>
      <c r="Q1168" s="418"/>
    </row>
    <row r="1169" spans="3:17" s="439" customFormat="1">
      <c r="C1169" s="440"/>
      <c r="D1169" s="440"/>
      <c r="E1169" s="440"/>
      <c r="G1169" s="418"/>
      <c r="H1169" s="418"/>
      <c r="J1169" s="418"/>
      <c r="K1169" s="418"/>
      <c r="L1169" s="418"/>
      <c r="M1169" s="418"/>
      <c r="N1169" s="418"/>
      <c r="O1169" s="418"/>
      <c r="P1169" s="418"/>
      <c r="Q1169" s="418"/>
    </row>
    <row r="1170" spans="3:17" s="439" customFormat="1">
      <c r="C1170" s="440"/>
      <c r="D1170" s="440"/>
      <c r="E1170" s="440"/>
      <c r="G1170" s="418"/>
      <c r="H1170" s="418"/>
      <c r="J1170" s="418"/>
      <c r="K1170" s="418"/>
      <c r="L1170" s="418"/>
      <c r="M1170" s="418"/>
      <c r="N1170" s="418"/>
      <c r="O1170" s="418"/>
      <c r="P1170" s="418"/>
      <c r="Q1170" s="418"/>
    </row>
    <row r="1171" spans="3:17" s="439" customFormat="1">
      <c r="C1171" s="440"/>
      <c r="D1171" s="440"/>
      <c r="E1171" s="440"/>
      <c r="G1171" s="418"/>
      <c r="H1171" s="418"/>
      <c r="J1171" s="418"/>
      <c r="K1171" s="418"/>
      <c r="L1171" s="418"/>
      <c r="M1171" s="418"/>
      <c r="N1171" s="418"/>
      <c r="O1171" s="418"/>
      <c r="P1171" s="418"/>
      <c r="Q1171" s="418"/>
    </row>
    <row r="1172" spans="3:17" s="439" customFormat="1">
      <c r="C1172" s="440"/>
      <c r="D1172" s="440"/>
      <c r="E1172" s="440"/>
      <c r="G1172" s="418"/>
      <c r="H1172" s="418"/>
      <c r="J1172" s="418"/>
      <c r="K1172" s="418"/>
      <c r="L1172" s="418"/>
      <c r="M1172" s="418"/>
      <c r="N1172" s="418"/>
      <c r="O1172" s="418"/>
      <c r="P1172" s="418"/>
      <c r="Q1172" s="418"/>
    </row>
    <row r="1173" spans="3:17" s="439" customFormat="1">
      <c r="C1173" s="440"/>
      <c r="D1173" s="440"/>
      <c r="E1173" s="440"/>
      <c r="G1173" s="418"/>
      <c r="H1173" s="418"/>
      <c r="J1173" s="418"/>
      <c r="K1173" s="418"/>
      <c r="L1173" s="418"/>
      <c r="M1173" s="418"/>
      <c r="N1173" s="418"/>
      <c r="O1173" s="418"/>
      <c r="P1173" s="418"/>
      <c r="Q1173" s="418"/>
    </row>
    <row r="1174" spans="3:17" s="439" customFormat="1">
      <c r="C1174" s="440"/>
      <c r="D1174" s="440"/>
      <c r="E1174" s="440"/>
      <c r="G1174" s="418"/>
      <c r="H1174" s="418"/>
      <c r="J1174" s="418"/>
      <c r="K1174" s="418"/>
      <c r="L1174" s="418"/>
      <c r="M1174" s="418"/>
      <c r="N1174" s="418"/>
      <c r="O1174" s="418"/>
      <c r="P1174" s="418"/>
      <c r="Q1174" s="418"/>
    </row>
    <row r="1175" spans="3:17" s="439" customFormat="1">
      <c r="C1175" s="440"/>
      <c r="D1175" s="440"/>
      <c r="E1175" s="440"/>
      <c r="G1175" s="418"/>
      <c r="H1175" s="418"/>
      <c r="J1175" s="418"/>
      <c r="K1175" s="418"/>
      <c r="L1175" s="418"/>
      <c r="M1175" s="418"/>
      <c r="N1175" s="418"/>
      <c r="O1175" s="418"/>
      <c r="P1175" s="418"/>
      <c r="Q1175" s="418"/>
    </row>
    <row r="1176" spans="3:17" s="439" customFormat="1">
      <c r="C1176" s="440"/>
      <c r="D1176" s="440"/>
      <c r="E1176" s="440"/>
      <c r="G1176" s="418"/>
      <c r="H1176" s="418"/>
      <c r="J1176" s="418"/>
      <c r="K1176" s="418"/>
      <c r="L1176" s="418"/>
      <c r="M1176" s="418"/>
      <c r="N1176" s="418"/>
      <c r="O1176" s="418"/>
      <c r="P1176" s="418"/>
      <c r="Q1176" s="418"/>
    </row>
    <row r="1177" spans="3:17" s="439" customFormat="1">
      <c r="C1177" s="440"/>
      <c r="D1177" s="440"/>
      <c r="E1177" s="440"/>
      <c r="G1177" s="418"/>
      <c r="H1177" s="418"/>
      <c r="J1177" s="418"/>
      <c r="K1177" s="418"/>
      <c r="L1177" s="418"/>
      <c r="M1177" s="418"/>
      <c r="N1177" s="418"/>
      <c r="O1177" s="418"/>
      <c r="P1177" s="418"/>
      <c r="Q1177" s="418"/>
    </row>
    <row r="1178" spans="3:17" s="439" customFormat="1">
      <c r="C1178" s="440"/>
      <c r="D1178" s="440"/>
      <c r="E1178" s="440"/>
      <c r="G1178" s="418"/>
      <c r="H1178" s="418"/>
      <c r="J1178" s="418"/>
      <c r="K1178" s="418"/>
      <c r="L1178" s="418"/>
      <c r="M1178" s="418"/>
      <c r="N1178" s="418"/>
      <c r="O1178" s="418"/>
      <c r="P1178" s="418"/>
      <c r="Q1178" s="418"/>
    </row>
    <row r="1179" spans="3:17" s="439" customFormat="1">
      <c r="C1179" s="440"/>
      <c r="D1179" s="440"/>
      <c r="E1179" s="440"/>
      <c r="G1179" s="418"/>
      <c r="H1179" s="418"/>
      <c r="J1179" s="418"/>
      <c r="K1179" s="418"/>
      <c r="L1179" s="418"/>
      <c r="M1179" s="418"/>
      <c r="N1179" s="418"/>
      <c r="O1179" s="418"/>
      <c r="P1179" s="418"/>
      <c r="Q1179" s="418"/>
    </row>
    <row r="1180" spans="3:17" s="439" customFormat="1">
      <c r="C1180" s="440"/>
      <c r="D1180" s="440"/>
      <c r="E1180" s="440"/>
      <c r="G1180" s="418"/>
      <c r="H1180" s="418"/>
      <c r="J1180" s="418"/>
      <c r="K1180" s="418"/>
      <c r="L1180" s="418"/>
      <c r="M1180" s="418"/>
      <c r="N1180" s="418"/>
      <c r="O1180" s="418"/>
      <c r="P1180" s="418"/>
      <c r="Q1180" s="418"/>
    </row>
    <row r="1181" spans="3:17" s="439" customFormat="1">
      <c r="C1181" s="440"/>
      <c r="D1181" s="440"/>
      <c r="E1181" s="440"/>
      <c r="G1181" s="418"/>
      <c r="H1181" s="418"/>
      <c r="J1181" s="418"/>
      <c r="K1181" s="418"/>
      <c r="L1181" s="418"/>
      <c r="M1181" s="418"/>
      <c r="N1181" s="418"/>
      <c r="O1181" s="418"/>
      <c r="P1181" s="418"/>
      <c r="Q1181" s="418"/>
    </row>
    <row r="1182" spans="3:17" s="439" customFormat="1">
      <c r="C1182" s="440"/>
      <c r="D1182" s="440"/>
      <c r="E1182" s="440"/>
      <c r="G1182" s="418"/>
      <c r="H1182" s="418"/>
      <c r="J1182" s="418"/>
      <c r="K1182" s="418"/>
      <c r="L1182" s="418"/>
      <c r="M1182" s="418"/>
      <c r="N1182" s="418"/>
      <c r="O1182" s="418"/>
      <c r="P1182" s="418"/>
      <c r="Q1182" s="418"/>
    </row>
    <row r="1183" spans="3:17" s="439" customFormat="1">
      <c r="C1183" s="440"/>
      <c r="D1183" s="440"/>
      <c r="E1183" s="440"/>
      <c r="G1183" s="418"/>
      <c r="H1183" s="418"/>
      <c r="J1183" s="418"/>
      <c r="K1183" s="418"/>
      <c r="L1183" s="418"/>
      <c r="M1183" s="418"/>
      <c r="N1183" s="418"/>
      <c r="O1183" s="418"/>
      <c r="P1183" s="418"/>
      <c r="Q1183" s="418"/>
    </row>
    <row r="1184" spans="3:17" s="439" customFormat="1">
      <c r="C1184" s="440"/>
      <c r="D1184" s="440"/>
      <c r="E1184" s="440"/>
      <c r="G1184" s="418"/>
      <c r="H1184" s="418"/>
      <c r="J1184" s="418"/>
      <c r="K1184" s="418"/>
      <c r="L1184" s="418"/>
      <c r="M1184" s="418"/>
      <c r="N1184" s="418"/>
      <c r="O1184" s="418"/>
      <c r="P1184" s="418"/>
      <c r="Q1184" s="418"/>
    </row>
    <row r="1185" spans="3:17" s="439" customFormat="1">
      <c r="C1185" s="440"/>
      <c r="D1185" s="440"/>
      <c r="E1185" s="440"/>
      <c r="G1185" s="418"/>
      <c r="H1185" s="418"/>
      <c r="J1185" s="418"/>
      <c r="K1185" s="418"/>
      <c r="L1185" s="418"/>
      <c r="M1185" s="418"/>
      <c r="N1185" s="418"/>
      <c r="O1185" s="418"/>
      <c r="P1185" s="418"/>
      <c r="Q1185" s="418"/>
    </row>
    <row r="1186" spans="3:17" s="439" customFormat="1">
      <c r="C1186" s="440"/>
      <c r="D1186" s="440"/>
      <c r="E1186" s="440"/>
      <c r="G1186" s="418"/>
      <c r="H1186" s="418"/>
      <c r="J1186" s="418"/>
      <c r="K1186" s="418"/>
      <c r="L1186" s="418"/>
      <c r="M1186" s="418"/>
      <c r="N1186" s="418"/>
      <c r="O1186" s="418"/>
      <c r="P1186" s="418"/>
      <c r="Q1186" s="418"/>
    </row>
    <row r="1187" spans="3:17" s="439" customFormat="1">
      <c r="C1187" s="440"/>
      <c r="D1187" s="440"/>
      <c r="E1187" s="440"/>
      <c r="G1187" s="418"/>
      <c r="H1187" s="418"/>
      <c r="J1187" s="418"/>
      <c r="K1187" s="418"/>
      <c r="L1187" s="418"/>
      <c r="M1187" s="418"/>
      <c r="N1187" s="418"/>
      <c r="O1187" s="418"/>
      <c r="P1187" s="418"/>
      <c r="Q1187" s="418"/>
    </row>
    <row r="1188" spans="3:17" s="439" customFormat="1">
      <c r="C1188" s="440"/>
      <c r="D1188" s="440"/>
      <c r="E1188" s="440"/>
      <c r="G1188" s="418"/>
      <c r="H1188" s="418"/>
      <c r="J1188" s="418"/>
      <c r="K1188" s="418"/>
      <c r="L1188" s="418"/>
      <c r="M1188" s="418"/>
      <c r="N1188" s="418"/>
      <c r="O1188" s="418"/>
      <c r="P1188" s="418"/>
      <c r="Q1188" s="418"/>
    </row>
    <row r="1189" spans="3:17" s="439" customFormat="1">
      <c r="C1189" s="440"/>
      <c r="D1189" s="440"/>
      <c r="E1189" s="440"/>
      <c r="G1189" s="418"/>
      <c r="H1189" s="418"/>
      <c r="J1189" s="418"/>
      <c r="K1189" s="418"/>
      <c r="L1189" s="418"/>
      <c r="M1189" s="418"/>
      <c r="N1189" s="418"/>
      <c r="O1189" s="418"/>
      <c r="P1189" s="418"/>
      <c r="Q1189" s="418"/>
    </row>
    <row r="1190" spans="3:17" s="439" customFormat="1">
      <c r="C1190" s="440"/>
      <c r="D1190" s="440"/>
      <c r="E1190" s="440"/>
      <c r="G1190" s="418"/>
      <c r="H1190" s="418"/>
      <c r="J1190" s="418"/>
      <c r="K1190" s="418"/>
      <c r="L1190" s="418"/>
      <c r="M1190" s="418"/>
      <c r="N1190" s="418"/>
      <c r="O1190" s="418"/>
      <c r="P1190" s="418"/>
      <c r="Q1190" s="418"/>
    </row>
    <row r="1191" spans="3:17" s="439" customFormat="1">
      <c r="C1191" s="440"/>
      <c r="D1191" s="440"/>
      <c r="E1191" s="440"/>
      <c r="G1191" s="418"/>
      <c r="H1191" s="418"/>
      <c r="J1191" s="418"/>
      <c r="K1191" s="418"/>
      <c r="L1191" s="418"/>
      <c r="M1191" s="418"/>
      <c r="N1191" s="418"/>
      <c r="O1191" s="418"/>
      <c r="P1191" s="418"/>
      <c r="Q1191" s="418"/>
    </row>
    <row r="1192" spans="3:17" s="439" customFormat="1">
      <c r="C1192" s="440"/>
      <c r="D1192" s="440"/>
      <c r="E1192" s="440"/>
      <c r="G1192" s="418"/>
      <c r="H1192" s="418"/>
      <c r="J1192" s="418"/>
      <c r="K1192" s="418"/>
      <c r="L1192" s="418"/>
      <c r="M1192" s="418"/>
      <c r="N1192" s="418"/>
      <c r="O1192" s="418"/>
      <c r="P1192" s="418"/>
      <c r="Q1192" s="418"/>
    </row>
    <row r="1193" spans="3:17" s="439" customFormat="1">
      <c r="C1193" s="440"/>
      <c r="D1193" s="440"/>
      <c r="E1193" s="440"/>
      <c r="G1193" s="418"/>
      <c r="H1193" s="418"/>
      <c r="J1193" s="418"/>
      <c r="K1193" s="418"/>
      <c r="L1193" s="418"/>
      <c r="M1193" s="418"/>
      <c r="N1193" s="418"/>
      <c r="O1193" s="418"/>
      <c r="P1193" s="418"/>
      <c r="Q1193" s="418"/>
    </row>
    <row r="1194" spans="3:17" s="439" customFormat="1">
      <c r="C1194" s="440"/>
      <c r="D1194" s="440"/>
      <c r="E1194" s="440"/>
      <c r="G1194" s="418"/>
      <c r="H1194" s="418"/>
      <c r="J1194" s="418"/>
      <c r="K1194" s="418"/>
      <c r="L1194" s="418"/>
      <c r="M1194" s="418"/>
      <c r="N1194" s="418"/>
      <c r="O1194" s="418"/>
      <c r="P1194" s="418"/>
      <c r="Q1194" s="418"/>
    </row>
    <row r="1195" spans="3:17" s="439" customFormat="1">
      <c r="C1195" s="440"/>
      <c r="D1195" s="440"/>
      <c r="E1195" s="440"/>
      <c r="G1195" s="418"/>
      <c r="H1195" s="418"/>
      <c r="J1195" s="418"/>
      <c r="K1195" s="418"/>
      <c r="L1195" s="418"/>
      <c r="M1195" s="418"/>
      <c r="N1195" s="418"/>
      <c r="O1195" s="418"/>
      <c r="P1195" s="418"/>
      <c r="Q1195" s="418"/>
    </row>
    <row r="1196" spans="3:17" s="439" customFormat="1">
      <c r="C1196" s="440"/>
      <c r="D1196" s="440"/>
      <c r="E1196" s="440"/>
      <c r="G1196" s="418"/>
      <c r="H1196" s="418"/>
      <c r="J1196" s="418"/>
      <c r="K1196" s="418"/>
      <c r="L1196" s="418"/>
      <c r="M1196" s="418"/>
      <c r="N1196" s="418"/>
      <c r="O1196" s="418"/>
      <c r="P1196" s="418"/>
      <c r="Q1196" s="418"/>
    </row>
    <row r="1197" spans="3:17" s="439" customFormat="1">
      <c r="C1197" s="440"/>
      <c r="D1197" s="440"/>
      <c r="E1197" s="440"/>
      <c r="G1197" s="418"/>
      <c r="H1197" s="418"/>
      <c r="J1197" s="418"/>
      <c r="K1197" s="418"/>
      <c r="L1197" s="418"/>
      <c r="M1197" s="418"/>
      <c r="N1197" s="418"/>
      <c r="O1197" s="418"/>
      <c r="P1197" s="418"/>
      <c r="Q1197" s="418"/>
    </row>
    <row r="1198" spans="3:17" s="439" customFormat="1">
      <c r="C1198" s="440"/>
      <c r="D1198" s="440"/>
      <c r="E1198" s="440"/>
      <c r="G1198" s="418"/>
      <c r="H1198" s="418"/>
      <c r="J1198" s="418"/>
      <c r="K1198" s="418"/>
      <c r="L1198" s="418"/>
      <c r="M1198" s="418"/>
      <c r="N1198" s="418"/>
      <c r="O1198" s="418"/>
      <c r="P1198" s="418"/>
      <c r="Q1198" s="418"/>
    </row>
    <row r="1199" spans="3:17" s="439" customFormat="1">
      <c r="C1199" s="440"/>
      <c r="D1199" s="440"/>
      <c r="E1199" s="440"/>
      <c r="G1199" s="418"/>
      <c r="H1199" s="418"/>
      <c r="J1199" s="418"/>
      <c r="K1199" s="418"/>
      <c r="L1199" s="418"/>
      <c r="M1199" s="418"/>
      <c r="N1199" s="418"/>
      <c r="O1199" s="418"/>
      <c r="P1199" s="418"/>
      <c r="Q1199" s="418"/>
    </row>
    <row r="1200" spans="3:17" s="439" customFormat="1">
      <c r="C1200" s="440"/>
      <c r="D1200" s="440"/>
      <c r="E1200" s="440"/>
      <c r="G1200" s="418"/>
      <c r="H1200" s="418"/>
      <c r="J1200" s="418"/>
      <c r="K1200" s="418"/>
      <c r="L1200" s="418"/>
      <c r="M1200" s="418"/>
      <c r="N1200" s="418"/>
      <c r="O1200" s="418"/>
      <c r="P1200" s="418"/>
      <c r="Q1200" s="418"/>
    </row>
    <row r="1201" spans="3:17" s="439" customFormat="1">
      <c r="C1201" s="440"/>
      <c r="D1201" s="440"/>
      <c r="E1201" s="440"/>
      <c r="G1201" s="418"/>
      <c r="H1201" s="418"/>
      <c r="J1201" s="418"/>
      <c r="K1201" s="418"/>
      <c r="L1201" s="418"/>
      <c r="M1201" s="418"/>
      <c r="N1201" s="418"/>
      <c r="O1201" s="418"/>
      <c r="P1201" s="418"/>
      <c r="Q1201" s="418"/>
    </row>
    <row r="1202" spans="3:17" s="439" customFormat="1">
      <c r="C1202" s="440"/>
      <c r="D1202" s="440"/>
      <c r="E1202" s="440"/>
      <c r="G1202" s="418"/>
      <c r="H1202" s="418"/>
      <c r="J1202" s="418"/>
      <c r="K1202" s="418"/>
      <c r="L1202" s="418"/>
      <c r="M1202" s="418"/>
      <c r="N1202" s="418"/>
      <c r="O1202" s="418"/>
      <c r="P1202" s="418"/>
      <c r="Q1202" s="418"/>
    </row>
    <row r="1203" spans="3:17" s="439" customFormat="1">
      <c r="C1203" s="440"/>
      <c r="D1203" s="440"/>
      <c r="E1203" s="440"/>
      <c r="G1203" s="418"/>
      <c r="H1203" s="418"/>
      <c r="J1203" s="418"/>
      <c r="K1203" s="418"/>
      <c r="L1203" s="418"/>
      <c r="M1203" s="418"/>
      <c r="N1203" s="418"/>
      <c r="O1203" s="418"/>
      <c r="P1203" s="418"/>
      <c r="Q1203" s="418"/>
    </row>
    <row r="1204" spans="3:17" s="439" customFormat="1">
      <c r="C1204" s="440"/>
      <c r="D1204" s="440"/>
      <c r="E1204" s="440"/>
      <c r="G1204" s="418"/>
      <c r="H1204" s="418"/>
      <c r="J1204" s="418"/>
      <c r="K1204" s="418"/>
      <c r="L1204" s="418"/>
      <c r="M1204" s="418"/>
      <c r="N1204" s="418"/>
      <c r="O1204" s="418"/>
      <c r="P1204" s="418"/>
      <c r="Q1204" s="418"/>
    </row>
    <row r="1205" spans="3:17" s="439" customFormat="1">
      <c r="C1205" s="440"/>
      <c r="D1205" s="440"/>
      <c r="E1205" s="440"/>
      <c r="G1205" s="418"/>
      <c r="H1205" s="418"/>
      <c r="J1205" s="418"/>
      <c r="K1205" s="418"/>
      <c r="L1205" s="418"/>
      <c r="M1205" s="418"/>
      <c r="N1205" s="418"/>
      <c r="O1205" s="418"/>
      <c r="P1205" s="418"/>
      <c r="Q1205" s="418"/>
    </row>
    <row r="1206" spans="3:17" s="439" customFormat="1">
      <c r="C1206" s="440"/>
      <c r="D1206" s="440"/>
      <c r="E1206" s="440"/>
      <c r="G1206" s="418"/>
      <c r="H1206" s="418"/>
      <c r="J1206" s="418"/>
      <c r="K1206" s="418"/>
      <c r="L1206" s="418"/>
      <c r="M1206" s="418"/>
      <c r="N1206" s="418"/>
      <c r="O1206" s="418"/>
      <c r="P1206" s="418"/>
      <c r="Q1206" s="418"/>
    </row>
    <row r="1207" spans="3:17" s="439" customFormat="1">
      <c r="C1207" s="440"/>
      <c r="D1207" s="440"/>
      <c r="E1207" s="440"/>
      <c r="G1207" s="418"/>
      <c r="H1207" s="418"/>
      <c r="J1207" s="418"/>
      <c r="K1207" s="418"/>
      <c r="L1207" s="418"/>
      <c r="M1207" s="418"/>
      <c r="N1207" s="418"/>
      <c r="O1207" s="418"/>
      <c r="P1207" s="418"/>
      <c r="Q1207" s="418"/>
    </row>
    <row r="1208" spans="3:17" s="439" customFormat="1">
      <c r="C1208" s="440"/>
      <c r="D1208" s="440"/>
      <c r="E1208" s="440"/>
      <c r="G1208" s="418"/>
      <c r="H1208" s="418"/>
      <c r="J1208" s="418"/>
      <c r="K1208" s="418"/>
      <c r="L1208" s="418"/>
      <c r="M1208" s="418"/>
      <c r="N1208" s="418"/>
      <c r="O1208" s="418"/>
      <c r="P1208" s="418"/>
      <c r="Q1208" s="418"/>
    </row>
    <row r="1209" spans="3:17" s="439" customFormat="1">
      <c r="C1209" s="440"/>
      <c r="D1209" s="440"/>
      <c r="E1209" s="440"/>
      <c r="G1209" s="418"/>
      <c r="H1209" s="418"/>
      <c r="J1209" s="418"/>
      <c r="K1209" s="418"/>
      <c r="L1209" s="418"/>
      <c r="M1209" s="418"/>
      <c r="N1209" s="418"/>
      <c r="O1209" s="418"/>
      <c r="P1209" s="418"/>
      <c r="Q1209" s="418"/>
    </row>
    <row r="1210" spans="3:17" s="439" customFormat="1">
      <c r="C1210" s="440"/>
      <c r="D1210" s="440"/>
      <c r="E1210" s="440"/>
      <c r="G1210" s="418"/>
      <c r="H1210" s="418"/>
      <c r="J1210" s="418"/>
      <c r="K1210" s="418"/>
      <c r="L1210" s="418"/>
      <c r="M1210" s="418"/>
      <c r="N1210" s="418"/>
      <c r="O1210" s="418"/>
      <c r="P1210" s="418"/>
      <c r="Q1210" s="418"/>
    </row>
    <row r="1211" spans="3:17" s="439" customFormat="1">
      <c r="C1211" s="440"/>
      <c r="D1211" s="440"/>
      <c r="E1211" s="440"/>
      <c r="G1211" s="418"/>
      <c r="H1211" s="418"/>
      <c r="J1211" s="418"/>
      <c r="K1211" s="418"/>
      <c r="L1211" s="418"/>
      <c r="M1211" s="418"/>
      <c r="N1211" s="418"/>
      <c r="O1211" s="418"/>
      <c r="P1211" s="418"/>
      <c r="Q1211" s="418"/>
    </row>
    <row r="1212" spans="3:17" s="439" customFormat="1">
      <c r="C1212" s="440"/>
      <c r="D1212" s="440"/>
      <c r="E1212" s="440"/>
      <c r="G1212" s="418"/>
      <c r="H1212" s="418"/>
      <c r="J1212" s="418"/>
      <c r="K1212" s="418"/>
      <c r="L1212" s="418"/>
      <c r="M1212" s="418"/>
      <c r="N1212" s="418"/>
      <c r="O1212" s="418"/>
      <c r="P1212" s="418"/>
      <c r="Q1212" s="418"/>
    </row>
    <row r="1213" spans="3:17" s="439" customFormat="1">
      <c r="C1213" s="440"/>
      <c r="D1213" s="440"/>
      <c r="E1213" s="440"/>
      <c r="G1213" s="418"/>
      <c r="H1213" s="418"/>
      <c r="J1213" s="418"/>
      <c r="K1213" s="418"/>
      <c r="L1213" s="418"/>
      <c r="M1213" s="418"/>
      <c r="N1213" s="418"/>
      <c r="O1213" s="418"/>
      <c r="P1213" s="418"/>
      <c r="Q1213" s="418"/>
    </row>
    <row r="1214" spans="3:17" s="439" customFormat="1">
      <c r="C1214" s="440"/>
      <c r="D1214" s="440"/>
      <c r="E1214" s="440"/>
      <c r="G1214" s="418"/>
      <c r="H1214" s="418"/>
      <c r="J1214" s="418"/>
      <c r="K1214" s="418"/>
      <c r="L1214" s="418"/>
      <c r="M1214" s="418"/>
      <c r="N1214" s="418"/>
      <c r="O1214" s="418"/>
      <c r="P1214" s="418"/>
      <c r="Q1214" s="418"/>
    </row>
    <row r="1215" spans="3:17" s="439" customFormat="1">
      <c r="C1215" s="440"/>
      <c r="D1215" s="440"/>
      <c r="E1215" s="440"/>
      <c r="G1215" s="418"/>
      <c r="H1215" s="418"/>
      <c r="J1215" s="418"/>
      <c r="K1215" s="418"/>
      <c r="L1215" s="418"/>
      <c r="M1215" s="418"/>
      <c r="N1215" s="418"/>
      <c r="O1215" s="418"/>
      <c r="P1215" s="418"/>
      <c r="Q1215" s="418"/>
    </row>
    <row r="1216" spans="3:17" s="439" customFormat="1">
      <c r="C1216" s="440"/>
      <c r="D1216" s="440"/>
      <c r="E1216" s="440"/>
      <c r="G1216" s="418"/>
      <c r="H1216" s="418"/>
      <c r="J1216" s="418"/>
      <c r="K1216" s="418"/>
      <c r="L1216" s="418"/>
      <c r="M1216" s="418"/>
      <c r="N1216" s="418"/>
      <c r="O1216" s="418"/>
      <c r="P1216" s="418"/>
      <c r="Q1216" s="418"/>
    </row>
    <row r="1217" spans="3:17" s="439" customFormat="1">
      <c r="C1217" s="440"/>
      <c r="D1217" s="440"/>
      <c r="E1217" s="440"/>
      <c r="G1217" s="418"/>
      <c r="H1217" s="418"/>
      <c r="J1217" s="418"/>
      <c r="K1217" s="418"/>
      <c r="L1217" s="418"/>
      <c r="M1217" s="418"/>
      <c r="N1217" s="418"/>
      <c r="O1217" s="418"/>
      <c r="P1217" s="418"/>
      <c r="Q1217" s="418"/>
    </row>
    <row r="1218" spans="3:17" s="439" customFormat="1">
      <c r="C1218" s="440"/>
      <c r="D1218" s="440"/>
      <c r="E1218" s="440"/>
      <c r="G1218" s="418"/>
      <c r="H1218" s="418"/>
      <c r="J1218" s="418"/>
      <c r="K1218" s="418"/>
      <c r="L1218" s="418"/>
      <c r="M1218" s="418"/>
      <c r="N1218" s="418"/>
      <c r="O1218" s="418"/>
      <c r="P1218" s="418"/>
      <c r="Q1218" s="418"/>
    </row>
    <row r="1219" spans="3:17" s="439" customFormat="1">
      <c r="C1219" s="440"/>
      <c r="D1219" s="440"/>
      <c r="E1219" s="440"/>
      <c r="G1219" s="418"/>
      <c r="H1219" s="418"/>
      <c r="J1219" s="418"/>
      <c r="K1219" s="418"/>
      <c r="L1219" s="418"/>
      <c r="M1219" s="418"/>
      <c r="N1219" s="418"/>
      <c r="O1219" s="418"/>
      <c r="P1219" s="418"/>
      <c r="Q1219" s="418"/>
    </row>
    <row r="1220" spans="3:17" s="439" customFormat="1">
      <c r="C1220" s="440"/>
      <c r="D1220" s="440"/>
      <c r="E1220" s="440"/>
      <c r="G1220" s="418"/>
      <c r="H1220" s="418"/>
      <c r="J1220" s="418"/>
      <c r="K1220" s="418"/>
      <c r="L1220" s="418"/>
      <c r="M1220" s="418"/>
      <c r="N1220" s="418"/>
      <c r="O1220" s="418"/>
      <c r="P1220" s="418"/>
      <c r="Q1220" s="418"/>
    </row>
    <row r="1221" spans="3:17" s="439" customFormat="1">
      <c r="C1221" s="440"/>
      <c r="D1221" s="440"/>
      <c r="E1221" s="440"/>
      <c r="G1221" s="418"/>
      <c r="H1221" s="418"/>
      <c r="J1221" s="418"/>
      <c r="K1221" s="418"/>
      <c r="L1221" s="418"/>
      <c r="M1221" s="418"/>
      <c r="N1221" s="418"/>
      <c r="O1221" s="418"/>
      <c r="P1221" s="418"/>
      <c r="Q1221" s="418"/>
    </row>
    <row r="1222" spans="3:17" s="439" customFormat="1">
      <c r="C1222" s="440"/>
      <c r="D1222" s="440"/>
      <c r="E1222" s="440"/>
      <c r="G1222" s="418"/>
      <c r="H1222" s="418"/>
      <c r="J1222" s="418"/>
      <c r="K1222" s="418"/>
      <c r="L1222" s="418"/>
      <c r="M1222" s="418"/>
      <c r="N1222" s="418"/>
      <c r="O1222" s="418"/>
      <c r="P1222" s="418"/>
      <c r="Q1222" s="418"/>
    </row>
    <row r="1223" spans="3:17" s="439" customFormat="1">
      <c r="C1223" s="440"/>
      <c r="D1223" s="440"/>
      <c r="E1223" s="440"/>
      <c r="G1223" s="418"/>
      <c r="H1223" s="418"/>
      <c r="J1223" s="418"/>
      <c r="K1223" s="418"/>
      <c r="L1223" s="418"/>
      <c r="M1223" s="418"/>
      <c r="N1223" s="418"/>
      <c r="O1223" s="418"/>
      <c r="P1223" s="418"/>
      <c r="Q1223" s="418"/>
    </row>
    <row r="1224" spans="3:17" s="439" customFormat="1">
      <c r="C1224" s="440"/>
      <c r="D1224" s="440"/>
      <c r="E1224" s="440"/>
      <c r="G1224" s="418"/>
      <c r="H1224" s="418"/>
      <c r="J1224" s="418"/>
      <c r="K1224" s="418"/>
      <c r="L1224" s="418"/>
      <c r="M1224" s="418"/>
      <c r="N1224" s="418"/>
      <c r="O1224" s="418"/>
      <c r="P1224" s="418"/>
      <c r="Q1224" s="418"/>
    </row>
    <row r="1225" spans="3:17" s="439" customFormat="1">
      <c r="C1225" s="440"/>
      <c r="D1225" s="440"/>
      <c r="E1225" s="440"/>
      <c r="G1225" s="418"/>
      <c r="H1225" s="418"/>
      <c r="J1225" s="418"/>
      <c r="K1225" s="418"/>
      <c r="L1225" s="418"/>
      <c r="M1225" s="418"/>
      <c r="N1225" s="418"/>
      <c r="O1225" s="418"/>
      <c r="P1225" s="418"/>
      <c r="Q1225" s="418"/>
    </row>
    <row r="1226" spans="3:17" s="439" customFormat="1">
      <c r="C1226" s="440"/>
      <c r="D1226" s="440"/>
      <c r="E1226" s="440"/>
      <c r="G1226" s="418"/>
      <c r="H1226" s="418"/>
      <c r="J1226" s="418"/>
      <c r="K1226" s="418"/>
      <c r="L1226" s="418"/>
      <c r="M1226" s="418"/>
      <c r="N1226" s="418"/>
      <c r="O1226" s="418"/>
      <c r="P1226" s="418"/>
      <c r="Q1226" s="418"/>
    </row>
    <row r="1227" spans="3:17" s="439" customFormat="1">
      <c r="C1227" s="440"/>
      <c r="D1227" s="440"/>
      <c r="E1227" s="440"/>
      <c r="G1227" s="418"/>
      <c r="H1227" s="418"/>
      <c r="J1227" s="418"/>
      <c r="K1227" s="418"/>
      <c r="L1227" s="418"/>
      <c r="M1227" s="418"/>
      <c r="N1227" s="418"/>
      <c r="O1227" s="418"/>
      <c r="P1227" s="418"/>
      <c r="Q1227" s="418"/>
    </row>
    <row r="1228" spans="3:17" s="439" customFormat="1">
      <c r="C1228" s="440"/>
      <c r="D1228" s="440"/>
      <c r="E1228" s="440"/>
      <c r="G1228" s="418"/>
      <c r="H1228" s="418"/>
      <c r="J1228" s="418"/>
      <c r="K1228" s="418"/>
      <c r="L1228" s="418"/>
      <c r="M1228" s="418"/>
      <c r="N1228" s="418"/>
      <c r="O1228" s="418"/>
      <c r="P1228" s="418"/>
      <c r="Q1228" s="418"/>
    </row>
    <row r="1229" spans="3:17" s="439" customFormat="1">
      <c r="C1229" s="440"/>
      <c r="D1229" s="440"/>
      <c r="E1229" s="440"/>
      <c r="G1229" s="418"/>
      <c r="H1229" s="418"/>
      <c r="J1229" s="418"/>
      <c r="K1229" s="418"/>
      <c r="L1229" s="418"/>
      <c r="M1229" s="418"/>
      <c r="N1229" s="418"/>
      <c r="O1229" s="418"/>
      <c r="P1229" s="418"/>
      <c r="Q1229" s="418"/>
    </row>
    <row r="1230" spans="3:17" s="439" customFormat="1">
      <c r="C1230" s="440"/>
      <c r="D1230" s="440"/>
      <c r="E1230" s="440"/>
      <c r="G1230" s="418"/>
      <c r="H1230" s="418"/>
      <c r="J1230" s="418"/>
      <c r="K1230" s="418"/>
      <c r="L1230" s="418"/>
      <c r="M1230" s="418"/>
      <c r="N1230" s="418"/>
      <c r="O1230" s="418"/>
      <c r="P1230" s="418"/>
      <c r="Q1230" s="418"/>
    </row>
    <row r="1231" spans="3:17" s="439" customFormat="1">
      <c r="C1231" s="440"/>
      <c r="D1231" s="440"/>
      <c r="E1231" s="440"/>
      <c r="G1231" s="418"/>
      <c r="H1231" s="418"/>
      <c r="J1231" s="418"/>
      <c r="K1231" s="418"/>
      <c r="L1231" s="418"/>
      <c r="M1231" s="418"/>
      <c r="N1231" s="418"/>
      <c r="O1231" s="418"/>
      <c r="P1231" s="418"/>
      <c r="Q1231" s="418"/>
    </row>
    <row r="1232" spans="3:17" s="439" customFormat="1">
      <c r="C1232" s="440"/>
      <c r="D1232" s="440"/>
      <c r="E1232" s="440"/>
      <c r="G1232" s="418"/>
      <c r="H1232" s="418"/>
      <c r="J1232" s="418"/>
      <c r="K1232" s="418"/>
      <c r="L1232" s="418"/>
      <c r="M1232" s="418"/>
      <c r="N1232" s="418"/>
      <c r="O1232" s="418"/>
      <c r="P1232" s="418"/>
      <c r="Q1232" s="418"/>
    </row>
    <row r="1233" spans="3:17" s="439" customFormat="1">
      <c r="C1233" s="440"/>
      <c r="D1233" s="440"/>
      <c r="E1233" s="440"/>
      <c r="G1233" s="418"/>
      <c r="H1233" s="418"/>
      <c r="J1233" s="418"/>
      <c r="K1233" s="418"/>
      <c r="L1233" s="418"/>
      <c r="M1233" s="418"/>
      <c r="N1233" s="418"/>
      <c r="O1233" s="418"/>
      <c r="P1233" s="418"/>
      <c r="Q1233" s="418"/>
    </row>
    <row r="1234" spans="3:17" s="439" customFormat="1">
      <c r="C1234" s="440"/>
      <c r="D1234" s="440"/>
      <c r="E1234" s="440"/>
      <c r="G1234" s="418"/>
      <c r="H1234" s="418"/>
      <c r="J1234" s="418"/>
      <c r="K1234" s="418"/>
      <c r="L1234" s="418"/>
      <c r="M1234" s="418"/>
      <c r="N1234" s="418"/>
      <c r="O1234" s="418"/>
      <c r="P1234" s="418"/>
      <c r="Q1234" s="418"/>
    </row>
    <row r="1235" spans="3:17" s="439" customFormat="1">
      <c r="C1235" s="440"/>
      <c r="D1235" s="440"/>
      <c r="E1235" s="440"/>
      <c r="G1235" s="418"/>
      <c r="H1235" s="418"/>
      <c r="J1235" s="418"/>
      <c r="K1235" s="418"/>
      <c r="L1235" s="418"/>
      <c r="M1235" s="418"/>
      <c r="N1235" s="418"/>
      <c r="O1235" s="418"/>
      <c r="P1235" s="418"/>
      <c r="Q1235" s="418"/>
    </row>
    <row r="1236" spans="3:17" s="439" customFormat="1">
      <c r="C1236" s="440"/>
      <c r="D1236" s="440"/>
      <c r="E1236" s="440"/>
      <c r="G1236" s="418"/>
      <c r="H1236" s="418"/>
      <c r="J1236" s="418"/>
      <c r="K1236" s="418"/>
      <c r="L1236" s="418"/>
      <c r="M1236" s="418"/>
      <c r="N1236" s="418"/>
      <c r="O1236" s="418"/>
      <c r="P1236" s="418"/>
      <c r="Q1236" s="418"/>
    </row>
    <row r="1237" spans="3:17" s="439" customFormat="1">
      <c r="C1237" s="440"/>
      <c r="D1237" s="440"/>
      <c r="E1237" s="440"/>
      <c r="G1237" s="418"/>
      <c r="H1237" s="418"/>
      <c r="J1237" s="418"/>
      <c r="K1237" s="418"/>
      <c r="L1237" s="418"/>
      <c r="M1237" s="418"/>
      <c r="N1237" s="418"/>
      <c r="O1237" s="418"/>
      <c r="P1237" s="418"/>
      <c r="Q1237" s="418"/>
    </row>
    <row r="1238" spans="3:17" s="439" customFormat="1">
      <c r="C1238" s="440"/>
      <c r="D1238" s="440"/>
      <c r="E1238" s="440"/>
      <c r="G1238" s="418"/>
      <c r="H1238" s="418"/>
      <c r="J1238" s="418"/>
      <c r="K1238" s="418"/>
      <c r="L1238" s="418"/>
      <c r="M1238" s="418"/>
      <c r="N1238" s="418"/>
      <c r="O1238" s="418"/>
      <c r="P1238" s="418"/>
      <c r="Q1238" s="418"/>
    </row>
    <row r="1239" spans="3:17" s="439" customFormat="1">
      <c r="C1239" s="440"/>
      <c r="D1239" s="440"/>
      <c r="E1239" s="440"/>
      <c r="G1239" s="418"/>
      <c r="H1239" s="418"/>
      <c r="J1239" s="418"/>
      <c r="K1239" s="418"/>
      <c r="L1239" s="418"/>
      <c r="M1239" s="418"/>
      <c r="N1239" s="418"/>
      <c r="O1239" s="418"/>
      <c r="P1239" s="418"/>
      <c r="Q1239" s="418"/>
    </row>
    <row r="1240" spans="3:17" s="439" customFormat="1">
      <c r="C1240" s="440"/>
      <c r="D1240" s="440"/>
      <c r="E1240" s="440"/>
      <c r="G1240" s="418"/>
      <c r="H1240" s="418"/>
      <c r="J1240" s="418"/>
      <c r="K1240" s="418"/>
      <c r="L1240" s="418"/>
      <c r="M1240" s="418"/>
      <c r="N1240" s="418"/>
      <c r="O1240" s="418"/>
      <c r="P1240" s="418"/>
      <c r="Q1240" s="418"/>
    </row>
    <row r="1241" spans="3:17" s="439" customFormat="1">
      <c r="C1241" s="440"/>
      <c r="D1241" s="440"/>
      <c r="E1241" s="440"/>
      <c r="G1241" s="418"/>
      <c r="H1241" s="418"/>
      <c r="J1241" s="418"/>
      <c r="K1241" s="418"/>
      <c r="L1241" s="418"/>
      <c r="M1241" s="418"/>
      <c r="N1241" s="418"/>
      <c r="O1241" s="418"/>
      <c r="P1241" s="418"/>
      <c r="Q1241" s="418"/>
    </row>
    <row r="1242" spans="3:17" s="439" customFormat="1">
      <c r="C1242" s="440"/>
      <c r="D1242" s="440"/>
      <c r="E1242" s="440"/>
      <c r="G1242" s="418"/>
      <c r="H1242" s="418"/>
      <c r="J1242" s="418"/>
      <c r="K1242" s="418"/>
      <c r="L1242" s="418"/>
      <c r="M1242" s="418"/>
      <c r="N1242" s="418"/>
      <c r="O1242" s="418"/>
      <c r="P1242" s="418"/>
      <c r="Q1242" s="418"/>
    </row>
    <row r="1243" spans="3:17" s="439" customFormat="1">
      <c r="C1243" s="440"/>
      <c r="D1243" s="440"/>
      <c r="E1243" s="440"/>
      <c r="G1243" s="418"/>
      <c r="H1243" s="418"/>
      <c r="J1243" s="418"/>
      <c r="K1243" s="418"/>
      <c r="L1243" s="418"/>
      <c r="M1243" s="418"/>
      <c r="N1243" s="418"/>
      <c r="O1243" s="418"/>
      <c r="P1243" s="418"/>
      <c r="Q1243" s="418"/>
    </row>
    <row r="1244" spans="3:17" s="439" customFormat="1">
      <c r="C1244" s="440"/>
      <c r="D1244" s="440"/>
      <c r="E1244" s="440"/>
      <c r="G1244" s="418"/>
      <c r="H1244" s="418"/>
      <c r="J1244" s="418"/>
      <c r="K1244" s="418"/>
      <c r="L1244" s="418"/>
      <c r="M1244" s="418"/>
      <c r="N1244" s="418"/>
      <c r="O1244" s="418"/>
      <c r="P1244" s="418"/>
      <c r="Q1244" s="418"/>
    </row>
    <row r="1245" spans="3:17" s="439" customFormat="1">
      <c r="C1245" s="440"/>
      <c r="D1245" s="440"/>
      <c r="E1245" s="440"/>
      <c r="G1245" s="418"/>
      <c r="H1245" s="418"/>
      <c r="J1245" s="418"/>
      <c r="K1245" s="418"/>
      <c r="L1245" s="418"/>
      <c r="M1245" s="418"/>
      <c r="N1245" s="418"/>
      <c r="O1245" s="418"/>
      <c r="P1245" s="418"/>
      <c r="Q1245" s="418"/>
    </row>
    <row r="1246" spans="3:17" s="439" customFormat="1">
      <c r="C1246" s="440"/>
      <c r="D1246" s="440"/>
      <c r="E1246" s="440"/>
      <c r="G1246" s="418"/>
      <c r="H1246" s="418"/>
      <c r="J1246" s="418"/>
      <c r="K1246" s="418"/>
      <c r="L1246" s="418"/>
      <c r="M1246" s="418"/>
      <c r="N1246" s="418"/>
      <c r="O1246" s="418"/>
      <c r="P1246" s="418"/>
      <c r="Q1246" s="418"/>
    </row>
    <row r="1247" spans="3:17" s="439" customFormat="1">
      <c r="C1247" s="440"/>
      <c r="D1247" s="440"/>
      <c r="E1247" s="440"/>
      <c r="G1247" s="418"/>
      <c r="H1247" s="418"/>
      <c r="J1247" s="418"/>
      <c r="K1247" s="418"/>
      <c r="L1247" s="418"/>
      <c r="M1247" s="418"/>
      <c r="N1247" s="418"/>
      <c r="O1247" s="418"/>
      <c r="P1247" s="418"/>
      <c r="Q1247" s="418"/>
    </row>
    <row r="1248" spans="3:17" s="439" customFormat="1">
      <c r="C1248" s="440"/>
      <c r="D1248" s="440"/>
      <c r="E1248" s="440"/>
      <c r="G1248" s="418"/>
      <c r="H1248" s="418"/>
      <c r="J1248" s="418"/>
      <c r="K1248" s="418"/>
      <c r="L1248" s="418"/>
      <c r="M1248" s="418"/>
      <c r="N1248" s="418"/>
      <c r="O1248" s="418"/>
      <c r="P1248" s="418"/>
      <c r="Q1248" s="418"/>
    </row>
    <row r="1249" spans="3:17" s="439" customFormat="1">
      <c r="C1249" s="440"/>
      <c r="D1249" s="440"/>
      <c r="E1249" s="440"/>
      <c r="G1249" s="418"/>
      <c r="H1249" s="418"/>
      <c r="J1249" s="418"/>
      <c r="K1249" s="418"/>
      <c r="L1249" s="418"/>
      <c r="M1249" s="418"/>
      <c r="N1249" s="418"/>
      <c r="O1249" s="418"/>
      <c r="P1249" s="418"/>
      <c r="Q1249" s="418"/>
    </row>
    <row r="1250" spans="3:17" s="439" customFormat="1">
      <c r="C1250" s="440"/>
      <c r="D1250" s="440"/>
      <c r="E1250" s="440"/>
      <c r="G1250" s="418"/>
      <c r="H1250" s="418"/>
      <c r="J1250" s="418"/>
      <c r="K1250" s="418"/>
      <c r="L1250" s="418"/>
      <c r="M1250" s="418"/>
      <c r="N1250" s="418"/>
      <c r="O1250" s="418"/>
      <c r="P1250" s="418"/>
      <c r="Q1250" s="418"/>
    </row>
    <row r="1251" spans="3:17" s="439" customFormat="1">
      <c r="C1251" s="440"/>
      <c r="D1251" s="440"/>
      <c r="E1251" s="440"/>
      <c r="G1251" s="418"/>
      <c r="H1251" s="418"/>
      <c r="J1251" s="418"/>
      <c r="K1251" s="418"/>
      <c r="L1251" s="418"/>
      <c r="M1251" s="418"/>
      <c r="N1251" s="418"/>
      <c r="O1251" s="418"/>
      <c r="P1251" s="418"/>
      <c r="Q1251" s="418"/>
    </row>
    <row r="1252" spans="3:17" s="439" customFormat="1">
      <c r="C1252" s="440"/>
      <c r="D1252" s="440"/>
      <c r="E1252" s="440"/>
      <c r="G1252" s="418"/>
      <c r="H1252" s="418"/>
      <c r="J1252" s="418"/>
      <c r="K1252" s="418"/>
      <c r="L1252" s="418"/>
      <c r="M1252" s="418"/>
      <c r="N1252" s="418"/>
      <c r="O1252" s="418"/>
      <c r="P1252" s="418"/>
      <c r="Q1252" s="418"/>
    </row>
    <row r="1253" spans="3:17" s="439" customFormat="1">
      <c r="C1253" s="440"/>
      <c r="D1253" s="440"/>
      <c r="E1253" s="440"/>
      <c r="G1253" s="418"/>
      <c r="H1253" s="418"/>
      <c r="J1253" s="418"/>
      <c r="K1253" s="418"/>
      <c r="L1253" s="418"/>
      <c r="M1253" s="418"/>
      <c r="N1253" s="418"/>
      <c r="O1253" s="418"/>
      <c r="P1253" s="418"/>
      <c r="Q1253" s="418"/>
    </row>
    <row r="1254" spans="3:17" s="439" customFormat="1">
      <c r="C1254" s="440"/>
      <c r="D1254" s="440"/>
      <c r="E1254" s="440"/>
      <c r="G1254" s="418"/>
      <c r="H1254" s="418"/>
      <c r="J1254" s="418"/>
      <c r="K1254" s="418"/>
      <c r="L1254" s="418"/>
      <c r="M1254" s="418"/>
      <c r="N1254" s="418"/>
      <c r="O1254" s="418"/>
      <c r="P1254" s="418"/>
      <c r="Q1254" s="418"/>
    </row>
    <row r="1255" spans="3:17" s="439" customFormat="1">
      <c r="C1255" s="440"/>
      <c r="D1255" s="440"/>
      <c r="E1255" s="440"/>
      <c r="G1255" s="418"/>
      <c r="H1255" s="418"/>
      <c r="J1255" s="418"/>
      <c r="K1255" s="418"/>
      <c r="L1255" s="418"/>
      <c r="M1255" s="418"/>
      <c r="N1255" s="418"/>
      <c r="O1255" s="418"/>
      <c r="P1255" s="418"/>
      <c r="Q1255" s="418"/>
    </row>
    <row r="1256" spans="3:17" s="439" customFormat="1">
      <c r="C1256" s="440"/>
      <c r="D1256" s="440"/>
      <c r="E1256" s="440"/>
      <c r="G1256" s="418"/>
      <c r="H1256" s="418"/>
      <c r="J1256" s="418"/>
      <c r="K1256" s="418"/>
      <c r="L1256" s="418"/>
      <c r="M1256" s="418"/>
      <c r="N1256" s="418"/>
      <c r="O1256" s="418"/>
      <c r="P1256" s="418"/>
      <c r="Q1256" s="418"/>
    </row>
    <row r="1257" spans="3:17" s="439" customFormat="1">
      <c r="C1257" s="440"/>
      <c r="D1257" s="440"/>
      <c r="E1257" s="440"/>
      <c r="G1257" s="418"/>
      <c r="H1257" s="418"/>
      <c r="J1257" s="418"/>
      <c r="K1257" s="418"/>
      <c r="L1257" s="418"/>
      <c r="M1257" s="418"/>
      <c r="N1257" s="418"/>
      <c r="O1257" s="418"/>
      <c r="P1257" s="418"/>
      <c r="Q1257" s="418"/>
    </row>
    <row r="1258" spans="3:17" s="439" customFormat="1">
      <c r="C1258" s="440"/>
      <c r="D1258" s="440"/>
      <c r="E1258" s="440"/>
      <c r="G1258" s="418"/>
      <c r="H1258" s="418"/>
      <c r="J1258" s="418"/>
      <c r="K1258" s="418"/>
      <c r="L1258" s="418"/>
      <c r="M1258" s="418"/>
      <c r="N1258" s="418"/>
      <c r="O1258" s="418"/>
      <c r="P1258" s="418"/>
      <c r="Q1258" s="418"/>
    </row>
    <row r="1259" spans="3:17" s="439" customFormat="1">
      <c r="C1259" s="440"/>
      <c r="D1259" s="440"/>
      <c r="E1259" s="440"/>
      <c r="G1259" s="418"/>
      <c r="H1259" s="418"/>
      <c r="J1259" s="418"/>
      <c r="K1259" s="418"/>
      <c r="L1259" s="418"/>
      <c r="M1259" s="418"/>
      <c r="N1259" s="418"/>
      <c r="O1259" s="418"/>
      <c r="P1259" s="418"/>
      <c r="Q1259" s="418"/>
    </row>
    <row r="1260" spans="3:17" s="439" customFormat="1">
      <c r="C1260" s="440"/>
      <c r="D1260" s="440"/>
      <c r="E1260" s="440"/>
      <c r="G1260" s="418"/>
      <c r="H1260" s="418"/>
      <c r="J1260" s="418"/>
      <c r="K1260" s="418"/>
      <c r="L1260" s="418"/>
      <c r="M1260" s="418"/>
      <c r="N1260" s="418"/>
      <c r="O1260" s="418"/>
      <c r="P1260" s="418"/>
      <c r="Q1260" s="418"/>
    </row>
    <row r="1261" spans="3:17" s="439" customFormat="1">
      <c r="C1261" s="440"/>
      <c r="D1261" s="440"/>
      <c r="E1261" s="440"/>
      <c r="G1261" s="418"/>
      <c r="H1261" s="418"/>
      <c r="J1261" s="418"/>
      <c r="K1261" s="418"/>
      <c r="L1261" s="418"/>
      <c r="M1261" s="418"/>
      <c r="N1261" s="418"/>
      <c r="O1261" s="418"/>
      <c r="P1261" s="418"/>
      <c r="Q1261" s="418"/>
    </row>
    <row r="1262" spans="3:17" s="439" customFormat="1">
      <c r="C1262" s="440"/>
      <c r="D1262" s="440"/>
      <c r="E1262" s="440"/>
      <c r="G1262" s="418"/>
      <c r="H1262" s="418"/>
      <c r="J1262" s="418"/>
      <c r="K1262" s="418"/>
      <c r="L1262" s="418"/>
      <c r="M1262" s="418"/>
      <c r="N1262" s="418"/>
      <c r="O1262" s="418"/>
      <c r="P1262" s="418"/>
      <c r="Q1262" s="418"/>
    </row>
    <row r="1263" spans="3:17" s="439" customFormat="1">
      <c r="C1263" s="440"/>
      <c r="D1263" s="440"/>
      <c r="E1263" s="440"/>
      <c r="G1263" s="418"/>
      <c r="H1263" s="418"/>
      <c r="J1263" s="418"/>
      <c r="K1263" s="418"/>
      <c r="L1263" s="418"/>
      <c r="M1263" s="418"/>
      <c r="N1263" s="418"/>
      <c r="O1263" s="418"/>
      <c r="P1263" s="418"/>
      <c r="Q1263" s="418"/>
    </row>
    <row r="1264" spans="3:17" s="439" customFormat="1">
      <c r="C1264" s="440"/>
      <c r="D1264" s="440"/>
      <c r="E1264" s="440"/>
      <c r="G1264" s="418"/>
      <c r="H1264" s="418"/>
      <c r="J1264" s="418"/>
      <c r="K1264" s="418"/>
      <c r="L1264" s="418"/>
      <c r="M1264" s="418"/>
      <c r="N1264" s="418"/>
      <c r="O1264" s="418"/>
      <c r="P1264" s="418"/>
      <c r="Q1264" s="418"/>
    </row>
    <row r="1265" spans="3:17" s="439" customFormat="1">
      <c r="C1265" s="440"/>
      <c r="D1265" s="440"/>
      <c r="E1265" s="440"/>
      <c r="G1265" s="418"/>
      <c r="H1265" s="418"/>
      <c r="J1265" s="418"/>
      <c r="K1265" s="418"/>
      <c r="L1265" s="418"/>
      <c r="M1265" s="418"/>
      <c r="N1265" s="418"/>
      <c r="O1265" s="418"/>
      <c r="P1265" s="418"/>
      <c r="Q1265" s="418"/>
    </row>
    <row r="1266" spans="3:17" s="439" customFormat="1">
      <c r="C1266" s="440"/>
      <c r="D1266" s="440"/>
      <c r="E1266" s="440"/>
      <c r="G1266" s="418"/>
      <c r="H1266" s="418"/>
      <c r="J1266" s="418"/>
      <c r="K1266" s="418"/>
      <c r="L1266" s="418"/>
      <c r="M1266" s="418"/>
      <c r="N1266" s="418"/>
      <c r="O1266" s="418"/>
      <c r="P1266" s="418"/>
      <c r="Q1266" s="418"/>
    </row>
    <row r="1267" spans="3:17" s="439" customFormat="1">
      <c r="C1267" s="440"/>
      <c r="D1267" s="440"/>
      <c r="E1267" s="440"/>
      <c r="G1267" s="418"/>
      <c r="H1267" s="418"/>
      <c r="J1267" s="418"/>
      <c r="K1267" s="418"/>
      <c r="L1267" s="418"/>
      <c r="M1267" s="418"/>
      <c r="N1267" s="418"/>
      <c r="O1267" s="418"/>
      <c r="P1267" s="418"/>
      <c r="Q1267" s="418"/>
    </row>
    <row r="1268" spans="3:17" s="439" customFormat="1">
      <c r="C1268" s="440"/>
      <c r="D1268" s="440"/>
      <c r="E1268" s="440"/>
      <c r="G1268" s="418"/>
      <c r="H1268" s="418"/>
      <c r="J1268" s="418"/>
      <c r="K1268" s="418"/>
      <c r="L1268" s="418"/>
      <c r="M1268" s="418"/>
      <c r="N1268" s="418"/>
      <c r="O1268" s="418"/>
      <c r="P1268" s="418"/>
      <c r="Q1268" s="418"/>
    </row>
    <row r="1269" spans="3:17" s="439" customFormat="1">
      <c r="C1269" s="440"/>
      <c r="D1269" s="440"/>
      <c r="E1269" s="440"/>
      <c r="G1269" s="418"/>
      <c r="H1269" s="418"/>
      <c r="J1269" s="418"/>
      <c r="K1269" s="418"/>
      <c r="L1269" s="418"/>
      <c r="M1269" s="418"/>
      <c r="N1269" s="418"/>
      <c r="O1269" s="418"/>
      <c r="P1269" s="418"/>
      <c r="Q1269" s="418"/>
    </row>
    <row r="1270" spans="3:17" s="439" customFormat="1">
      <c r="C1270" s="440"/>
      <c r="D1270" s="440"/>
      <c r="E1270" s="440"/>
      <c r="G1270" s="418"/>
      <c r="H1270" s="418"/>
      <c r="J1270" s="418"/>
      <c r="K1270" s="418"/>
      <c r="L1270" s="418"/>
      <c r="M1270" s="418"/>
      <c r="N1270" s="418"/>
      <c r="O1270" s="418"/>
      <c r="P1270" s="418"/>
      <c r="Q1270" s="418"/>
    </row>
    <row r="1271" spans="3:17" s="439" customFormat="1">
      <c r="C1271" s="440"/>
      <c r="D1271" s="440"/>
      <c r="E1271" s="440"/>
      <c r="G1271" s="418"/>
      <c r="H1271" s="418"/>
      <c r="J1271" s="418"/>
      <c r="K1271" s="418"/>
      <c r="L1271" s="418"/>
      <c r="M1271" s="418"/>
      <c r="N1271" s="418"/>
      <c r="O1271" s="418"/>
      <c r="P1271" s="418"/>
      <c r="Q1271" s="418"/>
    </row>
    <row r="1272" spans="3:17" s="439" customFormat="1">
      <c r="C1272" s="440"/>
      <c r="D1272" s="440"/>
      <c r="E1272" s="440"/>
      <c r="G1272" s="418"/>
      <c r="H1272" s="418"/>
      <c r="J1272" s="418"/>
      <c r="K1272" s="418"/>
      <c r="L1272" s="418"/>
      <c r="M1272" s="418"/>
      <c r="N1272" s="418"/>
      <c r="O1272" s="418"/>
      <c r="P1272" s="418"/>
      <c r="Q1272" s="418"/>
    </row>
    <row r="1273" spans="3:17" s="439" customFormat="1">
      <c r="C1273" s="440"/>
      <c r="D1273" s="440"/>
      <c r="E1273" s="440"/>
      <c r="G1273" s="418"/>
      <c r="H1273" s="418"/>
      <c r="J1273" s="418"/>
      <c r="K1273" s="418"/>
      <c r="L1273" s="418"/>
      <c r="M1273" s="418"/>
      <c r="N1273" s="418"/>
      <c r="O1273" s="418"/>
      <c r="P1273" s="418"/>
      <c r="Q1273" s="418"/>
    </row>
    <row r="1274" spans="3:17" s="439" customFormat="1">
      <c r="C1274" s="440"/>
      <c r="D1274" s="440"/>
      <c r="E1274" s="440"/>
      <c r="G1274" s="418"/>
      <c r="H1274" s="418"/>
      <c r="J1274" s="418"/>
      <c r="K1274" s="418"/>
      <c r="L1274" s="418"/>
      <c r="M1274" s="418"/>
      <c r="N1274" s="418"/>
      <c r="O1274" s="418"/>
      <c r="P1274" s="418"/>
      <c r="Q1274" s="418"/>
    </row>
    <row r="1275" spans="3:17" s="439" customFormat="1">
      <c r="C1275" s="440"/>
      <c r="D1275" s="440"/>
      <c r="E1275" s="440"/>
      <c r="G1275" s="418"/>
      <c r="H1275" s="418"/>
      <c r="J1275" s="418"/>
      <c r="K1275" s="418"/>
      <c r="L1275" s="418"/>
      <c r="M1275" s="418"/>
      <c r="N1275" s="418"/>
      <c r="O1275" s="418"/>
      <c r="P1275" s="418"/>
      <c r="Q1275" s="418"/>
    </row>
    <row r="1276" spans="3:17" s="439" customFormat="1">
      <c r="C1276" s="440"/>
      <c r="D1276" s="440"/>
      <c r="E1276" s="440"/>
      <c r="G1276" s="418"/>
      <c r="H1276" s="418"/>
      <c r="J1276" s="418"/>
      <c r="K1276" s="418"/>
      <c r="L1276" s="418"/>
      <c r="M1276" s="418"/>
      <c r="N1276" s="418"/>
      <c r="O1276" s="418"/>
      <c r="P1276" s="418"/>
      <c r="Q1276" s="418"/>
    </row>
    <row r="1277" spans="3:17" s="439" customFormat="1">
      <c r="C1277" s="440"/>
      <c r="D1277" s="440"/>
      <c r="E1277" s="440"/>
      <c r="G1277" s="418"/>
      <c r="H1277" s="418"/>
      <c r="J1277" s="418"/>
      <c r="K1277" s="418"/>
      <c r="L1277" s="418"/>
      <c r="M1277" s="418"/>
      <c r="N1277" s="418"/>
      <c r="O1277" s="418"/>
      <c r="P1277" s="418"/>
      <c r="Q1277" s="418"/>
    </row>
    <row r="1278" spans="3:17" s="439" customFormat="1">
      <c r="C1278" s="440"/>
      <c r="D1278" s="440"/>
      <c r="E1278" s="440"/>
      <c r="G1278" s="418"/>
      <c r="H1278" s="418"/>
      <c r="J1278" s="418"/>
      <c r="K1278" s="418"/>
      <c r="L1278" s="418"/>
      <c r="M1278" s="418"/>
      <c r="N1278" s="418"/>
      <c r="O1278" s="418"/>
      <c r="P1278" s="418"/>
      <c r="Q1278" s="418"/>
    </row>
    <row r="1279" spans="3:17" s="439" customFormat="1">
      <c r="C1279" s="440"/>
      <c r="D1279" s="440"/>
      <c r="E1279" s="440"/>
      <c r="G1279" s="418"/>
      <c r="H1279" s="418"/>
      <c r="J1279" s="418"/>
      <c r="K1279" s="418"/>
      <c r="L1279" s="418"/>
      <c r="M1279" s="418"/>
      <c r="N1279" s="418"/>
      <c r="O1279" s="418"/>
      <c r="P1279" s="418"/>
      <c r="Q1279" s="418"/>
    </row>
    <row r="1280" spans="3:17" s="439" customFormat="1">
      <c r="C1280" s="440"/>
      <c r="D1280" s="440"/>
      <c r="E1280" s="440"/>
      <c r="G1280" s="418"/>
      <c r="H1280" s="418"/>
      <c r="J1280" s="418"/>
      <c r="K1280" s="418"/>
      <c r="L1280" s="418"/>
      <c r="M1280" s="418"/>
      <c r="N1280" s="418"/>
      <c r="O1280" s="418"/>
      <c r="P1280" s="418"/>
      <c r="Q1280" s="418"/>
    </row>
    <row r="1281" spans="3:17" s="439" customFormat="1">
      <c r="C1281" s="440"/>
      <c r="D1281" s="440"/>
      <c r="E1281" s="440"/>
      <c r="G1281" s="418"/>
      <c r="H1281" s="418"/>
      <c r="J1281" s="418"/>
      <c r="K1281" s="418"/>
      <c r="L1281" s="418"/>
      <c r="M1281" s="418"/>
      <c r="N1281" s="418"/>
      <c r="O1281" s="418"/>
      <c r="P1281" s="418"/>
      <c r="Q1281" s="418"/>
    </row>
    <row r="1282" spans="3:17" s="439" customFormat="1">
      <c r="C1282" s="440"/>
      <c r="D1282" s="440"/>
      <c r="E1282" s="440"/>
      <c r="G1282" s="418"/>
      <c r="H1282" s="418"/>
      <c r="J1282" s="418"/>
      <c r="K1282" s="418"/>
      <c r="L1282" s="418"/>
      <c r="M1282" s="418"/>
      <c r="N1282" s="418"/>
      <c r="O1282" s="418"/>
      <c r="P1282" s="418"/>
      <c r="Q1282" s="418"/>
    </row>
    <row r="1283" spans="3:17" s="439" customFormat="1">
      <c r="C1283" s="440"/>
      <c r="D1283" s="440"/>
      <c r="E1283" s="440"/>
      <c r="G1283" s="418"/>
      <c r="H1283" s="418"/>
      <c r="J1283" s="418"/>
      <c r="K1283" s="418"/>
      <c r="L1283" s="418"/>
      <c r="M1283" s="418"/>
      <c r="N1283" s="418"/>
      <c r="O1283" s="418"/>
      <c r="P1283" s="418"/>
      <c r="Q1283" s="418"/>
    </row>
    <row r="1284" spans="3:17" s="439" customFormat="1">
      <c r="C1284" s="440"/>
      <c r="D1284" s="440"/>
      <c r="E1284" s="440"/>
      <c r="G1284" s="418"/>
      <c r="H1284" s="418"/>
      <c r="J1284" s="418"/>
      <c r="K1284" s="418"/>
      <c r="L1284" s="418"/>
      <c r="M1284" s="418"/>
      <c r="N1284" s="418"/>
      <c r="O1284" s="418"/>
      <c r="P1284" s="418"/>
      <c r="Q1284" s="418"/>
    </row>
    <row r="1285" spans="3:17" s="439" customFormat="1">
      <c r="C1285" s="440"/>
      <c r="D1285" s="440"/>
      <c r="E1285" s="440"/>
      <c r="G1285" s="418"/>
      <c r="H1285" s="418"/>
      <c r="J1285" s="418"/>
      <c r="K1285" s="418"/>
      <c r="L1285" s="418"/>
      <c r="M1285" s="418"/>
      <c r="N1285" s="418"/>
      <c r="O1285" s="418"/>
      <c r="P1285" s="418"/>
      <c r="Q1285" s="418"/>
    </row>
    <row r="1286" spans="3:17" s="439" customFormat="1">
      <c r="C1286" s="440"/>
      <c r="D1286" s="440"/>
      <c r="E1286" s="440"/>
      <c r="G1286" s="418"/>
      <c r="H1286" s="418"/>
      <c r="J1286" s="418"/>
      <c r="K1286" s="418"/>
      <c r="L1286" s="418"/>
      <c r="M1286" s="418"/>
      <c r="N1286" s="418"/>
      <c r="O1286" s="418"/>
      <c r="P1286" s="418"/>
      <c r="Q1286" s="418"/>
    </row>
    <row r="1287" spans="3:17" s="439" customFormat="1">
      <c r="C1287" s="440"/>
      <c r="D1287" s="440"/>
      <c r="E1287" s="440"/>
      <c r="G1287" s="418"/>
      <c r="H1287" s="418"/>
      <c r="J1287" s="418"/>
      <c r="K1287" s="418"/>
      <c r="L1287" s="418"/>
      <c r="M1287" s="418"/>
      <c r="N1287" s="418"/>
      <c r="O1287" s="418"/>
      <c r="P1287" s="418"/>
      <c r="Q1287" s="418"/>
    </row>
    <row r="1288" spans="3:17" s="439" customFormat="1">
      <c r="C1288" s="440"/>
      <c r="D1288" s="440"/>
      <c r="E1288" s="440"/>
      <c r="G1288" s="418"/>
      <c r="H1288" s="418"/>
      <c r="J1288" s="418"/>
      <c r="K1288" s="418"/>
      <c r="L1288" s="418"/>
      <c r="M1288" s="418"/>
      <c r="N1288" s="418"/>
      <c r="O1288" s="418"/>
      <c r="P1288" s="418"/>
      <c r="Q1288" s="418"/>
    </row>
    <row r="1289" spans="3:17" s="439" customFormat="1">
      <c r="C1289" s="440"/>
      <c r="D1289" s="440"/>
      <c r="E1289" s="440"/>
      <c r="G1289" s="418"/>
      <c r="H1289" s="418"/>
      <c r="J1289" s="418"/>
      <c r="K1289" s="418"/>
      <c r="L1289" s="418"/>
      <c r="M1289" s="418"/>
      <c r="N1289" s="418"/>
      <c r="O1289" s="418"/>
      <c r="P1289" s="418"/>
      <c r="Q1289" s="418"/>
    </row>
    <row r="1290" spans="3:17" s="439" customFormat="1">
      <c r="C1290" s="440"/>
      <c r="D1290" s="440"/>
      <c r="E1290" s="440"/>
      <c r="G1290" s="418"/>
      <c r="H1290" s="418"/>
      <c r="J1290" s="418"/>
      <c r="K1290" s="418"/>
      <c r="L1290" s="418"/>
      <c r="M1290" s="418"/>
      <c r="N1290" s="418"/>
      <c r="O1290" s="418"/>
      <c r="P1290" s="418"/>
      <c r="Q1290" s="418"/>
    </row>
    <row r="1291" spans="3:17" s="439" customFormat="1">
      <c r="C1291" s="440"/>
      <c r="D1291" s="440"/>
      <c r="E1291" s="440"/>
      <c r="G1291" s="418"/>
      <c r="H1291" s="418"/>
      <c r="J1291" s="418"/>
      <c r="K1291" s="418"/>
      <c r="L1291" s="418"/>
      <c r="M1291" s="418"/>
      <c r="N1291" s="418"/>
      <c r="O1291" s="418"/>
      <c r="P1291" s="418"/>
      <c r="Q1291" s="418"/>
    </row>
    <row r="1292" spans="3:17" s="439" customFormat="1">
      <c r="C1292" s="440"/>
      <c r="D1292" s="440"/>
      <c r="E1292" s="440"/>
      <c r="G1292" s="418"/>
      <c r="H1292" s="418"/>
      <c r="J1292" s="418"/>
      <c r="K1292" s="418"/>
      <c r="L1292" s="418"/>
      <c r="M1292" s="418"/>
      <c r="N1292" s="418"/>
      <c r="O1292" s="418"/>
      <c r="P1292" s="418"/>
      <c r="Q1292" s="418"/>
    </row>
    <row r="1293" spans="3:17" s="439" customFormat="1">
      <c r="C1293" s="440"/>
      <c r="D1293" s="440"/>
      <c r="E1293" s="440"/>
      <c r="G1293" s="418"/>
      <c r="H1293" s="418"/>
      <c r="J1293" s="418"/>
      <c r="K1293" s="418"/>
      <c r="L1293" s="418"/>
      <c r="M1293" s="418"/>
      <c r="N1293" s="418"/>
      <c r="O1293" s="418"/>
      <c r="P1293" s="418"/>
      <c r="Q1293" s="418"/>
    </row>
    <row r="1294" spans="3:17" s="439" customFormat="1">
      <c r="C1294" s="440"/>
      <c r="D1294" s="440"/>
      <c r="E1294" s="440"/>
      <c r="G1294" s="418"/>
      <c r="H1294" s="418"/>
      <c r="J1294" s="418"/>
      <c r="K1294" s="418"/>
      <c r="L1294" s="418"/>
      <c r="M1294" s="418"/>
      <c r="N1294" s="418"/>
      <c r="O1294" s="418"/>
      <c r="P1294" s="418"/>
      <c r="Q1294" s="418"/>
    </row>
    <row r="1295" spans="3:17" s="439" customFormat="1">
      <c r="C1295" s="440"/>
      <c r="D1295" s="440"/>
      <c r="E1295" s="440"/>
      <c r="G1295" s="418"/>
      <c r="H1295" s="418"/>
      <c r="J1295" s="418"/>
      <c r="K1295" s="418"/>
      <c r="L1295" s="418"/>
      <c r="M1295" s="418"/>
      <c r="N1295" s="418"/>
      <c r="O1295" s="418"/>
      <c r="P1295" s="418"/>
      <c r="Q1295" s="418"/>
    </row>
    <row r="1296" spans="3:17" s="439" customFormat="1">
      <c r="C1296" s="440"/>
      <c r="D1296" s="440"/>
      <c r="E1296" s="440"/>
      <c r="G1296" s="418"/>
      <c r="H1296" s="418"/>
      <c r="J1296" s="418"/>
      <c r="K1296" s="418"/>
      <c r="L1296" s="418"/>
      <c r="M1296" s="418"/>
      <c r="N1296" s="418"/>
      <c r="O1296" s="418"/>
      <c r="P1296" s="418"/>
      <c r="Q1296" s="418"/>
    </row>
    <row r="1297" spans="3:17" s="439" customFormat="1">
      <c r="C1297" s="440"/>
      <c r="D1297" s="440"/>
      <c r="E1297" s="440"/>
      <c r="G1297" s="418"/>
      <c r="H1297" s="418"/>
      <c r="J1297" s="418"/>
      <c r="K1297" s="418"/>
      <c r="L1297" s="418"/>
      <c r="M1297" s="418"/>
      <c r="N1297" s="418"/>
      <c r="O1297" s="418"/>
      <c r="P1297" s="418"/>
      <c r="Q1297" s="418"/>
    </row>
    <row r="1298" spans="3:17" s="439" customFormat="1">
      <c r="C1298" s="440"/>
      <c r="D1298" s="440"/>
      <c r="E1298" s="440"/>
      <c r="G1298" s="418"/>
      <c r="H1298" s="418"/>
      <c r="J1298" s="418"/>
      <c r="K1298" s="418"/>
      <c r="L1298" s="418"/>
      <c r="M1298" s="418"/>
      <c r="N1298" s="418"/>
      <c r="O1298" s="418"/>
      <c r="P1298" s="418"/>
      <c r="Q1298" s="418"/>
    </row>
    <row r="1299" spans="3:17" s="439" customFormat="1">
      <c r="C1299" s="440"/>
      <c r="D1299" s="440"/>
      <c r="E1299" s="440"/>
      <c r="G1299" s="418"/>
      <c r="H1299" s="418"/>
      <c r="J1299" s="418"/>
      <c r="K1299" s="418"/>
      <c r="L1299" s="418"/>
      <c r="M1299" s="418"/>
      <c r="N1299" s="418"/>
      <c r="O1299" s="418"/>
      <c r="P1299" s="418"/>
      <c r="Q1299" s="418"/>
    </row>
    <row r="1300" spans="3:17" s="439" customFormat="1">
      <c r="C1300" s="440"/>
      <c r="D1300" s="440"/>
      <c r="E1300" s="440"/>
      <c r="G1300" s="418"/>
      <c r="H1300" s="418"/>
      <c r="J1300" s="418"/>
      <c r="K1300" s="418"/>
      <c r="L1300" s="418"/>
      <c r="M1300" s="418"/>
      <c r="N1300" s="418"/>
      <c r="O1300" s="418"/>
      <c r="P1300" s="418"/>
      <c r="Q1300" s="418"/>
    </row>
    <row r="1301" spans="3:17" s="439" customFormat="1">
      <c r="C1301" s="440"/>
      <c r="D1301" s="440"/>
      <c r="E1301" s="440"/>
      <c r="G1301" s="418"/>
      <c r="H1301" s="418"/>
      <c r="J1301" s="418"/>
      <c r="K1301" s="418"/>
      <c r="L1301" s="418"/>
      <c r="M1301" s="418"/>
      <c r="N1301" s="418"/>
      <c r="O1301" s="418"/>
      <c r="P1301" s="418"/>
      <c r="Q1301" s="418"/>
    </row>
    <row r="1302" spans="3:17" s="439" customFormat="1">
      <c r="C1302" s="440"/>
      <c r="D1302" s="440"/>
      <c r="E1302" s="440"/>
      <c r="G1302" s="418"/>
      <c r="H1302" s="418"/>
      <c r="J1302" s="418"/>
      <c r="K1302" s="418"/>
      <c r="L1302" s="418"/>
      <c r="M1302" s="418"/>
      <c r="N1302" s="418"/>
      <c r="O1302" s="418"/>
      <c r="P1302" s="418"/>
      <c r="Q1302" s="418"/>
    </row>
    <row r="1303" spans="3:17" s="439" customFormat="1">
      <c r="C1303" s="440"/>
      <c r="D1303" s="440"/>
      <c r="E1303" s="440"/>
      <c r="G1303" s="418"/>
      <c r="H1303" s="418"/>
      <c r="J1303" s="418"/>
      <c r="K1303" s="418"/>
      <c r="L1303" s="418"/>
      <c r="M1303" s="418"/>
      <c r="N1303" s="418"/>
      <c r="O1303" s="418"/>
      <c r="P1303" s="418"/>
      <c r="Q1303" s="418"/>
    </row>
    <row r="1304" spans="3:17" s="439" customFormat="1">
      <c r="C1304" s="440"/>
      <c r="D1304" s="440"/>
      <c r="E1304" s="440"/>
      <c r="G1304" s="418"/>
      <c r="H1304" s="418"/>
      <c r="J1304" s="418"/>
      <c r="K1304" s="418"/>
      <c r="L1304" s="418"/>
      <c r="M1304" s="418"/>
      <c r="N1304" s="418"/>
      <c r="O1304" s="418"/>
      <c r="P1304" s="418"/>
      <c r="Q1304" s="418"/>
    </row>
    <row r="1305" spans="3:17" s="439" customFormat="1">
      <c r="C1305" s="440"/>
      <c r="D1305" s="440"/>
      <c r="E1305" s="440"/>
      <c r="G1305" s="418"/>
      <c r="H1305" s="418"/>
      <c r="J1305" s="418"/>
      <c r="K1305" s="418"/>
      <c r="L1305" s="418"/>
      <c r="M1305" s="418"/>
      <c r="N1305" s="418"/>
      <c r="O1305" s="418"/>
      <c r="P1305" s="418"/>
      <c r="Q1305" s="418"/>
    </row>
    <row r="1306" spans="3:17" s="439" customFormat="1">
      <c r="C1306" s="440"/>
      <c r="D1306" s="440"/>
      <c r="E1306" s="440"/>
      <c r="G1306" s="418"/>
      <c r="H1306" s="418"/>
      <c r="J1306" s="418"/>
      <c r="K1306" s="418"/>
      <c r="L1306" s="418"/>
      <c r="M1306" s="418"/>
      <c r="N1306" s="418"/>
      <c r="O1306" s="418"/>
      <c r="P1306" s="418"/>
      <c r="Q1306" s="418"/>
    </row>
    <row r="1307" spans="3:17" s="439" customFormat="1">
      <c r="C1307" s="440"/>
      <c r="D1307" s="440"/>
      <c r="E1307" s="440"/>
      <c r="G1307" s="418"/>
      <c r="H1307" s="418"/>
      <c r="J1307" s="418"/>
      <c r="K1307" s="418"/>
      <c r="L1307" s="418"/>
      <c r="M1307" s="418"/>
      <c r="N1307" s="418"/>
      <c r="O1307" s="418"/>
      <c r="P1307" s="418"/>
      <c r="Q1307" s="418"/>
    </row>
    <row r="1308" spans="3:17" s="439" customFormat="1">
      <c r="C1308" s="440"/>
      <c r="D1308" s="440"/>
      <c r="E1308" s="440"/>
      <c r="G1308" s="418"/>
      <c r="H1308" s="418"/>
      <c r="J1308" s="418"/>
      <c r="K1308" s="418"/>
      <c r="L1308" s="418"/>
      <c r="M1308" s="418"/>
      <c r="N1308" s="418"/>
      <c r="O1308" s="418"/>
      <c r="P1308" s="418"/>
      <c r="Q1308" s="418"/>
    </row>
    <row r="1309" spans="3:17" s="439" customFormat="1">
      <c r="C1309" s="440"/>
      <c r="D1309" s="440"/>
      <c r="E1309" s="440"/>
      <c r="G1309" s="418"/>
      <c r="H1309" s="418"/>
      <c r="J1309" s="418"/>
      <c r="K1309" s="418"/>
      <c r="L1309" s="418"/>
      <c r="M1309" s="418"/>
      <c r="N1309" s="418"/>
      <c r="O1309" s="418"/>
      <c r="P1309" s="418"/>
      <c r="Q1309" s="418"/>
    </row>
    <row r="1310" spans="3:17" s="439" customFormat="1">
      <c r="C1310" s="440"/>
      <c r="D1310" s="440"/>
      <c r="E1310" s="440"/>
      <c r="G1310" s="418"/>
      <c r="H1310" s="418"/>
      <c r="J1310" s="418"/>
      <c r="K1310" s="418"/>
      <c r="L1310" s="418"/>
      <c r="M1310" s="418"/>
      <c r="N1310" s="418"/>
      <c r="O1310" s="418"/>
      <c r="P1310" s="418"/>
      <c r="Q1310" s="418"/>
    </row>
    <row r="1311" spans="3:17" s="439" customFormat="1">
      <c r="C1311" s="440"/>
      <c r="D1311" s="440"/>
      <c r="E1311" s="440"/>
      <c r="G1311" s="418"/>
      <c r="H1311" s="418"/>
      <c r="J1311" s="418"/>
      <c r="K1311" s="418"/>
      <c r="L1311" s="418"/>
      <c r="M1311" s="418"/>
      <c r="N1311" s="418"/>
      <c r="O1311" s="418"/>
      <c r="P1311" s="418"/>
      <c r="Q1311" s="418"/>
    </row>
    <row r="1312" spans="3:17" s="439" customFormat="1">
      <c r="C1312" s="440"/>
      <c r="D1312" s="440"/>
      <c r="E1312" s="440"/>
      <c r="G1312" s="418"/>
      <c r="H1312" s="418"/>
      <c r="J1312" s="418"/>
      <c r="K1312" s="418"/>
      <c r="L1312" s="418"/>
      <c r="M1312" s="418"/>
      <c r="N1312" s="418"/>
      <c r="O1312" s="418"/>
      <c r="P1312" s="418"/>
      <c r="Q1312" s="418"/>
    </row>
    <row r="1313" spans="3:17" s="439" customFormat="1">
      <c r="C1313" s="440"/>
      <c r="D1313" s="440"/>
      <c r="E1313" s="440"/>
      <c r="G1313" s="418"/>
      <c r="H1313" s="418"/>
      <c r="J1313" s="418"/>
      <c r="K1313" s="418"/>
      <c r="L1313" s="418"/>
      <c r="M1313" s="418"/>
      <c r="N1313" s="418"/>
      <c r="O1313" s="418"/>
      <c r="P1313" s="418"/>
      <c r="Q1313" s="418"/>
    </row>
    <row r="1314" spans="3:17" s="439" customFormat="1">
      <c r="C1314" s="440"/>
      <c r="D1314" s="440"/>
      <c r="E1314" s="440"/>
      <c r="G1314" s="418"/>
      <c r="H1314" s="418"/>
      <c r="J1314" s="418"/>
      <c r="K1314" s="418"/>
      <c r="L1314" s="418"/>
      <c r="M1314" s="418"/>
      <c r="N1314" s="418"/>
      <c r="O1314" s="418"/>
      <c r="P1314" s="418"/>
      <c r="Q1314" s="418"/>
    </row>
    <row r="1315" spans="3:17" s="439" customFormat="1">
      <c r="C1315" s="440"/>
      <c r="D1315" s="440"/>
      <c r="E1315" s="440"/>
      <c r="G1315" s="418"/>
      <c r="H1315" s="418"/>
      <c r="J1315" s="418"/>
      <c r="K1315" s="418"/>
      <c r="L1315" s="418"/>
      <c r="M1315" s="418"/>
      <c r="N1315" s="418"/>
      <c r="O1315" s="418"/>
      <c r="P1315" s="418"/>
      <c r="Q1315" s="418"/>
    </row>
    <row r="1316" spans="3:17" s="439" customFormat="1">
      <c r="C1316" s="440"/>
      <c r="D1316" s="440"/>
      <c r="E1316" s="440"/>
      <c r="G1316" s="418"/>
      <c r="H1316" s="418"/>
      <c r="J1316" s="418"/>
      <c r="K1316" s="418"/>
      <c r="L1316" s="418"/>
      <c r="M1316" s="418"/>
      <c r="N1316" s="418"/>
      <c r="O1316" s="418"/>
      <c r="P1316" s="418"/>
      <c r="Q1316" s="418"/>
    </row>
    <row r="1317" spans="3:17" s="439" customFormat="1">
      <c r="C1317" s="440"/>
      <c r="D1317" s="440"/>
      <c r="E1317" s="440"/>
      <c r="G1317" s="418"/>
      <c r="H1317" s="418"/>
      <c r="J1317" s="418"/>
      <c r="K1317" s="418"/>
      <c r="L1317" s="418"/>
      <c r="M1317" s="418"/>
      <c r="N1317" s="418"/>
      <c r="O1317" s="418"/>
      <c r="P1317" s="418"/>
      <c r="Q1317" s="418"/>
    </row>
    <row r="1318" spans="3:17" s="439" customFormat="1">
      <c r="C1318" s="440"/>
      <c r="D1318" s="440"/>
      <c r="E1318" s="440"/>
      <c r="G1318" s="418"/>
      <c r="H1318" s="418"/>
      <c r="J1318" s="418"/>
      <c r="K1318" s="418"/>
      <c r="L1318" s="418"/>
      <c r="M1318" s="418"/>
      <c r="N1318" s="418"/>
      <c r="O1318" s="418"/>
      <c r="P1318" s="418"/>
      <c r="Q1318" s="418"/>
    </row>
    <row r="1319" spans="3:17" s="439" customFormat="1">
      <c r="C1319" s="440"/>
      <c r="D1319" s="440"/>
      <c r="E1319" s="440"/>
      <c r="G1319" s="418"/>
      <c r="H1319" s="418"/>
      <c r="J1319" s="418"/>
      <c r="K1319" s="418"/>
      <c r="L1319" s="418"/>
      <c r="M1319" s="418"/>
      <c r="N1319" s="418"/>
      <c r="O1319" s="418"/>
      <c r="P1319" s="418"/>
      <c r="Q1319" s="418"/>
    </row>
    <row r="1320" spans="3:17" s="439" customFormat="1">
      <c r="C1320" s="440"/>
      <c r="D1320" s="440"/>
      <c r="E1320" s="440"/>
      <c r="G1320" s="418"/>
      <c r="H1320" s="418"/>
      <c r="J1320" s="418"/>
      <c r="K1320" s="418"/>
      <c r="L1320" s="418"/>
      <c r="M1320" s="418"/>
      <c r="N1320" s="418"/>
      <c r="O1320" s="418"/>
      <c r="P1320" s="418"/>
      <c r="Q1320" s="418"/>
    </row>
    <row r="1321" spans="3:17" s="439" customFormat="1">
      <c r="C1321" s="440"/>
      <c r="D1321" s="440"/>
      <c r="E1321" s="440"/>
      <c r="G1321" s="418"/>
      <c r="H1321" s="418"/>
      <c r="J1321" s="418"/>
      <c r="K1321" s="418"/>
      <c r="L1321" s="418"/>
      <c r="M1321" s="418"/>
      <c r="N1321" s="418"/>
      <c r="O1321" s="418"/>
      <c r="P1321" s="418"/>
      <c r="Q1321" s="418"/>
    </row>
    <row r="1322" spans="3:17" s="439" customFormat="1">
      <c r="C1322" s="440"/>
      <c r="D1322" s="440"/>
      <c r="E1322" s="440"/>
      <c r="G1322" s="418"/>
      <c r="H1322" s="418"/>
      <c r="J1322" s="418"/>
      <c r="K1322" s="418"/>
      <c r="L1322" s="418"/>
      <c r="M1322" s="418"/>
      <c r="N1322" s="418"/>
      <c r="O1322" s="418"/>
      <c r="P1322" s="418"/>
      <c r="Q1322" s="418"/>
    </row>
    <row r="1323" spans="3:17" s="439" customFormat="1">
      <c r="C1323" s="440"/>
      <c r="D1323" s="440"/>
      <c r="E1323" s="440"/>
      <c r="G1323" s="418"/>
      <c r="H1323" s="418"/>
      <c r="J1323" s="418"/>
      <c r="K1323" s="418"/>
      <c r="L1323" s="418"/>
      <c r="M1323" s="418"/>
      <c r="N1323" s="418"/>
      <c r="O1323" s="418"/>
      <c r="P1323" s="418"/>
      <c r="Q1323" s="418"/>
    </row>
    <row r="1324" spans="3:17" s="439" customFormat="1">
      <c r="C1324" s="440"/>
      <c r="D1324" s="440"/>
      <c r="E1324" s="440"/>
      <c r="G1324" s="418"/>
      <c r="H1324" s="418"/>
      <c r="J1324" s="418"/>
      <c r="K1324" s="418"/>
      <c r="L1324" s="418"/>
      <c r="M1324" s="418"/>
      <c r="N1324" s="418"/>
      <c r="O1324" s="418"/>
      <c r="P1324" s="418"/>
      <c r="Q1324" s="418"/>
    </row>
    <row r="1325" spans="3:17" s="439" customFormat="1">
      <c r="C1325" s="440"/>
      <c r="D1325" s="440"/>
      <c r="E1325" s="440"/>
      <c r="G1325" s="418"/>
      <c r="H1325" s="418"/>
      <c r="J1325" s="418"/>
      <c r="K1325" s="418"/>
      <c r="L1325" s="418"/>
      <c r="M1325" s="418"/>
      <c r="N1325" s="418"/>
      <c r="O1325" s="418"/>
      <c r="P1325" s="418"/>
      <c r="Q1325" s="418"/>
    </row>
    <row r="1326" spans="3:17" s="439" customFormat="1">
      <c r="C1326" s="440"/>
      <c r="D1326" s="440"/>
      <c r="E1326" s="440"/>
      <c r="G1326" s="418"/>
      <c r="H1326" s="418"/>
      <c r="J1326" s="418"/>
      <c r="K1326" s="418"/>
      <c r="L1326" s="418"/>
      <c r="M1326" s="418"/>
      <c r="N1326" s="418"/>
      <c r="O1326" s="418"/>
      <c r="P1326" s="418"/>
      <c r="Q1326" s="418"/>
    </row>
    <row r="1327" spans="3:17" s="439" customFormat="1">
      <c r="C1327" s="440"/>
      <c r="D1327" s="440"/>
      <c r="E1327" s="440"/>
      <c r="G1327" s="418"/>
      <c r="H1327" s="418"/>
      <c r="J1327" s="418"/>
      <c r="K1327" s="418"/>
      <c r="L1327" s="418"/>
      <c r="M1327" s="418"/>
      <c r="N1327" s="418"/>
      <c r="O1327" s="418"/>
      <c r="P1327" s="418"/>
      <c r="Q1327" s="418"/>
    </row>
    <row r="1328" spans="3:17" s="439" customFormat="1">
      <c r="C1328" s="440"/>
      <c r="D1328" s="440"/>
      <c r="E1328" s="440"/>
      <c r="G1328" s="418"/>
      <c r="H1328" s="418"/>
      <c r="J1328" s="418"/>
      <c r="K1328" s="418"/>
      <c r="L1328" s="418"/>
      <c r="M1328" s="418"/>
      <c r="N1328" s="418"/>
      <c r="O1328" s="418"/>
      <c r="P1328" s="418"/>
      <c r="Q1328" s="418"/>
    </row>
    <row r="1329" spans="3:17" s="439" customFormat="1">
      <c r="C1329" s="440"/>
      <c r="D1329" s="440"/>
      <c r="E1329" s="440"/>
      <c r="G1329" s="418"/>
      <c r="H1329" s="418"/>
      <c r="J1329" s="418"/>
      <c r="K1329" s="418"/>
      <c r="L1329" s="418"/>
      <c r="M1329" s="418"/>
      <c r="N1329" s="418"/>
      <c r="O1329" s="418"/>
      <c r="P1329" s="418"/>
      <c r="Q1329" s="418"/>
    </row>
    <row r="1330" spans="3:17" s="439" customFormat="1">
      <c r="C1330" s="440"/>
      <c r="D1330" s="440"/>
      <c r="E1330" s="440"/>
      <c r="G1330" s="418"/>
      <c r="H1330" s="418"/>
      <c r="J1330" s="418"/>
      <c r="K1330" s="418"/>
      <c r="L1330" s="418"/>
      <c r="M1330" s="418"/>
      <c r="N1330" s="418"/>
      <c r="O1330" s="418"/>
      <c r="P1330" s="418"/>
      <c r="Q1330" s="418"/>
    </row>
    <row r="1331" spans="3:17" s="439" customFormat="1">
      <c r="C1331" s="440"/>
      <c r="D1331" s="440"/>
      <c r="E1331" s="440"/>
      <c r="G1331" s="418"/>
      <c r="H1331" s="418"/>
      <c r="J1331" s="418"/>
      <c r="K1331" s="418"/>
      <c r="L1331" s="418"/>
      <c r="M1331" s="418"/>
      <c r="N1331" s="418"/>
      <c r="O1331" s="418"/>
      <c r="P1331" s="418"/>
      <c r="Q1331" s="418"/>
    </row>
    <row r="1332" spans="3:17" s="439" customFormat="1">
      <c r="C1332" s="440"/>
      <c r="D1332" s="440"/>
      <c r="E1332" s="440"/>
      <c r="G1332" s="418"/>
      <c r="H1332" s="418"/>
      <c r="J1332" s="418"/>
      <c r="K1332" s="418"/>
      <c r="L1332" s="418"/>
      <c r="M1332" s="418"/>
      <c r="N1332" s="418"/>
      <c r="O1332" s="418"/>
      <c r="P1332" s="418"/>
      <c r="Q1332" s="418"/>
    </row>
    <row r="1333" spans="3:17" s="439" customFormat="1">
      <c r="C1333" s="440"/>
      <c r="D1333" s="440"/>
      <c r="E1333" s="440"/>
      <c r="G1333" s="418"/>
      <c r="H1333" s="418"/>
      <c r="J1333" s="418"/>
      <c r="K1333" s="418"/>
      <c r="L1333" s="418"/>
      <c r="M1333" s="418"/>
      <c r="N1333" s="418"/>
      <c r="O1333" s="418"/>
      <c r="P1333" s="418"/>
      <c r="Q1333" s="418"/>
    </row>
    <row r="1334" spans="3:17" s="439" customFormat="1">
      <c r="C1334" s="440"/>
      <c r="D1334" s="440"/>
      <c r="E1334" s="440"/>
      <c r="G1334" s="418"/>
      <c r="H1334" s="418"/>
      <c r="J1334" s="418"/>
      <c r="K1334" s="418"/>
      <c r="L1334" s="418"/>
      <c r="M1334" s="418"/>
      <c r="N1334" s="418"/>
      <c r="O1334" s="418"/>
      <c r="P1334" s="418"/>
      <c r="Q1334" s="418"/>
    </row>
    <row r="1335" spans="3:17" s="439" customFormat="1">
      <c r="C1335" s="440"/>
      <c r="D1335" s="440"/>
      <c r="E1335" s="440"/>
      <c r="G1335" s="418"/>
      <c r="H1335" s="418"/>
      <c r="J1335" s="418"/>
      <c r="K1335" s="418"/>
      <c r="L1335" s="418"/>
      <c r="M1335" s="418"/>
      <c r="N1335" s="418"/>
      <c r="O1335" s="418"/>
      <c r="P1335" s="418"/>
      <c r="Q1335" s="418"/>
    </row>
    <row r="1336" spans="3:17" s="439" customFormat="1">
      <c r="C1336" s="440"/>
      <c r="D1336" s="440"/>
      <c r="E1336" s="440"/>
      <c r="G1336" s="418"/>
      <c r="H1336" s="418"/>
      <c r="J1336" s="418"/>
      <c r="K1336" s="418"/>
      <c r="L1336" s="418"/>
      <c r="M1336" s="418"/>
      <c r="N1336" s="418"/>
      <c r="O1336" s="418"/>
      <c r="P1336" s="418"/>
      <c r="Q1336" s="418"/>
    </row>
    <row r="1337" spans="3:17" s="439" customFormat="1">
      <c r="C1337" s="440"/>
      <c r="D1337" s="440"/>
      <c r="E1337" s="440"/>
      <c r="G1337" s="418"/>
      <c r="H1337" s="418"/>
      <c r="J1337" s="418"/>
      <c r="K1337" s="418"/>
      <c r="L1337" s="418"/>
      <c r="M1337" s="418"/>
      <c r="N1337" s="418"/>
      <c r="O1337" s="418"/>
      <c r="P1337" s="418"/>
      <c r="Q1337" s="418"/>
    </row>
    <row r="1338" spans="3:17" s="439" customFormat="1">
      <c r="C1338" s="440"/>
      <c r="D1338" s="440"/>
      <c r="E1338" s="440"/>
      <c r="G1338" s="418"/>
      <c r="H1338" s="418"/>
      <c r="J1338" s="418"/>
      <c r="K1338" s="418"/>
      <c r="L1338" s="418"/>
      <c r="M1338" s="418"/>
      <c r="N1338" s="418"/>
      <c r="O1338" s="418"/>
      <c r="P1338" s="418"/>
      <c r="Q1338" s="418"/>
    </row>
    <row r="1339" spans="3:17" s="439" customFormat="1">
      <c r="C1339" s="440"/>
      <c r="D1339" s="440"/>
      <c r="E1339" s="440"/>
      <c r="G1339" s="418"/>
      <c r="H1339" s="418"/>
      <c r="J1339" s="418"/>
      <c r="K1339" s="418"/>
      <c r="L1339" s="418"/>
      <c r="M1339" s="418"/>
      <c r="N1339" s="418"/>
      <c r="O1339" s="418"/>
      <c r="P1339" s="418"/>
      <c r="Q1339" s="418"/>
    </row>
    <row r="1340" spans="3:17" s="439" customFormat="1">
      <c r="C1340" s="440"/>
      <c r="D1340" s="440"/>
      <c r="E1340" s="440"/>
      <c r="G1340" s="418"/>
      <c r="H1340" s="418"/>
      <c r="J1340" s="418"/>
      <c r="K1340" s="418"/>
      <c r="L1340" s="418"/>
      <c r="M1340" s="418"/>
      <c r="N1340" s="418"/>
      <c r="O1340" s="418"/>
      <c r="P1340" s="418"/>
      <c r="Q1340" s="418"/>
    </row>
    <row r="1341" spans="3:17" s="439" customFormat="1">
      <c r="C1341" s="440"/>
      <c r="D1341" s="440"/>
      <c r="E1341" s="440"/>
      <c r="G1341" s="418"/>
      <c r="H1341" s="418"/>
      <c r="J1341" s="418"/>
      <c r="K1341" s="418"/>
      <c r="L1341" s="418"/>
      <c r="M1341" s="418"/>
      <c r="N1341" s="418"/>
      <c r="O1341" s="418"/>
      <c r="P1341" s="418"/>
      <c r="Q1341" s="418"/>
    </row>
    <row r="1342" spans="3:17" s="439" customFormat="1">
      <c r="C1342" s="440"/>
      <c r="D1342" s="440"/>
      <c r="E1342" s="440"/>
      <c r="G1342" s="418"/>
      <c r="H1342" s="418"/>
      <c r="J1342" s="418"/>
      <c r="K1342" s="418"/>
      <c r="L1342" s="418"/>
      <c r="M1342" s="418"/>
      <c r="N1342" s="418"/>
      <c r="O1342" s="418"/>
      <c r="P1342" s="418"/>
      <c r="Q1342" s="418"/>
    </row>
    <row r="1343" spans="3:17" s="439" customFormat="1">
      <c r="C1343" s="440"/>
      <c r="D1343" s="440"/>
      <c r="E1343" s="440"/>
      <c r="G1343" s="418"/>
      <c r="H1343" s="418"/>
      <c r="J1343" s="418"/>
      <c r="K1343" s="418"/>
      <c r="L1343" s="418"/>
      <c r="M1343" s="418"/>
      <c r="N1343" s="418"/>
      <c r="O1343" s="418"/>
      <c r="P1343" s="418"/>
      <c r="Q1343" s="418"/>
    </row>
    <row r="1344" spans="3:17" s="439" customFormat="1">
      <c r="C1344" s="440"/>
      <c r="D1344" s="440"/>
      <c r="E1344" s="440"/>
      <c r="G1344" s="418"/>
      <c r="H1344" s="418"/>
      <c r="J1344" s="418"/>
      <c r="K1344" s="418"/>
      <c r="L1344" s="418"/>
      <c r="M1344" s="418"/>
      <c r="N1344" s="418"/>
      <c r="O1344" s="418"/>
      <c r="P1344" s="418"/>
      <c r="Q1344" s="418"/>
    </row>
    <row r="1345" spans="3:17" s="439" customFormat="1">
      <c r="C1345" s="440"/>
      <c r="D1345" s="440"/>
      <c r="E1345" s="440"/>
      <c r="G1345" s="418"/>
      <c r="H1345" s="418"/>
      <c r="J1345" s="418"/>
      <c r="K1345" s="418"/>
      <c r="L1345" s="418"/>
      <c r="M1345" s="418"/>
      <c r="N1345" s="418"/>
      <c r="O1345" s="418"/>
      <c r="P1345" s="418"/>
      <c r="Q1345" s="418"/>
    </row>
    <row r="1346" spans="3:17" s="439" customFormat="1">
      <c r="C1346" s="440"/>
      <c r="D1346" s="440"/>
      <c r="E1346" s="440"/>
      <c r="G1346" s="418"/>
      <c r="H1346" s="418"/>
      <c r="J1346" s="418"/>
      <c r="K1346" s="418"/>
      <c r="L1346" s="418"/>
      <c r="M1346" s="418"/>
      <c r="N1346" s="418"/>
      <c r="O1346" s="418"/>
      <c r="P1346" s="418"/>
      <c r="Q1346" s="418"/>
    </row>
    <row r="1347" spans="3:17" s="439" customFormat="1">
      <c r="C1347" s="440"/>
      <c r="D1347" s="440"/>
      <c r="E1347" s="440"/>
      <c r="G1347" s="418"/>
      <c r="H1347" s="418"/>
      <c r="J1347" s="418"/>
      <c r="K1347" s="418"/>
      <c r="L1347" s="418"/>
      <c r="M1347" s="418"/>
      <c r="N1347" s="418"/>
      <c r="O1347" s="418"/>
      <c r="P1347" s="418"/>
      <c r="Q1347" s="418"/>
    </row>
    <row r="1348" spans="3:17" s="439" customFormat="1">
      <c r="C1348" s="440"/>
      <c r="D1348" s="440"/>
      <c r="E1348" s="440"/>
      <c r="G1348" s="418"/>
      <c r="H1348" s="418"/>
      <c r="J1348" s="418"/>
      <c r="K1348" s="418"/>
      <c r="L1348" s="418"/>
      <c r="M1348" s="418"/>
      <c r="N1348" s="418"/>
      <c r="O1348" s="418"/>
      <c r="P1348" s="418"/>
      <c r="Q1348" s="418"/>
    </row>
    <row r="1349" spans="3:17" s="439" customFormat="1">
      <c r="C1349" s="440"/>
      <c r="D1349" s="440"/>
      <c r="E1349" s="440"/>
      <c r="G1349" s="418"/>
      <c r="H1349" s="418"/>
      <c r="J1349" s="418"/>
      <c r="K1349" s="418"/>
      <c r="L1349" s="418"/>
      <c r="M1349" s="418"/>
      <c r="N1349" s="418"/>
      <c r="O1349" s="418"/>
      <c r="P1349" s="418"/>
      <c r="Q1349" s="418"/>
    </row>
    <row r="1350" spans="3:17" s="439" customFormat="1">
      <c r="C1350" s="440"/>
      <c r="D1350" s="440"/>
      <c r="E1350" s="440"/>
      <c r="G1350" s="418"/>
      <c r="H1350" s="418"/>
      <c r="J1350" s="418"/>
      <c r="K1350" s="418"/>
      <c r="L1350" s="418"/>
      <c r="M1350" s="418"/>
      <c r="N1350" s="418"/>
      <c r="O1350" s="418"/>
      <c r="P1350" s="418"/>
      <c r="Q1350" s="418"/>
    </row>
    <row r="1351" spans="3:17" s="439" customFormat="1">
      <c r="C1351" s="440"/>
      <c r="D1351" s="440"/>
      <c r="E1351" s="440"/>
      <c r="G1351" s="418"/>
      <c r="H1351" s="418"/>
      <c r="J1351" s="418"/>
      <c r="K1351" s="418"/>
      <c r="L1351" s="418"/>
      <c r="M1351" s="418"/>
      <c r="N1351" s="418"/>
      <c r="O1351" s="418"/>
      <c r="P1351" s="418"/>
      <c r="Q1351" s="418"/>
    </row>
    <row r="1352" spans="3:17" s="439" customFormat="1">
      <c r="C1352" s="440"/>
      <c r="D1352" s="440"/>
      <c r="E1352" s="440"/>
      <c r="G1352" s="418"/>
      <c r="H1352" s="418"/>
      <c r="J1352" s="418"/>
      <c r="K1352" s="418"/>
      <c r="L1352" s="418"/>
      <c r="M1352" s="418"/>
      <c r="N1352" s="418"/>
      <c r="O1352" s="418"/>
      <c r="P1352" s="418"/>
      <c r="Q1352" s="418"/>
    </row>
    <row r="1353" spans="3:17" s="439" customFormat="1">
      <c r="C1353" s="440"/>
      <c r="D1353" s="440"/>
      <c r="E1353" s="440"/>
      <c r="G1353" s="418"/>
      <c r="H1353" s="418"/>
      <c r="J1353" s="418"/>
      <c r="K1353" s="418"/>
      <c r="L1353" s="418"/>
      <c r="M1353" s="418"/>
      <c r="N1353" s="418"/>
      <c r="O1353" s="418"/>
      <c r="P1353" s="418"/>
      <c r="Q1353" s="418"/>
    </row>
    <row r="1354" spans="3:17" s="439" customFormat="1">
      <c r="C1354" s="440"/>
      <c r="D1354" s="440"/>
      <c r="E1354" s="440"/>
      <c r="G1354" s="418"/>
      <c r="H1354" s="418"/>
      <c r="J1354" s="418"/>
      <c r="K1354" s="418"/>
      <c r="L1354" s="418"/>
      <c r="M1354" s="418"/>
      <c r="N1354" s="418"/>
      <c r="O1354" s="418"/>
      <c r="P1354" s="418"/>
      <c r="Q1354" s="418"/>
    </row>
    <row r="1355" spans="3:17" s="439" customFormat="1">
      <c r="C1355" s="440"/>
      <c r="D1355" s="440"/>
      <c r="E1355" s="440"/>
      <c r="G1355" s="418"/>
      <c r="H1355" s="418"/>
      <c r="J1355" s="418"/>
      <c r="K1355" s="418"/>
      <c r="L1355" s="418"/>
      <c r="M1355" s="418"/>
      <c r="N1355" s="418"/>
      <c r="O1355" s="418"/>
      <c r="P1355" s="418"/>
      <c r="Q1355" s="418"/>
    </row>
    <row r="1356" spans="3:17" s="439" customFormat="1">
      <c r="C1356" s="440"/>
      <c r="D1356" s="440"/>
      <c r="E1356" s="440"/>
      <c r="G1356" s="418"/>
      <c r="H1356" s="418"/>
      <c r="J1356" s="418"/>
      <c r="K1356" s="418"/>
      <c r="L1356" s="418"/>
      <c r="M1356" s="418"/>
      <c r="N1356" s="418"/>
      <c r="O1356" s="418"/>
      <c r="P1356" s="418"/>
      <c r="Q1356" s="418"/>
    </row>
    <row r="1357" spans="3:17" s="439" customFormat="1">
      <c r="C1357" s="440"/>
      <c r="D1357" s="440"/>
      <c r="E1357" s="440"/>
      <c r="G1357" s="418"/>
      <c r="H1357" s="418"/>
      <c r="J1357" s="418"/>
      <c r="K1357" s="418"/>
      <c r="L1357" s="418"/>
      <c r="M1357" s="418"/>
      <c r="N1357" s="418"/>
      <c r="O1357" s="418"/>
      <c r="P1357" s="418"/>
      <c r="Q1357" s="418"/>
    </row>
    <row r="1358" spans="3:17" s="439" customFormat="1">
      <c r="C1358" s="440"/>
      <c r="D1358" s="440"/>
      <c r="E1358" s="440"/>
      <c r="G1358" s="418"/>
      <c r="H1358" s="418"/>
      <c r="J1358" s="418"/>
      <c r="K1358" s="418"/>
      <c r="L1358" s="418"/>
      <c r="M1358" s="418"/>
      <c r="N1358" s="418"/>
      <c r="O1358" s="418"/>
      <c r="P1358" s="418"/>
      <c r="Q1358" s="418"/>
    </row>
    <row r="1359" spans="3:17" s="439" customFormat="1">
      <c r="C1359" s="440"/>
      <c r="D1359" s="440"/>
      <c r="E1359" s="440"/>
      <c r="G1359" s="418"/>
      <c r="H1359" s="418"/>
      <c r="J1359" s="418"/>
      <c r="K1359" s="418"/>
      <c r="L1359" s="418"/>
      <c r="M1359" s="418"/>
      <c r="N1359" s="418"/>
      <c r="O1359" s="418"/>
      <c r="P1359" s="418"/>
      <c r="Q1359" s="418"/>
    </row>
    <row r="1360" spans="3:17" s="439" customFormat="1">
      <c r="C1360" s="440"/>
      <c r="D1360" s="440"/>
      <c r="E1360" s="440"/>
      <c r="G1360" s="418"/>
      <c r="H1360" s="418"/>
      <c r="J1360" s="418"/>
      <c r="K1360" s="418"/>
      <c r="L1360" s="418"/>
      <c r="M1360" s="418"/>
      <c r="N1360" s="418"/>
      <c r="O1360" s="418"/>
      <c r="P1360" s="418"/>
      <c r="Q1360" s="418"/>
    </row>
    <row r="1361" spans="3:17" s="439" customFormat="1">
      <c r="C1361" s="440"/>
      <c r="D1361" s="440"/>
      <c r="E1361" s="440"/>
      <c r="G1361" s="418"/>
      <c r="H1361" s="418"/>
      <c r="J1361" s="418"/>
      <c r="K1361" s="418"/>
      <c r="L1361" s="418"/>
      <c r="M1361" s="418"/>
      <c r="N1361" s="418"/>
      <c r="O1361" s="418"/>
      <c r="P1361" s="418"/>
      <c r="Q1361" s="418"/>
    </row>
    <row r="1362" spans="3:17" s="439" customFormat="1">
      <c r="C1362" s="440"/>
      <c r="D1362" s="440"/>
      <c r="E1362" s="440"/>
      <c r="G1362" s="418"/>
      <c r="H1362" s="418"/>
      <c r="J1362" s="418"/>
      <c r="K1362" s="418"/>
      <c r="L1362" s="418"/>
      <c r="M1362" s="418"/>
      <c r="N1362" s="418"/>
      <c r="O1362" s="418"/>
      <c r="P1362" s="418"/>
      <c r="Q1362" s="418"/>
    </row>
    <row r="1363" spans="3:17" s="439" customFormat="1">
      <c r="C1363" s="440"/>
      <c r="D1363" s="440"/>
      <c r="E1363" s="440"/>
      <c r="G1363" s="418"/>
      <c r="H1363" s="418"/>
      <c r="J1363" s="418"/>
      <c r="K1363" s="418"/>
      <c r="L1363" s="418"/>
      <c r="M1363" s="418"/>
      <c r="N1363" s="418"/>
      <c r="O1363" s="418"/>
      <c r="P1363" s="418"/>
      <c r="Q1363" s="418"/>
    </row>
    <row r="1364" spans="3:17" s="439" customFormat="1">
      <c r="C1364" s="440"/>
      <c r="D1364" s="440"/>
      <c r="E1364" s="440"/>
      <c r="G1364" s="418"/>
      <c r="H1364" s="418"/>
      <c r="J1364" s="418"/>
      <c r="K1364" s="418"/>
      <c r="L1364" s="418"/>
      <c r="M1364" s="418"/>
      <c r="N1364" s="418"/>
      <c r="O1364" s="418"/>
      <c r="P1364" s="418"/>
      <c r="Q1364" s="418"/>
    </row>
    <row r="1365" spans="3:17" s="439" customFormat="1">
      <c r="C1365" s="440"/>
      <c r="D1365" s="440"/>
      <c r="E1365" s="440"/>
      <c r="G1365" s="418"/>
      <c r="H1365" s="418"/>
      <c r="J1365" s="418"/>
      <c r="K1365" s="418"/>
      <c r="L1365" s="418"/>
      <c r="M1365" s="418"/>
      <c r="N1365" s="418"/>
      <c r="O1365" s="418"/>
      <c r="P1365" s="418"/>
      <c r="Q1365" s="418"/>
    </row>
    <row r="1366" spans="3:17" s="439" customFormat="1">
      <c r="C1366" s="440"/>
      <c r="D1366" s="440"/>
      <c r="E1366" s="440"/>
      <c r="G1366" s="418"/>
      <c r="H1366" s="418"/>
      <c r="J1366" s="418"/>
      <c r="K1366" s="418"/>
      <c r="L1366" s="418"/>
      <c r="M1366" s="418"/>
      <c r="N1366" s="418"/>
      <c r="O1366" s="418"/>
      <c r="P1366" s="418"/>
      <c r="Q1366" s="418"/>
    </row>
    <row r="1367" spans="3:17" s="439" customFormat="1">
      <c r="C1367" s="440"/>
      <c r="D1367" s="440"/>
      <c r="E1367" s="440"/>
      <c r="G1367" s="418"/>
      <c r="H1367" s="418"/>
      <c r="J1367" s="418"/>
      <c r="K1367" s="418"/>
      <c r="L1367" s="418"/>
      <c r="M1367" s="418"/>
      <c r="N1367" s="418"/>
      <c r="O1367" s="418"/>
      <c r="P1367" s="418"/>
      <c r="Q1367" s="418"/>
    </row>
    <row r="1368" spans="3:17" s="439" customFormat="1">
      <c r="C1368" s="440"/>
      <c r="D1368" s="440"/>
      <c r="E1368" s="440"/>
      <c r="G1368" s="418"/>
      <c r="H1368" s="418"/>
      <c r="J1368" s="418"/>
      <c r="K1368" s="418"/>
      <c r="L1368" s="418"/>
      <c r="M1368" s="418"/>
      <c r="N1368" s="418"/>
      <c r="O1368" s="418"/>
      <c r="P1368" s="418"/>
      <c r="Q1368" s="418"/>
    </row>
    <row r="1369" spans="3:17" s="439" customFormat="1">
      <c r="C1369" s="440"/>
      <c r="D1369" s="440"/>
      <c r="E1369" s="440"/>
      <c r="G1369" s="418"/>
      <c r="H1369" s="418"/>
      <c r="J1369" s="418"/>
      <c r="K1369" s="418"/>
      <c r="L1369" s="418"/>
      <c r="M1369" s="418"/>
      <c r="N1369" s="418"/>
      <c r="O1369" s="418"/>
      <c r="P1369" s="418"/>
      <c r="Q1369" s="418"/>
    </row>
    <row r="1370" spans="3:17" s="439" customFormat="1">
      <c r="C1370" s="440"/>
      <c r="D1370" s="440"/>
      <c r="E1370" s="440"/>
      <c r="G1370" s="418"/>
      <c r="H1370" s="418"/>
      <c r="J1370" s="418"/>
      <c r="K1370" s="418"/>
      <c r="L1370" s="418"/>
      <c r="M1370" s="418"/>
      <c r="N1370" s="418"/>
      <c r="O1370" s="418"/>
      <c r="P1370" s="418"/>
      <c r="Q1370" s="418"/>
    </row>
    <row r="1371" spans="3:17" s="439" customFormat="1">
      <c r="C1371" s="440"/>
      <c r="D1371" s="440"/>
      <c r="E1371" s="440"/>
      <c r="G1371" s="418"/>
      <c r="H1371" s="418"/>
      <c r="J1371" s="418"/>
      <c r="K1371" s="418"/>
      <c r="L1371" s="418"/>
      <c r="M1371" s="418"/>
      <c r="N1371" s="418"/>
      <c r="O1371" s="418"/>
      <c r="P1371" s="418"/>
      <c r="Q1371" s="418"/>
    </row>
    <row r="1372" spans="3:17" s="439" customFormat="1">
      <c r="C1372" s="440"/>
      <c r="D1372" s="440"/>
      <c r="E1372" s="440"/>
      <c r="G1372" s="418"/>
      <c r="H1372" s="418"/>
      <c r="J1372" s="418"/>
      <c r="K1372" s="418"/>
      <c r="L1372" s="418"/>
      <c r="M1372" s="418"/>
      <c r="N1372" s="418"/>
      <c r="O1372" s="418"/>
      <c r="P1372" s="418"/>
      <c r="Q1372" s="418"/>
    </row>
    <row r="1373" spans="3:17" s="439" customFormat="1">
      <c r="C1373" s="440"/>
      <c r="D1373" s="440"/>
      <c r="E1373" s="440"/>
      <c r="G1373" s="418"/>
      <c r="H1373" s="418"/>
      <c r="J1373" s="418"/>
      <c r="K1373" s="418"/>
      <c r="L1373" s="418"/>
      <c r="M1373" s="418"/>
      <c r="N1373" s="418"/>
      <c r="O1373" s="418"/>
      <c r="P1373" s="418"/>
      <c r="Q1373" s="418"/>
    </row>
    <row r="1374" spans="3:17" s="439" customFormat="1">
      <c r="C1374" s="440"/>
      <c r="D1374" s="440"/>
      <c r="E1374" s="440"/>
      <c r="G1374" s="418"/>
      <c r="H1374" s="418"/>
      <c r="J1374" s="418"/>
      <c r="K1374" s="418"/>
      <c r="L1374" s="418"/>
      <c r="M1374" s="418"/>
      <c r="N1374" s="418"/>
      <c r="O1374" s="418"/>
      <c r="P1374" s="418"/>
      <c r="Q1374" s="418"/>
    </row>
    <row r="1375" spans="3:17" s="439" customFormat="1">
      <c r="C1375" s="440"/>
      <c r="D1375" s="440"/>
      <c r="E1375" s="440"/>
      <c r="G1375" s="418"/>
      <c r="H1375" s="418"/>
      <c r="J1375" s="418"/>
      <c r="K1375" s="418"/>
      <c r="L1375" s="418"/>
      <c r="M1375" s="418"/>
      <c r="N1375" s="418"/>
      <c r="O1375" s="418"/>
      <c r="P1375" s="418"/>
      <c r="Q1375" s="418"/>
    </row>
    <row r="1376" spans="3:17" s="439" customFormat="1">
      <c r="C1376" s="440"/>
      <c r="D1376" s="440"/>
      <c r="E1376" s="440"/>
      <c r="G1376" s="418"/>
      <c r="H1376" s="418"/>
      <c r="J1376" s="418"/>
      <c r="K1376" s="418"/>
      <c r="L1376" s="418"/>
      <c r="M1376" s="418"/>
      <c r="N1376" s="418"/>
      <c r="O1376" s="418"/>
      <c r="P1376" s="418"/>
      <c r="Q1376" s="418"/>
    </row>
    <row r="1377" spans="3:17" s="439" customFormat="1">
      <c r="C1377" s="440"/>
      <c r="D1377" s="440"/>
      <c r="E1377" s="440"/>
      <c r="G1377" s="418"/>
      <c r="H1377" s="418"/>
      <c r="J1377" s="418"/>
      <c r="K1377" s="418"/>
      <c r="L1377" s="418"/>
      <c r="M1377" s="418"/>
      <c r="N1377" s="418"/>
      <c r="O1377" s="418"/>
      <c r="P1377" s="418"/>
      <c r="Q1377" s="418"/>
    </row>
    <row r="1378" spans="3:17" s="439" customFormat="1">
      <c r="C1378" s="440"/>
      <c r="D1378" s="440"/>
      <c r="E1378" s="440"/>
      <c r="G1378" s="418"/>
      <c r="H1378" s="418"/>
      <c r="J1378" s="418"/>
      <c r="K1378" s="418"/>
      <c r="L1378" s="418"/>
      <c r="M1378" s="418"/>
      <c r="N1378" s="418"/>
      <c r="O1378" s="418"/>
      <c r="P1378" s="418"/>
      <c r="Q1378" s="418"/>
    </row>
    <row r="1379" spans="3:17" s="439" customFormat="1">
      <c r="C1379" s="440"/>
      <c r="D1379" s="440"/>
      <c r="E1379" s="440"/>
      <c r="G1379" s="418"/>
      <c r="H1379" s="418"/>
      <c r="J1379" s="418"/>
      <c r="K1379" s="418"/>
      <c r="L1379" s="418"/>
      <c r="M1379" s="418"/>
      <c r="N1379" s="418"/>
      <c r="O1379" s="418"/>
      <c r="P1379" s="418"/>
      <c r="Q1379" s="418"/>
    </row>
    <row r="1380" spans="3:17" s="439" customFormat="1">
      <c r="C1380" s="440"/>
      <c r="D1380" s="440"/>
      <c r="E1380" s="440"/>
      <c r="G1380" s="418"/>
      <c r="H1380" s="418"/>
      <c r="J1380" s="418"/>
      <c r="K1380" s="418"/>
      <c r="L1380" s="418"/>
      <c r="M1380" s="418"/>
      <c r="N1380" s="418"/>
      <c r="O1380" s="418"/>
      <c r="P1380" s="418"/>
      <c r="Q1380" s="418"/>
    </row>
    <row r="1381" spans="3:17" s="439" customFormat="1">
      <c r="C1381" s="440"/>
      <c r="D1381" s="440"/>
      <c r="E1381" s="440"/>
      <c r="G1381" s="418"/>
      <c r="H1381" s="418"/>
      <c r="J1381" s="418"/>
      <c r="K1381" s="418"/>
      <c r="L1381" s="418"/>
      <c r="M1381" s="418"/>
      <c r="N1381" s="418"/>
      <c r="O1381" s="418"/>
      <c r="P1381" s="418"/>
      <c r="Q1381" s="418"/>
    </row>
    <row r="1382" spans="3:17" s="439" customFormat="1">
      <c r="C1382" s="440"/>
      <c r="D1382" s="440"/>
      <c r="E1382" s="440"/>
      <c r="G1382" s="418"/>
      <c r="H1382" s="418"/>
      <c r="J1382" s="418"/>
      <c r="K1382" s="418"/>
      <c r="L1382" s="418"/>
      <c r="M1382" s="418"/>
      <c r="N1382" s="418"/>
      <c r="O1382" s="418"/>
      <c r="P1382" s="418"/>
      <c r="Q1382" s="418"/>
    </row>
    <row r="1383" spans="3:17" s="439" customFormat="1">
      <c r="C1383" s="440"/>
      <c r="D1383" s="440"/>
      <c r="E1383" s="440"/>
      <c r="G1383" s="418"/>
      <c r="H1383" s="418"/>
      <c r="J1383" s="418"/>
      <c r="K1383" s="418"/>
      <c r="L1383" s="418"/>
      <c r="M1383" s="418"/>
      <c r="N1383" s="418"/>
      <c r="O1383" s="418"/>
      <c r="P1383" s="418"/>
      <c r="Q1383" s="418"/>
    </row>
    <row r="1384" spans="3:17" s="439" customFormat="1">
      <c r="C1384" s="440"/>
      <c r="D1384" s="440"/>
      <c r="E1384" s="440"/>
      <c r="G1384" s="418"/>
      <c r="H1384" s="418"/>
      <c r="J1384" s="418"/>
      <c r="K1384" s="418"/>
      <c r="L1384" s="418"/>
      <c r="M1384" s="418"/>
      <c r="N1384" s="418"/>
      <c r="O1384" s="418"/>
      <c r="P1384" s="418"/>
      <c r="Q1384" s="418"/>
    </row>
    <row r="1385" spans="3:17" s="439" customFormat="1">
      <c r="C1385" s="440"/>
      <c r="D1385" s="440"/>
      <c r="E1385" s="440"/>
      <c r="G1385" s="418"/>
      <c r="H1385" s="418"/>
      <c r="J1385" s="418"/>
      <c r="K1385" s="418"/>
      <c r="L1385" s="418"/>
      <c r="M1385" s="418"/>
      <c r="N1385" s="418"/>
      <c r="O1385" s="418"/>
      <c r="P1385" s="418"/>
      <c r="Q1385" s="418"/>
    </row>
    <row r="1386" spans="3:17" s="439" customFormat="1">
      <c r="C1386" s="440"/>
      <c r="D1386" s="440"/>
      <c r="E1386" s="440"/>
      <c r="G1386" s="418"/>
      <c r="H1386" s="418"/>
      <c r="J1386" s="418"/>
      <c r="K1386" s="418"/>
      <c r="L1386" s="418"/>
      <c r="M1386" s="418"/>
      <c r="N1386" s="418"/>
      <c r="O1386" s="418"/>
      <c r="P1386" s="418"/>
      <c r="Q1386" s="418"/>
    </row>
    <row r="1387" spans="3:17" s="439" customFormat="1">
      <c r="C1387" s="440"/>
      <c r="D1387" s="440"/>
      <c r="E1387" s="440"/>
      <c r="G1387" s="418"/>
      <c r="H1387" s="418"/>
      <c r="J1387" s="418"/>
      <c r="K1387" s="418"/>
      <c r="L1387" s="418"/>
      <c r="M1387" s="418"/>
      <c r="N1387" s="418"/>
      <c r="O1387" s="418"/>
      <c r="P1387" s="418"/>
      <c r="Q1387" s="418"/>
    </row>
    <row r="1388" spans="3:17" s="439" customFormat="1">
      <c r="C1388" s="440"/>
      <c r="D1388" s="440"/>
      <c r="E1388" s="440"/>
      <c r="G1388" s="418"/>
      <c r="H1388" s="418"/>
      <c r="J1388" s="418"/>
      <c r="K1388" s="418"/>
      <c r="L1388" s="418"/>
      <c r="M1388" s="418"/>
      <c r="N1388" s="418"/>
      <c r="O1388" s="418"/>
      <c r="P1388" s="418"/>
      <c r="Q1388" s="418"/>
    </row>
    <row r="1389" spans="3:17" s="439" customFormat="1">
      <c r="C1389" s="440"/>
      <c r="D1389" s="440"/>
      <c r="E1389" s="440"/>
      <c r="G1389" s="418"/>
      <c r="H1389" s="418"/>
      <c r="J1389" s="418"/>
      <c r="K1389" s="418"/>
      <c r="L1389" s="418"/>
      <c r="M1389" s="418"/>
      <c r="N1389" s="418"/>
      <c r="O1389" s="418"/>
      <c r="P1389" s="418"/>
      <c r="Q1389" s="418"/>
    </row>
    <row r="1390" spans="3:17" s="439" customFormat="1">
      <c r="C1390" s="440"/>
      <c r="D1390" s="440"/>
      <c r="E1390" s="440"/>
      <c r="G1390" s="418"/>
      <c r="H1390" s="418"/>
      <c r="J1390" s="418"/>
      <c r="K1390" s="418"/>
      <c r="L1390" s="418"/>
      <c r="M1390" s="418"/>
      <c r="N1390" s="418"/>
      <c r="O1390" s="418"/>
      <c r="P1390" s="418"/>
      <c r="Q1390" s="418"/>
    </row>
    <row r="1391" spans="3:17" s="439" customFormat="1">
      <c r="C1391" s="440"/>
      <c r="D1391" s="440"/>
      <c r="E1391" s="440"/>
      <c r="G1391" s="418"/>
      <c r="H1391" s="418"/>
      <c r="J1391" s="418"/>
      <c r="K1391" s="418"/>
      <c r="L1391" s="418"/>
      <c r="M1391" s="418"/>
      <c r="N1391" s="418"/>
      <c r="O1391" s="418"/>
      <c r="P1391" s="418"/>
      <c r="Q1391" s="418"/>
    </row>
    <row r="1392" spans="3:17" s="439" customFormat="1">
      <c r="C1392" s="440"/>
      <c r="D1392" s="440"/>
      <c r="E1392" s="440"/>
      <c r="G1392" s="418"/>
      <c r="H1392" s="418"/>
      <c r="J1392" s="418"/>
      <c r="K1392" s="418"/>
      <c r="L1392" s="418"/>
      <c r="M1392" s="418"/>
      <c r="N1392" s="418"/>
      <c r="O1392" s="418"/>
      <c r="P1392" s="418"/>
      <c r="Q1392" s="418"/>
    </row>
    <row r="1393" spans="3:17" s="439" customFormat="1">
      <c r="C1393" s="440"/>
      <c r="D1393" s="440"/>
      <c r="E1393" s="440"/>
      <c r="G1393" s="418"/>
      <c r="H1393" s="418"/>
      <c r="J1393" s="418"/>
      <c r="K1393" s="418"/>
      <c r="L1393" s="418"/>
      <c r="M1393" s="418"/>
      <c r="N1393" s="418"/>
      <c r="O1393" s="418"/>
      <c r="P1393" s="418"/>
      <c r="Q1393" s="418"/>
    </row>
    <row r="1394" spans="3:17" s="439" customFormat="1">
      <c r="C1394" s="440"/>
      <c r="D1394" s="440"/>
      <c r="E1394" s="440"/>
      <c r="G1394" s="418"/>
      <c r="H1394" s="418"/>
      <c r="J1394" s="418"/>
      <c r="K1394" s="418"/>
      <c r="L1394" s="418"/>
      <c r="M1394" s="418"/>
      <c r="N1394" s="418"/>
      <c r="O1394" s="418"/>
      <c r="P1394" s="418"/>
      <c r="Q1394" s="418"/>
    </row>
    <row r="1395" spans="3:17" s="439" customFormat="1">
      <c r="C1395" s="440"/>
      <c r="D1395" s="440"/>
      <c r="E1395" s="440"/>
      <c r="G1395" s="418"/>
      <c r="H1395" s="418"/>
      <c r="J1395" s="418"/>
      <c r="K1395" s="418"/>
      <c r="L1395" s="418"/>
      <c r="M1395" s="418"/>
      <c r="N1395" s="418"/>
      <c r="O1395" s="418"/>
      <c r="P1395" s="418"/>
      <c r="Q1395" s="418"/>
    </row>
    <row r="1396" spans="3:17" s="439" customFormat="1">
      <c r="C1396" s="440"/>
      <c r="D1396" s="440"/>
      <c r="E1396" s="440"/>
      <c r="G1396" s="418"/>
      <c r="H1396" s="418"/>
      <c r="J1396" s="418"/>
      <c r="K1396" s="418"/>
      <c r="L1396" s="418"/>
      <c r="M1396" s="418"/>
      <c r="N1396" s="418"/>
      <c r="O1396" s="418"/>
      <c r="P1396" s="418"/>
      <c r="Q1396" s="418"/>
    </row>
    <row r="1397" spans="3:17" s="439" customFormat="1">
      <c r="C1397" s="440"/>
      <c r="D1397" s="440"/>
      <c r="E1397" s="440"/>
      <c r="G1397" s="418"/>
      <c r="H1397" s="418"/>
      <c r="J1397" s="418"/>
      <c r="K1397" s="418"/>
      <c r="L1397" s="418"/>
      <c r="M1397" s="418"/>
      <c r="N1397" s="418"/>
      <c r="O1397" s="418"/>
      <c r="P1397" s="418"/>
      <c r="Q1397" s="418"/>
    </row>
    <row r="1398" spans="3:17" s="439" customFormat="1">
      <c r="C1398" s="440"/>
      <c r="D1398" s="440"/>
      <c r="E1398" s="440"/>
      <c r="G1398" s="418"/>
      <c r="H1398" s="418"/>
      <c r="J1398" s="418"/>
      <c r="K1398" s="418"/>
      <c r="L1398" s="418"/>
      <c r="M1398" s="418"/>
      <c r="N1398" s="418"/>
      <c r="O1398" s="418"/>
      <c r="P1398" s="418"/>
      <c r="Q1398" s="418"/>
    </row>
    <row r="1399" spans="3:17" s="439" customFormat="1">
      <c r="C1399" s="440"/>
      <c r="D1399" s="440"/>
      <c r="E1399" s="440"/>
      <c r="G1399" s="418"/>
      <c r="H1399" s="418"/>
      <c r="J1399" s="418"/>
      <c r="K1399" s="418"/>
      <c r="L1399" s="418"/>
      <c r="M1399" s="418"/>
      <c r="N1399" s="418"/>
      <c r="O1399" s="418"/>
      <c r="P1399" s="418"/>
      <c r="Q1399" s="418"/>
    </row>
    <row r="1400" spans="3:17" s="439" customFormat="1">
      <c r="C1400" s="440"/>
      <c r="D1400" s="440"/>
      <c r="E1400" s="440"/>
      <c r="G1400" s="418"/>
      <c r="H1400" s="418"/>
      <c r="J1400" s="418"/>
      <c r="K1400" s="418"/>
      <c r="L1400" s="418"/>
      <c r="M1400" s="418"/>
      <c r="N1400" s="418"/>
      <c r="O1400" s="418"/>
      <c r="P1400" s="418"/>
      <c r="Q1400" s="418"/>
    </row>
    <row r="1401" spans="3:17" s="439" customFormat="1">
      <c r="C1401" s="440"/>
      <c r="D1401" s="440"/>
      <c r="E1401" s="440"/>
      <c r="G1401" s="418"/>
      <c r="H1401" s="418"/>
      <c r="J1401" s="418"/>
      <c r="K1401" s="418"/>
      <c r="L1401" s="418"/>
      <c r="M1401" s="418"/>
      <c r="N1401" s="418"/>
      <c r="O1401" s="418"/>
      <c r="P1401" s="418"/>
      <c r="Q1401" s="418"/>
    </row>
    <row r="1402" spans="3:17" s="439" customFormat="1">
      <c r="C1402" s="440"/>
      <c r="D1402" s="440"/>
      <c r="E1402" s="440"/>
      <c r="G1402" s="418"/>
      <c r="H1402" s="418"/>
      <c r="J1402" s="418"/>
      <c r="K1402" s="418"/>
      <c r="L1402" s="418"/>
      <c r="M1402" s="418"/>
      <c r="N1402" s="418"/>
      <c r="O1402" s="418"/>
      <c r="P1402" s="418"/>
      <c r="Q1402" s="418"/>
    </row>
    <row r="1403" spans="3:17" s="439" customFormat="1">
      <c r="C1403" s="440"/>
      <c r="D1403" s="440"/>
      <c r="E1403" s="440"/>
      <c r="G1403" s="418"/>
      <c r="H1403" s="418"/>
      <c r="J1403" s="418"/>
      <c r="K1403" s="418"/>
      <c r="L1403" s="418"/>
      <c r="M1403" s="418"/>
      <c r="N1403" s="418"/>
      <c r="O1403" s="418"/>
      <c r="P1403" s="418"/>
      <c r="Q1403" s="418"/>
    </row>
    <row r="1404" spans="3:17" s="439" customFormat="1">
      <c r="C1404" s="440"/>
      <c r="D1404" s="440"/>
      <c r="E1404" s="440"/>
      <c r="G1404" s="418"/>
      <c r="H1404" s="418"/>
      <c r="J1404" s="418"/>
      <c r="K1404" s="418"/>
      <c r="L1404" s="418"/>
      <c r="M1404" s="418"/>
      <c r="N1404" s="418"/>
      <c r="O1404" s="418"/>
      <c r="P1404" s="418"/>
      <c r="Q1404" s="418"/>
    </row>
    <row r="1405" spans="3:17" s="439" customFormat="1">
      <c r="C1405" s="440"/>
      <c r="D1405" s="440"/>
      <c r="E1405" s="440"/>
      <c r="G1405" s="418"/>
      <c r="H1405" s="418"/>
      <c r="J1405" s="418"/>
      <c r="K1405" s="418"/>
      <c r="L1405" s="418"/>
      <c r="M1405" s="418"/>
      <c r="N1405" s="418"/>
      <c r="O1405" s="418"/>
      <c r="P1405" s="418"/>
      <c r="Q1405" s="418"/>
    </row>
    <row r="1406" spans="3:17" s="439" customFormat="1">
      <c r="C1406" s="440"/>
      <c r="D1406" s="440"/>
      <c r="E1406" s="440"/>
      <c r="G1406" s="418"/>
      <c r="H1406" s="418"/>
      <c r="J1406" s="418"/>
      <c r="K1406" s="418"/>
      <c r="L1406" s="418"/>
      <c r="M1406" s="418"/>
      <c r="N1406" s="418"/>
      <c r="O1406" s="418"/>
      <c r="P1406" s="418"/>
      <c r="Q1406" s="418"/>
    </row>
    <row r="1407" spans="3:17" s="439" customFormat="1">
      <c r="C1407" s="440"/>
      <c r="D1407" s="440"/>
      <c r="E1407" s="440"/>
      <c r="G1407" s="418"/>
      <c r="H1407" s="418"/>
      <c r="J1407" s="418"/>
      <c r="K1407" s="418"/>
      <c r="L1407" s="418"/>
      <c r="M1407" s="418"/>
      <c r="N1407" s="418"/>
      <c r="O1407" s="418"/>
      <c r="P1407" s="418"/>
      <c r="Q1407" s="418"/>
    </row>
    <row r="1408" spans="3:17" s="439" customFormat="1">
      <c r="C1408" s="440"/>
      <c r="D1408" s="440"/>
      <c r="E1408" s="440"/>
      <c r="G1408" s="418"/>
      <c r="H1408" s="418"/>
      <c r="J1408" s="418"/>
      <c r="K1408" s="418"/>
      <c r="L1408" s="418"/>
      <c r="M1408" s="418"/>
      <c r="N1408" s="418"/>
      <c r="O1408" s="418"/>
      <c r="P1408" s="418"/>
      <c r="Q1408" s="418"/>
    </row>
    <row r="1409" spans="3:17" s="439" customFormat="1">
      <c r="C1409" s="440"/>
      <c r="D1409" s="440"/>
      <c r="E1409" s="440"/>
      <c r="G1409" s="418"/>
      <c r="H1409" s="418"/>
      <c r="J1409" s="418"/>
      <c r="K1409" s="418"/>
      <c r="L1409" s="418"/>
      <c r="M1409" s="418"/>
      <c r="N1409" s="418"/>
      <c r="O1409" s="418"/>
      <c r="P1409" s="418"/>
      <c r="Q1409" s="418"/>
    </row>
    <row r="1410" spans="3:17" s="439" customFormat="1">
      <c r="C1410" s="440"/>
      <c r="D1410" s="440"/>
      <c r="E1410" s="440"/>
      <c r="G1410" s="418"/>
      <c r="H1410" s="418"/>
      <c r="J1410" s="418"/>
      <c r="K1410" s="418"/>
      <c r="L1410" s="418"/>
      <c r="M1410" s="418"/>
      <c r="N1410" s="418"/>
      <c r="O1410" s="418"/>
      <c r="P1410" s="418"/>
      <c r="Q1410" s="418"/>
    </row>
    <row r="1411" spans="3:17" s="439" customFormat="1">
      <c r="C1411" s="440"/>
      <c r="D1411" s="440"/>
      <c r="E1411" s="440"/>
      <c r="G1411" s="418"/>
      <c r="H1411" s="418"/>
      <c r="J1411" s="418"/>
      <c r="K1411" s="418"/>
      <c r="L1411" s="418"/>
      <c r="M1411" s="418"/>
      <c r="N1411" s="418"/>
      <c r="O1411" s="418"/>
      <c r="P1411" s="418"/>
      <c r="Q1411" s="418"/>
    </row>
    <row r="1412" spans="3:17" s="439" customFormat="1">
      <c r="C1412" s="440"/>
      <c r="D1412" s="440"/>
      <c r="E1412" s="440"/>
      <c r="G1412" s="418"/>
      <c r="H1412" s="418"/>
      <c r="J1412" s="418"/>
      <c r="K1412" s="418"/>
      <c r="L1412" s="418"/>
      <c r="M1412" s="418"/>
      <c r="N1412" s="418"/>
      <c r="O1412" s="418"/>
      <c r="P1412" s="418"/>
      <c r="Q1412" s="418"/>
    </row>
    <row r="1413" spans="3:17" s="439" customFormat="1">
      <c r="C1413" s="440"/>
      <c r="D1413" s="440"/>
      <c r="E1413" s="440"/>
      <c r="G1413" s="418"/>
      <c r="H1413" s="418"/>
      <c r="J1413" s="418"/>
      <c r="K1413" s="418"/>
      <c r="L1413" s="418"/>
      <c r="M1413" s="418"/>
      <c r="N1413" s="418"/>
      <c r="O1413" s="418"/>
      <c r="P1413" s="418"/>
      <c r="Q1413" s="418"/>
    </row>
    <row r="1414" spans="3:17" s="439" customFormat="1">
      <c r="C1414" s="440"/>
      <c r="D1414" s="440"/>
      <c r="E1414" s="440"/>
      <c r="G1414" s="418"/>
      <c r="H1414" s="418"/>
      <c r="J1414" s="418"/>
      <c r="K1414" s="418"/>
      <c r="L1414" s="418"/>
      <c r="M1414" s="418"/>
      <c r="N1414" s="418"/>
      <c r="O1414" s="418"/>
      <c r="P1414" s="418"/>
      <c r="Q1414" s="418"/>
    </row>
    <row r="1415" spans="3:17" s="439" customFormat="1">
      <c r="C1415" s="440"/>
      <c r="D1415" s="440"/>
      <c r="E1415" s="440"/>
      <c r="G1415" s="418"/>
      <c r="H1415" s="418"/>
      <c r="J1415" s="418"/>
      <c r="K1415" s="418"/>
      <c r="L1415" s="418"/>
      <c r="M1415" s="418"/>
      <c r="N1415" s="418"/>
      <c r="O1415" s="418"/>
      <c r="P1415" s="418"/>
      <c r="Q1415" s="418"/>
    </row>
    <row r="1416" spans="3:17" s="439" customFormat="1">
      <c r="C1416" s="440"/>
      <c r="D1416" s="440"/>
      <c r="E1416" s="440"/>
      <c r="G1416" s="418"/>
      <c r="H1416" s="418"/>
      <c r="J1416" s="418"/>
      <c r="K1416" s="418"/>
      <c r="L1416" s="418"/>
      <c r="M1416" s="418"/>
      <c r="N1416" s="418"/>
      <c r="O1416" s="418"/>
      <c r="P1416" s="418"/>
      <c r="Q1416" s="418"/>
    </row>
    <row r="1417" spans="3:17" s="439" customFormat="1">
      <c r="C1417" s="440"/>
      <c r="D1417" s="440"/>
      <c r="E1417" s="440"/>
      <c r="G1417" s="418"/>
      <c r="H1417" s="418"/>
      <c r="J1417" s="418"/>
      <c r="K1417" s="418"/>
      <c r="L1417" s="418"/>
      <c r="M1417" s="418"/>
      <c r="N1417" s="418"/>
      <c r="O1417" s="418"/>
      <c r="P1417" s="418"/>
      <c r="Q1417" s="418"/>
    </row>
    <row r="1418" spans="3:17" s="439" customFormat="1">
      <c r="C1418" s="440"/>
      <c r="D1418" s="440"/>
      <c r="E1418" s="440"/>
      <c r="G1418" s="418"/>
      <c r="H1418" s="418"/>
      <c r="J1418" s="418"/>
      <c r="K1418" s="418"/>
      <c r="L1418" s="418"/>
      <c r="M1418" s="418"/>
      <c r="N1418" s="418"/>
      <c r="O1418" s="418"/>
      <c r="P1418" s="418"/>
      <c r="Q1418" s="418"/>
    </row>
    <row r="1419" spans="3:17" s="439" customFormat="1">
      <c r="C1419" s="440"/>
      <c r="D1419" s="440"/>
      <c r="E1419" s="440"/>
      <c r="G1419" s="418"/>
      <c r="H1419" s="418"/>
      <c r="J1419" s="418"/>
      <c r="K1419" s="418"/>
      <c r="L1419" s="418"/>
      <c r="M1419" s="418"/>
      <c r="N1419" s="418"/>
      <c r="O1419" s="418"/>
      <c r="P1419" s="418"/>
      <c r="Q1419" s="418"/>
    </row>
    <row r="1420" spans="3:17" s="439" customFormat="1">
      <c r="C1420" s="440"/>
      <c r="D1420" s="440"/>
      <c r="E1420" s="440"/>
      <c r="G1420" s="418"/>
      <c r="H1420" s="418"/>
      <c r="J1420" s="418"/>
      <c r="K1420" s="418"/>
      <c r="L1420" s="418"/>
      <c r="M1420" s="418"/>
      <c r="N1420" s="418"/>
      <c r="O1420" s="418"/>
      <c r="P1420" s="418"/>
      <c r="Q1420" s="418"/>
    </row>
    <row r="1421" spans="3:17" s="439" customFormat="1">
      <c r="C1421" s="440"/>
      <c r="D1421" s="440"/>
      <c r="E1421" s="440"/>
      <c r="G1421" s="418"/>
      <c r="H1421" s="418"/>
      <c r="J1421" s="418"/>
      <c r="K1421" s="418"/>
      <c r="L1421" s="418"/>
      <c r="M1421" s="418"/>
      <c r="N1421" s="418"/>
      <c r="O1421" s="418"/>
      <c r="P1421" s="418"/>
      <c r="Q1421" s="418"/>
    </row>
    <row r="1422" spans="3:17" s="439" customFormat="1">
      <c r="C1422" s="440"/>
      <c r="D1422" s="440"/>
      <c r="E1422" s="440"/>
      <c r="G1422" s="418"/>
      <c r="H1422" s="418"/>
      <c r="J1422" s="418"/>
      <c r="K1422" s="418"/>
      <c r="L1422" s="418"/>
      <c r="M1422" s="418"/>
      <c r="N1422" s="418"/>
      <c r="O1422" s="418"/>
      <c r="P1422" s="418"/>
      <c r="Q1422" s="418"/>
    </row>
    <row r="1423" spans="3:17" s="439" customFormat="1">
      <c r="C1423" s="440"/>
      <c r="D1423" s="440"/>
      <c r="E1423" s="440"/>
      <c r="G1423" s="418"/>
      <c r="H1423" s="418"/>
      <c r="J1423" s="418"/>
      <c r="K1423" s="418"/>
      <c r="L1423" s="418"/>
      <c r="M1423" s="418"/>
      <c r="N1423" s="418"/>
      <c r="O1423" s="418"/>
      <c r="P1423" s="418"/>
      <c r="Q1423" s="418"/>
    </row>
    <row r="1424" spans="3:17" s="439" customFormat="1">
      <c r="C1424" s="440"/>
      <c r="D1424" s="440"/>
      <c r="E1424" s="440"/>
      <c r="G1424" s="418"/>
      <c r="H1424" s="418"/>
      <c r="J1424" s="418"/>
      <c r="K1424" s="418"/>
      <c r="L1424" s="418"/>
      <c r="M1424" s="418"/>
      <c r="N1424" s="418"/>
      <c r="O1424" s="418"/>
      <c r="P1424" s="418"/>
      <c r="Q1424" s="418"/>
    </row>
    <row r="1425" spans="3:17" s="439" customFormat="1">
      <c r="C1425" s="440"/>
      <c r="D1425" s="440"/>
      <c r="E1425" s="440"/>
      <c r="G1425" s="418"/>
      <c r="H1425" s="418"/>
      <c r="J1425" s="418"/>
      <c r="K1425" s="418"/>
      <c r="L1425" s="418"/>
      <c r="M1425" s="418"/>
      <c r="N1425" s="418"/>
      <c r="O1425" s="418"/>
      <c r="P1425" s="418"/>
      <c r="Q1425" s="418"/>
    </row>
    <row r="1426" spans="3:17" s="439" customFormat="1">
      <c r="C1426" s="440"/>
      <c r="D1426" s="440"/>
      <c r="E1426" s="440"/>
      <c r="G1426" s="418"/>
      <c r="H1426" s="418"/>
      <c r="J1426" s="418"/>
      <c r="K1426" s="418"/>
      <c r="L1426" s="418"/>
      <c r="M1426" s="418"/>
      <c r="N1426" s="418"/>
      <c r="O1426" s="418"/>
      <c r="P1426" s="418"/>
      <c r="Q1426" s="418"/>
    </row>
    <row r="1427" spans="3:17" s="439" customFormat="1">
      <c r="C1427" s="440"/>
      <c r="D1427" s="440"/>
      <c r="E1427" s="440"/>
      <c r="G1427" s="418"/>
      <c r="H1427" s="418"/>
      <c r="J1427" s="418"/>
      <c r="K1427" s="418"/>
      <c r="L1427" s="418"/>
      <c r="M1427" s="418"/>
      <c r="N1427" s="418"/>
      <c r="O1427" s="418"/>
      <c r="P1427" s="418"/>
      <c r="Q1427" s="418"/>
    </row>
    <row r="1428" spans="3:17" s="439" customFormat="1">
      <c r="C1428" s="440"/>
      <c r="D1428" s="440"/>
      <c r="E1428" s="440"/>
      <c r="G1428" s="418"/>
      <c r="H1428" s="418"/>
      <c r="J1428" s="418"/>
      <c r="K1428" s="418"/>
      <c r="L1428" s="418"/>
      <c r="M1428" s="418"/>
      <c r="N1428" s="418"/>
      <c r="O1428" s="418"/>
      <c r="P1428" s="418"/>
      <c r="Q1428" s="418"/>
    </row>
    <row r="1429" spans="3:17" s="439" customFormat="1">
      <c r="C1429" s="440"/>
      <c r="D1429" s="440"/>
      <c r="E1429" s="440"/>
      <c r="G1429" s="418"/>
      <c r="H1429" s="418"/>
      <c r="J1429" s="418"/>
      <c r="K1429" s="418"/>
      <c r="L1429" s="418"/>
      <c r="M1429" s="418"/>
      <c r="N1429" s="418"/>
      <c r="O1429" s="418"/>
      <c r="P1429" s="418"/>
      <c r="Q1429" s="418"/>
    </row>
    <row r="1430" spans="3:17" s="439" customFormat="1">
      <c r="C1430" s="440"/>
      <c r="D1430" s="440"/>
      <c r="E1430" s="440"/>
      <c r="G1430" s="418"/>
      <c r="H1430" s="418"/>
      <c r="J1430" s="418"/>
      <c r="K1430" s="418"/>
      <c r="L1430" s="418"/>
      <c r="M1430" s="418"/>
      <c r="N1430" s="418"/>
      <c r="O1430" s="418"/>
      <c r="P1430" s="418"/>
      <c r="Q1430" s="418"/>
    </row>
    <row r="1431" spans="3:17" s="439" customFormat="1">
      <c r="C1431" s="440"/>
      <c r="D1431" s="440"/>
      <c r="E1431" s="440"/>
      <c r="G1431" s="418"/>
      <c r="H1431" s="418"/>
      <c r="J1431" s="418"/>
      <c r="K1431" s="418"/>
      <c r="L1431" s="418"/>
      <c r="M1431" s="418"/>
      <c r="N1431" s="418"/>
      <c r="O1431" s="418"/>
      <c r="P1431" s="418"/>
      <c r="Q1431" s="418"/>
    </row>
    <row r="1432" spans="3:17" s="439" customFormat="1">
      <c r="C1432" s="440"/>
      <c r="D1432" s="440"/>
      <c r="E1432" s="440"/>
      <c r="G1432" s="418"/>
      <c r="H1432" s="418"/>
      <c r="J1432" s="418"/>
      <c r="K1432" s="418"/>
      <c r="L1432" s="418"/>
      <c r="M1432" s="418"/>
      <c r="N1432" s="418"/>
      <c r="O1432" s="418"/>
      <c r="P1432" s="418"/>
      <c r="Q1432" s="418"/>
    </row>
    <row r="1433" spans="3:17" s="439" customFormat="1">
      <c r="C1433" s="440"/>
      <c r="D1433" s="440"/>
      <c r="E1433" s="440"/>
      <c r="G1433" s="418"/>
      <c r="H1433" s="418"/>
      <c r="J1433" s="418"/>
      <c r="K1433" s="418"/>
      <c r="L1433" s="418"/>
      <c r="M1433" s="418"/>
      <c r="N1433" s="418"/>
      <c r="O1433" s="418"/>
      <c r="P1433" s="418"/>
      <c r="Q1433" s="418"/>
    </row>
    <row r="1434" spans="3:17" s="439" customFormat="1">
      <c r="C1434" s="440"/>
      <c r="D1434" s="440"/>
      <c r="E1434" s="440"/>
      <c r="G1434" s="418"/>
      <c r="H1434" s="418"/>
      <c r="J1434" s="418"/>
      <c r="K1434" s="418"/>
      <c r="L1434" s="418"/>
      <c r="M1434" s="418"/>
      <c r="N1434" s="418"/>
      <c r="O1434" s="418"/>
      <c r="P1434" s="418"/>
      <c r="Q1434" s="418"/>
    </row>
    <row r="1435" spans="3:17" s="439" customFormat="1">
      <c r="C1435" s="440"/>
      <c r="D1435" s="440"/>
      <c r="E1435" s="440"/>
      <c r="G1435" s="418"/>
      <c r="H1435" s="418"/>
      <c r="J1435" s="418"/>
      <c r="K1435" s="418"/>
      <c r="L1435" s="418"/>
      <c r="M1435" s="418"/>
      <c r="N1435" s="418"/>
      <c r="O1435" s="418"/>
      <c r="P1435" s="418"/>
      <c r="Q1435" s="418"/>
    </row>
    <row r="1436" spans="3:17" s="439" customFormat="1">
      <c r="C1436" s="440"/>
      <c r="D1436" s="440"/>
      <c r="E1436" s="440"/>
      <c r="G1436" s="418"/>
      <c r="H1436" s="418"/>
      <c r="J1436" s="418"/>
      <c r="K1436" s="418"/>
      <c r="L1436" s="418"/>
      <c r="M1436" s="418"/>
      <c r="N1436" s="418"/>
      <c r="O1436" s="418"/>
      <c r="P1436" s="418"/>
      <c r="Q1436" s="418"/>
    </row>
    <row r="1437" spans="3:17" s="439" customFormat="1">
      <c r="C1437" s="440"/>
      <c r="D1437" s="440"/>
      <c r="E1437" s="440"/>
      <c r="G1437" s="418"/>
      <c r="H1437" s="418"/>
      <c r="J1437" s="418"/>
      <c r="K1437" s="418"/>
      <c r="L1437" s="418"/>
      <c r="M1437" s="418"/>
      <c r="N1437" s="418"/>
      <c r="O1437" s="418"/>
      <c r="P1437" s="418"/>
      <c r="Q1437" s="418"/>
    </row>
    <row r="1438" spans="3:17" s="439" customFormat="1">
      <c r="C1438" s="440"/>
      <c r="D1438" s="440"/>
      <c r="E1438" s="440"/>
      <c r="G1438" s="418"/>
      <c r="H1438" s="418"/>
      <c r="J1438" s="418"/>
      <c r="K1438" s="418"/>
      <c r="L1438" s="418"/>
      <c r="M1438" s="418"/>
      <c r="N1438" s="418"/>
      <c r="O1438" s="418"/>
      <c r="P1438" s="418"/>
      <c r="Q1438" s="418"/>
    </row>
    <row r="1439" spans="3:17" s="439" customFormat="1">
      <c r="C1439" s="440"/>
      <c r="D1439" s="440"/>
      <c r="E1439" s="440"/>
      <c r="G1439" s="418"/>
      <c r="H1439" s="418"/>
      <c r="J1439" s="418"/>
      <c r="K1439" s="418"/>
      <c r="L1439" s="418"/>
      <c r="M1439" s="418"/>
      <c r="N1439" s="418"/>
      <c r="O1439" s="418"/>
      <c r="P1439" s="418"/>
      <c r="Q1439" s="418"/>
    </row>
    <row r="1440" spans="3:17" s="439" customFormat="1">
      <c r="C1440" s="440"/>
      <c r="D1440" s="440"/>
      <c r="E1440" s="440"/>
      <c r="G1440" s="418"/>
      <c r="H1440" s="418"/>
      <c r="J1440" s="418"/>
      <c r="K1440" s="418"/>
      <c r="L1440" s="418"/>
      <c r="M1440" s="418"/>
      <c r="N1440" s="418"/>
      <c r="O1440" s="418"/>
      <c r="P1440" s="418"/>
      <c r="Q1440" s="418"/>
    </row>
    <row r="1441" spans="3:17" s="439" customFormat="1">
      <c r="C1441" s="440"/>
      <c r="D1441" s="440"/>
      <c r="E1441" s="440"/>
      <c r="G1441" s="418"/>
      <c r="H1441" s="418"/>
      <c r="J1441" s="418"/>
      <c r="K1441" s="418"/>
      <c r="L1441" s="418"/>
      <c r="M1441" s="418"/>
      <c r="N1441" s="418"/>
      <c r="O1441" s="418"/>
      <c r="P1441" s="418"/>
      <c r="Q1441" s="418"/>
    </row>
    <row r="1442" spans="3:17" s="439" customFormat="1">
      <c r="C1442" s="440"/>
      <c r="D1442" s="440"/>
      <c r="E1442" s="440"/>
      <c r="G1442" s="418"/>
      <c r="H1442" s="418"/>
      <c r="J1442" s="418"/>
      <c r="K1442" s="418"/>
      <c r="L1442" s="418"/>
      <c r="M1442" s="418"/>
      <c r="N1442" s="418"/>
      <c r="O1442" s="418"/>
      <c r="P1442" s="418"/>
      <c r="Q1442" s="418"/>
    </row>
    <row r="1443" spans="3:17" s="439" customFormat="1">
      <c r="C1443" s="440"/>
      <c r="D1443" s="440"/>
      <c r="E1443" s="440"/>
      <c r="G1443" s="418"/>
      <c r="H1443" s="418"/>
      <c r="J1443" s="418"/>
      <c r="K1443" s="418"/>
      <c r="L1443" s="418"/>
      <c r="M1443" s="418"/>
      <c r="N1443" s="418"/>
      <c r="O1443" s="418"/>
      <c r="P1443" s="418"/>
      <c r="Q1443" s="418"/>
    </row>
    <row r="1444" spans="3:17" s="439" customFormat="1">
      <c r="C1444" s="440"/>
      <c r="D1444" s="440"/>
      <c r="E1444" s="440"/>
      <c r="G1444" s="418"/>
      <c r="H1444" s="418"/>
      <c r="J1444" s="418"/>
      <c r="K1444" s="418"/>
      <c r="L1444" s="418"/>
      <c r="M1444" s="418"/>
      <c r="N1444" s="418"/>
      <c r="O1444" s="418"/>
      <c r="P1444" s="418"/>
      <c r="Q1444" s="418"/>
    </row>
    <row r="1445" spans="3:17" s="439" customFormat="1">
      <c r="C1445" s="440"/>
      <c r="D1445" s="440"/>
      <c r="E1445" s="440"/>
      <c r="G1445" s="418"/>
      <c r="H1445" s="418"/>
      <c r="J1445" s="418"/>
      <c r="K1445" s="418"/>
      <c r="L1445" s="418"/>
      <c r="M1445" s="418"/>
      <c r="N1445" s="418"/>
      <c r="O1445" s="418"/>
      <c r="P1445" s="418"/>
      <c r="Q1445" s="418"/>
    </row>
    <row r="1446" spans="3:17" s="439" customFormat="1">
      <c r="C1446" s="440"/>
      <c r="D1446" s="440"/>
      <c r="E1446" s="440"/>
      <c r="G1446" s="418"/>
      <c r="H1446" s="418"/>
      <c r="J1446" s="418"/>
      <c r="K1446" s="418"/>
      <c r="L1446" s="418"/>
      <c r="M1446" s="418"/>
      <c r="N1446" s="418"/>
      <c r="O1446" s="418"/>
      <c r="P1446" s="418"/>
      <c r="Q1446" s="418"/>
    </row>
    <row r="1447" spans="3:17" s="439" customFormat="1">
      <c r="C1447" s="440"/>
      <c r="D1447" s="440"/>
      <c r="E1447" s="440"/>
      <c r="G1447" s="418"/>
      <c r="H1447" s="418"/>
      <c r="J1447" s="418"/>
      <c r="K1447" s="418"/>
      <c r="L1447" s="418"/>
      <c r="M1447" s="418"/>
      <c r="N1447" s="418"/>
      <c r="O1447" s="418"/>
      <c r="P1447" s="418"/>
      <c r="Q1447" s="418"/>
    </row>
    <row r="1448" spans="3:17" s="439" customFormat="1">
      <c r="C1448" s="440"/>
      <c r="D1448" s="440"/>
      <c r="E1448" s="440"/>
      <c r="G1448" s="418"/>
      <c r="H1448" s="418"/>
      <c r="J1448" s="418"/>
      <c r="K1448" s="418"/>
      <c r="L1448" s="418"/>
      <c r="M1448" s="418"/>
      <c r="N1448" s="418"/>
      <c r="O1448" s="418"/>
      <c r="P1448" s="418"/>
      <c r="Q1448" s="418"/>
    </row>
    <row r="1449" spans="3:17" s="439" customFormat="1">
      <c r="C1449" s="440"/>
      <c r="D1449" s="440"/>
      <c r="E1449" s="440"/>
      <c r="G1449" s="418"/>
      <c r="H1449" s="418"/>
      <c r="J1449" s="418"/>
      <c r="K1449" s="418"/>
      <c r="L1449" s="418"/>
      <c r="M1449" s="418"/>
      <c r="N1449" s="418"/>
      <c r="O1449" s="418"/>
      <c r="P1449" s="418"/>
      <c r="Q1449" s="418"/>
    </row>
    <row r="1450" spans="3:17" s="439" customFormat="1">
      <c r="C1450" s="440"/>
      <c r="D1450" s="440"/>
      <c r="E1450" s="440"/>
      <c r="G1450" s="418"/>
      <c r="H1450" s="418"/>
      <c r="J1450" s="418"/>
      <c r="K1450" s="418"/>
      <c r="L1450" s="418"/>
      <c r="M1450" s="418"/>
      <c r="N1450" s="418"/>
      <c r="O1450" s="418"/>
      <c r="P1450" s="418"/>
      <c r="Q1450" s="418"/>
    </row>
    <row r="1451" spans="3:17" s="439" customFormat="1">
      <c r="C1451" s="440"/>
      <c r="D1451" s="440"/>
      <c r="E1451" s="440"/>
      <c r="G1451" s="418"/>
      <c r="H1451" s="418"/>
      <c r="J1451" s="418"/>
      <c r="K1451" s="418"/>
      <c r="L1451" s="418"/>
      <c r="M1451" s="418"/>
      <c r="N1451" s="418"/>
      <c r="O1451" s="418"/>
      <c r="P1451" s="418"/>
      <c r="Q1451" s="418"/>
    </row>
    <row r="1452" spans="3:17" s="439" customFormat="1">
      <c r="C1452" s="440"/>
      <c r="D1452" s="440"/>
      <c r="E1452" s="440"/>
      <c r="G1452" s="418"/>
      <c r="H1452" s="418"/>
      <c r="J1452" s="418"/>
      <c r="K1452" s="418"/>
      <c r="L1452" s="418"/>
      <c r="M1452" s="418"/>
      <c r="N1452" s="418"/>
      <c r="O1452" s="418"/>
      <c r="P1452" s="418"/>
      <c r="Q1452" s="418"/>
    </row>
    <row r="1453" spans="3:17" s="439" customFormat="1">
      <c r="C1453" s="440"/>
      <c r="D1453" s="440"/>
      <c r="E1453" s="440"/>
      <c r="G1453" s="418"/>
      <c r="H1453" s="418"/>
      <c r="J1453" s="418"/>
      <c r="K1453" s="418"/>
      <c r="L1453" s="418"/>
      <c r="M1453" s="418"/>
      <c r="N1453" s="418"/>
      <c r="O1453" s="418"/>
      <c r="P1453" s="418"/>
      <c r="Q1453" s="418"/>
    </row>
    <row r="1454" spans="3:17" s="439" customFormat="1">
      <c r="C1454" s="440"/>
      <c r="D1454" s="440"/>
      <c r="E1454" s="440"/>
      <c r="G1454" s="418"/>
      <c r="H1454" s="418"/>
      <c r="J1454" s="418"/>
      <c r="K1454" s="418"/>
      <c r="L1454" s="418"/>
      <c r="M1454" s="418"/>
      <c r="N1454" s="418"/>
      <c r="O1454" s="418"/>
      <c r="P1454" s="418"/>
      <c r="Q1454" s="418"/>
    </row>
    <row r="1455" spans="3:17" s="439" customFormat="1">
      <c r="C1455" s="440"/>
      <c r="D1455" s="440"/>
      <c r="E1455" s="440"/>
      <c r="G1455" s="418"/>
      <c r="H1455" s="418"/>
      <c r="J1455" s="418"/>
      <c r="K1455" s="418"/>
      <c r="L1455" s="418"/>
      <c r="M1455" s="418"/>
      <c r="N1455" s="418"/>
      <c r="O1455" s="418"/>
      <c r="P1455" s="418"/>
      <c r="Q1455" s="418"/>
    </row>
    <row r="1456" spans="3:17" s="439" customFormat="1">
      <c r="C1456" s="440"/>
      <c r="D1456" s="440"/>
      <c r="E1456" s="440"/>
      <c r="G1456" s="418"/>
      <c r="H1456" s="418"/>
      <c r="J1456" s="418"/>
      <c r="K1456" s="418"/>
      <c r="L1456" s="418"/>
      <c r="M1456" s="418"/>
      <c r="N1456" s="418"/>
      <c r="O1456" s="418"/>
      <c r="P1456" s="418"/>
      <c r="Q1456" s="418"/>
    </row>
    <row r="1457" spans="3:17" s="439" customFormat="1">
      <c r="C1457" s="440"/>
      <c r="D1457" s="440"/>
      <c r="E1457" s="440"/>
      <c r="G1457" s="418"/>
      <c r="H1457" s="418"/>
      <c r="J1457" s="418"/>
      <c r="K1457" s="418"/>
      <c r="L1457" s="418"/>
      <c r="M1457" s="418"/>
      <c r="N1457" s="418"/>
      <c r="O1457" s="418"/>
      <c r="P1457" s="418"/>
      <c r="Q1457" s="418"/>
    </row>
    <row r="1458" spans="3:17" s="439" customFormat="1">
      <c r="C1458" s="440"/>
      <c r="D1458" s="440"/>
      <c r="E1458" s="440"/>
      <c r="G1458" s="418"/>
      <c r="H1458" s="418"/>
      <c r="J1458" s="418"/>
      <c r="K1458" s="418"/>
      <c r="L1458" s="418"/>
      <c r="M1458" s="418"/>
      <c r="N1458" s="418"/>
      <c r="O1458" s="418"/>
      <c r="P1458" s="418"/>
      <c r="Q1458" s="418"/>
    </row>
    <row r="1459" spans="3:17" s="439" customFormat="1">
      <c r="C1459" s="440"/>
      <c r="D1459" s="440"/>
      <c r="E1459" s="440"/>
      <c r="G1459" s="418"/>
      <c r="H1459" s="418"/>
      <c r="J1459" s="418"/>
      <c r="K1459" s="418"/>
      <c r="L1459" s="418"/>
      <c r="M1459" s="418"/>
      <c r="N1459" s="418"/>
      <c r="O1459" s="418"/>
      <c r="P1459" s="418"/>
      <c r="Q1459" s="418"/>
    </row>
    <row r="1460" spans="3:17" s="439" customFormat="1">
      <c r="C1460" s="440"/>
      <c r="D1460" s="440"/>
      <c r="E1460" s="440"/>
      <c r="G1460" s="418"/>
      <c r="H1460" s="418"/>
      <c r="J1460" s="418"/>
      <c r="K1460" s="418"/>
      <c r="L1460" s="418"/>
      <c r="M1460" s="418"/>
      <c r="N1460" s="418"/>
      <c r="O1460" s="418"/>
      <c r="P1460" s="418"/>
      <c r="Q1460" s="418"/>
    </row>
    <row r="1461" spans="3:17" s="439" customFormat="1">
      <c r="C1461" s="440"/>
      <c r="D1461" s="440"/>
      <c r="E1461" s="440"/>
      <c r="G1461" s="418"/>
      <c r="H1461" s="418"/>
      <c r="J1461" s="418"/>
      <c r="K1461" s="418"/>
      <c r="L1461" s="418"/>
      <c r="M1461" s="418"/>
      <c r="N1461" s="418"/>
      <c r="O1461" s="418"/>
      <c r="P1461" s="418"/>
      <c r="Q1461" s="418"/>
    </row>
    <row r="1462" spans="3:17" s="439" customFormat="1">
      <c r="C1462" s="440"/>
      <c r="D1462" s="440"/>
      <c r="E1462" s="440"/>
      <c r="G1462" s="418"/>
      <c r="H1462" s="418"/>
      <c r="J1462" s="418"/>
      <c r="K1462" s="418"/>
      <c r="L1462" s="418"/>
      <c r="M1462" s="418"/>
      <c r="N1462" s="418"/>
      <c r="O1462" s="418"/>
      <c r="P1462" s="418"/>
      <c r="Q1462" s="418"/>
    </row>
    <row r="1463" spans="3:17" s="439" customFormat="1">
      <c r="C1463" s="440"/>
      <c r="D1463" s="440"/>
      <c r="E1463" s="440"/>
      <c r="G1463" s="418"/>
      <c r="H1463" s="418"/>
      <c r="J1463" s="418"/>
      <c r="K1463" s="418"/>
      <c r="L1463" s="418"/>
      <c r="M1463" s="418"/>
      <c r="N1463" s="418"/>
      <c r="O1463" s="418"/>
      <c r="P1463" s="418"/>
      <c r="Q1463" s="418"/>
    </row>
    <row r="1464" spans="3:17" s="439" customFormat="1">
      <c r="C1464" s="440"/>
      <c r="D1464" s="440"/>
      <c r="E1464" s="440"/>
      <c r="G1464" s="418"/>
      <c r="H1464" s="418"/>
      <c r="J1464" s="418"/>
      <c r="K1464" s="418"/>
      <c r="L1464" s="418"/>
      <c r="M1464" s="418"/>
      <c r="N1464" s="418"/>
      <c r="O1464" s="418"/>
      <c r="P1464" s="418"/>
      <c r="Q1464" s="418"/>
    </row>
    <row r="1465" spans="3:17" s="439" customFormat="1">
      <c r="C1465" s="440"/>
      <c r="D1465" s="440"/>
      <c r="E1465" s="440"/>
      <c r="G1465" s="418"/>
      <c r="H1465" s="418"/>
      <c r="J1465" s="418"/>
      <c r="K1465" s="418"/>
      <c r="L1465" s="418"/>
      <c r="M1465" s="418"/>
      <c r="N1465" s="418"/>
      <c r="O1465" s="418"/>
      <c r="P1465" s="418"/>
      <c r="Q1465" s="418"/>
    </row>
    <row r="1466" spans="3:17" s="439" customFormat="1">
      <c r="C1466" s="440"/>
      <c r="D1466" s="440"/>
      <c r="E1466" s="440"/>
      <c r="G1466" s="418"/>
      <c r="H1466" s="418"/>
      <c r="J1466" s="418"/>
      <c r="K1466" s="418"/>
      <c r="L1466" s="418"/>
      <c r="M1466" s="418"/>
      <c r="N1466" s="418"/>
      <c r="O1466" s="418"/>
      <c r="P1466" s="418"/>
      <c r="Q1466" s="418"/>
    </row>
    <row r="1467" spans="3:17" s="439" customFormat="1">
      <c r="C1467" s="440"/>
      <c r="D1467" s="440"/>
      <c r="E1467" s="440"/>
      <c r="G1467" s="418"/>
      <c r="H1467" s="418"/>
      <c r="J1467" s="418"/>
      <c r="K1467" s="418"/>
      <c r="L1467" s="418"/>
      <c r="M1467" s="418"/>
      <c r="N1467" s="418"/>
      <c r="O1467" s="418"/>
      <c r="P1467" s="418"/>
      <c r="Q1467" s="418"/>
    </row>
    <row r="1468" spans="3:17" s="439" customFormat="1">
      <c r="C1468" s="440"/>
      <c r="D1468" s="440"/>
      <c r="E1468" s="440"/>
      <c r="G1468" s="418"/>
      <c r="H1468" s="418"/>
      <c r="J1468" s="418"/>
      <c r="K1468" s="418"/>
      <c r="L1468" s="418"/>
      <c r="M1468" s="418"/>
      <c r="N1468" s="418"/>
      <c r="O1468" s="418"/>
      <c r="P1468" s="418"/>
      <c r="Q1468" s="418"/>
    </row>
    <row r="1469" spans="3:17" s="439" customFormat="1">
      <c r="C1469" s="440"/>
      <c r="D1469" s="440"/>
      <c r="E1469" s="440"/>
      <c r="G1469" s="418"/>
      <c r="H1469" s="418"/>
      <c r="J1469" s="418"/>
      <c r="K1469" s="418"/>
      <c r="L1469" s="418"/>
      <c r="M1469" s="418"/>
      <c r="N1469" s="418"/>
      <c r="O1469" s="418"/>
      <c r="P1469" s="418"/>
      <c r="Q1469" s="418"/>
    </row>
    <row r="1470" spans="3:17" s="439" customFormat="1">
      <c r="C1470" s="440"/>
      <c r="D1470" s="440"/>
      <c r="E1470" s="440"/>
      <c r="G1470" s="418"/>
      <c r="H1470" s="418"/>
      <c r="J1470" s="418"/>
      <c r="K1470" s="418"/>
      <c r="L1470" s="418"/>
      <c r="M1470" s="418"/>
      <c r="N1470" s="418"/>
      <c r="O1470" s="418"/>
      <c r="P1470" s="418"/>
      <c r="Q1470" s="418"/>
    </row>
    <row r="1471" spans="3:17" s="439" customFormat="1">
      <c r="C1471" s="440"/>
      <c r="D1471" s="440"/>
      <c r="E1471" s="440"/>
      <c r="G1471" s="418"/>
      <c r="H1471" s="418"/>
      <c r="J1471" s="418"/>
      <c r="K1471" s="418"/>
      <c r="L1471" s="418"/>
      <c r="M1471" s="418"/>
      <c r="N1471" s="418"/>
      <c r="O1471" s="418"/>
      <c r="P1471" s="418"/>
      <c r="Q1471" s="418"/>
    </row>
    <row r="1472" spans="3:17" s="439" customFormat="1">
      <c r="C1472" s="440"/>
      <c r="D1472" s="440"/>
      <c r="E1472" s="440"/>
      <c r="G1472" s="418"/>
      <c r="H1472" s="418"/>
      <c r="J1472" s="418"/>
      <c r="K1472" s="418"/>
      <c r="L1472" s="418"/>
      <c r="M1472" s="418"/>
      <c r="N1472" s="418"/>
      <c r="O1472" s="418"/>
      <c r="P1472" s="418"/>
      <c r="Q1472" s="418"/>
    </row>
    <row r="1473" spans="3:17" s="439" customFormat="1">
      <c r="C1473" s="440"/>
      <c r="D1473" s="440"/>
      <c r="E1473" s="440"/>
      <c r="G1473" s="418"/>
      <c r="H1473" s="418"/>
      <c r="J1473" s="418"/>
      <c r="K1473" s="418"/>
      <c r="L1473" s="418"/>
      <c r="M1473" s="418"/>
      <c r="N1473" s="418"/>
      <c r="O1473" s="418"/>
      <c r="P1473" s="418"/>
      <c r="Q1473" s="418"/>
    </row>
    <row r="1474" spans="3:17" s="439" customFormat="1">
      <c r="C1474" s="440"/>
      <c r="D1474" s="440"/>
      <c r="E1474" s="440"/>
      <c r="G1474" s="418"/>
      <c r="H1474" s="418"/>
      <c r="J1474" s="418"/>
      <c r="K1474" s="418"/>
      <c r="L1474" s="418"/>
      <c r="M1474" s="418"/>
      <c r="N1474" s="418"/>
      <c r="O1474" s="418"/>
      <c r="P1474" s="418"/>
      <c r="Q1474" s="418"/>
    </row>
    <row r="1475" spans="3:17" s="439" customFormat="1">
      <c r="C1475" s="440"/>
      <c r="D1475" s="440"/>
      <c r="E1475" s="440"/>
      <c r="G1475" s="418"/>
      <c r="H1475" s="418"/>
      <c r="J1475" s="418"/>
      <c r="K1475" s="418"/>
      <c r="L1475" s="418"/>
      <c r="M1475" s="418"/>
      <c r="N1475" s="418"/>
      <c r="O1475" s="418"/>
      <c r="P1475" s="418"/>
      <c r="Q1475" s="418"/>
    </row>
    <row r="1476" spans="3:17" s="439" customFormat="1">
      <c r="C1476" s="440"/>
      <c r="D1476" s="440"/>
      <c r="E1476" s="440"/>
      <c r="G1476" s="418"/>
      <c r="H1476" s="418"/>
      <c r="J1476" s="418"/>
      <c r="K1476" s="418"/>
      <c r="L1476" s="418"/>
      <c r="M1476" s="418"/>
      <c r="N1476" s="418"/>
      <c r="O1476" s="418"/>
      <c r="P1476" s="418"/>
      <c r="Q1476" s="418"/>
    </row>
    <row r="1477" spans="3:17" s="439" customFormat="1">
      <c r="C1477" s="440"/>
      <c r="D1477" s="440"/>
      <c r="E1477" s="440"/>
      <c r="G1477" s="418"/>
      <c r="H1477" s="418"/>
      <c r="J1477" s="418"/>
      <c r="K1477" s="418"/>
      <c r="L1477" s="418"/>
      <c r="M1477" s="418"/>
      <c r="N1477" s="418"/>
      <c r="O1477" s="418"/>
      <c r="P1477" s="418"/>
      <c r="Q1477" s="418"/>
    </row>
    <row r="1478" spans="3:17" s="439" customFormat="1">
      <c r="C1478" s="440"/>
      <c r="D1478" s="440"/>
      <c r="E1478" s="440"/>
      <c r="G1478" s="418"/>
      <c r="H1478" s="418"/>
      <c r="J1478" s="418"/>
      <c r="K1478" s="418"/>
      <c r="L1478" s="418"/>
      <c r="M1478" s="418"/>
      <c r="N1478" s="418"/>
      <c r="O1478" s="418"/>
      <c r="P1478" s="418"/>
      <c r="Q1478" s="418"/>
    </row>
    <row r="1479" spans="3:17" s="439" customFormat="1">
      <c r="C1479" s="440"/>
      <c r="D1479" s="440"/>
      <c r="E1479" s="440"/>
      <c r="G1479" s="418"/>
      <c r="H1479" s="418"/>
      <c r="J1479" s="418"/>
      <c r="K1479" s="418"/>
      <c r="L1479" s="418"/>
      <c r="M1479" s="418"/>
      <c r="N1479" s="418"/>
      <c r="O1479" s="418"/>
      <c r="P1479" s="418"/>
      <c r="Q1479" s="418"/>
    </row>
    <row r="1480" spans="3:17" s="439" customFormat="1">
      <c r="C1480" s="440"/>
      <c r="D1480" s="440"/>
      <c r="E1480" s="440"/>
      <c r="G1480" s="418"/>
      <c r="H1480" s="418"/>
      <c r="J1480" s="418"/>
      <c r="K1480" s="418"/>
      <c r="L1480" s="418"/>
      <c r="M1480" s="418"/>
      <c r="N1480" s="418"/>
      <c r="O1480" s="418"/>
      <c r="P1480" s="418"/>
      <c r="Q1480" s="418"/>
    </row>
    <row r="1481" spans="3:17" s="439" customFormat="1">
      <c r="C1481" s="440"/>
      <c r="D1481" s="440"/>
      <c r="E1481" s="440"/>
      <c r="G1481" s="418"/>
      <c r="H1481" s="418"/>
      <c r="J1481" s="418"/>
      <c r="K1481" s="418"/>
      <c r="L1481" s="418"/>
      <c r="M1481" s="418"/>
      <c r="N1481" s="418"/>
      <c r="O1481" s="418"/>
      <c r="P1481" s="418"/>
      <c r="Q1481" s="418"/>
    </row>
    <row r="1482" spans="3:17" s="439" customFormat="1">
      <c r="C1482" s="440"/>
      <c r="D1482" s="440"/>
      <c r="E1482" s="440"/>
      <c r="G1482" s="418"/>
      <c r="H1482" s="418"/>
      <c r="J1482" s="418"/>
      <c r="K1482" s="418"/>
      <c r="L1482" s="418"/>
      <c r="M1482" s="418"/>
      <c r="N1482" s="418"/>
      <c r="O1482" s="418"/>
      <c r="P1482" s="418"/>
      <c r="Q1482" s="418"/>
    </row>
    <row r="1483" spans="3:17" s="439" customFormat="1">
      <c r="C1483" s="440"/>
      <c r="D1483" s="440"/>
      <c r="E1483" s="440"/>
      <c r="G1483" s="418"/>
      <c r="H1483" s="418"/>
      <c r="J1483" s="418"/>
      <c r="K1483" s="418"/>
      <c r="L1483" s="418"/>
      <c r="M1483" s="418"/>
      <c r="N1483" s="418"/>
      <c r="O1483" s="418"/>
      <c r="P1483" s="418"/>
      <c r="Q1483" s="418"/>
    </row>
    <row r="1484" spans="3:17" s="439" customFormat="1">
      <c r="C1484" s="440"/>
      <c r="D1484" s="440"/>
      <c r="E1484" s="440"/>
      <c r="G1484" s="418"/>
      <c r="H1484" s="418"/>
      <c r="J1484" s="418"/>
      <c r="K1484" s="418"/>
      <c r="L1484" s="418"/>
      <c r="M1484" s="418"/>
      <c r="N1484" s="418"/>
      <c r="O1484" s="418"/>
      <c r="P1484" s="418"/>
      <c r="Q1484" s="418"/>
    </row>
    <row r="1485" spans="3:17" s="439" customFormat="1">
      <c r="C1485" s="440"/>
      <c r="D1485" s="440"/>
      <c r="E1485" s="440"/>
      <c r="G1485" s="418"/>
      <c r="H1485" s="418"/>
      <c r="J1485" s="418"/>
      <c r="K1485" s="418"/>
      <c r="L1485" s="418"/>
      <c r="M1485" s="418"/>
      <c r="N1485" s="418"/>
      <c r="O1485" s="418"/>
      <c r="P1485" s="418"/>
      <c r="Q1485" s="418"/>
    </row>
    <row r="1486" spans="3:17" s="439" customFormat="1">
      <c r="C1486" s="440"/>
      <c r="D1486" s="440"/>
      <c r="E1486" s="440"/>
      <c r="G1486" s="418"/>
      <c r="H1486" s="418"/>
      <c r="J1486" s="418"/>
      <c r="K1486" s="418"/>
      <c r="L1486" s="418"/>
      <c r="M1486" s="418"/>
      <c r="N1486" s="418"/>
      <c r="O1486" s="418"/>
      <c r="P1486" s="418"/>
      <c r="Q1486" s="418"/>
    </row>
    <row r="1487" spans="3:17" s="439" customFormat="1">
      <c r="C1487" s="440"/>
      <c r="D1487" s="440"/>
      <c r="E1487" s="440"/>
      <c r="G1487" s="418"/>
      <c r="H1487" s="418"/>
      <c r="J1487" s="418"/>
      <c r="K1487" s="418"/>
      <c r="L1487" s="418"/>
      <c r="M1487" s="418"/>
      <c r="N1487" s="418"/>
      <c r="O1487" s="418"/>
      <c r="P1487" s="418"/>
      <c r="Q1487" s="418"/>
    </row>
    <row r="1488" spans="3:17" s="439" customFormat="1">
      <c r="C1488" s="440"/>
      <c r="D1488" s="440"/>
      <c r="E1488" s="440"/>
      <c r="G1488" s="418"/>
      <c r="H1488" s="418"/>
      <c r="J1488" s="418"/>
      <c r="K1488" s="418"/>
      <c r="L1488" s="418"/>
      <c r="M1488" s="418"/>
      <c r="N1488" s="418"/>
      <c r="O1488" s="418"/>
      <c r="P1488" s="418"/>
      <c r="Q1488" s="418"/>
    </row>
    <row r="1489" spans="3:17" s="439" customFormat="1">
      <c r="C1489" s="440"/>
      <c r="D1489" s="440"/>
      <c r="E1489" s="440"/>
      <c r="G1489" s="418"/>
      <c r="H1489" s="418"/>
      <c r="J1489" s="418"/>
      <c r="K1489" s="418"/>
      <c r="L1489" s="418"/>
      <c r="M1489" s="418"/>
      <c r="N1489" s="418"/>
      <c r="O1489" s="418"/>
      <c r="P1489" s="418"/>
      <c r="Q1489" s="418"/>
    </row>
    <row r="1490" spans="3:17" s="439" customFormat="1">
      <c r="C1490" s="440"/>
      <c r="D1490" s="440"/>
      <c r="E1490" s="440"/>
      <c r="G1490" s="418"/>
      <c r="H1490" s="418"/>
      <c r="J1490" s="418"/>
      <c r="K1490" s="418"/>
      <c r="L1490" s="418"/>
      <c r="M1490" s="418"/>
      <c r="N1490" s="418"/>
      <c r="O1490" s="418"/>
      <c r="P1490" s="418"/>
      <c r="Q1490" s="418"/>
    </row>
    <row r="1491" spans="3:17" s="439" customFormat="1">
      <c r="C1491" s="440"/>
      <c r="D1491" s="440"/>
      <c r="E1491" s="440"/>
      <c r="G1491" s="418"/>
      <c r="H1491" s="418"/>
      <c r="J1491" s="418"/>
      <c r="K1491" s="418"/>
      <c r="L1491" s="418"/>
      <c r="M1491" s="418"/>
      <c r="N1491" s="418"/>
      <c r="O1491" s="418"/>
      <c r="P1491" s="418"/>
      <c r="Q1491" s="418"/>
    </row>
    <row r="1492" spans="3:17" s="439" customFormat="1">
      <c r="C1492" s="440"/>
      <c r="D1492" s="440"/>
      <c r="E1492" s="440"/>
      <c r="G1492" s="418"/>
      <c r="H1492" s="418"/>
      <c r="J1492" s="418"/>
      <c r="K1492" s="418"/>
      <c r="L1492" s="418"/>
      <c r="M1492" s="418"/>
      <c r="N1492" s="418"/>
      <c r="O1492" s="418"/>
      <c r="P1492" s="418"/>
      <c r="Q1492" s="418"/>
    </row>
    <row r="1493" spans="3:17" s="439" customFormat="1">
      <c r="C1493" s="440"/>
      <c r="D1493" s="440"/>
      <c r="E1493" s="440"/>
      <c r="G1493" s="418"/>
      <c r="H1493" s="418"/>
      <c r="J1493" s="418"/>
      <c r="K1493" s="418"/>
      <c r="L1493" s="418"/>
      <c r="M1493" s="418"/>
      <c r="N1493" s="418"/>
      <c r="O1493" s="418"/>
      <c r="P1493" s="418"/>
      <c r="Q1493" s="418"/>
    </row>
    <row r="1494" spans="3:17" s="439" customFormat="1">
      <c r="C1494" s="440"/>
      <c r="D1494" s="440"/>
      <c r="E1494" s="440"/>
      <c r="G1494" s="418"/>
      <c r="H1494" s="418"/>
      <c r="J1494" s="418"/>
      <c r="K1494" s="418"/>
      <c r="L1494" s="418"/>
      <c r="M1494" s="418"/>
      <c r="N1494" s="418"/>
      <c r="O1494" s="418"/>
      <c r="P1494" s="418"/>
      <c r="Q1494" s="418"/>
    </row>
    <row r="1495" spans="3:17" s="439" customFormat="1">
      <c r="C1495" s="440"/>
      <c r="D1495" s="440"/>
      <c r="E1495" s="440"/>
      <c r="G1495" s="418"/>
      <c r="H1495" s="418"/>
      <c r="J1495" s="418"/>
      <c r="K1495" s="418"/>
      <c r="L1495" s="418"/>
      <c r="M1495" s="418"/>
      <c r="N1495" s="418"/>
      <c r="O1495" s="418"/>
      <c r="P1495" s="418"/>
      <c r="Q1495" s="418"/>
    </row>
    <row r="1496" spans="3:17" s="439" customFormat="1">
      <c r="C1496" s="440"/>
      <c r="D1496" s="440"/>
      <c r="E1496" s="440"/>
      <c r="G1496" s="418"/>
      <c r="H1496" s="418"/>
      <c r="J1496" s="418"/>
      <c r="K1496" s="418"/>
      <c r="L1496" s="418"/>
      <c r="M1496" s="418"/>
      <c r="N1496" s="418"/>
      <c r="O1496" s="418"/>
      <c r="P1496" s="418"/>
      <c r="Q1496" s="418"/>
    </row>
    <row r="1497" spans="3:17" s="439" customFormat="1">
      <c r="C1497" s="440"/>
      <c r="D1497" s="440"/>
      <c r="E1497" s="440"/>
      <c r="G1497" s="418"/>
      <c r="H1497" s="418"/>
      <c r="J1497" s="418"/>
      <c r="K1497" s="418"/>
      <c r="L1497" s="418"/>
      <c r="M1497" s="418"/>
      <c r="N1497" s="418"/>
      <c r="O1497" s="418"/>
      <c r="P1497" s="418"/>
      <c r="Q1497" s="418"/>
    </row>
    <row r="1498" spans="3:17" s="439" customFormat="1">
      <c r="C1498" s="440"/>
      <c r="D1498" s="440"/>
      <c r="E1498" s="440"/>
      <c r="G1498" s="418"/>
      <c r="H1498" s="418"/>
      <c r="J1498" s="418"/>
      <c r="K1498" s="418"/>
      <c r="L1498" s="418"/>
      <c r="M1498" s="418"/>
      <c r="N1498" s="418"/>
      <c r="O1498" s="418"/>
      <c r="P1498" s="418"/>
      <c r="Q1498" s="418"/>
    </row>
    <row r="1499" spans="3:17" s="439" customFormat="1">
      <c r="C1499" s="440"/>
      <c r="D1499" s="440"/>
      <c r="E1499" s="440"/>
      <c r="G1499" s="418"/>
      <c r="H1499" s="418"/>
      <c r="J1499" s="418"/>
      <c r="K1499" s="418"/>
      <c r="L1499" s="418"/>
      <c r="M1499" s="418"/>
      <c r="N1499" s="418"/>
      <c r="O1499" s="418"/>
      <c r="P1499" s="418"/>
      <c r="Q1499" s="418"/>
    </row>
    <row r="1500" spans="3:17" s="439" customFormat="1">
      <c r="C1500" s="440"/>
      <c r="D1500" s="440"/>
      <c r="E1500" s="440"/>
      <c r="G1500" s="418"/>
      <c r="H1500" s="418"/>
      <c r="J1500" s="418"/>
      <c r="K1500" s="418"/>
      <c r="L1500" s="418"/>
      <c r="M1500" s="418"/>
      <c r="N1500" s="418"/>
      <c r="O1500" s="418"/>
      <c r="P1500" s="418"/>
      <c r="Q1500" s="418"/>
    </row>
    <row r="1501" spans="3:17" s="439" customFormat="1">
      <c r="C1501" s="440"/>
      <c r="D1501" s="440"/>
      <c r="E1501" s="440"/>
      <c r="G1501" s="418"/>
      <c r="H1501" s="418"/>
      <c r="J1501" s="418"/>
      <c r="K1501" s="418"/>
      <c r="L1501" s="418"/>
      <c r="M1501" s="418"/>
      <c r="N1501" s="418"/>
      <c r="O1501" s="418"/>
      <c r="P1501" s="418"/>
      <c r="Q1501" s="418"/>
    </row>
    <row r="1502" spans="3:17" s="439" customFormat="1">
      <c r="C1502" s="440"/>
      <c r="D1502" s="440"/>
      <c r="E1502" s="440"/>
      <c r="G1502" s="418"/>
      <c r="H1502" s="418"/>
      <c r="J1502" s="418"/>
      <c r="K1502" s="418"/>
      <c r="L1502" s="418"/>
      <c r="M1502" s="418"/>
      <c r="N1502" s="418"/>
      <c r="O1502" s="418"/>
      <c r="P1502" s="418"/>
      <c r="Q1502" s="418"/>
    </row>
    <row r="1503" spans="3:17" s="439" customFormat="1">
      <c r="C1503" s="440"/>
      <c r="D1503" s="440"/>
      <c r="E1503" s="440"/>
      <c r="G1503" s="418"/>
      <c r="H1503" s="418"/>
      <c r="J1503" s="418"/>
      <c r="K1503" s="418"/>
      <c r="L1503" s="418"/>
      <c r="M1503" s="418"/>
      <c r="N1503" s="418"/>
      <c r="O1503" s="418"/>
      <c r="P1503" s="418"/>
      <c r="Q1503" s="418"/>
    </row>
    <row r="1504" spans="3:17" s="439" customFormat="1">
      <c r="C1504" s="440"/>
      <c r="D1504" s="440"/>
      <c r="E1504" s="440"/>
      <c r="G1504" s="418"/>
      <c r="H1504" s="418"/>
      <c r="J1504" s="418"/>
      <c r="K1504" s="418"/>
      <c r="L1504" s="418"/>
      <c r="M1504" s="418"/>
      <c r="N1504" s="418"/>
      <c r="O1504" s="418"/>
      <c r="P1504" s="418"/>
      <c r="Q1504" s="418"/>
    </row>
    <row r="1505" spans="3:17" s="439" customFormat="1">
      <c r="C1505" s="440"/>
      <c r="D1505" s="440"/>
      <c r="E1505" s="440"/>
      <c r="G1505" s="418"/>
      <c r="H1505" s="418"/>
      <c r="J1505" s="418"/>
      <c r="K1505" s="418"/>
      <c r="L1505" s="418"/>
      <c r="M1505" s="418"/>
      <c r="N1505" s="418"/>
      <c r="O1505" s="418"/>
      <c r="P1505" s="418"/>
      <c r="Q1505" s="418"/>
    </row>
    <row r="1506" spans="3:17" s="439" customFormat="1">
      <c r="C1506" s="440"/>
      <c r="D1506" s="440"/>
      <c r="E1506" s="440"/>
      <c r="G1506" s="418"/>
      <c r="H1506" s="418"/>
      <c r="J1506" s="418"/>
      <c r="K1506" s="418"/>
      <c r="L1506" s="418"/>
      <c r="M1506" s="418"/>
      <c r="N1506" s="418"/>
      <c r="O1506" s="418"/>
      <c r="P1506" s="418"/>
      <c r="Q1506" s="418"/>
    </row>
    <row r="1507" spans="3:17" s="439" customFormat="1">
      <c r="C1507" s="440"/>
      <c r="D1507" s="440"/>
      <c r="E1507" s="440"/>
      <c r="G1507" s="418"/>
      <c r="H1507" s="418"/>
      <c r="J1507" s="418"/>
      <c r="K1507" s="418"/>
      <c r="L1507" s="418"/>
      <c r="M1507" s="418"/>
      <c r="N1507" s="418"/>
      <c r="O1507" s="418"/>
      <c r="P1507" s="418"/>
      <c r="Q1507" s="418"/>
    </row>
    <row r="1508" spans="3:17" s="439" customFormat="1">
      <c r="C1508" s="440"/>
      <c r="D1508" s="440"/>
      <c r="E1508" s="440"/>
      <c r="G1508" s="418"/>
      <c r="H1508" s="418"/>
      <c r="J1508" s="418"/>
      <c r="K1508" s="418"/>
      <c r="L1508" s="418"/>
      <c r="M1508" s="418"/>
      <c r="N1508" s="418"/>
      <c r="O1508" s="418"/>
      <c r="P1508" s="418"/>
      <c r="Q1508" s="418"/>
    </row>
    <row r="1509" spans="3:17" s="439" customFormat="1">
      <c r="C1509" s="440"/>
      <c r="D1509" s="440"/>
      <c r="E1509" s="440"/>
      <c r="G1509" s="418"/>
      <c r="H1509" s="418"/>
      <c r="J1509" s="418"/>
      <c r="K1509" s="418"/>
      <c r="L1509" s="418"/>
      <c r="M1509" s="418"/>
      <c r="N1509" s="418"/>
      <c r="O1509" s="418"/>
      <c r="P1509" s="418"/>
      <c r="Q1509" s="418"/>
    </row>
    <row r="1510" spans="3:17" s="439" customFormat="1">
      <c r="C1510" s="440"/>
      <c r="D1510" s="440"/>
      <c r="E1510" s="440"/>
      <c r="G1510" s="418"/>
      <c r="H1510" s="418"/>
      <c r="J1510" s="418"/>
      <c r="K1510" s="418"/>
      <c r="L1510" s="418"/>
      <c r="M1510" s="418"/>
      <c r="N1510" s="418"/>
      <c r="O1510" s="418"/>
      <c r="P1510" s="418"/>
      <c r="Q1510" s="418"/>
    </row>
    <row r="1511" spans="3:17" s="439" customFormat="1">
      <c r="C1511" s="440"/>
      <c r="D1511" s="440"/>
      <c r="E1511" s="440"/>
      <c r="G1511" s="418"/>
      <c r="H1511" s="418"/>
      <c r="J1511" s="418"/>
      <c r="K1511" s="418"/>
      <c r="L1511" s="418"/>
      <c r="M1511" s="418"/>
      <c r="N1511" s="418"/>
      <c r="O1511" s="418"/>
      <c r="P1511" s="418"/>
      <c r="Q1511" s="418"/>
    </row>
    <row r="1512" spans="3:17" s="439" customFormat="1">
      <c r="C1512" s="440"/>
      <c r="D1512" s="440"/>
      <c r="E1512" s="440"/>
      <c r="G1512" s="418"/>
      <c r="H1512" s="418"/>
      <c r="J1512" s="418"/>
      <c r="K1512" s="418"/>
      <c r="L1512" s="418"/>
      <c r="M1512" s="418"/>
      <c r="N1512" s="418"/>
      <c r="O1512" s="418"/>
      <c r="P1512" s="418"/>
      <c r="Q1512" s="418"/>
    </row>
    <row r="1513" spans="3:17" s="439" customFormat="1">
      <c r="C1513" s="440"/>
      <c r="D1513" s="440"/>
      <c r="E1513" s="440"/>
      <c r="G1513" s="418"/>
      <c r="H1513" s="418"/>
      <c r="J1513" s="418"/>
      <c r="K1513" s="418"/>
      <c r="L1513" s="418"/>
      <c r="M1513" s="418"/>
      <c r="N1513" s="418"/>
      <c r="O1513" s="418"/>
      <c r="P1513" s="418"/>
      <c r="Q1513" s="418"/>
    </row>
    <row r="1514" spans="3:17" s="439" customFormat="1">
      <c r="C1514" s="440"/>
      <c r="D1514" s="440"/>
      <c r="E1514" s="440"/>
      <c r="G1514" s="418"/>
      <c r="H1514" s="418"/>
      <c r="J1514" s="418"/>
      <c r="K1514" s="418"/>
      <c r="L1514" s="418"/>
      <c r="M1514" s="418"/>
      <c r="N1514" s="418"/>
      <c r="O1514" s="418"/>
      <c r="P1514" s="418"/>
      <c r="Q1514" s="418"/>
    </row>
    <row r="1515" spans="3:17" s="439" customFormat="1">
      <c r="C1515" s="440"/>
      <c r="D1515" s="440"/>
      <c r="E1515" s="440"/>
      <c r="G1515" s="418"/>
      <c r="H1515" s="418"/>
      <c r="J1515" s="418"/>
      <c r="K1515" s="418"/>
      <c r="L1515" s="418"/>
      <c r="M1515" s="418"/>
      <c r="N1515" s="418"/>
      <c r="O1515" s="418"/>
      <c r="P1515" s="418"/>
      <c r="Q1515" s="418"/>
    </row>
    <row r="1516" spans="3:17" s="439" customFormat="1">
      <c r="C1516" s="440"/>
      <c r="D1516" s="440"/>
      <c r="E1516" s="440"/>
      <c r="G1516" s="418"/>
      <c r="H1516" s="418"/>
      <c r="J1516" s="418"/>
      <c r="K1516" s="418"/>
      <c r="L1516" s="418"/>
      <c r="M1516" s="418"/>
      <c r="N1516" s="418"/>
      <c r="O1516" s="418"/>
      <c r="P1516" s="418"/>
      <c r="Q1516" s="418"/>
    </row>
    <row r="1517" spans="3:17" s="439" customFormat="1">
      <c r="C1517" s="440"/>
      <c r="D1517" s="440"/>
      <c r="E1517" s="440"/>
      <c r="G1517" s="418"/>
      <c r="H1517" s="418"/>
      <c r="J1517" s="418"/>
      <c r="K1517" s="418"/>
      <c r="L1517" s="418"/>
      <c r="M1517" s="418"/>
      <c r="N1517" s="418"/>
      <c r="O1517" s="418"/>
      <c r="P1517" s="418"/>
      <c r="Q1517" s="418"/>
    </row>
    <row r="1518" spans="3:17" s="439" customFormat="1">
      <c r="C1518" s="440"/>
      <c r="D1518" s="440"/>
      <c r="E1518" s="440"/>
      <c r="G1518" s="418"/>
      <c r="H1518" s="418"/>
      <c r="J1518" s="418"/>
      <c r="K1518" s="418"/>
      <c r="L1518" s="418"/>
      <c r="M1518" s="418"/>
      <c r="N1518" s="418"/>
      <c r="O1518" s="418"/>
      <c r="P1518" s="418"/>
      <c r="Q1518" s="418"/>
    </row>
    <row r="1519" spans="3:17" s="439" customFormat="1">
      <c r="C1519" s="440"/>
      <c r="D1519" s="440"/>
      <c r="E1519" s="440"/>
      <c r="G1519" s="418"/>
      <c r="H1519" s="418"/>
      <c r="J1519" s="418"/>
      <c r="K1519" s="418"/>
      <c r="L1519" s="418"/>
      <c r="M1519" s="418"/>
      <c r="N1519" s="418"/>
      <c r="O1519" s="418"/>
      <c r="P1519" s="418"/>
      <c r="Q1519" s="418"/>
    </row>
    <row r="1520" spans="3:17" s="439" customFormat="1">
      <c r="C1520" s="440"/>
      <c r="D1520" s="440"/>
      <c r="E1520" s="440"/>
      <c r="G1520" s="418"/>
      <c r="H1520" s="418"/>
      <c r="J1520" s="418"/>
      <c r="K1520" s="418"/>
      <c r="L1520" s="418"/>
      <c r="M1520" s="418"/>
      <c r="N1520" s="418"/>
      <c r="O1520" s="418"/>
      <c r="P1520" s="418"/>
      <c r="Q1520" s="418"/>
    </row>
    <row r="1521" spans="3:17" s="439" customFormat="1">
      <c r="C1521" s="440"/>
      <c r="D1521" s="440"/>
      <c r="E1521" s="440"/>
      <c r="G1521" s="418"/>
      <c r="H1521" s="418"/>
      <c r="J1521" s="418"/>
      <c r="K1521" s="418"/>
      <c r="L1521" s="418"/>
      <c r="M1521" s="418"/>
      <c r="N1521" s="418"/>
      <c r="O1521" s="418"/>
      <c r="P1521" s="418"/>
      <c r="Q1521" s="418"/>
    </row>
    <row r="1522" spans="3:17" s="439" customFormat="1">
      <c r="C1522" s="440"/>
      <c r="D1522" s="440"/>
      <c r="E1522" s="440"/>
      <c r="G1522" s="418"/>
      <c r="H1522" s="418"/>
      <c r="J1522" s="418"/>
      <c r="K1522" s="418"/>
      <c r="L1522" s="418"/>
      <c r="M1522" s="418"/>
      <c r="N1522" s="418"/>
      <c r="O1522" s="418"/>
      <c r="P1522" s="418"/>
      <c r="Q1522" s="418"/>
    </row>
    <row r="1523" spans="3:17" s="439" customFormat="1">
      <c r="C1523" s="440"/>
      <c r="D1523" s="440"/>
      <c r="E1523" s="440"/>
      <c r="G1523" s="418"/>
      <c r="H1523" s="418"/>
      <c r="J1523" s="418"/>
      <c r="K1523" s="418"/>
      <c r="L1523" s="418"/>
      <c r="M1523" s="418"/>
      <c r="N1523" s="418"/>
      <c r="O1523" s="418"/>
      <c r="P1523" s="418"/>
      <c r="Q1523" s="418"/>
    </row>
    <row r="1524" spans="3:17" s="439" customFormat="1">
      <c r="C1524" s="440"/>
      <c r="D1524" s="440"/>
      <c r="E1524" s="440"/>
      <c r="G1524" s="418"/>
      <c r="H1524" s="418"/>
      <c r="J1524" s="418"/>
      <c r="K1524" s="418"/>
      <c r="L1524" s="418"/>
      <c r="M1524" s="418"/>
      <c r="N1524" s="418"/>
      <c r="O1524" s="418"/>
      <c r="P1524" s="418"/>
      <c r="Q1524" s="418"/>
    </row>
    <row r="1525" spans="3:17" s="439" customFormat="1">
      <c r="C1525" s="440"/>
      <c r="D1525" s="440"/>
      <c r="E1525" s="440"/>
      <c r="G1525" s="418"/>
      <c r="H1525" s="418"/>
      <c r="J1525" s="418"/>
      <c r="K1525" s="418"/>
      <c r="L1525" s="418"/>
      <c r="M1525" s="418"/>
      <c r="N1525" s="418"/>
      <c r="O1525" s="418"/>
      <c r="P1525" s="418"/>
      <c r="Q1525" s="418"/>
    </row>
    <row r="1526" spans="3:17" s="439" customFormat="1">
      <c r="C1526" s="440"/>
      <c r="D1526" s="440"/>
      <c r="E1526" s="440"/>
      <c r="G1526" s="418"/>
      <c r="H1526" s="418"/>
      <c r="J1526" s="418"/>
      <c r="K1526" s="418"/>
      <c r="L1526" s="418"/>
      <c r="M1526" s="418"/>
      <c r="N1526" s="418"/>
      <c r="O1526" s="418"/>
      <c r="P1526" s="418"/>
      <c r="Q1526" s="418"/>
    </row>
    <row r="1527" spans="3:17" s="439" customFormat="1">
      <c r="C1527" s="440"/>
      <c r="D1527" s="440"/>
      <c r="E1527" s="440"/>
      <c r="G1527" s="418"/>
      <c r="H1527" s="418"/>
      <c r="J1527" s="418"/>
      <c r="K1527" s="418"/>
      <c r="L1527" s="418"/>
      <c r="M1527" s="418"/>
      <c r="N1527" s="418"/>
      <c r="O1527" s="418"/>
      <c r="P1527" s="418"/>
      <c r="Q1527" s="418"/>
    </row>
    <row r="1528" spans="3:17" s="439" customFormat="1">
      <c r="C1528" s="440"/>
      <c r="D1528" s="440"/>
      <c r="E1528" s="440"/>
      <c r="G1528" s="418"/>
      <c r="H1528" s="418"/>
      <c r="J1528" s="418"/>
      <c r="K1528" s="418"/>
      <c r="L1528" s="418"/>
      <c r="M1528" s="418"/>
      <c r="N1528" s="418"/>
      <c r="O1528" s="418"/>
      <c r="P1528" s="418"/>
      <c r="Q1528" s="418"/>
    </row>
    <row r="1529" spans="3:17" s="439" customFormat="1">
      <c r="C1529" s="440"/>
      <c r="D1529" s="440"/>
      <c r="E1529" s="440"/>
      <c r="G1529" s="418"/>
      <c r="H1529" s="418"/>
      <c r="J1529" s="418"/>
      <c r="K1529" s="418"/>
      <c r="L1529" s="418"/>
      <c r="M1529" s="418"/>
      <c r="N1529" s="418"/>
      <c r="O1529" s="418"/>
      <c r="P1529" s="418"/>
      <c r="Q1529" s="418"/>
    </row>
    <row r="1530" spans="3:17" s="439" customFormat="1">
      <c r="C1530" s="440"/>
      <c r="D1530" s="440"/>
      <c r="E1530" s="440"/>
      <c r="G1530" s="418"/>
      <c r="H1530" s="418"/>
      <c r="J1530" s="418"/>
      <c r="K1530" s="418"/>
      <c r="L1530" s="418"/>
      <c r="M1530" s="418"/>
      <c r="N1530" s="418"/>
      <c r="O1530" s="418"/>
      <c r="P1530" s="418"/>
      <c r="Q1530" s="418"/>
    </row>
    <row r="1531" spans="3:17" s="439" customFormat="1">
      <c r="C1531" s="440"/>
      <c r="D1531" s="440"/>
      <c r="E1531" s="440"/>
      <c r="G1531" s="418"/>
      <c r="H1531" s="418"/>
      <c r="J1531" s="418"/>
      <c r="K1531" s="418"/>
      <c r="L1531" s="418"/>
      <c r="M1531" s="418"/>
      <c r="N1531" s="418"/>
      <c r="O1531" s="418"/>
      <c r="P1531" s="418"/>
      <c r="Q1531" s="418"/>
    </row>
    <row r="1532" spans="3:17" s="439" customFormat="1">
      <c r="C1532" s="440"/>
      <c r="D1532" s="440"/>
      <c r="E1532" s="440"/>
      <c r="G1532" s="418"/>
      <c r="H1532" s="418"/>
      <c r="J1532" s="418"/>
      <c r="K1532" s="418"/>
      <c r="L1532" s="418"/>
      <c r="M1532" s="418"/>
      <c r="N1532" s="418"/>
      <c r="O1532" s="418"/>
      <c r="P1532" s="418"/>
      <c r="Q1532" s="418"/>
    </row>
    <row r="1533" spans="3:17" s="439" customFormat="1">
      <c r="C1533" s="440"/>
      <c r="D1533" s="440"/>
      <c r="E1533" s="440"/>
      <c r="G1533" s="418"/>
      <c r="H1533" s="418"/>
      <c r="J1533" s="418"/>
      <c r="K1533" s="418"/>
      <c r="L1533" s="418"/>
      <c r="M1533" s="418"/>
      <c r="N1533" s="418"/>
      <c r="O1533" s="418"/>
      <c r="P1533" s="418"/>
      <c r="Q1533" s="418"/>
    </row>
    <row r="1534" spans="3:17" s="439" customFormat="1">
      <c r="C1534" s="440"/>
      <c r="D1534" s="440"/>
      <c r="E1534" s="440"/>
      <c r="G1534" s="418"/>
      <c r="H1534" s="418"/>
      <c r="J1534" s="418"/>
      <c r="K1534" s="418"/>
      <c r="L1534" s="418"/>
      <c r="M1534" s="418"/>
      <c r="N1534" s="418"/>
      <c r="O1534" s="418"/>
      <c r="P1534" s="418"/>
      <c r="Q1534" s="418"/>
    </row>
    <row r="1535" spans="3:17" s="439" customFormat="1">
      <c r="C1535" s="440"/>
      <c r="D1535" s="440"/>
      <c r="E1535" s="440"/>
      <c r="G1535" s="418"/>
      <c r="H1535" s="418"/>
      <c r="J1535" s="418"/>
      <c r="K1535" s="418"/>
      <c r="L1535" s="418"/>
      <c r="M1535" s="418"/>
      <c r="N1535" s="418"/>
      <c r="O1535" s="418"/>
      <c r="P1535" s="418"/>
      <c r="Q1535" s="418"/>
    </row>
    <row r="1536" spans="3:17" s="439" customFormat="1">
      <c r="C1536" s="440"/>
      <c r="D1536" s="440"/>
      <c r="E1536" s="440"/>
      <c r="G1536" s="418"/>
      <c r="H1536" s="418"/>
      <c r="J1536" s="418"/>
      <c r="K1536" s="418"/>
      <c r="L1536" s="418"/>
      <c r="M1536" s="418"/>
      <c r="N1536" s="418"/>
      <c r="O1536" s="418"/>
      <c r="P1536" s="418"/>
      <c r="Q1536" s="418"/>
    </row>
    <row r="1537" spans="3:17" s="439" customFormat="1">
      <c r="C1537" s="440"/>
      <c r="D1537" s="440"/>
      <c r="E1537" s="440"/>
      <c r="G1537" s="418"/>
      <c r="H1537" s="418"/>
      <c r="J1537" s="418"/>
      <c r="K1537" s="418"/>
      <c r="L1537" s="418"/>
      <c r="M1537" s="418"/>
      <c r="N1537" s="418"/>
      <c r="O1537" s="418"/>
      <c r="P1537" s="418"/>
      <c r="Q1537" s="418"/>
    </row>
    <row r="1538" spans="3:17" s="439" customFormat="1">
      <c r="C1538" s="440"/>
      <c r="D1538" s="440"/>
      <c r="E1538" s="440"/>
      <c r="G1538" s="418"/>
      <c r="H1538" s="418"/>
      <c r="J1538" s="418"/>
      <c r="K1538" s="418"/>
      <c r="L1538" s="418"/>
      <c r="M1538" s="418"/>
      <c r="N1538" s="418"/>
      <c r="O1538" s="418"/>
      <c r="P1538" s="418"/>
      <c r="Q1538" s="418"/>
    </row>
    <row r="1539" spans="3:17" s="439" customFormat="1">
      <c r="C1539" s="440"/>
      <c r="D1539" s="440"/>
      <c r="E1539" s="440"/>
      <c r="G1539" s="418"/>
      <c r="H1539" s="418"/>
      <c r="J1539" s="418"/>
      <c r="K1539" s="418"/>
      <c r="L1539" s="418"/>
      <c r="M1539" s="418"/>
      <c r="N1539" s="418"/>
      <c r="O1539" s="418"/>
      <c r="P1539" s="418"/>
      <c r="Q1539" s="418"/>
    </row>
    <row r="1540" spans="3:17" s="439" customFormat="1">
      <c r="C1540" s="440"/>
      <c r="D1540" s="440"/>
      <c r="E1540" s="440"/>
      <c r="G1540" s="418"/>
      <c r="H1540" s="418"/>
      <c r="J1540" s="418"/>
      <c r="K1540" s="418"/>
      <c r="L1540" s="418"/>
      <c r="M1540" s="418"/>
      <c r="N1540" s="418"/>
      <c r="O1540" s="418"/>
      <c r="P1540" s="418"/>
      <c r="Q1540" s="418"/>
    </row>
    <row r="1541" spans="3:17" s="439" customFormat="1">
      <c r="C1541" s="440"/>
      <c r="D1541" s="440"/>
      <c r="E1541" s="440"/>
      <c r="G1541" s="418"/>
      <c r="H1541" s="418"/>
      <c r="J1541" s="418"/>
      <c r="K1541" s="418"/>
      <c r="L1541" s="418"/>
      <c r="M1541" s="418"/>
      <c r="N1541" s="418"/>
      <c r="O1541" s="418"/>
      <c r="P1541" s="418"/>
      <c r="Q1541" s="418"/>
    </row>
    <row r="1542" spans="3:17" s="439" customFormat="1">
      <c r="C1542" s="440"/>
      <c r="D1542" s="440"/>
      <c r="E1542" s="440"/>
      <c r="G1542" s="418"/>
      <c r="H1542" s="418"/>
      <c r="J1542" s="418"/>
      <c r="K1542" s="418"/>
      <c r="L1542" s="418"/>
      <c r="M1542" s="418"/>
      <c r="N1542" s="418"/>
      <c r="O1542" s="418"/>
      <c r="P1542" s="418"/>
      <c r="Q1542" s="418"/>
    </row>
    <row r="1543" spans="3:17" s="439" customFormat="1">
      <c r="C1543" s="440"/>
      <c r="D1543" s="440"/>
      <c r="E1543" s="440"/>
      <c r="G1543" s="418"/>
      <c r="H1543" s="418"/>
      <c r="J1543" s="418"/>
      <c r="K1543" s="418"/>
      <c r="L1543" s="418"/>
      <c r="M1543" s="418"/>
      <c r="N1543" s="418"/>
      <c r="O1543" s="418"/>
      <c r="P1543" s="418"/>
      <c r="Q1543" s="418"/>
    </row>
    <row r="1544" spans="3:17" s="439" customFormat="1">
      <c r="C1544" s="440"/>
      <c r="D1544" s="440"/>
      <c r="E1544" s="440"/>
      <c r="G1544" s="418"/>
      <c r="H1544" s="418"/>
      <c r="J1544" s="418"/>
      <c r="K1544" s="418"/>
      <c r="L1544" s="418"/>
      <c r="M1544" s="418"/>
      <c r="N1544" s="418"/>
      <c r="O1544" s="418"/>
      <c r="P1544" s="418"/>
      <c r="Q1544" s="418"/>
    </row>
    <row r="1545" spans="3:17" s="439" customFormat="1">
      <c r="C1545" s="440"/>
      <c r="D1545" s="440"/>
      <c r="E1545" s="440"/>
      <c r="G1545" s="418"/>
      <c r="H1545" s="418"/>
      <c r="J1545" s="418"/>
      <c r="K1545" s="418"/>
      <c r="L1545" s="418"/>
      <c r="M1545" s="418"/>
      <c r="N1545" s="418"/>
      <c r="O1545" s="418"/>
      <c r="P1545" s="418"/>
      <c r="Q1545" s="418"/>
    </row>
    <row r="1546" spans="3:17" s="439" customFormat="1">
      <c r="C1546" s="440"/>
      <c r="D1546" s="440"/>
      <c r="E1546" s="440"/>
      <c r="G1546" s="418"/>
      <c r="H1546" s="418"/>
      <c r="J1546" s="418"/>
      <c r="K1546" s="418"/>
      <c r="L1546" s="418"/>
      <c r="M1546" s="418"/>
      <c r="N1546" s="418"/>
      <c r="O1546" s="418"/>
      <c r="P1546" s="418"/>
      <c r="Q1546" s="418"/>
    </row>
    <row r="1547" spans="3:17" s="439" customFormat="1">
      <c r="C1547" s="440"/>
      <c r="D1547" s="440"/>
      <c r="E1547" s="440"/>
      <c r="G1547" s="418"/>
      <c r="H1547" s="418"/>
      <c r="J1547" s="418"/>
      <c r="K1547" s="418"/>
      <c r="L1547" s="418"/>
      <c r="M1547" s="418"/>
      <c r="N1547" s="418"/>
      <c r="O1547" s="418"/>
      <c r="P1547" s="418"/>
      <c r="Q1547" s="418"/>
    </row>
    <row r="1548" spans="3:17" s="439" customFormat="1">
      <c r="C1548" s="440"/>
      <c r="D1548" s="440"/>
      <c r="E1548" s="440"/>
      <c r="G1548" s="418"/>
      <c r="H1548" s="418"/>
      <c r="J1548" s="418"/>
      <c r="K1548" s="418"/>
      <c r="L1548" s="418"/>
      <c r="M1548" s="418"/>
      <c r="N1548" s="418"/>
      <c r="O1548" s="418"/>
      <c r="P1548" s="418"/>
      <c r="Q1548" s="418"/>
    </row>
    <row r="1549" spans="3:17" s="439" customFormat="1">
      <c r="C1549" s="440"/>
      <c r="D1549" s="440"/>
      <c r="E1549" s="440"/>
      <c r="G1549" s="418"/>
      <c r="H1549" s="418"/>
      <c r="J1549" s="418"/>
      <c r="K1549" s="418"/>
      <c r="L1549" s="418"/>
      <c r="M1549" s="418"/>
      <c r="N1549" s="418"/>
      <c r="O1549" s="418"/>
      <c r="P1549" s="418"/>
      <c r="Q1549" s="418"/>
    </row>
    <row r="1550" spans="3:17" s="439" customFormat="1">
      <c r="C1550" s="440"/>
      <c r="D1550" s="440"/>
      <c r="E1550" s="440"/>
      <c r="G1550" s="418"/>
      <c r="H1550" s="418"/>
      <c r="J1550" s="418"/>
      <c r="K1550" s="418"/>
      <c r="L1550" s="418"/>
      <c r="M1550" s="418"/>
      <c r="N1550" s="418"/>
      <c r="O1550" s="418"/>
      <c r="P1550" s="418"/>
      <c r="Q1550" s="418"/>
    </row>
    <row r="1551" spans="3:17" s="439" customFormat="1">
      <c r="C1551" s="440"/>
      <c r="D1551" s="440"/>
      <c r="E1551" s="440"/>
      <c r="G1551" s="418"/>
      <c r="H1551" s="418"/>
      <c r="J1551" s="418"/>
      <c r="K1551" s="418"/>
      <c r="L1551" s="418"/>
      <c r="M1551" s="418"/>
      <c r="N1551" s="418"/>
      <c r="O1551" s="418"/>
      <c r="P1551" s="418"/>
      <c r="Q1551" s="418"/>
    </row>
    <row r="1552" spans="3:17" s="439" customFormat="1">
      <c r="C1552" s="440"/>
      <c r="D1552" s="440"/>
      <c r="E1552" s="440"/>
      <c r="G1552" s="418"/>
      <c r="H1552" s="418"/>
      <c r="J1552" s="418"/>
      <c r="K1552" s="418"/>
      <c r="L1552" s="418"/>
      <c r="M1552" s="418"/>
      <c r="N1552" s="418"/>
      <c r="O1552" s="418"/>
      <c r="P1552" s="418"/>
      <c r="Q1552" s="418"/>
    </row>
    <row r="1553" spans="3:17" s="439" customFormat="1">
      <c r="C1553" s="440"/>
      <c r="D1553" s="440"/>
      <c r="E1553" s="440"/>
      <c r="G1553" s="418"/>
      <c r="H1553" s="418"/>
      <c r="J1553" s="418"/>
      <c r="K1553" s="418"/>
      <c r="L1553" s="418"/>
      <c r="M1553" s="418"/>
      <c r="N1553" s="418"/>
      <c r="O1553" s="418"/>
      <c r="P1553" s="418"/>
      <c r="Q1553" s="418"/>
    </row>
    <row r="1554" spans="3:17" s="439" customFormat="1">
      <c r="C1554" s="440"/>
      <c r="D1554" s="440"/>
      <c r="E1554" s="440"/>
      <c r="G1554" s="418"/>
      <c r="H1554" s="418"/>
      <c r="J1554" s="418"/>
      <c r="K1554" s="418"/>
      <c r="L1554" s="418"/>
      <c r="M1554" s="418"/>
      <c r="N1554" s="418"/>
      <c r="O1554" s="418"/>
      <c r="P1554" s="418"/>
      <c r="Q1554" s="418"/>
    </row>
    <row r="1555" spans="3:17" s="439" customFormat="1">
      <c r="C1555" s="440"/>
      <c r="D1555" s="440"/>
      <c r="E1555" s="440"/>
      <c r="G1555" s="418"/>
      <c r="H1555" s="418"/>
      <c r="J1555" s="418"/>
      <c r="K1555" s="418"/>
      <c r="L1555" s="418"/>
      <c r="M1555" s="418"/>
      <c r="N1555" s="418"/>
      <c r="O1555" s="418"/>
      <c r="P1555" s="418"/>
      <c r="Q1555" s="418"/>
    </row>
    <row r="1556" spans="3:17" s="439" customFormat="1">
      <c r="C1556" s="440"/>
      <c r="D1556" s="440"/>
      <c r="E1556" s="440"/>
      <c r="G1556" s="418"/>
      <c r="H1556" s="418"/>
      <c r="J1556" s="418"/>
      <c r="K1556" s="418"/>
      <c r="L1556" s="418"/>
      <c r="M1556" s="418"/>
      <c r="N1556" s="418"/>
      <c r="O1556" s="418"/>
      <c r="P1556" s="418"/>
      <c r="Q1556" s="418"/>
    </row>
    <row r="1557" spans="3:17" s="439" customFormat="1">
      <c r="C1557" s="440"/>
      <c r="D1557" s="440"/>
      <c r="E1557" s="440"/>
      <c r="G1557" s="418"/>
      <c r="H1557" s="418"/>
      <c r="J1557" s="418"/>
      <c r="K1557" s="418"/>
      <c r="L1557" s="418"/>
      <c r="M1557" s="418"/>
      <c r="N1557" s="418"/>
      <c r="O1557" s="418"/>
      <c r="P1557" s="418"/>
      <c r="Q1557" s="418"/>
    </row>
    <row r="1558" spans="3:17" s="439" customFormat="1">
      <c r="C1558" s="440"/>
      <c r="D1558" s="440"/>
      <c r="E1558" s="440"/>
      <c r="G1558" s="418"/>
      <c r="H1558" s="418"/>
      <c r="J1558" s="418"/>
      <c r="K1558" s="418"/>
      <c r="L1558" s="418"/>
      <c r="M1558" s="418"/>
      <c r="N1558" s="418"/>
      <c r="O1558" s="418"/>
      <c r="P1558" s="418"/>
      <c r="Q1558" s="418"/>
    </row>
    <row r="1559" spans="3:17" s="439" customFormat="1">
      <c r="C1559" s="440"/>
      <c r="D1559" s="440"/>
      <c r="E1559" s="440"/>
      <c r="G1559" s="418"/>
      <c r="H1559" s="418"/>
      <c r="J1559" s="418"/>
      <c r="K1559" s="418"/>
      <c r="L1559" s="418"/>
      <c r="M1559" s="418"/>
      <c r="N1559" s="418"/>
      <c r="O1559" s="418"/>
      <c r="P1559" s="418"/>
      <c r="Q1559" s="418"/>
    </row>
    <row r="1560" spans="3:17" s="439" customFormat="1">
      <c r="C1560" s="440"/>
      <c r="D1560" s="440"/>
      <c r="E1560" s="440"/>
      <c r="G1560" s="418"/>
      <c r="H1560" s="418"/>
      <c r="J1560" s="418"/>
      <c r="K1560" s="418"/>
      <c r="L1560" s="418"/>
      <c r="M1560" s="418"/>
      <c r="N1560" s="418"/>
      <c r="O1560" s="418"/>
      <c r="P1560" s="418"/>
      <c r="Q1560" s="418"/>
    </row>
    <row r="1561" spans="3:17" s="439" customFormat="1">
      <c r="C1561" s="440"/>
      <c r="D1561" s="440"/>
      <c r="E1561" s="440"/>
      <c r="G1561" s="418"/>
      <c r="H1561" s="418"/>
      <c r="J1561" s="418"/>
      <c r="K1561" s="418"/>
      <c r="L1561" s="418"/>
      <c r="M1561" s="418"/>
      <c r="N1561" s="418"/>
      <c r="O1561" s="418"/>
      <c r="P1561" s="418"/>
      <c r="Q1561" s="418"/>
    </row>
    <row r="1562" spans="3:17" s="439" customFormat="1">
      <c r="C1562" s="440"/>
      <c r="D1562" s="440"/>
      <c r="E1562" s="440"/>
      <c r="G1562" s="418"/>
      <c r="H1562" s="418"/>
      <c r="J1562" s="418"/>
      <c r="K1562" s="418"/>
      <c r="L1562" s="418"/>
      <c r="M1562" s="418"/>
      <c r="N1562" s="418"/>
      <c r="O1562" s="418"/>
      <c r="P1562" s="418"/>
      <c r="Q1562" s="418"/>
    </row>
    <row r="1563" spans="3:17" s="439" customFormat="1">
      <c r="C1563" s="440"/>
      <c r="D1563" s="440"/>
      <c r="E1563" s="440"/>
      <c r="G1563" s="418"/>
      <c r="H1563" s="418"/>
      <c r="J1563" s="418"/>
      <c r="K1563" s="418"/>
      <c r="L1563" s="418"/>
      <c r="M1563" s="418"/>
      <c r="N1563" s="418"/>
      <c r="O1563" s="418"/>
      <c r="P1563" s="418"/>
      <c r="Q1563" s="418"/>
    </row>
    <row r="1564" spans="3:17" s="439" customFormat="1">
      <c r="C1564" s="440"/>
      <c r="D1564" s="440"/>
      <c r="E1564" s="440"/>
      <c r="G1564" s="418"/>
      <c r="H1564" s="418"/>
      <c r="J1564" s="418"/>
      <c r="K1564" s="418"/>
      <c r="L1564" s="418"/>
      <c r="M1564" s="418"/>
      <c r="N1564" s="418"/>
      <c r="O1564" s="418"/>
      <c r="P1564" s="418"/>
      <c r="Q1564" s="418"/>
    </row>
    <row r="1565" spans="3:17" s="439" customFormat="1">
      <c r="C1565" s="440"/>
      <c r="D1565" s="440"/>
      <c r="E1565" s="440"/>
      <c r="G1565" s="418"/>
      <c r="H1565" s="418"/>
      <c r="J1565" s="418"/>
      <c r="K1565" s="418"/>
      <c r="L1565" s="418"/>
      <c r="M1565" s="418"/>
      <c r="N1565" s="418"/>
      <c r="O1565" s="418"/>
      <c r="P1565" s="418"/>
      <c r="Q1565" s="418"/>
    </row>
    <row r="1566" spans="3:17" s="439" customFormat="1">
      <c r="C1566" s="440"/>
      <c r="D1566" s="440"/>
      <c r="E1566" s="440"/>
      <c r="G1566" s="418"/>
      <c r="H1566" s="418"/>
      <c r="J1566" s="418"/>
      <c r="K1566" s="418"/>
      <c r="L1566" s="418"/>
      <c r="M1566" s="418"/>
      <c r="N1566" s="418"/>
      <c r="O1566" s="418"/>
      <c r="P1566" s="418"/>
      <c r="Q1566" s="418"/>
    </row>
    <row r="1567" spans="3:17" s="439" customFormat="1">
      <c r="C1567" s="440"/>
      <c r="D1567" s="440"/>
      <c r="E1567" s="440"/>
      <c r="G1567" s="418"/>
      <c r="H1567" s="418"/>
      <c r="J1567" s="418"/>
      <c r="K1567" s="418"/>
      <c r="L1567" s="418"/>
      <c r="M1567" s="418"/>
      <c r="N1567" s="418"/>
      <c r="O1567" s="418"/>
      <c r="P1567" s="418"/>
      <c r="Q1567" s="418"/>
    </row>
    <row r="1568" spans="3:17" s="439" customFormat="1">
      <c r="C1568" s="440"/>
      <c r="D1568" s="440"/>
      <c r="E1568" s="440"/>
      <c r="G1568" s="418"/>
      <c r="H1568" s="418"/>
      <c r="J1568" s="418"/>
      <c r="K1568" s="418"/>
      <c r="L1568" s="418"/>
      <c r="M1568" s="418"/>
      <c r="N1568" s="418"/>
      <c r="O1568" s="418"/>
      <c r="P1568" s="418"/>
      <c r="Q1568" s="418"/>
    </row>
    <row r="1569" spans="3:17" s="439" customFormat="1">
      <c r="C1569" s="440"/>
      <c r="D1569" s="440"/>
      <c r="E1569" s="440"/>
      <c r="G1569" s="418"/>
      <c r="H1569" s="418"/>
      <c r="J1569" s="418"/>
      <c r="K1569" s="418"/>
      <c r="L1569" s="418"/>
      <c r="M1569" s="418"/>
      <c r="N1569" s="418"/>
      <c r="O1569" s="418"/>
      <c r="P1569" s="418"/>
      <c r="Q1569" s="418"/>
    </row>
    <row r="1570" spans="3:17" s="439" customFormat="1">
      <c r="C1570" s="440"/>
      <c r="D1570" s="440"/>
      <c r="E1570" s="440"/>
      <c r="G1570" s="418"/>
      <c r="H1570" s="418"/>
      <c r="J1570" s="418"/>
      <c r="K1570" s="418"/>
      <c r="L1570" s="418"/>
      <c r="M1570" s="418"/>
      <c r="N1570" s="418"/>
      <c r="O1570" s="418"/>
      <c r="P1570" s="418"/>
      <c r="Q1570" s="418"/>
    </row>
    <row r="1571" spans="3:17" s="439" customFormat="1">
      <c r="C1571" s="440"/>
      <c r="D1571" s="440"/>
      <c r="E1571" s="440"/>
      <c r="G1571" s="418"/>
      <c r="H1571" s="418"/>
      <c r="J1571" s="418"/>
      <c r="K1571" s="418"/>
      <c r="L1571" s="418"/>
      <c r="M1571" s="418"/>
      <c r="N1571" s="418"/>
      <c r="O1571" s="418"/>
      <c r="P1571" s="418"/>
      <c r="Q1571" s="418"/>
    </row>
    <row r="1572" spans="3:17" s="439" customFormat="1">
      <c r="C1572" s="440"/>
      <c r="D1572" s="440"/>
      <c r="E1572" s="440"/>
      <c r="G1572" s="418"/>
      <c r="H1572" s="418"/>
      <c r="J1572" s="418"/>
      <c r="K1572" s="418"/>
      <c r="L1572" s="418"/>
      <c r="M1572" s="418"/>
      <c r="N1572" s="418"/>
      <c r="O1572" s="418"/>
      <c r="P1572" s="418"/>
      <c r="Q1572" s="418"/>
    </row>
    <row r="1573" spans="3:17" s="439" customFormat="1">
      <c r="C1573" s="440"/>
      <c r="D1573" s="440"/>
      <c r="E1573" s="440"/>
      <c r="G1573" s="418"/>
      <c r="H1573" s="418"/>
      <c r="J1573" s="418"/>
      <c r="K1573" s="418"/>
      <c r="L1573" s="418"/>
      <c r="M1573" s="418"/>
      <c r="N1573" s="418"/>
      <c r="O1573" s="418"/>
      <c r="P1573" s="418"/>
      <c r="Q1573" s="418"/>
    </row>
    <row r="1574" spans="3:17" s="439" customFormat="1">
      <c r="C1574" s="440"/>
      <c r="D1574" s="440"/>
      <c r="E1574" s="440"/>
      <c r="G1574" s="418"/>
      <c r="H1574" s="418"/>
      <c r="J1574" s="418"/>
      <c r="K1574" s="418"/>
      <c r="L1574" s="418"/>
      <c r="M1574" s="418"/>
      <c r="N1574" s="418"/>
      <c r="O1574" s="418"/>
      <c r="P1574" s="418"/>
      <c r="Q1574" s="418"/>
    </row>
    <row r="1575" spans="3:17" s="439" customFormat="1">
      <c r="C1575" s="440"/>
      <c r="D1575" s="440"/>
      <c r="E1575" s="440"/>
      <c r="G1575" s="418"/>
      <c r="H1575" s="418"/>
      <c r="J1575" s="418"/>
      <c r="K1575" s="418"/>
      <c r="L1575" s="418"/>
      <c r="M1575" s="418"/>
      <c r="N1575" s="418"/>
      <c r="O1575" s="418"/>
      <c r="P1575" s="418"/>
      <c r="Q1575" s="418"/>
    </row>
    <row r="1576" spans="3:17" s="439" customFormat="1">
      <c r="C1576" s="440"/>
      <c r="D1576" s="440"/>
      <c r="E1576" s="440"/>
      <c r="G1576" s="418"/>
      <c r="H1576" s="418"/>
      <c r="J1576" s="418"/>
      <c r="K1576" s="418"/>
      <c r="L1576" s="418"/>
      <c r="M1576" s="418"/>
      <c r="N1576" s="418"/>
      <c r="O1576" s="418"/>
      <c r="P1576" s="418"/>
      <c r="Q1576" s="418"/>
    </row>
    <row r="1577" spans="3:17" s="439" customFormat="1">
      <c r="C1577" s="440"/>
      <c r="D1577" s="440"/>
      <c r="E1577" s="440"/>
      <c r="G1577" s="418"/>
      <c r="H1577" s="418"/>
      <c r="J1577" s="418"/>
      <c r="K1577" s="418"/>
      <c r="L1577" s="418"/>
      <c r="M1577" s="418"/>
      <c r="N1577" s="418"/>
      <c r="O1577" s="418"/>
      <c r="P1577" s="418"/>
      <c r="Q1577" s="418"/>
    </row>
    <row r="1578" spans="3:17" s="439" customFormat="1">
      <c r="C1578" s="440"/>
      <c r="D1578" s="440"/>
      <c r="E1578" s="440"/>
      <c r="G1578" s="418"/>
      <c r="H1578" s="418"/>
      <c r="J1578" s="418"/>
      <c r="K1578" s="418"/>
      <c r="L1578" s="418"/>
      <c r="M1578" s="418"/>
      <c r="N1578" s="418"/>
      <c r="O1578" s="418"/>
      <c r="P1578" s="418"/>
      <c r="Q1578" s="418"/>
    </row>
    <row r="1579" spans="3:17" s="439" customFormat="1">
      <c r="C1579" s="440"/>
      <c r="D1579" s="440"/>
      <c r="E1579" s="440"/>
      <c r="G1579" s="418"/>
      <c r="H1579" s="418"/>
      <c r="J1579" s="418"/>
      <c r="K1579" s="418"/>
      <c r="L1579" s="418"/>
      <c r="M1579" s="418"/>
      <c r="N1579" s="418"/>
      <c r="O1579" s="418"/>
      <c r="P1579" s="418"/>
      <c r="Q1579" s="418"/>
    </row>
    <row r="1580" spans="3:17" s="439" customFormat="1">
      <c r="C1580" s="440"/>
      <c r="D1580" s="440"/>
      <c r="E1580" s="440"/>
      <c r="G1580" s="418"/>
      <c r="H1580" s="418"/>
      <c r="J1580" s="418"/>
      <c r="K1580" s="418"/>
      <c r="L1580" s="418"/>
      <c r="M1580" s="418"/>
      <c r="N1580" s="418"/>
      <c r="O1580" s="418"/>
      <c r="P1580" s="418"/>
      <c r="Q1580" s="418"/>
    </row>
    <row r="1581" spans="3:17" s="439" customFormat="1">
      <c r="C1581" s="440"/>
      <c r="D1581" s="440"/>
      <c r="E1581" s="440"/>
      <c r="G1581" s="418"/>
      <c r="H1581" s="418"/>
      <c r="J1581" s="418"/>
      <c r="K1581" s="418"/>
      <c r="L1581" s="418"/>
      <c r="M1581" s="418"/>
      <c r="N1581" s="418"/>
      <c r="O1581" s="418"/>
      <c r="P1581" s="418"/>
      <c r="Q1581" s="418"/>
    </row>
    <row r="1582" spans="3:17" s="439" customFormat="1">
      <c r="C1582" s="440"/>
      <c r="D1582" s="440"/>
      <c r="E1582" s="440"/>
      <c r="G1582" s="418"/>
      <c r="H1582" s="418"/>
      <c r="J1582" s="418"/>
      <c r="K1582" s="418"/>
      <c r="L1582" s="418"/>
      <c r="M1582" s="418"/>
      <c r="N1582" s="418"/>
      <c r="O1582" s="418"/>
      <c r="P1582" s="418"/>
      <c r="Q1582" s="418"/>
    </row>
    <row r="1583" spans="3:17" s="439" customFormat="1">
      <c r="C1583" s="440"/>
      <c r="D1583" s="440"/>
      <c r="E1583" s="440"/>
      <c r="G1583" s="418"/>
      <c r="H1583" s="418"/>
      <c r="J1583" s="418"/>
      <c r="K1583" s="418"/>
      <c r="L1583" s="418"/>
      <c r="M1583" s="418"/>
      <c r="N1583" s="418"/>
      <c r="O1583" s="418"/>
      <c r="P1583" s="418"/>
      <c r="Q1583" s="418"/>
    </row>
    <row r="1584" spans="3:17" s="439" customFormat="1">
      <c r="C1584" s="440"/>
      <c r="D1584" s="440"/>
      <c r="E1584" s="440"/>
      <c r="G1584" s="418"/>
      <c r="H1584" s="418"/>
      <c r="J1584" s="418"/>
      <c r="K1584" s="418"/>
      <c r="L1584" s="418"/>
      <c r="M1584" s="418"/>
      <c r="N1584" s="418"/>
      <c r="O1584" s="418"/>
      <c r="P1584" s="418"/>
      <c r="Q1584" s="418"/>
    </row>
    <row r="1585" spans="3:17" s="439" customFormat="1">
      <c r="C1585" s="440"/>
      <c r="D1585" s="440"/>
      <c r="E1585" s="440"/>
      <c r="G1585" s="418"/>
      <c r="H1585" s="418"/>
      <c r="J1585" s="418"/>
      <c r="K1585" s="418"/>
      <c r="L1585" s="418"/>
      <c r="M1585" s="418"/>
      <c r="N1585" s="418"/>
      <c r="O1585" s="418"/>
      <c r="P1585" s="418"/>
      <c r="Q1585" s="418"/>
    </row>
    <row r="1586" spans="3:17" s="439" customFormat="1">
      <c r="C1586" s="440"/>
      <c r="D1586" s="440"/>
      <c r="E1586" s="440"/>
      <c r="G1586" s="418"/>
      <c r="H1586" s="418"/>
      <c r="J1586" s="418"/>
      <c r="K1586" s="418"/>
      <c r="L1586" s="418"/>
      <c r="M1586" s="418"/>
      <c r="N1586" s="418"/>
      <c r="O1586" s="418"/>
      <c r="P1586" s="418"/>
      <c r="Q1586" s="418"/>
    </row>
    <row r="1587" spans="3:17" s="439" customFormat="1">
      <c r="C1587" s="440"/>
      <c r="D1587" s="440"/>
      <c r="E1587" s="440"/>
      <c r="G1587" s="418"/>
      <c r="H1587" s="418"/>
      <c r="J1587" s="418"/>
      <c r="K1587" s="418"/>
      <c r="L1587" s="418"/>
      <c r="M1587" s="418"/>
      <c r="N1587" s="418"/>
      <c r="O1587" s="418"/>
      <c r="P1587" s="418"/>
      <c r="Q1587" s="418"/>
    </row>
    <row r="1588" spans="3:17" s="439" customFormat="1">
      <c r="C1588" s="440"/>
      <c r="D1588" s="440"/>
      <c r="E1588" s="440"/>
      <c r="G1588" s="418"/>
      <c r="H1588" s="418"/>
      <c r="J1588" s="418"/>
      <c r="K1588" s="418"/>
      <c r="L1588" s="418"/>
      <c r="M1588" s="418"/>
      <c r="N1588" s="418"/>
      <c r="O1588" s="418"/>
      <c r="P1588" s="418"/>
      <c r="Q1588" s="418"/>
    </row>
    <row r="1589" spans="3:17" s="439" customFormat="1">
      <c r="C1589" s="440"/>
      <c r="D1589" s="440"/>
      <c r="E1589" s="440"/>
      <c r="G1589" s="418"/>
      <c r="H1589" s="418"/>
      <c r="J1589" s="418"/>
      <c r="K1589" s="418"/>
      <c r="L1589" s="418"/>
      <c r="M1589" s="418"/>
      <c r="N1589" s="418"/>
      <c r="O1589" s="418"/>
      <c r="P1589" s="418"/>
      <c r="Q1589" s="418"/>
    </row>
    <row r="1590" spans="3:17" s="439" customFormat="1">
      <c r="C1590" s="440"/>
      <c r="D1590" s="440"/>
      <c r="E1590" s="440"/>
      <c r="G1590" s="418"/>
      <c r="H1590" s="418"/>
      <c r="J1590" s="418"/>
      <c r="K1590" s="418"/>
      <c r="L1590" s="418"/>
      <c r="M1590" s="418"/>
      <c r="N1590" s="418"/>
      <c r="O1590" s="418"/>
      <c r="P1590" s="418"/>
      <c r="Q1590" s="418"/>
    </row>
    <row r="1591" spans="3:17" s="439" customFormat="1">
      <c r="C1591" s="440"/>
      <c r="D1591" s="440"/>
      <c r="E1591" s="440"/>
      <c r="G1591" s="418"/>
      <c r="H1591" s="418"/>
      <c r="J1591" s="418"/>
      <c r="K1591" s="418"/>
      <c r="L1591" s="418"/>
      <c r="M1591" s="418"/>
      <c r="N1591" s="418"/>
      <c r="O1591" s="418"/>
      <c r="P1591" s="418"/>
      <c r="Q1591" s="418"/>
    </row>
    <row r="1592" spans="3:17" s="439" customFormat="1">
      <c r="C1592" s="440"/>
      <c r="D1592" s="440"/>
      <c r="E1592" s="440"/>
      <c r="G1592" s="418"/>
      <c r="H1592" s="418"/>
      <c r="J1592" s="418"/>
      <c r="K1592" s="418"/>
      <c r="L1592" s="418"/>
      <c r="M1592" s="418"/>
      <c r="N1592" s="418"/>
      <c r="O1592" s="418"/>
      <c r="P1592" s="418"/>
      <c r="Q1592" s="418"/>
    </row>
    <row r="1593" spans="3:17" s="439" customFormat="1">
      <c r="C1593" s="440"/>
      <c r="D1593" s="440"/>
      <c r="E1593" s="440"/>
      <c r="G1593" s="418"/>
      <c r="H1593" s="418"/>
      <c r="J1593" s="418"/>
      <c r="K1593" s="418"/>
      <c r="L1593" s="418"/>
      <c r="M1593" s="418"/>
      <c r="N1593" s="418"/>
      <c r="O1593" s="418"/>
      <c r="P1593" s="418"/>
      <c r="Q1593" s="418"/>
    </row>
    <row r="1594" spans="3:17" s="439" customFormat="1">
      <c r="C1594" s="440"/>
      <c r="D1594" s="440"/>
      <c r="E1594" s="440"/>
      <c r="G1594" s="418"/>
      <c r="H1594" s="418"/>
      <c r="J1594" s="418"/>
      <c r="K1594" s="418"/>
      <c r="L1594" s="418"/>
      <c r="M1594" s="418"/>
      <c r="N1594" s="418"/>
      <c r="O1594" s="418"/>
      <c r="P1594" s="418"/>
      <c r="Q1594" s="418"/>
    </row>
    <row r="1595" spans="3:17" s="439" customFormat="1">
      <c r="C1595" s="440"/>
      <c r="D1595" s="440"/>
      <c r="E1595" s="440"/>
      <c r="G1595" s="418"/>
      <c r="H1595" s="418"/>
      <c r="J1595" s="418"/>
      <c r="K1595" s="418"/>
      <c r="L1595" s="418"/>
      <c r="M1595" s="418"/>
      <c r="N1595" s="418"/>
      <c r="O1595" s="418"/>
      <c r="P1595" s="418"/>
      <c r="Q1595" s="418"/>
    </row>
    <row r="1596" spans="3:17" s="439" customFormat="1">
      <c r="C1596" s="440"/>
      <c r="D1596" s="440"/>
      <c r="E1596" s="440"/>
      <c r="G1596" s="418"/>
      <c r="H1596" s="418"/>
      <c r="J1596" s="418"/>
      <c r="K1596" s="418"/>
      <c r="L1596" s="418"/>
      <c r="M1596" s="418"/>
      <c r="N1596" s="418"/>
      <c r="O1596" s="418"/>
      <c r="P1596" s="418"/>
      <c r="Q1596" s="418"/>
    </row>
    <row r="1597" spans="3:17" s="439" customFormat="1">
      <c r="C1597" s="440"/>
      <c r="D1597" s="440"/>
      <c r="E1597" s="440"/>
      <c r="G1597" s="418"/>
      <c r="H1597" s="418"/>
      <c r="J1597" s="418"/>
      <c r="K1597" s="418"/>
      <c r="L1597" s="418"/>
      <c r="M1597" s="418"/>
      <c r="N1597" s="418"/>
      <c r="O1597" s="418"/>
      <c r="P1597" s="418"/>
      <c r="Q1597" s="418"/>
    </row>
    <row r="1598" spans="3:17" s="439" customFormat="1">
      <c r="C1598" s="440"/>
      <c r="D1598" s="440"/>
      <c r="E1598" s="440"/>
      <c r="G1598" s="418"/>
      <c r="H1598" s="418"/>
      <c r="J1598" s="418"/>
      <c r="K1598" s="418"/>
      <c r="L1598" s="418"/>
      <c r="M1598" s="418"/>
      <c r="N1598" s="418"/>
      <c r="O1598" s="418"/>
      <c r="P1598" s="418"/>
      <c r="Q1598" s="418"/>
    </row>
    <row r="1599" spans="3:17" s="439" customFormat="1">
      <c r="C1599" s="440"/>
      <c r="D1599" s="440"/>
      <c r="E1599" s="440"/>
      <c r="G1599" s="418"/>
      <c r="H1599" s="418"/>
      <c r="J1599" s="418"/>
      <c r="K1599" s="418"/>
      <c r="L1599" s="418"/>
      <c r="M1599" s="418"/>
      <c r="N1599" s="418"/>
      <c r="O1599" s="418"/>
      <c r="P1599" s="418"/>
      <c r="Q1599" s="418"/>
    </row>
    <row r="1600" spans="3:17" s="439" customFormat="1">
      <c r="C1600" s="440"/>
      <c r="D1600" s="440"/>
      <c r="E1600" s="440"/>
      <c r="G1600" s="418"/>
      <c r="H1600" s="418"/>
      <c r="J1600" s="418"/>
      <c r="K1600" s="418"/>
      <c r="L1600" s="418"/>
      <c r="M1600" s="418"/>
      <c r="N1600" s="418"/>
      <c r="O1600" s="418"/>
      <c r="P1600" s="418"/>
      <c r="Q1600" s="418"/>
    </row>
    <row r="1601" spans="3:17" s="439" customFormat="1">
      <c r="C1601" s="440"/>
      <c r="D1601" s="440"/>
      <c r="E1601" s="440"/>
      <c r="G1601" s="418"/>
      <c r="H1601" s="418"/>
      <c r="J1601" s="418"/>
      <c r="K1601" s="418"/>
      <c r="L1601" s="418"/>
      <c r="M1601" s="418"/>
      <c r="N1601" s="418"/>
      <c r="O1601" s="418"/>
      <c r="P1601" s="418"/>
      <c r="Q1601" s="418"/>
    </row>
    <row r="1602" spans="3:17" s="439" customFormat="1">
      <c r="C1602" s="440"/>
      <c r="D1602" s="440"/>
      <c r="E1602" s="440"/>
      <c r="G1602" s="418"/>
      <c r="H1602" s="418"/>
      <c r="J1602" s="418"/>
      <c r="K1602" s="418"/>
      <c r="L1602" s="418"/>
      <c r="M1602" s="418"/>
      <c r="N1602" s="418"/>
      <c r="O1602" s="418"/>
      <c r="P1602" s="418"/>
      <c r="Q1602" s="418"/>
    </row>
    <row r="1603" spans="3:17" s="439" customFormat="1">
      <c r="C1603" s="440"/>
      <c r="D1603" s="440"/>
      <c r="E1603" s="440"/>
      <c r="G1603" s="418"/>
      <c r="H1603" s="418"/>
      <c r="J1603" s="418"/>
      <c r="K1603" s="418"/>
      <c r="L1603" s="418"/>
      <c r="M1603" s="418"/>
      <c r="N1603" s="418"/>
      <c r="O1603" s="418"/>
      <c r="P1603" s="418"/>
      <c r="Q1603" s="418"/>
    </row>
    <row r="1604" spans="3:17" s="439" customFormat="1">
      <c r="C1604" s="440"/>
      <c r="D1604" s="440"/>
      <c r="E1604" s="440"/>
      <c r="G1604" s="418"/>
      <c r="H1604" s="418"/>
      <c r="J1604" s="418"/>
      <c r="K1604" s="418"/>
      <c r="L1604" s="418"/>
      <c r="M1604" s="418"/>
      <c r="N1604" s="418"/>
      <c r="O1604" s="418"/>
      <c r="P1604" s="418"/>
      <c r="Q1604" s="418"/>
    </row>
    <row r="1605" spans="3:17" s="439" customFormat="1">
      <c r="C1605" s="440"/>
      <c r="D1605" s="440"/>
      <c r="E1605" s="440"/>
      <c r="G1605" s="418"/>
      <c r="H1605" s="418"/>
      <c r="J1605" s="418"/>
      <c r="K1605" s="418"/>
      <c r="L1605" s="418"/>
      <c r="M1605" s="418"/>
      <c r="N1605" s="418"/>
      <c r="O1605" s="418"/>
      <c r="P1605" s="418"/>
      <c r="Q1605" s="418"/>
    </row>
    <row r="1606" spans="3:17" s="439" customFormat="1">
      <c r="C1606" s="440"/>
      <c r="D1606" s="440"/>
      <c r="E1606" s="440"/>
      <c r="G1606" s="418"/>
      <c r="H1606" s="418"/>
      <c r="J1606" s="418"/>
      <c r="K1606" s="418"/>
      <c r="L1606" s="418"/>
      <c r="M1606" s="418"/>
      <c r="N1606" s="418"/>
      <c r="O1606" s="418"/>
      <c r="P1606" s="418"/>
      <c r="Q1606" s="418"/>
    </row>
    <row r="1607" spans="3:17" s="439" customFormat="1">
      <c r="C1607" s="440"/>
      <c r="D1607" s="440"/>
      <c r="E1607" s="440"/>
      <c r="G1607" s="418"/>
      <c r="H1607" s="418"/>
      <c r="J1607" s="418"/>
      <c r="K1607" s="418"/>
      <c r="L1607" s="418"/>
      <c r="M1607" s="418"/>
      <c r="N1607" s="418"/>
      <c r="O1607" s="418"/>
      <c r="P1607" s="418"/>
      <c r="Q1607" s="418"/>
    </row>
    <row r="1608" spans="3:17" s="439" customFormat="1">
      <c r="C1608" s="440"/>
      <c r="D1608" s="440"/>
      <c r="E1608" s="440"/>
      <c r="G1608" s="418"/>
      <c r="H1608" s="418"/>
      <c r="J1608" s="418"/>
      <c r="K1608" s="418"/>
      <c r="L1608" s="418"/>
      <c r="M1608" s="418"/>
      <c r="N1608" s="418"/>
      <c r="O1608" s="418"/>
      <c r="P1608" s="418"/>
      <c r="Q1608" s="418"/>
    </row>
    <row r="1609" spans="3:17" s="439" customFormat="1">
      <c r="C1609" s="440"/>
      <c r="D1609" s="440"/>
      <c r="E1609" s="440"/>
      <c r="G1609" s="418"/>
      <c r="H1609" s="418"/>
      <c r="J1609" s="418"/>
      <c r="K1609" s="418"/>
      <c r="L1609" s="418"/>
      <c r="M1609" s="418"/>
      <c r="N1609" s="418"/>
      <c r="O1609" s="418"/>
      <c r="P1609" s="418"/>
      <c r="Q1609" s="418"/>
    </row>
    <row r="1610" spans="3:17" s="439" customFormat="1">
      <c r="C1610" s="440"/>
      <c r="D1610" s="440"/>
      <c r="E1610" s="440"/>
      <c r="G1610" s="418"/>
      <c r="H1610" s="418"/>
      <c r="J1610" s="418"/>
      <c r="K1610" s="418"/>
      <c r="L1610" s="418"/>
      <c r="M1610" s="418"/>
      <c r="N1610" s="418"/>
      <c r="O1610" s="418"/>
      <c r="P1610" s="418"/>
      <c r="Q1610" s="418"/>
    </row>
    <row r="1611" spans="3:17" s="439" customFormat="1">
      <c r="C1611" s="440"/>
      <c r="D1611" s="440"/>
      <c r="E1611" s="440"/>
      <c r="G1611" s="418"/>
      <c r="H1611" s="418"/>
      <c r="J1611" s="418"/>
      <c r="K1611" s="418"/>
      <c r="L1611" s="418"/>
      <c r="M1611" s="418"/>
      <c r="N1611" s="418"/>
      <c r="O1611" s="418"/>
      <c r="P1611" s="418"/>
      <c r="Q1611" s="418"/>
    </row>
    <row r="1612" spans="3:17" s="439" customFormat="1">
      <c r="C1612" s="440"/>
      <c r="D1612" s="440"/>
      <c r="E1612" s="440"/>
      <c r="G1612" s="418"/>
      <c r="H1612" s="418"/>
      <c r="J1612" s="418"/>
      <c r="K1612" s="418"/>
      <c r="L1612" s="418"/>
      <c r="M1612" s="418"/>
      <c r="N1612" s="418"/>
      <c r="O1612" s="418"/>
      <c r="P1612" s="418"/>
      <c r="Q1612" s="418"/>
    </row>
    <row r="1613" spans="3:17" s="439" customFormat="1">
      <c r="C1613" s="440"/>
      <c r="D1613" s="440"/>
      <c r="E1613" s="440"/>
      <c r="G1613" s="418"/>
      <c r="H1613" s="418"/>
      <c r="J1613" s="418"/>
      <c r="K1613" s="418"/>
      <c r="L1613" s="418"/>
      <c r="M1613" s="418"/>
      <c r="N1613" s="418"/>
      <c r="O1613" s="418"/>
      <c r="P1613" s="418"/>
      <c r="Q1613" s="418"/>
    </row>
    <row r="1614" spans="3:17" s="439" customFormat="1">
      <c r="C1614" s="440"/>
      <c r="D1614" s="440"/>
      <c r="E1614" s="440"/>
      <c r="G1614" s="418"/>
      <c r="H1614" s="418"/>
      <c r="J1614" s="418"/>
      <c r="K1614" s="418"/>
      <c r="L1614" s="418"/>
      <c r="M1614" s="418"/>
      <c r="N1614" s="418"/>
      <c r="O1614" s="418"/>
      <c r="P1614" s="418"/>
      <c r="Q1614" s="418"/>
    </row>
    <row r="1615" spans="3:17" s="439" customFormat="1">
      <c r="C1615" s="440"/>
      <c r="D1615" s="440"/>
      <c r="E1615" s="440"/>
      <c r="G1615" s="418"/>
      <c r="H1615" s="418"/>
      <c r="J1615" s="418"/>
      <c r="K1615" s="418"/>
      <c r="L1615" s="418"/>
      <c r="M1615" s="418"/>
      <c r="N1615" s="418"/>
      <c r="O1615" s="418"/>
      <c r="P1615" s="418"/>
      <c r="Q1615" s="418"/>
    </row>
    <row r="1616" spans="3:17" s="439" customFormat="1">
      <c r="C1616" s="440"/>
      <c r="D1616" s="440"/>
      <c r="E1616" s="440"/>
      <c r="G1616" s="418"/>
      <c r="H1616" s="418"/>
      <c r="J1616" s="418"/>
      <c r="K1616" s="418"/>
      <c r="L1616" s="418"/>
      <c r="M1616" s="418"/>
      <c r="N1616" s="418"/>
      <c r="O1616" s="418"/>
      <c r="P1616" s="418"/>
      <c r="Q1616" s="418"/>
    </row>
    <row r="1617" spans="3:17" s="439" customFormat="1">
      <c r="C1617" s="440"/>
      <c r="D1617" s="440"/>
      <c r="E1617" s="440"/>
      <c r="G1617" s="418"/>
      <c r="H1617" s="418"/>
      <c r="J1617" s="418"/>
      <c r="K1617" s="418"/>
      <c r="L1617" s="418"/>
      <c r="M1617" s="418"/>
      <c r="N1617" s="418"/>
      <c r="O1617" s="418"/>
      <c r="P1617" s="418"/>
      <c r="Q1617" s="418"/>
    </row>
    <row r="1618" spans="3:17" s="439" customFormat="1">
      <c r="C1618" s="440"/>
      <c r="D1618" s="440"/>
      <c r="E1618" s="440"/>
      <c r="G1618" s="418"/>
      <c r="H1618" s="418"/>
      <c r="J1618" s="418"/>
      <c r="K1618" s="418"/>
      <c r="L1618" s="418"/>
      <c r="M1618" s="418"/>
      <c r="N1618" s="418"/>
      <c r="O1618" s="418"/>
      <c r="P1618" s="418"/>
      <c r="Q1618" s="418"/>
    </row>
    <row r="1619" spans="3:17" s="439" customFormat="1">
      <c r="C1619" s="440"/>
      <c r="D1619" s="440"/>
      <c r="E1619" s="440"/>
      <c r="G1619" s="418"/>
      <c r="H1619" s="418"/>
      <c r="J1619" s="418"/>
      <c r="K1619" s="418"/>
      <c r="L1619" s="418"/>
      <c r="M1619" s="418"/>
      <c r="N1619" s="418"/>
      <c r="O1619" s="418"/>
      <c r="P1619" s="418"/>
      <c r="Q1619" s="418"/>
    </row>
    <row r="1620" spans="3:17" s="439" customFormat="1">
      <c r="C1620" s="440"/>
      <c r="D1620" s="440"/>
      <c r="E1620" s="440"/>
      <c r="G1620" s="418"/>
      <c r="H1620" s="418"/>
      <c r="J1620" s="418"/>
      <c r="K1620" s="418"/>
      <c r="L1620" s="418"/>
      <c r="M1620" s="418"/>
      <c r="N1620" s="418"/>
      <c r="O1620" s="418"/>
      <c r="P1620" s="418"/>
      <c r="Q1620" s="418"/>
    </row>
    <row r="1621" spans="3:17" s="439" customFormat="1">
      <c r="C1621" s="440"/>
      <c r="D1621" s="440"/>
      <c r="E1621" s="440"/>
      <c r="G1621" s="418"/>
      <c r="H1621" s="418"/>
      <c r="J1621" s="418"/>
      <c r="K1621" s="418"/>
      <c r="L1621" s="418"/>
      <c r="M1621" s="418"/>
      <c r="N1621" s="418"/>
      <c r="O1621" s="418"/>
      <c r="P1621" s="418"/>
      <c r="Q1621" s="418"/>
    </row>
    <row r="1622" spans="3:17" s="439" customFormat="1">
      <c r="C1622" s="440"/>
      <c r="D1622" s="440"/>
      <c r="E1622" s="440"/>
      <c r="G1622" s="418"/>
      <c r="H1622" s="418"/>
      <c r="J1622" s="418"/>
      <c r="K1622" s="418"/>
      <c r="L1622" s="418"/>
      <c r="M1622" s="418"/>
      <c r="N1622" s="418"/>
      <c r="O1622" s="418"/>
      <c r="P1622" s="418"/>
      <c r="Q1622" s="418"/>
    </row>
    <row r="1623" spans="3:17" s="439" customFormat="1">
      <c r="C1623" s="440"/>
      <c r="D1623" s="440"/>
      <c r="E1623" s="440"/>
      <c r="G1623" s="418"/>
      <c r="H1623" s="418"/>
      <c r="J1623" s="418"/>
      <c r="K1623" s="418"/>
      <c r="L1623" s="418"/>
      <c r="M1623" s="418"/>
      <c r="N1623" s="418"/>
      <c r="O1623" s="418"/>
      <c r="P1623" s="418"/>
      <c r="Q1623" s="418"/>
    </row>
    <row r="1624" spans="3:17" s="439" customFormat="1">
      <c r="C1624" s="440"/>
      <c r="D1624" s="440"/>
      <c r="E1624" s="440"/>
      <c r="G1624" s="418"/>
      <c r="H1624" s="418"/>
      <c r="J1624" s="418"/>
      <c r="K1624" s="418"/>
      <c r="L1624" s="418"/>
      <c r="M1624" s="418"/>
      <c r="N1624" s="418"/>
      <c r="O1624" s="418"/>
      <c r="P1624" s="418"/>
      <c r="Q1624" s="418"/>
    </row>
    <row r="1625" spans="3:17" s="439" customFormat="1">
      <c r="C1625" s="440"/>
      <c r="D1625" s="440"/>
      <c r="E1625" s="440"/>
      <c r="G1625" s="418"/>
      <c r="H1625" s="418"/>
      <c r="J1625" s="418"/>
      <c r="K1625" s="418"/>
      <c r="L1625" s="418"/>
      <c r="M1625" s="418"/>
      <c r="N1625" s="418"/>
      <c r="O1625" s="418"/>
      <c r="P1625" s="418"/>
      <c r="Q1625" s="418"/>
    </row>
    <row r="1626" spans="3:17" s="439" customFormat="1">
      <c r="C1626" s="440"/>
      <c r="D1626" s="440"/>
      <c r="E1626" s="440"/>
      <c r="G1626" s="418"/>
      <c r="H1626" s="418"/>
      <c r="J1626" s="418"/>
      <c r="K1626" s="418"/>
      <c r="L1626" s="418"/>
      <c r="M1626" s="418"/>
      <c r="N1626" s="418"/>
      <c r="O1626" s="418"/>
      <c r="P1626" s="418"/>
      <c r="Q1626" s="418"/>
    </row>
    <row r="1627" spans="3:17" s="439" customFormat="1">
      <c r="C1627" s="440"/>
      <c r="D1627" s="440"/>
      <c r="E1627" s="440"/>
      <c r="G1627" s="418"/>
      <c r="H1627" s="418"/>
      <c r="J1627" s="418"/>
      <c r="K1627" s="418"/>
      <c r="L1627" s="418"/>
      <c r="M1627" s="418"/>
      <c r="N1627" s="418"/>
      <c r="O1627" s="418"/>
      <c r="P1627" s="418"/>
      <c r="Q1627" s="418"/>
    </row>
    <row r="1628" spans="3:17" s="439" customFormat="1">
      <c r="C1628" s="440"/>
      <c r="D1628" s="440"/>
      <c r="E1628" s="440"/>
      <c r="G1628" s="418"/>
      <c r="H1628" s="418"/>
      <c r="J1628" s="418"/>
      <c r="K1628" s="418"/>
      <c r="L1628" s="418"/>
      <c r="M1628" s="418"/>
      <c r="N1628" s="418"/>
      <c r="O1628" s="418"/>
      <c r="P1628" s="418"/>
      <c r="Q1628" s="418"/>
    </row>
    <row r="1629" spans="3:17" s="439" customFormat="1">
      <c r="C1629" s="440"/>
      <c r="D1629" s="440"/>
      <c r="E1629" s="440"/>
      <c r="G1629" s="418"/>
      <c r="H1629" s="418"/>
      <c r="J1629" s="418"/>
      <c r="K1629" s="418"/>
      <c r="L1629" s="418"/>
      <c r="M1629" s="418"/>
      <c r="N1629" s="418"/>
      <c r="O1629" s="418"/>
      <c r="P1629" s="418"/>
      <c r="Q1629" s="418"/>
    </row>
    <row r="1630" spans="3:17" s="439" customFormat="1">
      <c r="C1630" s="440"/>
      <c r="D1630" s="440"/>
      <c r="E1630" s="440"/>
      <c r="G1630" s="418"/>
      <c r="H1630" s="418"/>
      <c r="J1630" s="418"/>
      <c r="K1630" s="418"/>
      <c r="L1630" s="418"/>
      <c r="M1630" s="418"/>
      <c r="N1630" s="418"/>
      <c r="O1630" s="418"/>
      <c r="P1630" s="418"/>
      <c r="Q1630" s="418"/>
    </row>
    <row r="1631" spans="3:17" s="439" customFormat="1">
      <c r="C1631" s="440"/>
      <c r="D1631" s="440"/>
      <c r="E1631" s="440"/>
      <c r="G1631" s="418"/>
      <c r="H1631" s="418"/>
      <c r="J1631" s="418"/>
      <c r="K1631" s="418"/>
      <c r="L1631" s="418"/>
      <c r="M1631" s="418"/>
      <c r="N1631" s="418"/>
      <c r="O1631" s="418"/>
      <c r="P1631" s="418"/>
      <c r="Q1631" s="418"/>
    </row>
    <row r="1632" spans="3:17" s="439" customFormat="1">
      <c r="C1632" s="440"/>
      <c r="D1632" s="440"/>
      <c r="E1632" s="440"/>
      <c r="G1632" s="418"/>
      <c r="H1632" s="418"/>
      <c r="J1632" s="418"/>
      <c r="K1632" s="418"/>
      <c r="L1632" s="418"/>
      <c r="M1632" s="418"/>
      <c r="N1632" s="418"/>
      <c r="O1632" s="418"/>
      <c r="P1632" s="418"/>
      <c r="Q1632" s="418"/>
    </row>
    <row r="1633" spans="3:17" s="439" customFormat="1">
      <c r="C1633" s="440"/>
      <c r="D1633" s="440"/>
      <c r="E1633" s="440"/>
      <c r="G1633" s="418"/>
      <c r="H1633" s="418"/>
      <c r="J1633" s="418"/>
      <c r="K1633" s="418"/>
      <c r="L1633" s="418"/>
      <c r="M1633" s="418"/>
      <c r="N1633" s="418"/>
      <c r="O1633" s="418"/>
      <c r="P1633" s="418"/>
      <c r="Q1633" s="418"/>
    </row>
    <row r="1634" spans="3:17" s="439" customFormat="1">
      <c r="C1634" s="440"/>
      <c r="D1634" s="440"/>
      <c r="E1634" s="440"/>
      <c r="G1634" s="418"/>
      <c r="H1634" s="418"/>
      <c r="J1634" s="418"/>
      <c r="K1634" s="418"/>
      <c r="L1634" s="418"/>
      <c r="M1634" s="418"/>
      <c r="N1634" s="418"/>
      <c r="O1634" s="418"/>
      <c r="P1634" s="418"/>
      <c r="Q1634" s="418"/>
    </row>
    <row r="1635" spans="3:17" s="439" customFormat="1">
      <c r="C1635" s="440"/>
      <c r="D1635" s="440"/>
      <c r="E1635" s="440"/>
      <c r="G1635" s="418"/>
      <c r="H1635" s="418"/>
      <c r="J1635" s="418"/>
      <c r="K1635" s="418"/>
      <c r="L1635" s="418"/>
      <c r="M1635" s="418"/>
      <c r="N1635" s="418"/>
      <c r="O1635" s="418"/>
      <c r="P1635" s="418"/>
      <c r="Q1635" s="418"/>
    </row>
    <row r="1636" spans="3:17" s="439" customFormat="1">
      <c r="C1636" s="440"/>
      <c r="D1636" s="440"/>
      <c r="E1636" s="440"/>
      <c r="G1636" s="418"/>
      <c r="H1636" s="418"/>
      <c r="J1636" s="418"/>
      <c r="K1636" s="418"/>
      <c r="L1636" s="418"/>
      <c r="M1636" s="418"/>
      <c r="N1636" s="418"/>
      <c r="O1636" s="418"/>
      <c r="P1636" s="418"/>
      <c r="Q1636" s="418"/>
    </row>
    <row r="1637" spans="3:17" s="439" customFormat="1">
      <c r="C1637" s="440"/>
      <c r="D1637" s="440"/>
      <c r="E1637" s="440"/>
      <c r="G1637" s="418"/>
      <c r="H1637" s="418"/>
      <c r="J1637" s="418"/>
      <c r="K1637" s="418"/>
      <c r="L1637" s="418"/>
      <c r="M1637" s="418"/>
      <c r="N1637" s="418"/>
      <c r="O1637" s="418"/>
      <c r="P1637" s="418"/>
      <c r="Q1637" s="418"/>
    </row>
    <row r="1638" spans="3:17" s="439" customFormat="1">
      <c r="C1638" s="440"/>
      <c r="D1638" s="440"/>
      <c r="E1638" s="440"/>
      <c r="G1638" s="418"/>
      <c r="H1638" s="418"/>
      <c r="J1638" s="418"/>
      <c r="K1638" s="418"/>
      <c r="L1638" s="418"/>
      <c r="M1638" s="418"/>
      <c r="N1638" s="418"/>
      <c r="O1638" s="418"/>
      <c r="P1638" s="418"/>
      <c r="Q1638" s="418"/>
    </row>
    <row r="1639" spans="3:17" s="439" customFormat="1">
      <c r="C1639" s="440"/>
      <c r="D1639" s="440"/>
      <c r="E1639" s="440"/>
      <c r="G1639" s="418"/>
      <c r="H1639" s="418"/>
      <c r="J1639" s="418"/>
      <c r="K1639" s="418"/>
      <c r="L1639" s="418"/>
      <c r="M1639" s="418"/>
      <c r="N1639" s="418"/>
      <c r="O1639" s="418"/>
      <c r="P1639" s="418"/>
      <c r="Q1639" s="418"/>
    </row>
    <row r="1640" spans="3:17" s="439" customFormat="1">
      <c r="C1640" s="440"/>
      <c r="D1640" s="440"/>
      <c r="E1640" s="440"/>
      <c r="G1640" s="418"/>
      <c r="H1640" s="418"/>
      <c r="J1640" s="418"/>
      <c r="K1640" s="418"/>
      <c r="L1640" s="418"/>
      <c r="M1640" s="418"/>
      <c r="N1640" s="418"/>
      <c r="O1640" s="418"/>
      <c r="P1640" s="418"/>
      <c r="Q1640" s="418"/>
    </row>
    <row r="1641" spans="3:17" s="439" customFormat="1">
      <c r="C1641" s="440"/>
      <c r="D1641" s="440"/>
      <c r="E1641" s="440"/>
      <c r="G1641" s="418"/>
      <c r="H1641" s="418"/>
      <c r="J1641" s="418"/>
      <c r="K1641" s="418"/>
      <c r="L1641" s="418"/>
      <c r="M1641" s="418"/>
      <c r="N1641" s="418"/>
      <c r="O1641" s="418"/>
      <c r="P1641" s="418"/>
      <c r="Q1641" s="418"/>
    </row>
    <row r="1642" spans="3:17" s="439" customFormat="1">
      <c r="C1642" s="440"/>
      <c r="D1642" s="440"/>
      <c r="E1642" s="440"/>
      <c r="G1642" s="418"/>
      <c r="H1642" s="418"/>
      <c r="J1642" s="418"/>
      <c r="K1642" s="418"/>
      <c r="L1642" s="418"/>
      <c r="M1642" s="418"/>
      <c r="N1642" s="418"/>
      <c r="O1642" s="418"/>
      <c r="P1642" s="418"/>
      <c r="Q1642" s="418"/>
    </row>
    <row r="1643" spans="3:17" s="439" customFormat="1">
      <c r="C1643" s="440"/>
      <c r="D1643" s="440"/>
      <c r="E1643" s="440"/>
      <c r="G1643" s="418"/>
      <c r="H1643" s="418"/>
      <c r="J1643" s="418"/>
      <c r="K1643" s="418"/>
      <c r="L1643" s="418"/>
      <c r="M1643" s="418"/>
      <c r="N1643" s="418"/>
      <c r="O1643" s="418"/>
      <c r="P1643" s="418"/>
      <c r="Q1643" s="418"/>
    </row>
    <row r="1644" spans="3:17" s="439" customFormat="1">
      <c r="C1644" s="440"/>
      <c r="D1644" s="440"/>
      <c r="E1644" s="440"/>
      <c r="G1644" s="418"/>
      <c r="H1644" s="418"/>
      <c r="J1644" s="418"/>
      <c r="K1644" s="418"/>
      <c r="L1644" s="418"/>
      <c r="M1644" s="418"/>
      <c r="N1644" s="418"/>
      <c r="O1644" s="418"/>
      <c r="P1644" s="418"/>
      <c r="Q1644" s="418"/>
    </row>
    <row r="1645" spans="3:17" s="439" customFormat="1">
      <c r="C1645" s="440"/>
      <c r="D1645" s="440"/>
      <c r="E1645" s="440"/>
      <c r="G1645" s="418"/>
      <c r="H1645" s="418"/>
      <c r="J1645" s="418"/>
      <c r="K1645" s="418"/>
      <c r="L1645" s="418"/>
      <c r="M1645" s="418"/>
      <c r="N1645" s="418"/>
      <c r="O1645" s="418"/>
      <c r="P1645" s="418"/>
      <c r="Q1645" s="418"/>
    </row>
    <row r="1646" spans="3:17" s="439" customFormat="1">
      <c r="C1646" s="440"/>
      <c r="D1646" s="440"/>
      <c r="E1646" s="440"/>
      <c r="G1646" s="418"/>
      <c r="H1646" s="418"/>
      <c r="J1646" s="418"/>
      <c r="K1646" s="418"/>
      <c r="L1646" s="418"/>
      <c r="M1646" s="418"/>
      <c r="N1646" s="418"/>
      <c r="O1646" s="418"/>
      <c r="P1646" s="418"/>
      <c r="Q1646" s="418"/>
    </row>
    <row r="1647" spans="3:17" s="439" customFormat="1">
      <c r="C1647" s="440"/>
      <c r="D1647" s="440"/>
      <c r="E1647" s="440"/>
      <c r="G1647" s="418"/>
      <c r="H1647" s="418"/>
      <c r="J1647" s="418"/>
      <c r="K1647" s="418"/>
      <c r="L1647" s="418"/>
      <c r="M1647" s="418"/>
      <c r="N1647" s="418"/>
      <c r="O1647" s="418"/>
      <c r="P1647" s="418"/>
      <c r="Q1647" s="418"/>
    </row>
    <row r="1648" spans="3:17" s="439" customFormat="1">
      <c r="C1648" s="440"/>
      <c r="D1648" s="440"/>
      <c r="E1648" s="440"/>
      <c r="G1648" s="418"/>
      <c r="H1648" s="418"/>
      <c r="J1648" s="418"/>
      <c r="K1648" s="418"/>
      <c r="L1648" s="418"/>
      <c r="M1648" s="418"/>
      <c r="N1648" s="418"/>
      <c r="O1648" s="418"/>
      <c r="P1648" s="418"/>
      <c r="Q1648" s="418"/>
    </row>
    <row r="1649" spans="3:17" s="439" customFormat="1">
      <c r="C1649" s="440"/>
      <c r="D1649" s="440"/>
      <c r="E1649" s="440"/>
      <c r="G1649" s="418"/>
      <c r="H1649" s="418"/>
      <c r="J1649" s="418"/>
      <c r="K1649" s="418"/>
      <c r="L1649" s="418"/>
      <c r="M1649" s="418"/>
      <c r="N1649" s="418"/>
      <c r="O1649" s="418"/>
      <c r="P1649" s="418"/>
      <c r="Q1649" s="418"/>
    </row>
    <row r="1650" spans="3:17" s="439" customFormat="1">
      <c r="C1650" s="440"/>
      <c r="D1650" s="440"/>
      <c r="E1650" s="440"/>
      <c r="G1650" s="418"/>
      <c r="H1650" s="418"/>
      <c r="J1650" s="418"/>
      <c r="K1650" s="418"/>
      <c r="L1650" s="418"/>
      <c r="M1650" s="418"/>
      <c r="N1650" s="418"/>
      <c r="O1650" s="418"/>
      <c r="P1650" s="418"/>
      <c r="Q1650" s="418"/>
    </row>
    <row r="1651" spans="3:17" s="439" customFormat="1">
      <c r="C1651" s="440"/>
      <c r="D1651" s="440"/>
      <c r="E1651" s="440"/>
      <c r="G1651" s="418"/>
      <c r="H1651" s="418"/>
      <c r="J1651" s="418"/>
      <c r="K1651" s="418"/>
      <c r="L1651" s="418"/>
      <c r="M1651" s="418"/>
      <c r="N1651" s="418"/>
      <c r="O1651" s="418"/>
      <c r="P1651" s="418"/>
      <c r="Q1651" s="418"/>
    </row>
    <row r="1652" spans="3:17" s="439" customFormat="1">
      <c r="C1652" s="440"/>
      <c r="D1652" s="440"/>
      <c r="E1652" s="440"/>
      <c r="G1652" s="418"/>
      <c r="H1652" s="418"/>
      <c r="J1652" s="418"/>
      <c r="K1652" s="418"/>
      <c r="L1652" s="418"/>
      <c r="M1652" s="418"/>
      <c r="N1652" s="418"/>
      <c r="O1652" s="418"/>
      <c r="P1652" s="418"/>
      <c r="Q1652" s="418"/>
    </row>
    <row r="1653" spans="3:17" s="439" customFormat="1">
      <c r="C1653" s="440"/>
      <c r="D1653" s="440"/>
      <c r="E1653" s="440"/>
      <c r="G1653" s="418"/>
      <c r="H1653" s="418"/>
      <c r="J1653" s="418"/>
      <c r="K1653" s="418"/>
      <c r="L1653" s="418"/>
      <c r="M1653" s="418"/>
      <c r="N1653" s="418"/>
      <c r="O1653" s="418"/>
      <c r="P1653" s="418"/>
      <c r="Q1653" s="418"/>
    </row>
    <row r="1654" spans="3:17" s="439" customFormat="1">
      <c r="C1654" s="440"/>
      <c r="D1654" s="440"/>
      <c r="E1654" s="440"/>
      <c r="G1654" s="418"/>
      <c r="H1654" s="418"/>
      <c r="J1654" s="418"/>
      <c r="K1654" s="418"/>
      <c r="L1654" s="418"/>
      <c r="M1654" s="418"/>
      <c r="N1654" s="418"/>
      <c r="O1654" s="418"/>
      <c r="P1654" s="418"/>
      <c r="Q1654" s="418"/>
    </row>
    <row r="1655" spans="3:17" s="439" customFormat="1">
      <c r="C1655" s="440"/>
      <c r="D1655" s="440"/>
      <c r="E1655" s="440"/>
      <c r="G1655" s="418"/>
      <c r="H1655" s="418"/>
      <c r="J1655" s="418"/>
      <c r="K1655" s="418"/>
      <c r="L1655" s="418"/>
      <c r="M1655" s="418"/>
      <c r="N1655" s="418"/>
      <c r="O1655" s="418"/>
      <c r="P1655" s="418"/>
      <c r="Q1655" s="418"/>
    </row>
    <row r="1656" spans="3:17" s="439" customFormat="1">
      <c r="C1656" s="440"/>
      <c r="D1656" s="440"/>
      <c r="E1656" s="440"/>
      <c r="G1656" s="418"/>
      <c r="H1656" s="418"/>
      <c r="J1656" s="418"/>
      <c r="K1656" s="418"/>
      <c r="L1656" s="418"/>
      <c r="M1656" s="418"/>
      <c r="N1656" s="418"/>
      <c r="O1656" s="418"/>
      <c r="P1656" s="418"/>
      <c r="Q1656" s="418"/>
    </row>
    <row r="1657" spans="3:17" s="439" customFormat="1">
      <c r="C1657" s="440"/>
      <c r="D1657" s="440"/>
      <c r="E1657" s="440"/>
      <c r="G1657" s="418"/>
      <c r="H1657" s="418"/>
      <c r="J1657" s="418"/>
      <c r="K1657" s="418"/>
      <c r="L1657" s="418"/>
      <c r="M1657" s="418"/>
      <c r="N1657" s="418"/>
      <c r="O1657" s="418"/>
      <c r="P1657" s="418"/>
      <c r="Q1657" s="418"/>
    </row>
    <row r="1658" spans="3:17" s="439" customFormat="1">
      <c r="C1658" s="440"/>
      <c r="D1658" s="440"/>
      <c r="E1658" s="440"/>
      <c r="G1658" s="418"/>
      <c r="H1658" s="418"/>
      <c r="J1658" s="418"/>
      <c r="K1658" s="418"/>
      <c r="L1658" s="418"/>
      <c r="M1658" s="418"/>
      <c r="N1658" s="418"/>
      <c r="O1658" s="418"/>
      <c r="P1658" s="418"/>
      <c r="Q1658" s="418"/>
    </row>
    <row r="1659" spans="3:17" s="439" customFormat="1">
      <c r="C1659" s="440"/>
      <c r="D1659" s="440"/>
      <c r="E1659" s="440"/>
      <c r="G1659" s="418"/>
      <c r="H1659" s="418"/>
      <c r="J1659" s="418"/>
      <c r="K1659" s="418"/>
      <c r="L1659" s="418"/>
      <c r="M1659" s="418"/>
      <c r="N1659" s="418"/>
      <c r="O1659" s="418"/>
      <c r="P1659" s="418"/>
      <c r="Q1659" s="418"/>
    </row>
    <row r="1660" spans="3:17" s="439" customFormat="1">
      <c r="C1660" s="440"/>
      <c r="D1660" s="440"/>
      <c r="E1660" s="440"/>
      <c r="G1660" s="418"/>
      <c r="H1660" s="418"/>
      <c r="J1660" s="418"/>
      <c r="K1660" s="418"/>
      <c r="L1660" s="418"/>
      <c r="M1660" s="418"/>
      <c r="N1660" s="418"/>
      <c r="O1660" s="418"/>
      <c r="P1660" s="418"/>
      <c r="Q1660" s="418"/>
    </row>
    <row r="1661" spans="3:17" s="439" customFormat="1">
      <c r="C1661" s="440"/>
      <c r="D1661" s="440"/>
      <c r="E1661" s="440"/>
      <c r="G1661" s="418"/>
      <c r="H1661" s="418"/>
      <c r="J1661" s="418"/>
      <c r="K1661" s="418"/>
      <c r="L1661" s="418"/>
      <c r="M1661" s="418"/>
      <c r="N1661" s="418"/>
      <c r="O1661" s="418"/>
      <c r="P1661" s="418"/>
      <c r="Q1661" s="418"/>
    </row>
    <row r="1662" spans="3:17" s="439" customFormat="1">
      <c r="C1662" s="440"/>
      <c r="D1662" s="440"/>
      <c r="E1662" s="440"/>
      <c r="G1662" s="418"/>
      <c r="H1662" s="418"/>
      <c r="J1662" s="418"/>
      <c r="K1662" s="418"/>
      <c r="L1662" s="418"/>
      <c r="M1662" s="418"/>
      <c r="N1662" s="418"/>
      <c r="O1662" s="418"/>
      <c r="P1662" s="418"/>
      <c r="Q1662" s="418"/>
    </row>
    <row r="1663" spans="3:17" s="439" customFormat="1">
      <c r="C1663" s="440"/>
      <c r="D1663" s="440"/>
      <c r="E1663" s="440"/>
      <c r="G1663" s="418"/>
      <c r="H1663" s="418"/>
      <c r="J1663" s="418"/>
      <c r="K1663" s="418"/>
      <c r="L1663" s="418"/>
      <c r="M1663" s="418"/>
      <c r="N1663" s="418"/>
      <c r="O1663" s="418"/>
      <c r="P1663" s="418"/>
      <c r="Q1663" s="418"/>
    </row>
    <row r="1664" spans="3:17" s="439" customFormat="1">
      <c r="C1664" s="440"/>
      <c r="D1664" s="440"/>
      <c r="E1664" s="440"/>
      <c r="G1664" s="418"/>
      <c r="H1664" s="418"/>
      <c r="J1664" s="418"/>
      <c r="K1664" s="418"/>
      <c r="L1664" s="418"/>
      <c r="M1664" s="418"/>
      <c r="N1664" s="418"/>
      <c r="O1664" s="418"/>
      <c r="P1664" s="418"/>
      <c r="Q1664" s="418"/>
    </row>
    <row r="1665" spans="3:17" s="439" customFormat="1">
      <c r="C1665" s="440"/>
      <c r="D1665" s="440"/>
      <c r="E1665" s="440"/>
      <c r="G1665" s="418"/>
      <c r="H1665" s="418"/>
      <c r="J1665" s="418"/>
      <c r="K1665" s="418"/>
      <c r="L1665" s="418"/>
      <c r="M1665" s="418"/>
      <c r="N1665" s="418"/>
      <c r="O1665" s="418"/>
      <c r="P1665" s="418"/>
      <c r="Q1665" s="418"/>
    </row>
    <row r="1666" spans="3:17" s="439" customFormat="1">
      <c r="C1666" s="440"/>
      <c r="D1666" s="440"/>
      <c r="E1666" s="440"/>
      <c r="G1666" s="418"/>
      <c r="H1666" s="418"/>
      <c r="J1666" s="418"/>
      <c r="K1666" s="418"/>
      <c r="L1666" s="418"/>
      <c r="M1666" s="418"/>
      <c r="N1666" s="418"/>
      <c r="O1666" s="418"/>
      <c r="P1666" s="418"/>
      <c r="Q1666" s="418"/>
    </row>
    <row r="1667" spans="3:17" s="439" customFormat="1">
      <c r="C1667" s="440"/>
      <c r="D1667" s="440"/>
      <c r="E1667" s="440"/>
      <c r="G1667" s="418"/>
      <c r="H1667" s="418"/>
      <c r="J1667" s="418"/>
      <c r="K1667" s="418"/>
      <c r="L1667" s="418"/>
      <c r="M1667" s="418"/>
      <c r="N1667" s="418"/>
      <c r="O1667" s="418"/>
      <c r="P1667" s="418"/>
      <c r="Q1667" s="418"/>
    </row>
    <row r="1668" spans="3:17" s="439" customFormat="1">
      <c r="C1668" s="440"/>
      <c r="D1668" s="440"/>
      <c r="E1668" s="440"/>
      <c r="G1668" s="418"/>
      <c r="H1668" s="418"/>
      <c r="J1668" s="418"/>
      <c r="K1668" s="418"/>
      <c r="L1668" s="418"/>
      <c r="M1668" s="418"/>
      <c r="N1668" s="418"/>
      <c r="O1668" s="418"/>
      <c r="P1668" s="418"/>
      <c r="Q1668" s="418"/>
    </row>
    <row r="1669" spans="3:17" s="439" customFormat="1">
      <c r="C1669" s="440"/>
      <c r="D1669" s="440"/>
      <c r="E1669" s="440"/>
      <c r="G1669" s="418"/>
      <c r="H1669" s="418"/>
      <c r="J1669" s="418"/>
      <c r="K1669" s="418"/>
      <c r="L1669" s="418"/>
      <c r="M1669" s="418"/>
      <c r="N1669" s="418"/>
      <c r="O1669" s="418"/>
      <c r="P1669" s="418"/>
      <c r="Q1669" s="418"/>
    </row>
    <row r="1670" spans="3:17" s="439" customFormat="1">
      <c r="C1670" s="440"/>
      <c r="D1670" s="440"/>
      <c r="E1670" s="440"/>
      <c r="G1670" s="418"/>
      <c r="H1670" s="418"/>
      <c r="J1670" s="418"/>
      <c r="K1670" s="418"/>
      <c r="L1670" s="418"/>
      <c r="M1670" s="418"/>
      <c r="N1670" s="418"/>
      <c r="O1670" s="418"/>
      <c r="P1670" s="418"/>
      <c r="Q1670" s="418"/>
    </row>
    <row r="1671" spans="3:17" s="439" customFormat="1">
      <c r="C1671" s="440"/>
      <c r="D1671" s="440"/>
      <c r="E1671" s="440"/>
      <c r="G1671" s="418"/>
      <c r="H1671" s="418"/>
      <c r="J1671" s="418"/>
      <c r="K1671" s="418"/>
      <c r="L1671" s="418"/>
      <c r="M1671" s="418"/>
      <c r="N1671" s="418"/>
      <c r="O1671" s="418"/>
      <c r="P1671" s="418"/>
      <c r="Q1671" s="418"/>
    </row>
    <row r="1672" spans="3:17" s="439" customFormat="1">
      <c r="C1672" s="440"/>
      <c r="D1672" s="440"/>
      <c r="E1672" s="440"/>
      <c r="G1672" s="418"/>
      <c r="H1672" s="418"/>
      <c r="J1672" s="418"/>
      <c r="K1672" s="418"/>
      <c r="L1672" s="418"/>
      <c r="M1672" s="418"/>
      <c r="N1672" s="418"/>
      <c r="O1672" s="418"/>
      <c r="P1672" s="418"/>
      <c r="Q1672" s="418"/>
    </row>
    <row r="1673" spans="3:17" s="439" customFormat="1">
      <c r="C1673" s="440"/>
      <c r="D1673" s="440"/>
      <c r="E1673" s="440"/>
      <c r="G1673" s="418"/>
      <c r="H1673" s="418"/>
      <c r="J1673" s="418"/>
      <c r="K1673" s="418"/>
      <c r="L1673" s="418"/>
      <c r="M1673" s="418"/>
      <c r="N1673" s="418"/>
      <c r="O1673" s="418"/>
      <c r="P1673" s="418"/>
      <c r="Q1673" s="418"/>
    </row>
    <row r="1674" spans="3:17" s="439" customFormat="1">
      <c r="C1674" s="440"/>
      <c r="D1674" s="440"/>
      <c r="E1674" s="440"/>
      <c r="G1674" s="418"/>
      <c r="H1674" s="418"/>
      <c r="J1674" s="418"/>
      <c r="K1674" s="418"/>
      <c r="L1674" s="418"/>
      <c r="M1674" s="418"/>
      <c r="N1674" s="418"/>
      <c r="O1674" s="418"/>
      <c r="P1674" s="418"/>
      <c r="Q1674" s="418"/>
    </row>
    <row r="1675" spans="3:17" s="439" customFormat="1">
      <c r="C1675" s="440"/>
      <c r="D1675" s="440"/>
      <c r="E1675" s="440"/>
      <c r="G1675" s="418"/>
      <c r="H1675" s="418"/>
      <c r="J1675" s="418"/>
      <c r="K1675" s="418"/>
      <c r="L1675" s="418"/>
      <c r="M1675" s="418"/>
      <c r="N1675" s="418"/>
      <c r="O1675" s="418"/>
      <c r="P1675" s="418"/>
      <c r="Q1675" s="418"/>
    </row>
    <row r="1676" spans="3:17" s="439" customFormat="1">
      <c r="C1676" s="440"/>
      <c r="D1676" s="440"/>
      <c r="E1676" s="440"/>
      <c r="G1676" s="418"/>
      <c r="H1676" s="418"/>
      <c r="J1676" s="418"/>
      <c r="K1676" s="418"/>
      <c r="L1676" s="418"/>
      <c r="M1676" s="418"/>
      <c r="N1676" s="418"/>
      <c r="O1676" s="418"/>
      <c r="P1676" s="418"/>
      <c r="Q1676" s="418"/>
    </row>
    <row r="1677" spans="3:17" s="439" customFormat="1">
      <c r="C1677" s="440"/>
      <c r="D1677" s="440"/>
      <c r="E1677" s="440"/>
      <c r="G1677" s="418"/>
      <c r="H1677" s="418"/>
      <c r="J1677" s="418"/>
      <c r="K1677" s="418"/>
      <c r="L1677" s="418"/>
      <c r="M1677" s="418"/>
      <c r="N1677" s="418"/>
      <c r="O1677" s="418"/>
      <c r="P1677" s="418"/>
      <c r="Q1677" s="418"/>
    </row>
    <row r="1678" spans="3:17" s="439" customFormat="1">
      <c r="C1678" s="440"/>
      <c r="D1678" s="440"/>
      <c r="E1678" s="440"/>
      <c r="G1678" s="418"/>
      <c r="H1678" s="418"/>
      <c r="J1678" s="418"/>
      <c r="K1678" s="418"/>
      <c r="L1678" s="418"/>
      <c r="M1678" s="418"/>
      <c r="N1678" s="418"/>
      <c r="O1678" s="418"/>
      <c r="P1678" s="418"/>
      <c r="Q1678" s="418"/>
    </row>
    <row r="1679" spans="3:17" s="439" customFormat="1">
      <c r="C1679" s="440"/>
      <c r="D1679" s="440"/>
      <c r="E1679" s="440"/>
      <c r="G1679" s="418"/>
      <c r="H1679" s="418"/>
      <c r="J1679" s="418"/>
      <c r="K1679" s="418"/>
      <c r="L1679" s="418"/>
      <c r="M1679" s="418"/>
      <c r="N1679" s="418"/>
      <c r="O1679" s="418"/>
      <c r="P1679" s="418"/>
      <c r="Q1679" s="418"/>
    </row>
    <row r="1680" spans="3:17" s="439" customFormat="1">
      <c r="C1680" s="440"/>
      <c r="D1680" s="440"/>
      <c r="E1680" s="440"/>
      <c r="G1680" s="418"/>
      <c r="H1680" s="418"/>
      <c r="J1680" s="418"/>
      <c r="K1680" s="418"/>
      <c r="L1680" s="418"/>
      <c r="M1680" s="418"/>
      <c r="N1680" s="418"/>
      <c r="O1680" s="418"/>
      <c r="P1680" s="418"/>
      <c r="Q1680" s="418"/>
    </row>
    <row r="1681" spans="3:17" s="439" customFormat="1">
      <c r="C1681" s="440"/>
      <c r="D1681" s="440"/>
      <c r="E1681" s="440"/>
      <c r="G1681" s="418"/>
      <c r="H1681" s="418"/>
      <c r="J1681" s="418"/>
      <c r="K1681" s="418"/>
      <c r="L1681" s="418"/>
      <c r="M1681" s="418"/>
      <c r="N1681" s="418"/>
      <c r="O1681" s="418"/>
      <c r="P1681" s="418"/>
      <c r="Q1681" s="418"/>
    </row>
    <row r="1682" spans="3:17" s="439" customFormat="1">
      <c r="C1682" s="440"/>
      <c r="D1682" s="440"/>
      <c r="E1682" s="440"/>
      <c r="G1682" s="418"/>
      <c r="H1682" s="418"/>
      <c r="J1682" s="418"/>
      <c r="K1682" s="418"/>
      <c r="L1682" s="418"/>
      <c r="M1682" s="418"/>
      <c r="N1682" s="418"/>
      <c r="O1682" s="418"/>
      <c r="P1682" s="418"/>
      <c r="Q1682" s="418"/>
    </row>
    <row r="1683" spans="3:17" s="439" customFormat="1">
      <c r="C1683" s="440"/>
      <c r="D1683" s="440"/>
      <c r="E1683" s="440"/>
      <c r="G1683" s="418"/>
      <c r="H1683" s="418"/>
      <c r="J1683" s="418"/>
      <c r="K1683" s="418"/>
      <c r="L1683" s="418"/>
      <c r="M1683" s="418"/>
      <c r="N1683" s="418"/>
      <c r="O1683" s="418"/>
      <c r="P1683" s="418"/>
      <c r="Q1683" s="418"/>
    </row>
    <row r="1684" spans="3:17" s="439" customFormat="1">
      <c r="C1684" s="440"/>
      <c r="D1684" s="440"/>
      <c r="E1684" s="440"/>
      <c r="G1684" s="418"/>
      <c r="H1684" s="418"/>
      <c r="J1684" s="418"/>
      <c r="K1684" s="418"/>
      <c r="L1684" s="418"/>
      <c r="M1684" s="418"/>
      <c r="N1684" s="418"/>
      <c r="O1684" s="418"/>
      <c r="P1684" s="418"/>
      <c r="Q1684" s="418"/>
    </row>
    <row r="1685" spans="3:17" s="439" customFormat="1">
      <c r="C1685" s="440"/>
      <c r="D1685" s="440"/>
      <c r="E1685" s="440"/>
      <c r="G1685" s="418"/>
      <c r="H1685" s="418"/>
      <c r="J1685" s="418"/>
      <c r="K1685" s="418"/>
      <c r="L1685" s="418"/>
      <c r="M1685" s="418"/>
      <c r="N1685" s="418"/>
      <c r="O1685" s="418"/>
      <c r="P1685" s="418"/>
      <c r="Q1685" s="418"/>
    </row>
    <row r="1686" spans="3:17" s="439" customFormat="1">
      <c r="C1686" s="440"/>
      <c r="D1686" s="440"/>
      <c r="E1686" s="440"/>
      <c r="G1686" s="418"/>
      <c r="H1686" s="418"/>
      <c r="J1686" s="418"/>
      <c r="K1686" s="418"/>
      <c r="L1686" s="418"/>
      <c r="M1686" s="418"/>
      <c r="N1686" s="418"/>
      <c r="O1686" s="418"/>
      <c r="P1686" s="418"/>
      <c r="Q1686" s="418"/>
    </row>
    <row r="1687" spans="3:17" s="439" customFormat="1">
      <c r="C1687" s="440"/>
      <c r="D1687" s="440"/>
      <c r="E1687" s="440"/>
      <c r="G1687" s="418"/>
      <c r="H1687" s="418"/>
      <c r="J1687" s="418"/>
      <c r="K1687" s="418"/>
      <c r="L1687" s="418"/>
      <c r="M1687" s="418"/>
      <c r="N1687" s="418"/>
      <c r="O1687" s="418"/>
      <c r="P1687" s="418"/>
      <c r="Q1687" s="418"/>
    </row>
    <row r="1688" spans="3:17" s="439" customFormat="1">
      <c r="C1688" s="440"/>
      <c r="D1688" s="440"/>
      <c r="E1688" s="440"/>
      <c r="G1688" s="418"/>
      <c r="H1688" s="418"/>
      <c r="J1688" s="418"/>
      <c r="K1688" s="418"/>
      <c r="L1688" s="418"/>
      <c r="M1688" s="418"/>
      <c r="N1688" s="418"/>
      <c r="O1688" s="418"/>
      <c r="P1688" s="418"/>
      <c r="Q1688" s="418"/>
    </row>
    <row r="1689" spans="3:17" s="439" customFormat="1">
      <c r="C1689" s="440"/>
      <c r="D1689" s="440"/>
      <c r="E1689" s="440"/>
      <c r="G1689" s="418"/>
      <c r="H1689" s="418"/>
      <c r="J1689" s="418"/>
      <c r="K1689" s="418"/>
      <c r="L1689" s="418"/>
      <c r="M1689" s="418"/>
      <c r="N1689" s="418"/>
      <c r="O1689" s="418"/>
      <c r="P1689" s="418"/>
      <c r="Q1689" s="418"/>
    </row>
    <row r="1690" spans="3:17" s="439" customFormat="1">
      <c r="C1690" s="440"/>
      <c r="D1690" s="440"/>
      <c r="E1690" s="440"/>
      <c r="G1690" s="418"/>
      <c r="H1690" s="418"/>
      <c r="J1690" s="418"/>
      <c r="K1690" s="418"/>
      <c r="L1690" s="418"/>
      <c r="M1690" s="418"/>
      <c r="N1690" s="418"/>
      <c r="O1690" s="418"/>
      <c r="P1690" s="418"/>
      <c r="Q1690" s="418"/>
    </row>
    <row r="1691" spans="3:17" s="439" customFormat="1">
      <c r="C1691" s="440"/>
      <c r="D1691" s="440"/>
      <c r="E1691" s="440"/>
      <c r="G1691" s="418"/>
      <c r="H1691" s="418"/>
      <c r="J1691" s="418"/>
      <c r="K1691" s="418"/>
      <c r="L1691" s="418"/>
      <c r="M1691" s="418"/>
      <c r="N1691" s="418"/>
      <c r="O1691" s="418"/>
      <c r="P1691" s="418"/>
      <c r="Q1691" s="418"/>
    </row>
    <row r="1692" spans="3:17" s="439" customFormat="1">
      <c r="C1692" s="440"/>
      <c r="D1692" s="440"/>
      <c r="E1692" s="440"/>
      <c r="G1692" s="418"/>
      <c r="H1692" s="418"/>
      <c r="J1692" s="418"/>
      <c r="K1692" s="418"/>
      <c r="L1692" s="418"/>
      <c r="M1692" s="418"/>
      <c r="N1692" s="418"/>
      <c r="O1692" s="418"/>
      <c r="P1692" s="418"/>
      <c r="Q1692" s="418"/>
    </row>
    <row r="1693" spans="3:17" s="439" customFormat="1">
      <c r="C1693" s="440"/>
      <c r="D1693" s="440"/>
      <c r="E1693" s="440"/>
      <c r="G1693" s="418"/>
      <c r="H1693" s="418"/>
      <c r="J1693" s="418"/>
      <c r="K1693" s="418"/>
      <c r="L1693" s="418"/>
      <c r="M1693" s="418"/>
      <c r="N1693" s="418"/>
      <c r="O1693" s="418"/>
      <c r="P1693" s="418"/>
      <c r="Q1693" s="418"/>
    </row>
    <row r="1694" spans="3:17" s="439" customFormat="1">
      <c r="C1694" s="440"/>
      <c r="D1694" s="440"/>
      <c r="E1694" s="440"/>
      <c r="G1694" s="418"/>
      <c r="H1694" s="418"/>
      <c r="J1694" s="418"/>
      <c r="K1694" s="418"/>
      <c r="L1694" s="418"/>
      <c r="M1694" s="418"/>
      <c r="N1694" s="418"/>
      <c r="O1694" s="418"/>
      <c r="P1694" s="418"/>
      <c r="Q1694" s="418"/>
    </row>
    <row r="1695" spans="3:17" s="439" customFormat="1">
      <c r="C1695" s="440"/>
      <c r="D1695" s="440"/>
      <c r="E1695" s="440"/>
      <c r="G1695" s="418"/>
      <c r="H1695" s="418"/>
      <c r="J1695" s="418"/>
      <c r="K1695" s="418"/>
      <c r="L1695" s="418"/>
      <c r="M1695" s="418"/>
      <c r="N1695" s="418"/>
      <c r="O1695" s="418"/>
      <c r="P1695" s="418"/>
      <c r="Q1695" s="418"/>
    </row>
    <row r="1696" spans="3:17" s="439" customFormat="1">
      <c r="C1696" s="440"/>
      <c r="D1696" s="440"/>
      <c r="E1696" s="440"/>
      <c r="G1696" s="418"/>
      <c r="H1696" s="418"/>
      <c r="J1696" s="418"/>
      <c r="K1696" s="418"/>
      <c r="L1696" s="418"/>
      <c r="M1696" s="418"/>
      <c r="N1696" s="418"/>
      <c r="O1696" s="418"/>
      <c r="P1696" s="418"/>
      <c r="Q1696" s="418"/>
    </row>
    <row r="1697" spans="3:17" s="439" customFormat="1">
      <c r="C1697" s="440"/>
      <c r="D1697" s="440"/>
      <c r="E1697" s="440"/>
      <c r="G1697" s="418"/>
      <c r="H1697" s="418"/>
      <c r="J1697" s="418"/>
      <c r="K1697" s="418"/>
      <c r="L1697" s="418"/>
      <c r="M1697" s="418"/>
      <c r="N1697" s="418"/>
      <c r="O1697" s="418"/>
      <c r="P1697" s="418"/>
      <c r="Q1697" s="418"/>
    </row>
    <row r="1698" spans="3:17" s="439" customFormat="1">
      <c r="C1698" s="440"/>
      <c r="D1698" s="440"/>
      <c r="E1698" s="440"/>
      <c r="G1698" s="418"/>
      <c r="H1698" s="418"/>
      <c r="J1698" s="418"/>
      <c r="K1698" s="418"/>
      <c r="L1698" s="418"/>
      <c r="M1698" s="418"/>
      <c r="N1698" s="418"/>
      <c r="O1698" s="418"/>
      <c r="P1698" s="418"/>
      <c r="Q1698" s="418"/>
    </row>
    <row r="1699" spans="3:17" s="439" customFormat="1">
      <c r="C1699" s="440"/>
      <c r="D1699" s="440"/>
      <c r="E1699" s="440"/>
      <c r="G1699" s="418"/>
      <c r="H1699" s="418"/>
      <c r="J1699" s="418"/>
      <c r="K1699" s="418"/>
      <c r="L1699" s="418"/>
      <c r="M1699" s="418"/>
      <c r="N1699" s="418"/>
      <c r="O1699" s="418"/>
      <c r="P1699" s="418"/>
      <c r="Q1699" s="418"/>
    </row>
    <row r="1700" spans="3:17" s="439" customFormat="1">
      <c r="C1700" s="440"/>
      <c r="D1700" s="440"/>
      <c r="E1700" s="440"/>
      <c r="G1700" s="418"/>
      <c r="H1700" s="418"/>
      <c r="J1700" s="418"/>
      <c r="K1700" s="418"/>
      <c r="L1700" s="418"/>
      <c r="M1700" s="418"/>
      <c r="N1700" s="418"/>
      <c r="O1700" s="418"/>
      <c r="P1700" s="418"/>
      <c r="Q1700" s="418"/>
    </row>
    <row r="1701" spans="3:17" s="439" customFormat="1">
      <c r="C1701" s="440"/>
      <c r="D1701" s="440"/>
      <c r="E1701" s="440"/>
      <c r="G1701" s="418"/>
      <c r="H1701" s="418"/>
      <c r="J1701" s="418"/>
      <c r="K1701" s="418"/>
      <c r="L1701" s="418"/>
      <c r="M1701" s="418"/>
      <c r="N1701" s="418"/>
      <c r="O1701" s="418"/>
      <c r="P1701" s="418"/>
      <c r="Q1701" s="418"/>
    </row>
    <row r="1702" spans="3:17" s="439" customFormat="1">
      <c r="C1702" s="440"/>
      <c r="D1702" s="440"/>
      <c r="E1702" s="440"/>
      <c r="G1702" s="418"/>
      <c r="H1702" s="418"/>
      <c r="J1702" s="418"/>
      <c r="K1702" s="418"/>
      <c r="L1702" s="418"/>
      <c r="M1702" s="418"/>
      <c r="N1702" s="418"/>
      <c r="O1702" s="418"/>
      <c r="P1702" s="418"/>
      <c r="Q1702" s="418"/>
    </row>
    <row r="1703" spans="3:17" s="439" customFormat="1">
      <c r="C1703" s="440"/>
      <c r="D1703" s="440"/>
      <c r="E1703" s="440"/>
      <c r="G1703" s="418"/>
      <c r="H1703" s="418"/>
      <c r="J1703" s="418"/>
      <c r="K1703" s="418"/>
      <c r="L1703" s="418"/>
      <c r="M1703" s="418"/>
      <c r="N1703" s="418"/>
      <c r="O1703" s="418"/>
      <c r="P1703" s="418"/>
      <c r="Q1703" s="418"/>
    </row>
    <row r="1704" spans="3:17" s="439" customFormat="1">
      <c r="C1704" s="440"/>
      <c r="D1704" s="440"/>
      <c r="E1704" s="440"/>
      <c r="G1704" s="418"/>
      <c r="H1704" s="418"/>
      <c r="J1704" s="418"/>
      <c r="K1704" s="418"/>
      <c r="L1704" s="418"/>
      <c r="M1704" s="418"/>
      <c r="N1704" s="418"/>
      <c r="O1704" s="418"/>
      <c r="P1704" s="418"/>
      <c r="Q1704" s="418"/>
    </row>
    <row r="1705" spans="3:17" s="439" customFormat="1">
      <c r="C1705" s="440"/>
      <c r="D1705" s="440"/>
      <c r="E1705" s="440"/>
      <c r="G1705" s="418"/>
      <c r="H1705" s="418"/>
      <c r="J1705" s="418"/>
      <c r="K1705" s="418"/>
      <c r="L1705" s="418"/>
      <c r="M1705" s="418"/>
      <c r="N1705" s="418"/>
      <c r="O1705" s="418"/>
      <c r="P1705" s="418"/>
      <c r="Q1705" s="418"/>
    </row>
    <row r="1706" spans="3:17" s="439" customFormat="1">
      <c r="C1706" s="440"/>
      <c r="D1706" s="440"/>
      <c r="E1706" s="440"/>
      <c r="G1706" s="418"/>
      <c r="H1706" s="418"/>
      <c r="J1706" s="418"/>
      <c r="K1706" s="418"/>
      <c r="L1706" s="418"/>
      <c r="M1706" s="418"/>
      <c r="N1706" s="418"/>
      <c r="O1706" s="418"/>
      <c r="P1706" s="418"/>
      <c r="Q1706" s="418"/>
    </row>
    <row r="1707" spans="3:17" s="439" customFormat="1">
      <c r="C1707" s="440"/>
      <c r="D1707" s="440"/>
      <c r="E1707" s="440"/>
      <c r="G1707" s="418"/>
      <c r="H1707" s="418"/>
      <c r="J1707" s="418"/>
      <c r="K1707" s="418"/>
      <c r="L1707" s="418"/>
      <c r="M1707" s="418"/>
      <c r="N1707" s="418"/>
      <c r="O1707" s="418"/>
      <c r="P1707" s="418"/>
      <c r="Q1707" s="418"/>
    </row>
    <row r="1708" spans="3:17" s="439" customFormat="1">
      <c r="C1708" s="440"/>
      <c r="D1708" s="440"/>
      <c r="E1708" s="440"/>
      <c r="G1708" s="418"/>
      <c r="H1708" s="418"/>
      <c r="J1708" s="418"/>
      <c r="K1708" s="418"/>
      <c r="L1708" s="418"/>
      <c r="M1708" s="418"/>
      <c r="N1708" s="418"/>
      <c r="O1708" s="418"/>
      <c r="P1708" s="418"/>
      <c r="Q1708" s="418"/>
    </row>
    <row r="1709" spans="3:17" s="439" customFormat="1">
      <c r="C1709" s="440"/>
      <c r="D1709" s="440"/>
      <c r="E1709" s="440"/>
      <c r="G1709" s="418"/>
      <c r="H1709" s="418"/>
      <c r="J1709" s="418"/>
      <c r="K1709" s="418"/>
      <c r="L1709" s="418"/>
      <c r="M1709" s="418"/>
      <c r="N1709" s="418"/>
      <c r="O1709" s="418"/>
      <c r="P1709" s="418"/>
      <c r="Q1709" s="418"/>
    </row>
    <row r="1710" spans="3:17" s="439" customFormat="1">
      <c r="C1710" s="440"/>
      <c r="D1710" s="440"/>
      <c r="E1710" s="440"/>
      <c r="G1710" s="418"/>
      <c r="H1710" s="418"/>
      <c r="J1710" s="418"/>
      <c r="K1710" s="418"/>
      <c r="L1710" s="418"/>
      <c r="M1710" s="418"/>
      <c r="N1710" s="418"/>
      <c r="O1710" s="418"/>
      <c r="P1710" s="418"/>
      <c r="Q1710" s="418"/>
    </row>
    <row r="1711" spans="3:17" s="439" customFormat="1">
      <c r="C1711" s="440"/>
      <c r="D1711" s="440"/>
      <c r="E1711" s="440"/>
      <c r="G1711" s="418"/>
      <c r="H1711" s="418"/>
      <c r="J1711" s="418"/>
      <c r="K1711" s="418"/>
      <c r="L1711" s="418"/>
      <c r="M1711" s="418"/>
      <c r="N1711" s="418"/>
      <c r="O1711" s="418"/>
      <c r="P1711" s="418"/>
      <c r="Q1711" s="418"/>
    </row>
    <row r="1712" spans="3:17" s="439" customFormat="1">
      <c r="C1712" s="440"/>
      <c r="D1712" s="440"/>
      <c r="E1712" s="440"/>
      <c r="G1712" s="418"/>
      <c r="H1712" s="418"/>
      <c r="J1712" s="418"/>
      <c r="K1712" s="418"/>
      <c r="L1712" s="418"/>
      <c r="M1712" s="418"/>
      <c r="N1712" s="418"/>
      <c r="O1712" s="418"/>
      <c r="P1712" s="418"/>
      <c r="Q1712" s="418"/>
    </row>
    <row r="1713" spans="3:17" s="439" customFormat="1">
      <c r="C1713" s="440"/>
      <c r="D1713" s="440"/>
      <c r="E1713" s="440"/>
      <c r="G1713" s="418"/>
      <c r="H1713" s="418"/>
      <c r="J1713" s="418"/>
      <c r="K1713" s="418"/>
      <c r="L1713" s="418"/>
      <c r="M1713" s="418"/>
      <c r="N1713" s="418"/>
      <c r="O1713" s="418"/>
      <c r="P1713" s="418"/>
      <c r="Q1713" s="418"/>
    </row>
    <row r="1714" spans="3:17" s="439" customFormat="1">
      <c r="C1714" s="440"/>
      <c r="D1714" s="440"/>
      <c r="E1714" s="440"/>
      <c r="G1714" s="418"/>
      <c r="H1714" s="418"/>
      <c r="J1714" s="418"/>
      <c r="K1714" s="418"/>
      <c r="L1714" s="418"/>
      <c r="M1714" s="418"/>
      <c r="N1714" s="418"/>
      <c r="O1714" s="418"/>
      <c r="P1714" s="418"/>
      <c r="Q1714" s="418"/>
    </row>
    <row r="1715" spans="3:17" s="439" customFormat="1">
      <c r="C1715" s="440"/>
      <c r="D1715" s="440"/>
      <c r="E1715" s="440"/>
      <c r="G1715" s="418"/>
      <c r="H1715" s="418"/>
      <c r="J1715" s="418"/>
      <c r="K1715" s="418"/>
      <c r="L1715" s="418"/>
      <c r="M1715" s="418"/>
      <c r="N1715" s="418"/>
      <c r="O1715" s="418"/>
      <c r="P1715" s="418"/>
      <c r="Q1715" s="418"/>
    </row>
    <row r="1716" spans="3:17" s="439" customFormat="1">
      <c r="C1716" s="440"/>
      <c r="D1716" s="440"/>
      <c r="E1716" s="440"/>
      <c r="G1716" s="418"/>
      <c r="H1716" s="418"/>
      <c r="J1716" s="418"/>
      <c r="K1716" s="418"/>
      <c r="L1716" s="418"/>
      <c r="M1716" s="418"/>
      <c r="N1716" s="418"/>
      <c r="O1716" s="418"/>
      <c r="P1716" s="418"/>
      <c r="Q1716" s="418"/>
    </row>
    <row r="1717" spans="3:17" s="439" customFormat="1">
      <c r="C1717" s="440"/>
      <c r="D1717" s="440"/>
      <c r="E1717" s="440"/>
      <c r="G1717" s="418"/>
      <c r="H1717" s="418"/>
      <c r="J1717" s="418"/>
      <c r="K1717" s="418"/>
      <c r="L1717" s="418"/>
      <c r="M1717" s="418"/>
      <c r="N1717" s="418"/>
      <c r="O1717" s="418"/>
      <c r="P1717" s="418"/>
      <c r="Q1717" s="418"/>
    </row>
    <row r="1718" spans="3:17" s="439" customFormat="1">
      <c r="C1718" s="440"/>
      <c r="D1718" s="440"/>
      <c r="E1718" s="440"/>
      <c r="G1718" s="418"/>
      <c r="H1718" s="418"/>
      <c r="J1718" s="418"/>
      <c r="K1718" s="418"/>
      <c r="L1718" s="418"/>
      <c r="M1718" s="418"/>
      <c r="N1718" s="418"/>
      <c r="O1718" s="418"/>
      <c r="P1718" s="418"/>
      <c r="Q1718" s="418"/>
    </row>
    <row r="1719" spans="3:17" s="439" customFormat="1">
      <c r="C1719" s="440"/>
      <c r="D1719" s="440"/>
      <c r="E1719" s="440"/>
      <c r="G1719" s="418"/>
      <c r="H1719" s="418"/>
      <c r="J1719" s="418"/>
      <c r="K1719" s="418"/>
      <c r="L1719" s="418"/>
      <c r="M1719" s="418"/>
      <c r="N1719" s="418"/>
      <c r="O1719" s="418"/>
      <c r="P1719" s="418"/>
      <c r="Q1719" s="418"/>
    </row>
    <row r="1720" spans="3:17" s="439" customFormat="1">
      <c r="C1720" s="440"/>
      <c r="D1720" s="440"/>
      <c r="E1720" s="440"/>
      <c r="G1720" s="418"/>
      <c r="H1720" s="418"/>
      <c r="J1720" s="418"/>
      <c r="K1720" s="418"/>
      <c r="L1720" s="418"/>
      <c r="M1720" s="418"/>
      <c r="N1720" s="418"/>
      <c r="O1720" s="418"/>
      <c r="P1720" s="418"/>
      <c r="Q1720" s="418"/>
    </row>
    <row r="1721" spans="3:17" s="439" customFormat="1">
      <c r="C1721" s="440"/>
      <c r="D1721" s="440"/>
      <c r="E1721" s="440"/>
      <c r="G1721" s="418"/>
      <c r="H1721" s="418"/>
      <c r="J1721" s="418"/>
      <c r="K1721" s="418"/>
      <c r="L1721" s="418"/>
      <c r="M1721" s="418"/>
      <c r="N1721" s="418"/>
      <c r="O1721" s="418"/>
      <c r="P1721" s="418"/>
      <c r="Q1721" s="418"/>
    </row>
    <row r="1722" spans="3:17" s="439" customFormat="1">
      <c r="C1722" s="440"/>
      <c r="D1722" s="440"/>
      <c r="E1722" s="440"/>
      <c r="G1722" s="418"/>
      <c r="H1722" s="418"/>
      <c r="J1722" s="418"/>
      <c r="K1722" s="418"/>
      <c r="L1722" s="418"/>
      <c r="M1722" s="418"/>
      <c r="N1722" s="418"/>
      <c r="O1722" s="418"/>
      <c r="P1722" s="418"/>
      <c r="Q1722" s="418"/>
    </row>
    <row r="1723" spans="3:17" s="439" customFormat="1">
      <c r="C1723" s="440"/>
      <c r="D1723" s="440"/>
      <c r="E1723" s="440"/>
      <c r="G1723" s="418"/>
      <c r="H1723" s="418"/>
      <c r="J1723" s="418"/>
      <c r="K1723" s="418"/>
      <c r="L1723" s="418"/>
      <c r="M1723" s="418"/>
      <c r="N1723" s="418"/>
      <c r="O1723" s="418"/>
      <c r="P1723" s="418"/>
      <c r="Q1723" s="418"/>
    </row>
    <row r="1724" spans="3:17" s="439" customFormat="1">
      <c r="C1724" s="440"/>
      <c r="D1724" s="440"/>
      <c r="E1724" s="440"/>
      <c r="G1724" s="418"/>
      <c r="H1724" s="418"/>
      <c r="J1724" s="418"/>
      <c r="K1724" s="418"/>
      <c r="L1724" s="418"/>
      <c r="M1724" s="418"/>
      <c r="N1724" s="418"/>
      <c r="O1724" s="418"/>
      <c r="P1724" s="418"/>
      <c r="Q1724" s="418"/>
    </row>
    <row r="1725" spans="3:17" s="439" customFormat="1">
      <c r="C1725" s="440"/>
      <c r="D1725" s="440"/>
      <c r="E1725" s="440"/>
      <c r="G1725" s="418"/>
      <c r="H1725" s="418"/>
      <c r="J1725" s="418"/>
      <c r="K1725" s="418"/>
      <c r="L1725" s="418"/>
      <c r="M1725" s="418"/>
      <c r="N1725" s="418"/>
      <c r="O1725" s="418"/>
      <c r="P1725" s="418"/>
      <c r="Q1725" s="418"/>
    </row>
    <row r="1726" spans="3:17" s="439" customFormat="1">
      <c r="C1726" s="440"/>
      <c r="D1726" s="440"/>
      <c r="E1726" s="440"/>
      <c r="G1726" s="418"/>
      <c r="H1726" s="418"/>
      <c r="J1726" s="418"/>
      <c r="K1726" s="418"/>
      <c r="L1726" s="418"/>
      <c r="M1726" s="418"/>
      <c r="N1726" s="418"/>
      <c r="O1726" s="418"/>
      <c r="P1726" s="418"/>
      <c r="Q1726" s="418"/>
    </row>
    <row r="1727" spans="3:17" s="439" customFormat="1">
      <c r="C1727" s="440"/>
      <c r="D1727" s="440"/>
      <c r="E1727" s="440"/>
      <c r="G1727" s="418"/>
      <c r="H1727" s="418"/>
      <c r="J1727" s="418"/>
      <c r="K1727" s="418"/>
      <c r="L1727" s="418"/>
      <c r="M1727" s="418"/>
      <c r="N1727" s="418"/>
      <c r="O1727" s="418"/>
      <c r="P1727" s="418"/>
      <c r="Q1727" s="418"/>
    </row>
    <row r="1728" spans="3:17" s="439" customFormat="1">
      <c r="C1728" s="440"/>
      <c r="D1728" s="440"/>
      <c r="E1728" s="440"/>
      <c r="G1728" s="418"/>
      <c r="H1728" s="418"/>
      <c r="J1728" s="418"/>
      <c r="K1728" s="418"/>
      <c r="L1728" s="418"/>
      <c r="M1728" s="418"/>
      <c r="N1728" s="418"/>
      <c r="O1728" s="418"/>
      <c r="P1728" s="418"/>
      <c r="Q1728" s="418"/>
    </row>
    <row r="1729" spans="3:17" s="439" customFormat="1">
      <c r="C1729" s="440"/>
      <c r="D1729" s="440"/>
      <c r="E1729" s="440"/>
      <c r="G1729" s="418"/>
      <c r="H1729" s="418"/>
      <c r="J1729" s="418"/>
      <c r="K1729" s="418"/>
      <c r="L1729" s="418"/>
      <c r="M1729" s="418"/>
      <c r="N1729" s="418"/>
      <c r="O1729" s="418"/>
      <c r="P1729" s="418"/>
      <c r="Q1729" s="418"/>
    </row>
    <row r="1730" spans="3:17" s="439" customFormat="1">
      <c r="C1730" s="440"/>
      <c r="D1730" s="440"/>
      <c r="E1730" s="440"/>
      <c r="G1730" s="418"/>
      <c r="H1730" s="418"/>
      <c r="J1730" s="418"/>
      <c r="K1730" s="418"/>
      <c r="L1730" s="418"/>
      <c r="M1730" s="418"/>
      <c r="N1730" s="418"/>
      <c r="O1730" s="418"/>
      <c r="P1730" s="418"/>
      <c r="Q1730" s="418"/>
    </row>
    <row r="1731" spans="3:17" s="439" customFormat="1">
      <c r="C1731" s="440"/>
      <c r="D1731" s="440"/>
      <c r="E1731" s="440"/>
      <c r="G1731" s="418"/>
      <c r="H1731" s="418"/>
      <c r="J1731" s="418"/>
      <c r="K1731" s="418"/>
      <c r="L1731" s="418"/>
      <c r="M1731" s="418"/>
      <c r="N1731" s="418"/>
      <c r="O1731" s="418"/>
      <c r="P1731" s="418"/>
      <c r="Q1731" s="418"/>
    </row>
    <row r="1732" spans="3:17" s="439" customFormat="1">
      <c r="C1732" s="440"/>
      <c r="D1732" s="440"/>
      <c r="E1732" s="440"/>
      <c r="G1732" s="418"/>
      <c r="H1732" s="418"/>
      <c r="J1732" s="418"/>
      <c r="K1732" s="418"/>
      <c r="L1732" s="418"/>
      <c r="M1732" s="418"/>
      <c r="N1732" s="418"/>
      <c r="O1732" s="418"/>
      <c r="P1732" s="418"/>
      <c r="Q1732" s="418"/>
    </row>
    <row r="1733" spans="3:17" s="439" customFormat="1">
      <c r="C1733" s="440"/>
      <c r="D1733" s="440"/>
      <c r="E1733" s="440"/>
      <c r="G1733" s="418"/>
      <c r="H1733" s="418"/>
      <c r="J1733" s="418"/>
      <c r="K1733" s="418"/>
      <c r="L1733" s="418"/>
      <c r="M1733" s="418"/>
      <c r="N1733" s="418"/>
      <c r="O1733" s="418"/>
      <c r="P1733" s="418"/>
      <c r="Q1733" s="418"/>
    </row>
    <row r="1734" spans="3:17" s="439" customFormat="1">
      <c r="C1734" s="440"/>
      <c r="D1734" s="440"/>
      <c r="E1734" s="440"/>
      <c r="G1734" s="418"/>
      <c r="H1734" s="418"/>
      <c r="J1734" s="418"/>
      <c r="K1734" s="418"/>
      <c r="L1734" s="418"/>
      <c r="M1734" s="418"/>
      <c r="N1734" s="418"/>
      <c r="O1734" s="418"/>
      <c r="P1734" s="418"/>
      <c r="Q1734" s="418"/>
    </row>
    <row r="1735" spans="3:17" s="439" customFormat="1">
      <c r="C1735" s="440"/>
      <c r="D1735" s="440"/>
      <c r="E1735" s="440"/>
      <c r="G1735" s="418"/>
      <c r="H1735" s="418"/>
      <c r="J1735" s="418"/>
      <c r="K1735" s="418"/>
      <c r="L1735" s="418"/>
      <c r="M1735" s="418"/>
      <c r="N1735" s="418"/>
      <c r="O1735" s="418"/>
      <c r="P1735" s="418"/>
      <c r="Q1735" s="418"/>
    </row>
    <row r="1736" spans="3:17" s="439" customFormat="1">
      <c r="C1736" s="440"/>
      <c r="D1736" s="440"/>
      <c r="E1736" s="440"/>
      <c r="G1736" s="418"/>
      <c r="H1736" s="418"/>
      <c r="J1736" s="418"/>
      <c r="K1736" s="418"/>
      <c r="L1736" s="418"/>
      <c r="M1736" s="418"/>
      <c r="N1736" s="418"/>
      <c r="O1736" s="418"/>
      <c r="P1736" s="418"/>
      <c r="Q1736" s="418"/>
    </row>
    <row r="1737" spans="3:17" s="439" customFormat="1">
      <c r="C1737" s="440"/>
      <c r="D1737" s="440"/>
      <c r="E1737" s="440"/>
      <c r="G1737" s="418"/>
      <c r="H1737" s="418"/>
      <c r="J1737" s="418"/>
      <c r="K1737" s="418"/>
      <c r="L1737" s="418"/>
      <c r="M1737" s="418"/>
      <c r="N1737" s="418"/>
      <c r="O1737" s="418"/>
      <c r="P1737" s="418"/>
      <c r="Q1737" s="418"/>
    </row>
    <row r="1738" spans="3:17" s="439" customFormat="1">
      <c r="C1738" s="440"/>
      <c r="D1738" s="440"/>
      <c r="E1738" s="440"/>
      <c r="G1738" s="418"/>
      <c r="H1738" s="418"/>
      <c r="J1738" s="418"/>
      <c r="K1738" s="418"/>
      <c r="L1738" s="418"/>
      <c r="M1738" s="418"/>
      <c r="N1738" s="418"/>
      <c r="O1738" s="418"/>
      <c r="P1738" s="418"/>
      <c r="Q1738" s="418"/>
    </row>
    <row r="1739" spans="3:17" s="439" customFormat="1">
      <c r="C1739" s="440"/>
      <c r="D1739" s="440"/>
      <c r="E1739" s="440"/>
      <c r="G1739" s="418"/>
      <c r="H1739" s="418"/>
      <c r="J1739" s="418"/>
      <c r="K1739" s="418"/>
      <c r="L1739" s="418"/>
      <c r="M1739" s="418"/>
      <c r="N1739" s="418"/>
      <c r="O1739" s="418"/>
      <c r="P1739" s="418"/>
      <c r="Q1739" s="418"/>
    </row>
    <row r="1740" spans="3:17" s="439" customFormat="1">
      <c r="C1740" s="440"/>
      <c r="D1740" s="440"/>
      <c r="E1740" s="440"/>
      <c r="G1740" s="418"/>
      <c r="H1740" s="418"/>
      <c r="J1740" s="418"/>
      <c r="K1740" s="418"/>
      <c r="L1740" s="418"/>
      <c r="M1740" s="418"/>
      <c r="N1740" s="418"/>
      <c r="O1740" s="418"/>
      <c r="P1740" s="418"/>
      <c r="Q1740" s="418"/>
    </row>
    <row r="1741" spans="3:17" s="439" customFormat="1">
      <c r="C1741" s="440"/>
      <c r="D1741" s="440"/>
      <c r="E1741" s="440"/>
      <c r="G1741" s="418"/>
      <c r="H1741" s="418"/>
      <c r="J1741" s="418"/>
      <c r="K1741" s="418"/>
      <c r="L1741" s="418"/>
      <c r="M1741" s="418"/>
      <c r="N1741" s="418"/>
      <c r="O1741" s="418"/>
      <c r="P1741" s="418"/>
      <c r="Q1741" s="418"/>
    </row>
    <row r="1742" spans="3:17" s="439" customFormat="1">
      <c r="C1742" s="440"/>
      <c r="D1742" s="440"/>
      <c r="E1742" s="440"/>
      <c r="G1742" s="418"/>
      <c r="H1742" s="418"/>
      <c r="J1742" s="418"/>
      <c r="K1742" s="418"/>
      <c r="L1742" s="418"/>
      <c r="M1742" s="418"/>
      <c r="N1742" s="418"/>
      <c r="O1742" s="418"/>
      <c r="P1742" s="418"/>
      <c r="Q1742" s="418"/>
    </row>
    <row r="1743" spans="3:17" s="439" customFormat="1">
      <c r="C1743" s="440"/>
      <c r="D1743" s="440"/>
      <c r="E1743" s="440"/>
      <c r="G1743" s="418"/>
      <c r="H1743" s="418"/>
      <c r="J1743" s="418"/>
      <c r="K1743" s="418"/>
      <c r="L1743" s="418"/>
      <c r="M1743" s="418"/>
      <c r="N1743" s="418"/>
      <c r="O1743" s="418"/>
      <c r="P1743" s="418"/>
      <c r="Q1743" s="418"/>
    </row>
    <row r="1744" spans="3:17" s="439" customFormat="1">
      <c r="C1744" s="440"/>
      <c r="D1744" s="440"/>
      <c r="E1744" s="440"/>
      <c r="G1744" s="418"/>
      <c r="H1744" s="418"/>
      <c r="J1744" s="418"/>
      <c r="K1744" s="418"/>
      <c r="L1744" s="418"/>
      <c r="M1744" s="418"/>
      <c r="N1744" s="418"/>
      <c r="O1744" s="418"/>
      <c r="P1744" s="418"/>
      <c r="Q1744" s="418"/>
    </row>
    <row r="1745" spans="3:17" s="439" customFormat="1">
      <c r="C1745" s="440"/>
      <c r="D1745" s="440"/>
      <c r="E1745" s="440"/>
      <c r="G1745" s="418"/>
      <c r="H1745" s="418"/>
      <c r="J1745" s="418"/>
      <c r="K1745" s="418"/>
      <c r="L1745" s="418"/>
      <c r="M1745" s="418"/>
      <c r="N1745" s="418"/>
      <c r="O1745" s="418"/>
      <c r="P1745" s="418"/>
      <c r="Q1745" s="418"/>
    </row>
    <row r="1746" spans="3:17" s="439" customFormat="1">
      <c r="C1746" s="440"/>
      <c r="D1746" s="440"/>
      <c r="E1746" s="440"/>
      <c r="G1746" s="418"/>
      <c r="H1746" s="418"/>
      <c r="J1746" s="418"/>
      <c r="K1746" s="418"/>
      <c r="L1746" s="418"/>
      <c r="M1746" s="418"/>
      <c r="N1746" s="418"/>
      <c r="O1746" s="418"/>
      <c r="P1746" s="418"/>
      <c r="Q1746" s="418"/>
    </row>
    <row r="1747" spans="3:17" s="439" customFormat="1">
      <c r="C1747" s="440"/>
      <c r="D1747" s="440"/>
      <c r="E1747" s="440"/>
      <c r="G1747" s="418"/>
      <c r="H1747" s="418"/>
      <c r="J1747" s="418"/>
      <c r="K1747" s="418"/>
      <c r="L1747" s="418"/>
      <c r="M1747" s="418"/>
      <c r="N1747" s="418"/>
      <c r="O1747" s="418"/>
      <c r="P1747" s="418"/>
      <c r="Q1747" s="418"/>
    </row>
    <row r="1748" spans="3:17" s="439" customFormat="1">
      <c r="C1748" s="440"/>
      <c r="D1748" s="440"/>
      <c r="E1748" s="440"/>
      <c r="G1748" s="418"/>
      <c r="H1748" s="418"/>
      <c r="J1748" s="418"/>
      <c r="K1748" s="418"/>
      <c r="L1748" s="418"/>
      <c r="M1748" s="418"/>
      <c r="N1748" s="418"/>
      <c r="O1748" s="418"/>
      <c r="P1748" s="418"/>
      <c r="Q1748" s="418"/>
    </row>
    <row r="1749" spans="3:17" s="439" customFormat="1">
      <c r="C1749" s="440"/>
      <c r="D1749" s="440"/>
      <c r="E1749" s="440"/>
      <c r="G1749" s="418"/>
      <c r="H1749" s="418"/>
      <c r="J1749" s="418"/>
      <c r="K1749" s="418"/>
      <c r="L1749" s="418"/>
      <c r="M1749" s="418"/>
      <c r="N1749" s="418"/>
      <c r="O1749" s="418"/>
      <c r="P1749" s="418"/>
      <c r="Q1749" s="418"/>
    </row>
    <row r="1750" spans="3:17" s="439" customFormat="1">
      <c r="C1750" s="440"/>
      <c r="D1750" s="440"/>
      <c r="E1750" s="440"/>
      <c r="G1750" s="418"/>
      <c r="H1750" s="418"/>
      <c r="J1750" s="418"/>
      <c r="K1750" s="418"/>
      <c r="L1750" s="418"/>
      <c r="M1750" s="418"/>
      <c r="N1750" s="418"/>
      <c r="O1750" s="418"/>
      <c r="P1750" s="418"/>
      <c r="Q1750" s="418"/>
    </row>
    <row r="1751" spans="3:17" s="439" customFormat="1">
      <c r="C1751" s="440"/>
      <c r="D1751" s="440"/>
      <c r="E1751" s="440"/>
      <c r="G1751" s="418"/>
      <c r="H1751" s="418"/>
      <c r="J1751" s="418"/>
      <c r="K1751" s="418"/>
      <c r="L1751" s="418"/>
      <c r="M1751" s="418"/>
      <c r="N1751" s="418"/>
      <c r="O1751" s="418"/>
      <c r="P1751" s="418"/>
      <c r="Q1751" s="418"/>
    </row>
    <row r="1752" spans="3:17" s="439" customFormat="1">
      <c r="C1752" s="440"/>
      <c r="D1752" s="440"/>
      <c r="E1752" s="440"/>
      <c r="G1752" s="418"/>
      <c r="H1752" s="418"/>
      <c r="J1752" s="418"/>
      <c r="K1752" s="418"/>
      <c r="L1752" s="418"/>
      <c r="M1752" s="418"/>
      <c r="N1752" s="418"/>
      <c r="O1752" s="418"/>
      <c r="P1752" s="418"/>
      <c r="Q1752" s="418"/>
    </row>
    <row r="1753" spans="3:17" s="439" customFormat="1">
      <c r="C1753" s="440"/>
      <c r="D1753" s="440"/>
      <c r="E1753" s="440"/>
      <c r="G1753" s="418"/>
      <c r="H1753" s="418"/>
      <c r="J1753" s="418"/>
      <c r="K1753" s="418"/>
      <c r="L1753" s="418"/>
      <c r="M1753" s="418"/>
      <c r="N1753" s="418"/>
      <c r="O1753" s="418"/>
      <c r="P1753" s="418"/>
      <c r="Q1753" s="418"/>
    </row>
    <row r="1754" spans="3:17" s="439" customFormat="1">
      <c r="C1754" s="440"/>
      <c r="D1754" s="440"/>
      <c r="E1754" s="440"/>
      <c r="G1754" s="418"/>
      <c r="H1754" s="418"/>
      <c r="J1754" s="418"/>
      <c r="K1754" s="418"/>
      <c r="L1754" s="418"/>
      <c r="M1754" s="418"/>
      <c r="N1754" s="418"/>
      <c r="O1754" s="418"/>
      <c r="P1754" s="418"/>
      <c r="Q1754" s="418"/>
    </row>
    <row r="1755" spans="3:17" s="439" customFormat="1">
      <c r="C1755" s="440"/>
      <c r="D1755" s="440"/>
      <c r="E1755" s="440"/>
      <c r="G1755" s="418"/>
      <c r="H1755" s="418"/>
      <c r="J1755" s="418"/>
      <c r="K1755" s="418"/>
      <c r="L1755" s="418"/>
      <c r="M1755" s="418"/>
      <c r="N1755" s="418"/>
      <c r="O1755" s="418"/>
      <c r="P1755" s="418"/>
      <c r="Q1755" s="418"/>
    </row>
    <row r="1756" spans="3:17" s="439" customFormat="1">
      <c r="C1756" s="440"/>
      <c r="D1756" s="440"/>
      <c r="E1756" s="440"/>
      <c r="G1756" s="418"/>
      <c r="H1756" s="418"/>
      <c r="J1756" s="418"/>
      <c r="K1756" s="418"/>
      <c r="L1756" s="418"/>
      <c r="M1756" s="418"/>
      <c r="N1756" s="418"/>
      <c r="O1756" s="418"/>
      <c r="P1756" s="418"/>
      <c r="Q1756" s="418"/>
    </row>
    <row r="1757" spans="3:17" s="439" customFormat="1">
      <c r="C1757" s="440"/>
      <c r="D1757" s="440"/>
      <c r="E1757" s="440"/>
      <c r="G1757" s="418"/>
      <c r="H1757" s="418"/>
      <c r="J1757" s="418"/>
      <c r="K1757" s="418"/>
      <c r="L1757" s="418"/>
      <c r="M1757" s="418"/>
      <c r="N1757" s="418"/>
      <c r="O1757" s="418"/>
      <c r="P1757" s="418"/>
      <c r="Q1757" s="418"/>
    </row>
    <row r="1758" spans="3:17" s="439" customFormat="1">
      <c r="C1758" s="440"/>
      <c r="D1758" s="440"/>
      <c r="E1758" s="440"/>
      <c r="G1758" s="418"/>
      <c r="H1758" s="418"/>
      <c r="J1758" s="418"/>
      <c r="K1758" s="418"/>
      <c r="L1758" s="418"/>
      <c r="M1758" s="418"/>
      <c r="N1758" s="418"/>
      <c r="O1758" s="418"/>
      <c r="P1758" s="418"/>
      <c r="Q1758" s="418"/>
    </row>
    <row r="1759" spans="3:17" s="439" customFormat="1">
      <c r="C1759" s="440"/>
      <c r="D1759" s="440"/>
      <c r="E1759" s="440"/>
      <c r="G1759" s="418"/>
      <c r="H1759" s="418"/>
      <c r="J1759" s="418"/>
      <c r="K1759" s="418"/>
      <c r="L1759" s="418"/>
      <c r="M1759" s="418"/>
      <c r="N1759" s="418"/>
      <c r="O1759" s="418"/>
      <c r="P1759" s="418"/>
      <c r="Q1759" s="418"/>
    </row>
    <row r="1760" spans="3:17" s="439" customFormat="1">
      <c r="C1760" s="440"/>
      <c r="D1760" s="440"/>
      <c r="E1760" s="440"/>
      <c r="G1760" s="418"/>
      <c r="H1760" s="418"/>
      <c r="J1760" s="418"/>
      <c r="K1760" s="418"/>
      <c r="L1760" s="418"/>
      <c r="M1760" s="418"/>
      <c r="N1760" s="418"/>
      <c r="O1760" s="418"/>
      <c r="P1760" s="418"/>
      <c r="Q1760" s="418"/>
    </row>
    <row r="1761" spans="3:17" s="439" customFormat="1">
      <c r="C1761" s="440"/>
      <c r="D1761" s="440"/>
      <c r="E1761" s="440"/>
      <c r="G1761" s="418"/>
      <c r="H1761" s="418"/>
      <c r="J1761" s="418"/>
      <c r="K1761" s="418"/>
      <c r="L1761" s="418"/>
      <c r="M1761" s="418"/>
      <c r="N1761" s="418"/>
      <c r="O1761" s="418"/>
      <c r="P1761" s="418"/>
      <c r="Q1761" s="418"/>
    </row>
    <row r="1762" spans="3:17" s="439" customFormat="1">
      <c r="C1762" s="440"/>
      <c r="D1762" s="440"/>
      <c r="E1762" s="440"/>
      <c r="G1762" s="418"/>
      <c r="H1762" s="418"/>
      <c r="J1762" s="418"/>
      <c r="K1762" s="418"/>
      <c r="L1762" s="418"/>
      <c r="M1762" s="418"/>
      <c r="N1762" s="418"/>
      <c r="O1762" s="418"/>
      <c r="P1762" s="418"/>
      <c r="Q1762" s="418"/>
    </row>
    <row r="1763" spans="3:17" s="439" customFormat="1">
      <c r="C1763" s="440"/>
      <c r="D1763" s="440"/>
      <c r="E1763" s="440"/>
      <c r="G1763" s="418"/>
      <c r="H1763" s="418"/>
      <c r="J1763" s="418"/>
      <c r="K1763" s="418"/>
      <c r="L1763" s="418"/>
      <c r="M1763" s="418"/>
      <c r="N1763" s="418"/>
      <c r="O1763" s="418"/>
      <c r="P1763" s="418"/>
      <c r="Q1763" s="418"/>
    </row>
    <row r="1764" spans="3:17" s="439" customFormat="1">
      <c r="C1764" s="440"/>
      <c r="D1764" s="440"/>
      <c r="E1764" s="440"/>
      <c r="G1764" s="418"/>
      <c r="H1764" s="418"/>
      <c r="J1764" s="418"/>
      <c r="K1764" s="418"/>
      <c r="L1764" s="418"/>
      <c r="M1764" s="418"/>
      <c r="N1764" s="418"/>
      <c r="O1764" s="418"/>
      <c r="P1764" s="418"/>
      <c r="Q1764" s="418"/>
    </row>
    <row r="1765" spans="3:17" s="439" customFormat="1">
      <c r="C1765" s="440"/>
      <c r="D1765" s="440"/>
      <c r="E1765" s="440"/>
      <c r="G1765" s="418"/>
      <c r="H1765" s="418"/>
      <c r="J1765" s="418"/>
      <c r="K1765" s="418"/>
      <c r="L1765" s="418"/>
      <c r="M1765" s="418"/>
      <c r="N1765" s="418"/>
      <c r="O1765" s="418"/>
      <c r="P1765" s="418"/>
      <c r="Q1765" s="418"/>
    </row>
    <row r="1766" spans="3:17" s="439" customFormat="1">
      <c r="C1766" s="440"/>
      <c r="D1766" s="440"/>
      <c r="E1766" s="440"/>
      <c r="G1766" s="418"/>
      <c r="H1766" s="418"/>
      <c r="J1766" s="418"/>
      <c r="K1766" s="418"/>
      <c r="L1766" s="418"/>
      <c r="M1766" s="418"/>
      <c r="N1766" s="418"/>
      <c r="O1766" s="418"/>
      <c r="P1766" s="418"/>
      <c r="Q1766" s="418"/>
    </row>
    <row r="1767" spans="3:17" s="439" customFormat="1">
      <c r="C1767" s="440"/>
      <c r="D1767" s="440"/>
      <c r="E1767" s="440"/>
      <c r="G1767" s="418"/>
      <c r="H1767" s="418"/>
      <c r="J1767" s="418"/>
      <c r="K1767" s="418"/>
      <c r="L1767" s="418"/>
      <c r="M1767" s="418"/>
      <c r="N1767" s="418"/>
      <c r="O1767" s="418"/>
      <c r="P1767" s="418"/>
      <c r="Q1767" s="418"/>
    </row>
    <row r="1768" spans="3:17" s="439" customFormat="1">
      <c r="C1768" s="440"/>
      <c r="D1768" s="440"/>
      <c r="E1768" s="440"/>
      <c r="G1768" s="418"/>
      <c r="H1768" s="418"/>
      <c r="J1768" s="418"/>
      <c r="K1768" s="418"/>
      <c r="L1768" s="418"/>
      <c r="M1768" s="418"/>
      <c r="N1768" s="418"/>
      <c r="O1768" s="418"/>
      <c r="P1768" s="418"/>
      <c r="Q1768" s="418"/>
    </row>
    <row r="1769" spans="3:17" s="439" customFormat="1">
      <c r="C1769" s="440"/>
      <c r="D1769" s="440"/>
      <c r="E1769" s="440"/>
      <c r="G1769" s="418"/>
      <c r="H1769" s="418"/>
      <c r="J1769" s="418"/>
      <c r="K1769" s="418"/>
      <c r="L1769" s="418"/>
      <c r="M1769" s="418"/>
      <c r="N1769" s="418"/>
      <c r="O1769" s="418"/>
      <c r="P1769" s="418"/>
      <c r="Q1769" s="418"/>
    </row>
    <row r="1770" spans="3:17" s="439" customFormat="1">
      <c r="C1770" s="440"/>
      <c r="D1770" s="440"/>
      <c r="E1770" s="440"/>
      <c r="G1770" s="418"/>
      <c r="H1770" s="418"/>
      <c r="J1770" s="418"/>
      <c r="K1770" s="418"/>
      <c r="L1770" s="418"/>
      <c r="M1770" s="418"/>
      <c r="N1770" s="418"/>
      <c r="O1770" s="418"/>
      <c r="P1770" s="418"/>
      <c r="Q1770" s="418"/>
    </row>
    <row r="1771" spans="3:17" s="439" customFormat="1">
      <c r="C1771" s="440"/>
      <c r="D1771" s="440"/>
      <c r="E1771" s="440"/>
      <c r="G1771" s="418"/>
      <c r="H1771" s="418"/>
      <c r="J1771" s="418"/>
      <c r="K1771" s="418"/>
      <c r="L1771" s="418"/>
      <c r="M1771" s="418"/>
      <c r="N1771" s="418"/>
      <c r="O1771" s="418"/>
      <c r="P1771" s="418"/>
      <c r="Q1771" s="418"/>
    </row>
    <row r="1772" spans="3:17" s="439" customFormat="1">
      <c r="C1772" s="440"/>
      <c r="D1772" s="440"/>
      <c r="E1772" s="440"/>
      <c r="G1772" s="418"/>
      <c r="H1772" s="418"/>
      <c r="J1772" s="418"/>
      <c r="K1772" s="418"/>
      <c r="L1772" s="418"/>
      <c r="M1772" s="418"/>
      <c r="N1772" s="418"/>
      <c r="O1772" s="418"/>
      <c r="P1772" s="418"/>
      <c r="Q1772" s="418"/>
    </row>
    <row r="1773" spans="3:17" s="439" customFormat="1">
      <c r="C1773" s="440"/>
      <c r="D1773" s="440"/>
      <c r="E1773" s="440"/>
      <c r="G1773" s="418"/>
      <c r="H1773" s="418"/>
      <c r="J1773" s="418"/>
      <c r="K1773" s="418"/>
      <c r="L1773" s="418"/>
      <c r="M1773" s="418"/>
      <c r="N1773" s="418"/>
      <c r="O1773" s="418"/>
      <c r="P1773" s="418"/>
      <c r="Q1773" s="418"/>
    </row>
    <row r="1774" spans="3:17" s="439" customFormat="1">
      <c r="C1774" s="440"/>
      <c r="D1774" s="440"/>
      <c r="E1774" s="440"/>
      <c r="G1774" s="418"/>
      <c r="H1774" s="418"/>
      <c r="J1774" s="418"/>
      <c r="K1774" s="418"/>
      <c r="L1774" s="418"/>
      <c r="M1774" s="418"/>
      <c r="N1774" s="418"/>
      <c r="O1774" s="418"/>
      <c r="P1774" s="418"/>
      <c r="Q1774" s="418"/>
    </row>
    <row r="1775" spans="3:17" s="439" customFormat="1">
      <c r="C1775" s="440"/>
      <c r="D1775" s="440"/>
      <c r="E1775" s="440"/>
      <c r="G1775" s="418"/>
      <c r="H1775" s="418"/>
      <c r="J1775" s="418"/>
      <c r="K1775" s="418"/>
      <c r="L1775" s="418"/>
      <c r="M1775" s="418"/>
      <c r="N1775" s="418"/>
      <c r="O1775" s="418"/>
      <c r="P1775" s="418"/>
      <c r="Q1775" s="418"/>
    </row>
    <row r="1776" spans="3:17" s="439" customFormat="1">
      <c r="C1776" s="440"/>
      <c r="D1776" s="440"/>
      <c r="E1776" s="440"/>
      <c r="G1776" s="418"/>
      <c r="H1776" s="418"/>
      <c r="J1776" s="418"/>
      <c r="K1776" s="418"/>
      <c r="L1776" s="418"/>
      <c r="M1776" s="418"/>
      <c r="N1776" s="418"/>
      <c r="O1776" s="418"/>
      <c r="P1776" s="418"/>
      <c r="Q1776" s="418"/>
    </row>
    <row r="1777" spans="3:17" s="439" customFormat="1">
      <c r="C1777" s="440"/>
      <c r="D1777" s="440"/>
      <c r="E1777" s="440"/>
      <c r="G1777" s="418"/>
      <c r="H1777" s="418"/>
      <c r="J1777" s="418"/>
      <c r="K1777" s="418"/>
      <c r="L1777" s="418"/>
      <c r="M1777" s="418"/>
      <c r="N1777" s="418"/>
      <c r="O1777" s="418"/>
      <c r="P1777" s="418"/>
      <c r="Q1777" s="418"/>
    </row>
    <row r="1778" spans="3:17" s="439" customFormat="1">
      <c r="C1778" s="440"/>
      <c r="D1778" s="440"/>
      <c r="E1778" s="440"/>
      <c r="G1778" s="418"/>
      <c r="H1778" s="418"/>
      <c r="J1778" s="418"/>
      <c r="K1778" s="418"/>
      <c r="L1778" s="418"/>
      <c r="M1778" s="418"/>
      <c r="N1778" s="418"/>
      <c r="O1778" s="418"/>
      <c r="P1778" s="418"/>
      <c r="Q1778" s="418"/>
    </row>
    <row r="1779" spans="3:17" s="439" customFormat="1">
      <c r="C1779" s="440"/>
      <c r="D1779" s="440"/>
      <c r="E1779" s="440"/>
      <c r="G1779" s="418"/>
      <c r="H1779" s="418"/>
      <c r="J1779" s="418"/>
      <c r="K1779" s="418"/>
      <c r="L1779" s="418"/>
      <c r="M1779" s="418"/>
      <c r="N1779" s="418"/>
      <c r="O1779" s="418"/>
      <c r="P1779" s="418"/>
      <c r="Q1779" s="418"/>
    </row>
    <row r="1780" spans="3:17" s="439" customFormat="1">
      <c r="C1780" s="440"/>
      <c r="D1780" s="440"/>
      <c r="E1780" s="440"/>
      <c r="G1780" s="418"/>
      <c r="H1780" s="418"/>
      <c r="J1780" s="418"/>
      <c r="K1780" s="418"/>
      <c r="L1780" s="418"/>
      <c r="M1780" s="418"/>
      <c r="N1780" s="418"/>
      <c r="O1780" s="418"/>
      <c r="P1780" s="418"/>
      <c r="Q1780" s="418"/>
    </row>
    <row r="1781" spans="3:17" s="439" customFormat="1">
      <c r="C1781" s="440"/>
      <c r="D1781" s="440"/>
      <c r="E1781" s="440"/>
      <c r="G1781" s="418"/>
      <c r="H1781" s="418"/>
      <c r="J1781" s="418"/>
      <c r="K1781" s="418"/>
      <c r="L1781" s="418"/>
      <c r="M1781" s="418"/>
      <c r="N1781" s="418"/>
      <c r="O1781" s="418"/>
      <c r="P1781" s="418"/>
      <c r="Q1781" s="418"/>
    </row>
    <row r="1782" spans="3:17" s="439" customFormat="1">
      <c r="C1782" s="440"/>
      <c r="D1782" s="440"/>
      <c r="E1782" s="440"/>
      <c r="G1782" s="418"/>
      <c r="H1782" s="418"/>
      <c r="J1782" s="418"/>
      <c r="K1782" s="418"/>
      <c r="L1782" s="418"/>
      <c r="M1782" s="418"/>
      <c r="N1782" s="418"/>
      <c r="O1782" s="418"/>
      <c r="P1782" s="418"/>
      <c r="Q1782" s="418"/>
    </row>
    <row r="1783" spans="3:17" s="439" customFormat="1">
      <c r="C1783" s="440"/>
      <c r="D1783" s="440"/>
      <c r="E1783" s="440"/>
      <c r="G1783" s="418"/>
      <c r="H1783" s="418"/>
      <c r="J1783" s="418"/>
      <c r="K1783" s="418"/>
      <c r="L1783" s="418"/>
      <c r="M1783" s="418"/>
      <c r="N1783" s="418"/>
      <c r="O1783" s="418"/>
      <c r="P1783" s="418"/>
      <c r="Q1783" s="418"/>
    </row>
    <row r="1784" spans="3:17" s="439" customFormat="1">
      <c r="C1784" s="440"/>
      <c r="D1784" s="440"/>
      <c r="E1784" s="440"/>
      <c r="G1784" s="418"/>
      <c r="H1784" s="418"/>
      <c r="J1784" s="418"/>
      <c r="K1784" s="418"/>
      <c r="L1784" s="418"/>
      <c r="M1784" s="418"/>
      <c r="N1784" s="418"/>
      <c r="O1784" s="418"/>
      <c r="P1784" s="418"/>
      <c r="Q1784" s="418"/>
    </row>
    <row r="1785" spans="3:17" s="439" customFormat="1">
      <c r="C1785" s="440"/>
      <c r="D1785" s="440"/>
      <c r="E1785" s="440"/>
      <c r="G1785" s="418"/>
      <c r="H1785" s="418"/>
      <c r="J1785" s="418"/>
      <c r="K1785" s="418"/>
      <c r="L1785" s="418"/>
      <c r="M1785" s="418"/>
      <c r="N1785" s="418"/>
      <c r="O1785" s="418"/>
      <c r="P1785" s="418"/>
      <c r="Q1785" s="418"/>
    </row>
    <row r="1786" spans="3:17" s="439" customFormat="1">
      <c r="C1786" s="440"/>
      <c r="D1786" s="440"/>
      <c r="E1786" s="440"/>
      <c r="G1786" s="418"/>
      <c r="H1786" s="418"/>
      <c r="J1786" s="418"/>
      <c r="K1786" s="418"/>
      <c r="L1786" s="418"/>
      <c r="M1786" s="418"/>
      <c r="N1786" s="418"/>
      <c r="O1786" s="418"/>
      <c r="P1786" s="418"/>
      <c r="Q1786" s="418"/>
    </row>
    <row r="1787" spans="3:17" s="439" customFormat="1">
      <c r="C1787" s="440"/>
      <c r="D1787" s="440"/>
      <c r="E1787" s="440"/>
      <c r="G1787" s="418"/>
      <c r="H1787" s="418"/>
      <c r="J1787" s="418"/>
      <c r="K1787" s="418"/>
      <c r="L1787" s="418"/>
      <c r="M1787" s="418"/>
      <c r="N1787" s="418"/>
      <c r="O1787" s="418"/>
      <c r="P1787" s="418"/>
      <c r="Q1787" s="418"/>
    </row>
    <row r="1788" spans="3:17" s="439" customFormat="1">
      <c r="C1788" s="440"/>
      <c r="D1788" s="440"/>
      <c r="E1788" s="440"/>
      <c r="G1788" s="418"/>
      <c r="H1788" s="418"/>
      <c r="J1788" s="418"/>
      <c r="K1788" s="418"/>
      <c r="L1788" s="418"/>
      <c r="M1788" s="418"/>
      <c r="N1788" s="418"/>
      <c r="O1788" s="418"/>
      <c r="P1788" s="418"/>
      <c r="Q1788" s="418"/>
    </row>
    <row r="1789" spans="3:17" s="439" customFormat="1">
      <c r="C1789" s="440"/>
      <c r="D1789" s="440"/>
      <c r="E1789" s="440"/>
      <c r="G1789" s="418"/>
      <c r="H1789" s="418"/>
      <c r="J1789" s="418"/>
      <c r="K1789" s="418"/>
      <c r="L1789" s="418"/>
      <c r="M1789" s="418"/>
      <c r="N1789" s="418"/>
      <c r="O1789" s="418"/>
      <c r="P1789" s="418"/>
      <c r="Q1789" s="418"/>
    </row>
    <row r="1790" spans="3:17" s="439" customFormat="1">
      <c r="C1790" s="440"/>
      <c r="D1790" s="440"/>
      <c r="E1790" s="440"/>
      <c r="G1790" s="418"/>
      <c r="H1790" s="418"/>
      <c r="J1790" s="418"/>
      <c r="K1790" s="418"/>
      <c r="L1790" s="418"/>
      <c r="M1790" s="418"/>
      <c r="N1790" s="418"/>
      <c r="O1790" s="418"/>
      <c r="P1790" s="418"/>
      <c r="Q1790" s="418"/>
    </row>
    <row r="1791" spans="3:17" s="439" customFormat="1">
      <c r="C1791" s="440"/>
      <c r="D1791" s="440"/>
      <c r="E1791" s="440"/>
      <c r="G1791" s="418"/>
      <c r="H1791" s="418"/>
      <c r="J1791" s="418"/>
      <c r="K1791" s="418"/>
      <c r="L1791" s="418"/>
      <c r="M1791" s="418"/>
      <c r="N1791" s="418"/>
      <c r="O1791" s="418"/>
      <c r="P1791" s="418"/>
      <c r="Q1791" s="418"/>
    </row>
    <row r="1792" spans="3:17" s="439" customFormat="1">
      <c r="C1792" s="440"/>
      <c r="D1792" s="440"/>
      <c r="E1792" s="440"/>
      <c r="G1792" s="418"/>
      <c r="H1792" s="418"/>
      <c r="J1792" s="418"/>
      <c r="K1792" s="418"/>
      <c r="L1792" s="418"/>
      <c r="M1792" s="418"/>
      <c r="N1792" s="418"/>
      <c r="O1792" s="418"/>
      <c r="P1792" s="418"/>
      <c r="Q1792" s="418"/>
    </row>
    <row r="1793" spans="3:17" s="439" customFormat="1">
      <c r="C1793" s="440"/>
      <c r="D1793" s="440"/>
      <c r="E1793" s="440"/>
      <c r="G1793" s="418"/>
      <c r="H1793" s="418"/>
      <c r="J1793" s="418"/>
      <c r="K1793" s="418"/>
      <c r="L1793" s="418"/>
      <c r="M1793" s="418"/>
      <c r="N1793" s="418"/>
      <c r="O1793" s="418"/>
      <c r="P1793" s="418"/>
      <c r="Q1793" s="418"/>
    </row>
    <row r="1794" spans="3:17" s="439" customFormat="1">
      <c r="C1794" s="440"/>
      <c r="D1794" s="440"/>
      <c r="E1794" s="440"/>
      <c r="G1794" s="418"/>
      <c r="H1794" s="418"/>
      <c r="J1794" s="418"/>
      <c r="K1794" s="418"/>
      <c r="L1794" s="418"/>
      <c r="M1794" s="418"/>
      <c r="N1794" s="418"/>
      <c r="O1794" s="418"/>
      <c r="P1794" s="418"/>
      <c r="Q1794" s="418"/>
    </row>
    <row r="1795" spans="3:17" s="439" customFormat="1">
      <c r="C1795" s="440"/>
      <c r="D1795" s="440"/>
      <c r="E1795" s="440"/>
      <c r="G1795" s="418"/>
      <c r="H1795" s="418"/>
      <c r="J1795" s="418"/>
      <c r="K1795" s="418"/>
      <c r="L1795" s="418"/>
      <c r="M1795" s="418"/>
      <c r="N1795" s="418"/>
      <c r="O1795" s="418"/>
      <c r="P1795" s="418"/>
      <c r="Q1795" s="418"/>
    </row>
    <row r="1796" spans="3:17" s="439" customFormat="1">
      <c r="C1796" s="440"/>
      <c r="D1796" s="440"/>
      <c r="E1796" s="440"/>
      <c r="G1796" s="418"/>
      <c r="H1796" s="418"/>
      <c r="J1796" s="418"/>
      <c r="K1796" s="418"/>
      <c r="L1796" s="418"/>
      <c r="M1796" s="418"/>
      <c r="N1796" s="418"/>
      <c r="O1796" s="418"/>
      <c r="P1796" s="418"/>
      <c r="Q1796" s="418"/>
    </row>
    <row r="1797" spans="3:17" s="439" customFormat="1">
      <c r="C1797" s="440"/>
      <c r="D1797" s="440"/>
      <c r="E1797" s="440"/>
      <c r="G1797" s="418"/>
      <c r="H1797" s="418"/>
      <c r="J1797" s="418"/>
      <c r="K1797" s="418"/>
      <c r="L1797" s="418"/>
      <c r="M1797" s="418"/>
      <c r="N1797" s="418"/>
      <c r="O1797" s="418"/>
      <c r="P1797" s="418"/>
      <c r="Q1797" s="418"/>
    </row>
    <row r="1798" spans="3:17" s="439" customFormat="1">
      <c r="C1798" s="440"/>
      <c r="D1798" s="440"/>
      <c r="E1798" s="440"/>
      <c r="G1798" s="418"/>
      <c r="H1798" s="418"/>
      <c r="J1798" s="418"/>
      <c r="K1798" s="418"/>
      <c r="L1798" s="418"/>
      <c r="M1798" s="418"/>
      <c r="N1798" s="418"/>
      <c r="O1798" s="418"/>
      <c r="P1798" s="418"/>
      <c r="Q1798" s="418"/>
    </row>
    <row r="1799" spans="3:17" s="439" customFormat="1">
      <c r="C1799" s="440"/>
      <c r="D1799" s="440"/>
      <c r="E1799" s="440"/>
      <c r="G1799" s="418"/>
      <c r="H1799" s="418"/>
      <c r="J1799" s="418"/>
      <c r="K1799" s="418"/>
      <c r="L1799" s="418"/>
      <c r="M1799" s="418"/>
      <c r="N1799" s="418"/>
      <c r="O1799" s="418"/>
      <c r="P1799" s="418"/>
      <c r="Q1799" s="418"/>
    </row>
    <row r="1800" spans="3:17" s="439" customFormat="1">
      <c r="C1800" s="440"/>
      <c r="D1800" s="440"/>
      <c r="E1800" s="440"/>
      <c r="G1800" s="418"/>
      <c r="H1800" s="418"/>
      <c r="J1800" s="418"/>
      <c r="K1800" s="418"/>
      <c r="L1800" s="418"/>
      <c r="M1800" s="418"/>
      <c r="N1800" s="418"/>
      <c r="O1800" s="418"/>
      <c r="P1800" s="418"/>
      <c r="Q1800" s="418"/>
    </row>
    <row r="1801" spans="3:17" s="439" customFormat="1">
      <c r="C1801" s="440"/>
      <c r="D1801" s="440"/>
      <c r="E1801" s="440"/>
      <c r="G1801" s="418"/>
      <c r="H1801" s="418"/>
      <c r="J1801" s="418"/>
      <c r="K1801" s="418"/>
      <c r="L1801" s="418"/>
      <c r="M1801" s="418"/>
      <c r="N1801" s="418"/>
      <c r="O1801" s="418"/>
      <c r="P1801" s="418"/>
      <c r="Q1801" s="418"/>
    </row>
    <row r="1802" spans="3:17" s="439" customFormat="1">
      <c r="C1802" s="440"/>
      <c r="D1802" s="440"/>
      <c r="E1802" s="440"/>
      <c r="G1802" s="418"/>
      <c r="H1802" s="418"/>
      <c r="J1802" s="418"/>
      <c r="K1802" s="418"/>
      <c r="L1802" s="418"/>
      <c r="M1802" s="418"/>
      <c r="N1802" s="418"/>
      <c r="O1802" s="418"/>
      <c r="P1802" s="418"/>
      <c r="Q1802" s="418"/>
    </row>
    <row r="1803" spans="3:17" s="439" customFormat="1">
      <c r="C1803" s="440"/>
      <c r="D1803" s="440"/>
      <c r="E1803" s="440"/>
      <c r="G1803" s="418"/>
      <c r="H1803" s="418"/>
      <c r="J1803" s="418"/>
      <c r="K1803" s="418"/>
      <c r="L1803" s="418"/>
      <c r="M1803" s="418"/>
      <c r="N1803" s="418"/>
      <c r="O1803" s="418"/>
      <c r="P1803" s="418"/>
      <c r="Q1803" s="418"/>
    </row>
    <row r="1804" spans="3:17" s="439" customFormat="1">
      <c r="C1804" s="440"/>
      <c r="D1804" s="440"/>
      <c r="E1804" s="440"/>
      <c r="G1804" s="418"/>
      <c r="H1804" s="418"/>
      <c r="J1804" s="418"/>
      <c r="K1804" s="418"/>
      <c r="L1804" s="418"/>
      <c r="M1804" s="418"/>
      <c r="N1804" s="418"/>
      <c r="O1804" s="418"/>
      <c r="P1804" s="418"/>
      <c r="Q1804" s="418"/>
    </row>
    <row r="1805" spans="3:17" s="439" customFormat="1">
      <c r="C1805" s="440"/>
      <c r="D1805" s="440"/>
      <c r="E1805" s="440"/>
      <c r="G1805" s="418"/>
      <c r="H1805" s="418"/>
      <c r="J1805" s="418"/>
      <c r="K1805" s="418"/>
      <c r="L1805" s="418"/>
      <c r="M1805" s="418"/>
      <c r="N1805" s="418"/>
      <c r="O1805" s="418"/>
      <c r="P1805" s="418"/>
      <c r="Q1805" s="418"/>
    </row>
    <row r="1806" spans="3:17" s="439" customFormat="1">
      <c r="C1806" s="440"/>
      <c r="D1806" s="440"/>
      <c r="E1806" s="440"/>
      <c r="G1806" s="418"/>
      <c r="H1806" s="418"/>
      <c r="J1806" s="418"/>
      <c r="K1806" s="418"/>
      <c r="L1806" s="418"/>
      <c r="M1806" s="418"/>
      <c r="N1806" s="418"/>
      <c r="O1806" s="418"/>
      <c r="P1806" s="418"/>
      <c r="Q1806" s="418"/>
    </row>
    <row r="1807" spans="3:17" s="439" customFormat="1">
      <c r="C1807" s="440"/>
      <c r="D1807" s="440"/>
      <c r="E1807" s="440"/>
      <c r="G1807" s="418"/>
      <c r="H1807" s="418"/>
      <c r="J1807" s="418"/>
      <c r="K1807" s="418"/>
      <c r="L1807" s="418"/>
      <c r="M1807" s="418"/>
      <c r="N1807" s="418"/>
      <c r="O1807" s="418"/>
      <c r="P1807" s="418"/>
      <c r="Q1807" s="418"/>
    </row>
    <row r="1808" spans="3:17" s="439" customFormat="1">
      <c r="C1808" s="440"/>
      <c r="D1808" s="440"/>
      <c r="E1808" s="440"/>
      <c r="G1808" s="418"/>
      <c r="H1808" s="418"/>
      <c r="J1808" s="418"/>
      <c r="K1808" s="418"/>
      <c r="L1808" s="418"/>
      <c r="M1808" s="418"/>
      <c r="N1808" s="418"/>
      <c r="O1808" s="418"/>
      <c r="P1808" s="418"/>
      <c r="Q1808" s="418"/>
    </row>
    <row r="1809" spans="3:17" s="439" customFormat="1">
      <c r="C1809" s="440"/>
      <c r="D1809" s="440"/>
      <c r="E1809" s="440"/>
      <c r="G1809" s="418"/>
      <c r="H1809" s="418"/>
      <c r="J1809" s="418"/>
      <c r="K1809" s="418"/>
      <c r="L1809" s="418"/>
      <c r="M1809" s="418"/>
      <c r="N1809" s="418"/>
      <c r="O1809" s="418"/>
      <c r="P1809" s="418"/>
      <c r="Q1809" s="418"/>
    </row>
    <row r="1810" spans="3:17" s="439" customFormat="1">
      <c r="C1810" s="440"/>
      <c r="D1810" s="440"/>
      <c r="E1810" s="440"/>
      <c r="G1810" s="418"/>
      <c r="H1810" s="418"/>
      <c r="J1810" s="418"/>
      <c r="K1810" s="418"/>
      <c r="L1810" s="418"/>
      <c r="M1810" s="418"/>
      <c r="N1810" s="418"/>
      <c r="O1810" s="418"/>
      <c r="P1810" s="418"/>
      <c r="Q1810" s="418"/>
    </row>
    <row r="1811" spans="3:17" s="439" customFormat="1">
      <c r="C1811" s="440"/>
      <c r="D1811" s="440"/>
      <c r="E1811" s="440"/>
      <c r="G1811" s="418"/>
      <c r="H1811" s="418"/>
      <c r="J1811" s="418"/>
      <c r="K1811" s="418"/>
      <c r="L1811" s="418"/>
      <c r="M1811" s="418"/>
      <c r="N1811" s="418"/>
      <c r="O1811" s="418"/>
      <c r="P1811" s="418"/>
      <c r="Q1811" s="418"/>
    </row>
    <row r="1812" spans="3:17" s="439" customFormat="1">
      <c r="C1812" s="440"/>
      <c r="D1812" s="440"/>
      <c r="E1812" s="440"/>
      <c r="G1812" s="418"/>
      <c r="H1812" s="418"/>
      <c r="J1812" s="418"/>
      <c r="K1812" s="418"/>
      <c r="L1812" s="418"/>
      <c r="M1812" s="418"/>
      <c r="N1812" s="418"/>
      <c r="O1812" s="418"/>
      <c r="P1812" s="418"/>
      <c r="Q1812" s="418"/>
    </row>
    <row r="1813" spans="3:17" s="439" customFormat="1">
      <c r="C1813" s="440"/>
      <c r="D1813" s="440"/>
      <c r="E1813" s="440"/>
      <c r="G1813" s="418"/>
      <c r="H1813" s="418"/>
      <c r="J1813" s="418"/>
      <c r="K1813" s="418"/>
      <c r="L1813" s="418"/>
      <c r="M1813" s="418"/>
      <c r="N1813" s="418"/>
      <c r="O1813" s="418"/>
      <c r="P1813" s="418"/>
      <c r="Q1813" s="418"/>
    </row>
    <row r="1814" spans="3:17" s="439" customFormat="1">
      <c r="C1814" s="440"/>
      <c r="D1814" s="440"/>
      <c r="E1814" s="440"/>
      <c r="G1814" s="418"/>
      <c r="H1814" s="418"/>
      <c r="J1814" s="418"/>
      <c r="K1814" s="418"/>
      <c r="L1814" s="418"/>
      <c r="M1814" s="418"/>
      <c r="N1814" s="418"/>
      <c r="O1814" s="418"/>
      <c r="P1814" s="418"/>
      <c r="Q1814" s="418"/>
    </row>
    <row r="1815" spans="3:17" s="439" customFormat="1">
      <c r="C1815" s="440"/>
      <c r="D1815" s="440"/>
      <c r="E1815" s="440"/>
      <c r="G1815" s="418"/>
      <c r="H1815" s="418"/>
      <c r="J1815" s="418"/>
      <c r="K1815" s="418"/>
      <c r="L1815" s="418"/>
      <c r="M1815" s="418"/>
      <c r="N1815" s="418"/>
      <c r="O1815" s="418"/>
      <c r="P1815" s="418"/>
      <c r="Q1815" s="418"/>
    </row>
    <row r="1816" spans="3:17" s="439" customFormat="1">
      <c r="C1816" s="440"/>
      <c r="D1816" s="440"/>
      <c r="E1816" s="440"/>
      <c r="G1816" s="418"/>
      <c r="H1816" s="418"/>
      <c r="J1816" s="418"/>
      <c r="K1816" s="418"/>
      <c r="L1816" s="418"/>
      <c r="M1816" s="418"/>
      <c r="N1816" s="418"/>
      <c r="O1816" s="418"/>
      <c r="P1816" s="418"/>
      <c r="Q1816" s="418"/>
    </row>
    <row r="1817" spans="3:17" s="439" customFormat="1">
      <c r="C1817" s="440"/>
      <c r="D1817" s="440"/>
      <c r="E1817" s="440"/>
      <c r="G1817" s="418"/>
      <c r="H1817" s="418"/>
      <c r="J1817" s="418"/>
      <c r="K1817" s="418"/>
      <c r="L1817" s="418"/>
      <c r="M1817" s="418"/>
      <c r="N1817" s="418"/>
      <c r="O1817" s="418"/>
      <c r="P1817" s="418"/>
      <c r="Q1817" s="418"/>
    </row>
    <row r="1818" spans="3:17" s="439" customFormat="1">
      <c r="C1818" s="440"/>
      <c r="D1818" s="440"/>
      <c r="E1818" s="440"/>
      <c r="G1818" s="418"/>
      <c r="H1818" s="418"/>
      <c r="J1818" s="418"/>
      <c r="K1818" s="418"/>
      <c r="L1818" s="418"/>
      <c r="M1818" s="418"/>
      <c r="N1818" s="418"/>
      <c r="O1818" s="418"/>
      <c r="P1818" s="418"/>
      <c r="Q1818" s="418"/>
    </row>
    <row r="1819" spans="3:17" s="439" customFormat="1">
      <c r="C1819" s="440"/>
      <c r="D1819" s="440"/>
      <c r="E1819" s="440"/>
      <c r="G1819" s="418"/>
      <c r="H1819" s="418"/>
      <c r="J1819" s="418"/>
      <c r="K1819" s="418"/>
      <c r="L1819" s="418"/>
      <c r="M1819" s="418"/>
      <c r="N1819" s="418"/>
      <c r="O1819" s="418"/>
      <c r="P1819" s="418"/>
      <c r="Q1819" s="418"/>
    </row>
    <row r="1820" spans="3:17" s="439" customFormat="1">
      <c r="C1820" s="440"/>
      <c r="D1820" s="440"/>
      <c r="E1820" s="440"/>
      <c r="G1820" s="418"/>
      <c r="H1820" s="418"/>
      <c r="J1820" s="418"/>
      <c r="K1820" s="418"/>
      <c r="L1820" s="418"/>
      <c r="M1820" s="418"/>
      <c r="N1820" s="418"/>
      <c r="O1820" s="418"/>
      <c r="P1820" s="418"/>
      <c r="Q1820" s="418"/>
    </row>
    <row r="1821" spans="3:17" s="439" customFormat="1">
      <c r="C1821" s="440"/>
      <c r="D1821" s="440"/>
      <c r="E1821" s="440"/>
      <c r="G1821" s="418"/>
      <c r="H1821" s="418"/>
      <c r="J1821" s="418"/>
      <c r="K1821" s="418"/>
      <c r="L1821" s="418"/>
      <c r="M1821" s="418"/>
      <c r="N1821" s="418"/>
      <c r="O1821" s="418"/>
      <c r="P1821" s="418"/>
      <c r="Q1821" s="418"/>
    </row>
    <row r="1822" spans="3:17" s="439" customFormat="1">
      <c r="C1822" s="440"/>
      <c r="D1822" s="440"/>
      <c r="E1822" s="440"/>
      <c r="G1822" s="418"/>
      <c r="H1822" s="418"/>
      <c r="J1822" s="418"/>
      <c r="K1822" s="418"/>
      <c r="L1822" s="418"/>
      <c r="M1822" s="418"/>
      <c r="N1822" s="418"/>
      <c r="O1822" s="418"/>
      <c r="P1822" s="418"/>
      <c r="Q1822" s="418"/>
    </row>
    <row r="1823" spans="3:17" s="439" customFormat="1">
      <c r="C1823" s="440"/>
      <c r="D1823" s="440"/>
      <c r="E1823" s="440"/>
      <c r="G1823" s="418"/>
      <c r="H1823" s="418"/>
      <c r="J1823" s="418"/>
      <c r="K1823" s="418"/>
      <c r="L1823" s="418"/>
      <c r="M1823" s="418"/>
      <c r="N1823" s="418"/>
      <c r="O1823" s="418"/>
      <c r="P1823" s="418"/>
      <c r="Q1823" s="418"/>
    </row>
    <row r="1824" spans="3:17" s="439" customFormat="1">
      <c r="C1824" s="440"/>
      <c r="D1824" s="440"/>
      <c r="E1824" s="440"/>
      <c r="G1824" s="418"/>
      <c r="H1824" s="418"/>
      <c r="J1824" s="418"/>
      <c r="K1824" s="418"/>
      <c r="L1824" s="418"/>
      <c r="M1824" s="418"/>
      <c r="N1824" s="418"/>
      <c r="O1824" s="418"/>
      <c r="P1824" s="418"/>
      <c r="Q1824" s="418"/>
    </row>
    <row r="1825" spans="3:17" s="439" customFormat="1">
      <c r="C1825" s="440"/>
      <c r="D1825" s="440"/>
      <c r="E1825" s="440"/>
      <c r="G1825" s="418"/>
      <c r="H1825" s="418"/>
      <c r="J1825" s="418"/>
      <c r="K1825" s="418"/>
      <c r="L1825" s="418"/>
      <c r="M1825" s="418"/>
      <c r="N1825" s="418"/>
      <c r="O1825" s="418"/>
      <c r="P1825" s="418"/>
      <c r="Q1825" s="418"/>
    </row>
    <row r="1826" spans="3:17" s="439" customFormat="1">
      <c r="C1826" s="440"/>
      <c r="D1826" s="440"/>
      <c r="E1826" s="440"/>
      <c r="G1826" s="418"/>
      <c r="H1826" s="418"/>
      <c r="J1826" s="418"/>
      <c r="K1826" s="418"/>
      <c r="L1826" s="418"/>
      <c r="M1826" s="418"/>
      <c r="N1826" s="418"/>
      <c r="O1826" s="418"/>
      <c r="P1826" s="418"/>
      <c r="Q1826" s="418"/>
    </row>
    <row r="1827" spans="3:17" s="439" customFormat="1">
      <c r="C1827" s="440"/>
      <c r="D1827" s="440"/>
      <c r="E1827" s="440"/>
      <c r="G1827" s="418"/>
      <c r="H1827" s="418"/>
      <c r="J1827" s="418"/>
      <c r="K1827" s="418"/>
      <c r="L1827" s="418"/>
      <c r="M1827" s="418"/>
      <c r="N1827" s="418"/>
      <c r="O1827" s="418"/>
      <c r="P1827" s="418"/>
      <c r="Q1827" s="418"/>
    </row>
    <row r="1828" spans="3:17" s="439" customFormat="1">
      <c r="C1828" s="440"/>
      <c r="D1828" s="440"/>
      <c r="E1828" s="440"/>
      <c r="G1828" s="418"/>
      <c r="H1828" s="418"/>
      <c r="J1828" s="418"/>
      <c r="K1828" s="418"/>
      <c r="L1828" s="418"/>
      <c r="M1828" s="418"/>
      <c r="N1828" s="418"/>
      <c r="O1828" s="418"/>
      <c r="P1828" s="418"/>
      <c r="Q1828" s="418"/>
    </row>
    <row r="1829" spans="3:17" s="439" customFormat="1">
      <c r="C1829" s="440"/>
      <c r="D1829" s="440"/>
      <c r="E1829" s="440"/>
      <c r="G1829" s="418"/>
      <c r="H1829" s="418"/>
      <c r="J1829" s="418"/>
      <c r="K1829" s="418"/>
      <c r="L1829" s="418"/>
      <c r="M1829" s="418"/>
      <c r="N1829" s="418"/>
      <c r="O1829" s="418"/>
      <c r="P1829" s="418"/>
      <c r="Q1829" s="418"/>
    </row>
    <row r="1830" spans="3:17" s="439" customFormat="1">
      <c r="C1830" s="440"/>
      <c r="D1830" s="440"/>
      <c r="E1830" s="440"/>
      <c r="G1830" s="418"/>
      <c r="H1830" s="418"/>
      <c r="J1830" s="418"/>
      <c r="K1830" s="418"/>
      <c r="L1830" s="418"/>
      <c r="M1830" s="418"/>
      <c r="N1830" s="418"/>
      <c r="O1830" s="418"/>
      <c r="P1830" s="418"/>
      <c r="Q1830" s="418"/>
    </row>
    <row r="1831" spans="3:17" s="439" customFormat="1">
      <c r="C1831" s="440"/>
      <c r="D1831" s="440"/>
      <c r="E1831" s="440"/>
      <c r="G1831" s="418"/>
      <c r="H1831" s="418"/>
      <c r="J1831" s="418"/>
      <c r="K1831" s="418"/>
      <c r="L1831" s="418"/>
      <c r="M1831" s="418"/>
      <c r="N1831" s="418"/>
      <c r="O1831" s="418"/>
      <c r="P1831" s="418"/>
      <c r="Q1831" s="418"/>
    </row>
    <row r="1832" spans="3:17" s="439" customFormat="1">
      <c r="C1832" s="440"/>
      <c r="D1832" s="440"/>
      <c r="E1832" s="440"/>
      <c r="G1832" s="418"/>
      <c r="H1832" s="418"/>
      <c r="J1832" s="418"/>
      <c r="K1832" s="418"/>
      <c r="L1832" s="418"/>
      <c r="M1832" s="418"/>
      <c r="N1832" s="418"/>
      <c r="O1832" s="418"/>
      <c r="P1832" s="418"/>
      <c r="Q1832" s="418"/>
    </row>
    <row r="1833" spans="3:17" s="439" customFormat="1">
      <c r="C1833" s="440"/>
      <c r="D1833" s="440"/>
      <c r="E1833" s="440"/>
      <c r="G1833" s="418"/>
      <c r="H1833" s="418"/>
      <c r="J1833" s="418"/>
      <c r="K1833" s="418"/>
      <c r="L1833" s="418"/>
      <c r="M1833" s="418"/>
      <c r="N1833" s="418"/>
      <c r="O1833" s="418"/>
      <c r="P1833" s="418"/>
      <c r="Q1833" s="418"/>
    </row>
    <row r="1834" spans="3:17" s="439" customFormat="1">
      <c r="C1834" s="440"/>
      <c r="D1834" s="440"/>
      <c r="E1834" s="440"/>
      <c r="G1834" s="418"/>
      <c r="H1834" s="418"/>
      <c r="J1834" s="418"/>
      <c r="K1834" s="418"/>
      <c r="L1834" s="418"/>
      <c r="M1834" s="418"/>
      <c r="N1834" s="418"/>
      <c r="O1834" s="418"/>
      <c r="P1834" s="418"/>
      <c r="Q1834" s="418"/>
    </row>
    <row r="1835" spans="3:17" s="439" customFormat="1">
      <c r="C1835" s="440"/>
      <c r="D1835" s="440"/>
      <c r="E1835" s="440"/>
      <c r="G1835" s="418"/>
      <c r="H1835" s="418"/>
      <c r="J1835" s="418"/>
      <c r="K1835" s="418"/>
      <c r="L1835" s="418"/>
      <c r="M1835" s="418"/>
      <c r="N1835" s="418"/>
      <c r="O1835" s="418"/>
      <c r="P1835" s="418"/>
      <c r="Q1835" s="418"/>
    </row>
    <row r="1836" spans="3:17" s="439" customFormat="1">
      <c r="C1836" s="440"/>
      <c r="D1836" s="440"/>
      <c r="E1836" s="440"/>
      <c r="G1836" s="418"/>
      <c r="H1836" s="418"/>
      <c r="J1836" s="418"/>
      <c r="K1836" s="418"/>
      <c r="L1836" s="418"/>
      <c r="M1836" s="418"/>
      <c r="N1836" s="418"/>
      <c r="O1836" s="418"/>
      <c r="P1836" s="418"/>
      <c r="Q1836" s="418"/>
    </row>
    <row r="1837" spans="3:17" s="439" customFormat="1">
      <c r="C1837" s="440"/>
      <c r="D1837" s="440"/>
      <c r="E1837" s="440"/>
      <c r="G1837" s="418"/>
      <c r="H1837" s="418"/>
      <c r="J1837" s="418"/>
      <c r="K1837" s="418"/>
      <c r="L1837" s="418"/>
      <c r="M1837" s="418"/>
      <c r="N1837" s="418"/>
      <c r="O1837" s="418"/>
      <c r="P1837" s="418"/>
      <c r="Q1837" s="418"/>
    </row>
    <row r="1838" spans="3:17" s="439" customFormat="1">
      <c r="C1838" s="440"/>
      <c r="D1838" s="440"/>
      <c r="E1838" s="440"/>
      <c r="G1838" s="418"/>
      <c r="H1838" s="418"/>
      <c r="J1838" s="418"/>
      <c r="K1838" s="418"/>
      <c r="L1838" s="418"/>
      <c r="M1838" s="418"/>
      <c r="N1838" s="418"/>
      <c r="O1838" s="418"/>
      <c r="P1838" s="418"/>
      <c r="Q1838" s="418"/>
    </row>
    <row r="1839" spans="3:17" s="439" customFormat="1">
      <c r="C1839" s="440"/>
      <c r="D1839" s="440"/>
      <c r="E1839" s="440"/>
      <c r="G1839" s="418"/>
      <c r="H1839" s="418"/>
      <c r="J1839" s="418"/>
      <c r="K1839" s="418"/>
      <c r="L1839" s="418"/>
      <c r="M1839" s="418"/>
      <c r="N1839" s="418"/>
      <c r="O1839" s="418"/>
      <c r="P1839" s="418"/>
      <c r="Q1839" s="418"/>
    </row>
    <row r="1840" spans="3:17" s="439" customFormat="1">
      <c r="C1840" s="440"/>
      <c r="D1840" s="440"/>
      <c r="E1840" s="440"/>
      <c r="G1840" s="418"/>
      <c r="H1840" s="418"/>
      <c r="J1840" s="418"/>
      <c r="K1840" s="418"/>
      <c r="L1840" s="418"/>
      <c r="M1840" s="418"/>
      <c r="N1840" s="418"/>
      <c r="O1840" s="418"/>
      <c r="P1840" s="418"/>
      <c r="Q1840" s="418"/>
    </row>
    <row r="1841" spans="3:17" s="439" customFormat="1">
      <c r="C1841" s="440"/>
      <c r="D1841" s="440"/>
      <c r="E1841" s="440"/>
      <c r="G1841" s="418"/>
      <c r="H1841" s="418"/>
      <c r="J1841" s="418"/>
      <c r="K1841" s="418"/>
      <c r="L1841" s="418"/>
      <c r="M1841" s="418"/>
      <c r="N1841" s="418"/>
      <c r="O1841" s="418"/>
      <c r="P1841" s="418"/>
      <c r="Q1841" s="418"/>
    </row>
    <row r="1842" spans="3:17" s="439" customFormat="1">
      <c r="C1842" s="440"/>
      <c r="D1842" s="440"/>
      <c r="E1842" s="440"/>
      <c r="G1842" s="418"/>
      <c r="H1842" s="418"/>
      <c r="J1842" s="418"/>
      <c r="K1842" s="418"/>
      <c r="L1842" s="418"/>
      <c r="M1842" s="418"/>
      <c r="N1842" s="418"/>
      <c r="O1842" s="418"/>
      <c r="P1842" s="418"/>
      <c r="Q1842" s="418"/>
    </row>
    <row r="1843" spans="3:17" s="439" customFormat="1">
      <c r="C1843" s="440"/>
      <c r="D1843" s="440"/>
      <c r="E1843" s="440"/>
      <c r="G1843" s="418"/>
      <c r="H1843" s="418"/>
      <c r="J1843" s="418"/>
      <c r="K1843" s="418"/>
      <c r="L1843" s="418"/>
      <c r="M1843" s="418"/>
      <c r="N1843" s="418"/>
      <c r="O1843" s="418"/>
      <c r="P1843" s="418"/>
      <c r="Q1843" s="418"/>
    </row>
    <row r="1844" spans="3:17" s="439" customFormat="1">
      <c r="C1844" s="440"/>
      <c r="D1844" s="440"/>
      <c r="E1844" s="440"/>
      <c r="G1844" s="418"/>
      <c r="H1844" s="418"/>
      <c r="J1844" s="418"/>
      <c r="K1844" s="418"/>
      <c r="L1844" s="418"/>
      <c r="M1844" s="418"/>
      <c r="N1844" s="418"/>
      <c r="O1844" s="418"/>
      <c r="P1844" s="418"/>
      <c r="Q1844" s="418"/>
    </row>
    <row r="1845" spans="3:17" s="439" customFormat="1">
      <c r="C1845" s="440"/>
      <c r="D1845" s="440"/>
      <c r="E1845" s="440"/>
      <c r="G1845" s="418"/>
      <c r="H1845" s="418"/>
      <c r="J1845" s="418"/>
      <c r="K1845" s="418"/>
      <c r="L1845" s="418"/>
      <c r="M1845" s="418"/>
      <c r="N1845" s="418"/>
      <c r="O1845" s="418"/>
      <c r="P1845" s="418"/>
      <c r="Q1845" s="418"/>
    </row>
    <row r="1846" spans="3:17" s="439" customFormat="1">
      <c r="C1846" s="440"/>
      <c r="D1846" s="440"/>
      <c r="E1846" s="440"/>
      <c r="G1846" s="418"/>
      <c r="H1846" s="418"/>
      <c r="J1846" s="418"/>
      <c r="K1846" s="418"/>
      <c r="L1846" s="418"/>
      <c r="M1846" s="418"/>
      <c r="N1846" s="418"/>
      <c r="O1846" s="418"/>
      <c r="P1846" s="418"/>
      <c r="Q1846" s="418"/>
    </row>
    <row r="1847" spans="3:17" s="439" customFormat="1">
      <c r="C1847" s="440"/>
      <c r="D1847" s="440"/>
      <c r="E1847" s="440"/>
      <c r="G1847" s="418"/>
      <c r="H1847" s="418"/>
      <c r="J1847" s="418"/>
      <c r="K1847" s="418"/>
      <c r="L1847" s="418"/>
      <c r="M1847" s="418"/>
      <c r="N1847" s="418"/>
      <c r="O1847" s="418"/>
      <c r="P1847" s="418"/>
      <c r="Q1847" s="418"/>
    </row>
    <row r="1848" spans="3:17" s="439" customFormat="1">
      <c r="C1848" s="440"/>
      <c r="D1848" s="440"/>
      <c r="E1848" s="440"/>
      <c r="G1848" s="418"/>
      <c r="H1848" s="418"/>
      <c r="J1848" s="418"/>
      <c r="K1848" s="418"/>
      <c r="L1848" s="418"/>
      <c r="M1848" s="418"/>
      <c r="N1848" s="418"/>
      <c r="O1848" s="418"/>
      <c r="P1848" s="418"/>
      <c r="Q1848" s="418"/>
    </row>
    <row r="1849" spans="3:17" s="439" customFormat="1">
      <c r="C1849" s="440"/>
      <c r="D1849" s="440"/>
      <c r="E1849" s="440"/>
      <c r="G1849" s="418"/>
      <c r="H1849" s="418"/>
      <c r="J1849" s="418"/>
      <c r="K1849" s="418"/>
      <c r="L1849" s="418"/>
      <c r="M1849" s="418"/>
      <c r="N1849" s="418"/>
      <c r="O1849" s="418"/>
      <c r="P1849" s="418"/>
      <c r="Q1849" s="418"/>
    </row>
    <row r="1850" spans="3:17" s="439" customFormat="1">
      <c r="C1850" s="440"/>
      <c r="D1850" s="440"/>
      <c r="E1850" s="440"/>
      <c r="G1850" s="418"/>
      <c r="H1850" s="418"/>
      <c r="J1850" s="418"/>
      <c r="K1850" s="418"/>
      <c r="L1850" s="418"/>
      <c r="M1850" s="418"/>
      <c r="N1850" s="418"/>
      <c r="O1850" s="418"/>
      <c r="P1850" s="418"/>
      <c r="Q1850" s="418"/>
    </row>
    <row r="1851" spans="3:17" s="439" customFormat="1">
      <c r="C1851" s="440"/>
      <c r="D1851" s="440"/>
      <c r="E1851" s="440"/>
      <c r="G1851" s="418"/>
      <c r="H1851" s="418"/>
      <c r="J1851" s="418"/>
      <c r="K1851" s="418"/>
      <c r="L1851" s="418"/>
      <c r="M1851" s="418"/>
      <c r="N1851" s="418"/>
      <c r="O1851" s="418"/>
      <c r="P1851" s="418"/>
      <c r="Q1851" s="418"/>
    </row>
    <row r="1852" spans="3:17" s="439" customFormat="1">
      <c r="C1852" s="440"/>
      <c r="D1852" s="440"/>
      <c r="E1852" s="440"/>
      <c r="G1852" s="418"/>
      <c r="H1852" s="418"/>
      <c r="J1852" s="418"/>
      <c r="K1852" s="418"/>
      <c r="L1852" s="418"/>
      <c r="M1852" s="418"/>
      <c r="N1852" s="418"/>
      <c r="O1852" s="418"/>
      <c r="P1852" s="418"/>
      <c r="Q1852" s="418"/>
    </row>
    <row r="1853" spans="3:17" s="439" customFormat="1">
      <c r="C1853" s="440"/>
      <c r="D1853" s="440"/>
      <c r="E1853" s="440"/>
      <c r="G1853" s="418"/>
      <c r="H1853" s="418"/>
      <c r="J1853" s="418"/>
      <c r="K1853" s="418"/>
      <c r="L1853" s="418"/>
      <c r="M1853" s="418"/>
      <c r="N1853" s="418"/>
      <c r="O1853" s="418"/>
      <c r="P1853" s="418"/>
      <c r="Q1853" s="418"/>
    </row>
    <row r="1854" spans="3:17" s="439" customFormat="1">
      <c r="C1854" s="440"/>
      <c r="D1854" s="440"/>
      <c r="E1854" s="440"/>
      <c r="G1854" s="418"/>
      <c r="H1854" s="418"/>
      <c r="J1854" s="418"/>
      <c r="K1854" s="418"/>
      <c r="L1854" s="418"/>
      <c r="M1854" s="418"/>
      <c r="N1854" s="418"/>
      <c r="O1854" s="418"/>
      <c r="P1854" s="418"/>
      <c r="Q1854" s="418"/>
    </row>
    <row r="1855" spans="3:17" s="439" customFormat="1">
      <c r="C1855" s="440"/>
      <c r="D1855" s="440"/>
      <c r="E1855" s="440"/>
      <c r="G1855" s="418"/>
      <c r="H1855" s="418"/>
      <c r="J1855" s="418"/>
      <c r="K1855" s="418"/>
      <c r="L1855" s="418"/>
      <c r="M1855" s="418"/>
      <c r="N1855" s="418"/>
      <c r="O1855" s="418"/>
      <c r="P1855" s="418"/>
      <c r="Q1855" s="418"/>
    </row>
    <row r="1856" spans="3:17" s="439" customFormat="1">
      <c r="C1856" s="440"/>
      <c r="D1856" s="440"/>
      <c r="E1856" s="440"/>
      <c r="G1856" s="418"/>
      <c r="H1856" s="418"/>
      <c r="J1856" s="418"/>
      <c r="K1856" s="418"/>
      <c r="L1856" s="418"/>
      <c r="M1856" s="418"/>
      <c r="N1856" s="418"/>
      <c r="O1856" s="418"/>
      <c r="P1856" s="418"/>
      <c r="Q1856" s="418"/>
    </row>
    <row r="1857" spans="3:17" s="439" customFormat="1">
      <c r="C1857" s="440"/>
      <c r="D1857" s="440"/>
      <c r="E1857" s="440"/>
      <c r="G1857" s="418"/>
      <c r="H1857" s="418"/>
      <c r="J1857" s="418"/>
      <c r="K1857" s="418"/>
      <c r="L1857" s="418"/>
      <c r="M1857" s="418"/>
      <c r="N1857" s="418"/>
      <c r="O1857" s="418"/>
      <c r="P1857" s="418"/>
      <c r="Q1857" s="418"/>
    </row>
    <row r="1858" spans="3:17" s="439" customFormat="1">
      <c r="C1858" s="440"/>
      <c r="D1858" s="440"/>
      <c r="E1858" s="440"/>
      <c r="G1858" s="418"/>
      <c r="H1858" s="418"/>
      <c r="J1858" s="418"/>
      <c r="K1858" s="418"/>
      <c r="L1858" s="418"/>
      <c r="M1858" s="418"/>
      <c r="N1858" s="418"/>
      <c r="O1858" s="418"/>
      <c r="P1858" s="418"/>
      <c r="Q1858" s="418"/>
    </row>
    <row r="1859" spans="3:17" s="439" customFormat="1">
      <c r="C1859" s="440"/>
      <c r="D1859" s="440"/>
      <c r="E1859" s="440"/>
      <c r="G1859" s="418"/>
      <c r="H1859" s="418"/>
      <c r="J1859" s="418"/>
      <c r="K1859" s="418"/>
      <c r="L1859" s="418"/>
      <c r="M1859" s="418"/>
      <c r="N1859" s="418"/>
      <c r="O1859" s="418"/>
      <c r="P1859" s="418"/>
      <c r="Q1859" s="418"/>
    </row>
    <row r="1860" spans="3:17" s="439" customFormat="1">
      <c r="C1860" s="440"/>
      <c r="D1860" s="440"/>
      <c r="E1860" s="440"/>
      <c r="G1860" s="418"/>
      <c r="H1860" s="418"/>
      <c r="J1860" s="418"/>
      <c r="K1860" s="418"/>
      <c r="L1860" s="418"/>
      <c r="M1860" s="418"/>
      <c r="N1860" s="418"/>
      <c r="O1860" s="418"/>
      <c r="P1860" s="418"/>
      <c r="Q1860" s="418"/>
    </row>
    <row r="1861" spans="3:17" s="439" customFormat="1">
      <c r="C1861" s="440"/>
      <c r="D1861" s="440"/>
      <c r="E1861" s="440"/>
      <c r="G1861" s="418"/>
      <c r="H1861" s="418"/>
      <c r="J1861" s="418"/>
      <c r="K1861" s="418"/>
      <c r="L1861" s="418"/>
      <c r="M1861" s="418"/>
      <c r="N1861" s="418"/>
      <c r="O1861" s="418"/>
      <c r="P1861" s="418"/>
      <c r="Q1861" s="418"/>
    </row>
    <row r="1862" spans="3:17" s="439" customFormat="1">
      <c r="C1862" s="440"/>
      <c r="D1862" s="440"/>
      <c r="E1862" s="440"/>
      <c r="G1862" s="418"/>
      <c r="H1862" s="418"/>
      <c r="J1862" s="418"/>
      <c r="K1862" s="418"/>
      <c r="L1862" s="418"/>
      <c r="M1862" s="418"/>
      <c r="N1862" s="418"/>
      <c r="O1862" s="418"/>
      <c r="P1862" s="418"/>
      <c r="Q1862" s="418"/>
    </row>
    <row r="1863" spans="3:17" s="439" customFormat="1">
      <c r="C1863" s="440"/>
      <c r="D1863" s="440"/>
      <c r="E1863" s="440"/>
      <c r="G1863" s="418"/>
      <c r="H1863" s="418"/>
      <c r="J1863" s="418"/>
      <c r="K1863" s="418"/>
      <c r="L1863" s="418"/>
      <c r="M1863" s="418"/>
      <c r="N1863" s="418"/>
      <c r="O1863" s="418"/>
      <c r="P1863" s="418"/>
      <c r="Q1863" s="418"/>
    </row>
    <row r="1864" spans="3:17" s="439" customFormat="1">
      <c r="C1864" s="440"/>
      <c r="D1864" s="440"/>
      <c r="E1864" s="440"/>
      <c r="G1864" s="418"/>
      <c r="H1864" s="418"/>
      <c r="J1864" s="418"/>
      <c r="K1864" s="418"/>
      <c r="L1864" s="418"/>
      <c r="M1864" s="418"/>
      <c r="N1864" s="418"/>
      <c r="O1864" s="418"/>
      <c r="P1864" s="418"/>
      <c r="Q1864" s="418"/>
    </row>
    <row r="1865" spans="3:17" s="439" customFormat="1">
      <c r="C1865" s="440"/>
      <c r="D1865" s="440"/>
      <c r="E1865" s="440"/>
      <c r="G1865" s="418"/>
      <c r="H1865" s="418"/>
      <c r="J1865" s="418"/>
      <c r="K1865" s="418"/>
      <c r="L1865" s="418"/>
      <c r="M1865" s="418"/>
      <c r="N1865" s="418"/>
      <c r="O1865" s="418"/>
      <c r="P1865" s="418"/>
      <c r="Q1865" s="418"/>
    </row>
    <row r="1866" spans="3:17" s="439" customFormat="1">
      <c r="C1866" s="440"/>
      <c r="D1866" s="440"/>
      <c r="E1866" s="440"/>
      <c r="G1866" s="418"/>
      <c r="H1866" s="418"/>
      <c r="J1866" s="418"/>
      <c r="K1866" s="418"/>
      <c r="L1866" s="418"/>
      <c r="M1866" s="418"/>
      <c r="N1866" s="418"/>
      <c r="O1866" s="418"/>
      <c r="P1866" s="418"/>
      <c r="Q1866" s="418"/>
    </row>
    <row r="1867" spans="3:17" s="439" customFormat="1">
      <c r="C1867" s="440"/>
      <c r="D1867" s="440"/>
      <c r="E1867" s="440"/>
      <c r="G1867" s="418"/>
      <c r="H1867" s="418"/>
      <c r="J1867" s="418"/>
      <c r="K1867" s="418"/>
      <c r="L1867" s="418"/>
      <c r="M1867" s="418"/>
      <c r="N1867" s="418"/>
      <c r="O1867" s="418"/>
      <c r="P1867" s="418"/>
      <c r="Q1867" s="418"/>
    </row>
    <row r="1868" spans="3:17" s="439" customFormat="1">
      <c r="C1868" s="440"/>
      <c r="D1868" s="440"/>
      <c r="E1868" s="440"/>
      <c r="G1868" s="418"/>
      <c r="H1868" s="418"/>
      <c r="J1868" s="418"/>
      <c r="K1868" s="418"/>
      <c r="L1868" s="418"/>
      <c r="M1868" s="418"/>
      <c r="N1868" s="418"/>
      <c r="O1868" s="418"/>
      <c r="P1868" s="418"/>
      <c r="Q1868" s="418"/>
    </row>
    <row r="1869" spans="3:17" s="439" customFormat="1">
      <c r="C1869" s="440"/>
      <c r="D1869" s="440"/>
      <c r="E1869" s="440"/>
      <c r="G1869" s="418"/>
      <c r="H1869" s="418"/>
      <c r="J1869" s="418"/>
      <c r="K1869" s="418"/>
      <c r="L1869" s="418"/>
      <c r="M1869" s="418"/>
      <c r="N1869" s="418"/>
      <c r="O1869" s="418"/>
      <c r="P1869" s="418"/>
      <c r="Q1869" s="418"/>
    </row>
    <row r="1870" spans="3:17" s="439" customFormat="1">
      <c r="C1870" s="440"/>
      <c r="D1870" s="440"/>
      <c r="E1870" s="440"/>
      <c r="G1870" s="418"/>
      <c r="H1870" s="418"/>
      <c r="J1870" s="418"/>
      <c r="K1870" s="418"/>
      <c r="L1870" s="418"/>
      <c r="M1870" s="418"/>
      <c r="N1870" s="418"/>
      <c r="O1870" s="418"/>
      <c r="P1870" s="418"/>
      <c r="Q1870" s="418"/>
    </row>
    <row r="1871" spans="3:17" s="439" customFormat="1">
      <c r="C1871" s="440"/>
      <c r="D1871" s="440"/>
      <c r="E1871" s="440"/>
      <c r="G1871" s="418"/>
      <c r="H1871" s="418"/>
      <c r="J1871" s="418"/>
      <c r="K1871" s="418"/>
      <c r="L1871" s="418"/>
      <c r="M1871" s="418"/>
      <c r="N1871" s="418"/>
      <c r="O1871" s="418"/>
      <c r="P1871" s="418"/>
      <c r="Q1871" s="418"/>
    </row>
    <row r="1872" spans="3:17" s="439" customFormat="1">
      <c r="C1872" s="440"/>
      <c r="D1872" s="440"/>
      <c r="E1872" s="440"/>
      <c r="G1872" s="418"/>
      <c r="H1872" s="418"/>
      <c r="J1872" s="418"/>
      <c r="K1872" s="418"/>
      <c r="L1872" s="418"/>
      <c r="M1872" s="418"/>
      <c r="N1872" s="418"/>
      <c r="O1872" s="418"/>
      <c r="P1872" s="418"/>
      <c r="Q1872" s="418"/>
    </row>
    <row r="1873" spans="3:17" s="439" customFormat="1">
      <c r="C1873" s="440"/>
      <c r="D1873" s="440"/>
      <c r="E1873" s="440"/>
      <c r="G1873" s="418"/>
      <c r="H1873" s="418"/>
      <c r="J1873" s="418"/>
      <c r="K1873" s="418"/>
      <c r="L1873" s="418"/>
      <c r="M1873" s="418"/>
      <c r="N1873" s="418"/>
      <c r="O1873" s="418"/>
      <c r="P1873" s="418"/>
      <c r="Q1873" s="418"/>
    </row>
    <row r="1874" spans="3:17" s="439" customFormat="1">
      <c r="C1874" s="440"/>
      <c r="D1874" s="440"/>
      <c r="E1874" s="440"/>
      <c r="G1874" s="418"/>
      <c r="H1874" s="418"/>
      <c r="J1874" s="418"/>
      <c r="K1874" s="418"/>
      <c r="L1874" s="418"/>
      <c r="M1874" s="418"/>
      <c r="N1874" s="418"/>
      <c r="O1874" s="418"/>
      <c r="P1874" s="418"/>
      <c r="Q1874" s="418"/>
    </row>
    <row r="1875" spans="3:17" s="439" customFormat="1">
      <c r="C1875" s="440"/>
      <c r="D1875" s="440"/>
      <c r="E1875" s="440"/>
      <c r="G1875" s="418"/>
      <c r="H1875" s="418"/>
      <c r="J1875" s="418"/>
      <c r="K1875" s="418"/>
      <c r="L1875" s="418"/>
      <c r="M1875" s="418"/>
      <c r="N1875" s="418"/>
      <c r="O1875" s="418"/>
      <c r="P1875" s="418"/>
      <c r="Q1875" s="418"/>
    </row>
    <row r="1876" spans="3:17" s="439" customFormat="1">
      <c r="C1876" s="440"/>
      <c r="D1876" s="440"/>
      <c r="E1876" s="440"/>
      <c r="G1876" s="418"/>
      <c r="H1876" s="418"/>
      <c r="J1876" s="418"/>
      <c r="K1876" s="418"/>
      <c r="L1876" s="418"/>
      <c r="M1876" s="418"/>
      <c r="N1876" s="418"/>
      <c r="O1876" s="418"/>
      <c r="P1876" s="418"/>
      <c r="Q1876" s="418"/>
    </row>
    <row r="1877" spans="3:17" s="439" customFormat="1">
      <c r="C1877" s="440"/>
      <c r="D1877" s="440"/>
      <c r="E1877" s="440"/>
      <c r="G1877" s="418"/>
      <c r="H1877" s="418"/>
      <c r="J1877" s="418"/>
      <c r="K1877" s="418"/>
      <c r="L1877" s="418"/>
      <c r="M1877" s="418"/>
      <c r="N1877" s="418"/>
      <c r="O1877" s="418"/>
      <c r="P1877" s="418"/>
      <c r="Q1877" s="418"/>
    </row>
    <row r="1878" spans="3:17" s="439" customFormat="1">
      <c r="C1878" s="440"/>
      <c r="D1878" s="440"/>
      <c r="E1878" s="440"/>
      <c r="G1878" s="418"/>
      <c r="H1878" s="418"/>
      <c r="J1878" s="418"/>
      <c r="K1878" s="418"/>
      <c r="L1878" s="418"/>
      <c r="M1878" s="418"/>
      <c r="N1878" s="418"/>
      <c r="O1878" s="418"/>
      <c r="P1878" s="418"/>
      <c r="Q1878" s="418"/>
    </row>
    <row r="1879" spans="3:17" s="439" customFormat="1">
      <c r="C1879" s="440"/>
      <c r="D1879" s="440"/>
      <c r="E1879" s="440"/>
      <c r="G1879" s="418"/>
      <c r="H1879" s="418"/>
      <c r="J1879" s="418"/>
      <c r="K1879" s="418"/>
      <c r="L1879" s="418"/>
      <c r="M1879" s="418"/>
      <c r="N1879" s="418"/>
      <c r="O1879" s="418"/>
      <c r="P1879" s="418"/>
      <c r="Q1879" s="418"/>
    </row>
    <row r="1880" spans="3:17" s="439" customFormat="1">
      <c r="C1880" s="440"/>
      <c r="D1880" s="440"/>
      <c r="E1880" s="440"/>
      <c r="G1880" s="418"/>
      <c r="H1880" s="418"/>
      <c r="J1880" s="418"/>
      <c r="K1880" s="418"/>
      <c r="L1880" s="418"/>
      <c r="M1880" s="418"/>
      <c r="N1880" s="418"/>
      <c r="O1880" s="418"/>
      <c r="P1880" s="418"/>
      <c r="Q1880" s="418"/>
    </row>
    <row r="1881" spans="3:17" s="439" customFormat="1">
      <c r="C1881" s="440"/>
      <c r="D1881" s="440"/>
      <c r="E1881" s="440"/>
      <c r="G1881" s="418"/>
      <c r="H1881" s="418"/>
      <c r="J1881" s="418"/>
      <c r="K1881" s="418"/>
      <c r="L1881" s="418"/>
      <c r="M1881" s="418"/>
      <c r="N1881" s="418"/>
      <c r="O1881" s="418"/>
      <c r="P1881" s="418"/>
      <c r="Q1881" s="418"/>
    </row>
    <row r="1882" spans="3:17" s="439" customFormat="1">
      <c r="C1882" s="440"/>
      <c r="D1882" s="440"/>
      <c r="E1882" s="440"/>
      <c r="G1882" s="418"/>
      <c r="H1882" s="418"/>
      <c r="J1882" s="418"/>
      <c r="K1882" s="418"/>
      <c r="L1882" s="418"/>
      <c r="M1882" s="418"/>
      <c r="N1882" s="418"/>
      <c r="O1882" s="418"/>
      <c r="P1882" s="418"/>
      <c r="Q1882" s="418"/>
    </row>
    <row r="1883" spans="3:17" s="439" customFormat="1">
      <c r="C1883" s="440"/>
      <c r="D1883" s="440"/>
      <c r="E1883" s="440"/>
      <c r="G1883" s="418"/>
      <c r="H1883" s="418"/>
      <c r="J1883" s="418"/>
      <c r="K1883" s="418"/>
      <c r="L1883" s="418"/>
      <c r="M1883" s="418"/>
      <c r="N1883" s="418"/>
      <c r="O1883" s="418"/>
      <c r="P1883" s="418"/>
      <c r="Q1883" s="418"/>
    </row>
    <row r="1884" spans="3:17" s="439" customFormat="1">
      <c r="C1884" s="440"/>
      <c r="D1884" s="440"/>
      <c r="E1884" s="440"/>
      <c r="G1884" s="418"/>
      <c r="H1884" s="418"/>
      <c r="J1884" s="418"/>
      <c r="K1884" s="418"/>
      <c r="L1884" s="418"/>
      <c r="M1884" s="418"/>
      <c r="N1884" s="418"/>
      <c r="O1884" s="418"/>
      <c r="P1884" s="418"/>
      <c r="Q1884" s="418"/>
    </row>
    <row r="1885" spans="3:17" s="439" customFormat="1">
      <c r="C1885" s="440"/>
      <c r="D1885" s="440"/>
      <c r="E1885" s="440"/>
      <c r="G1885" s="418"/>
      <c r="H1885" s="418"/>
      <c r="J1885" s="418"/>
      <c r="K1885" s="418"/>
      <c r="L1885" s="418"/>
      <c r="M1885" s="418"/>
      <c r="N1885" s="418"/>
      <c r="O1885" s="418"/>
      <c r="P1885" s="418"/>
      <c r="Q1885" s="418"/>
    </row>
    <row r="1886" spans="3:17" s="439" customFormat="1">
      <c r="C1886" s="440"/>
      <c r="D1886" s="440"/>
      <c r="E1886" s="440"/>
      <c r="G1886" s="418"/>
      <c r="H1886" s="418"/>
      <c r="J1886" s="418"/>
      <c r="K1886" s="418"/>
      <c r="L1886" s="418"/>
      <c r="M1886" s="418"/>
      <c r="N1886" s="418"/>
      <c r="O1886" s="418"/>
      <c r="P1886" s="418"/>
      <c r="Q1886" s="418"/>
    </row>
    <row r="1887" spans="3:17" s="439" customFormat="1">
      <c r="C1887" s="440"/>
      <c r="D1887" s="440"/>
      <c r="E1887" s="440"/>
      <c r="G1887" s="418"/>
      <c r="H1887" s="418"/>
      <c r="J1887" s="418"/>
      <c r="K1887" s="418"/>
      <c r="L1887" s="418"/>
      <c r="M1887" s="418"/>
      <c r="N1887" s="418"/>
      <c r="O1887" s="418"/>
      <c r="P1887" s="418"/>
      <c r="Q1887" s="418"/>
    </row>
    <row r="1888" spans="3:17" s="439" customFormat="1">
      <c r="C1888" s="440"/>
      <c r="D1888" s="440"/>
      <c r="E1888" s="440"/>
      <c r="G1888" s="418"/>
      <c r="H1888" s="418"/>
      <c r="J1888" s="418"/>
      <c r="K1888" s="418"/>
      <c r="L1888" s="418"/>
      <c r="M1888" s="418"/>
      <c r="N1888" s="418"/>
      <c r="O1888" s="418"/>
      <c r="P1888" s="418"/>
      <c r="Q1888" s="418"/>
    </row>
    <row r="1889" spans="3:17" s="439" customFormat="1">
      <c r="C1889" s="440"/>
      <c r="D1889" s="440"/>
      <c r="E1889" s="440"/>
      <c r="G1889" s="418"/>
      <c r="H1889" s="418"/>
      <c r="J1889" s="418"/>
      <c r="K1889" s="418"/>
      <c r="L1889" s="418"/>
      <c r="M1889" s="418"/>
      <c r="N1889" s="418"/>
      <c r="O1889" s="418"/>
      <c r="P1889" s="418"/>
      <c r="Q1889" s="418"/>
    </row>
    <row r="1890" spans="3:17" s="439" customFormat="1">
      <c r="C1890" s="440"/>
      <c r="D1890" s="440"/>
      <c r="E1890" s="440"/>
      <c r="G1890" s="418"/>
      <c r="H1890" s="418"/>
      <c r="J1890" s="418"/>
      <c r="K1890" s="418"/>
      <c r="L1890" s="418"/>
      <c r="M1890" s="418"/>
      <c r="N1890" s="418"/>
      <c r="O1890" s="418"/>
      <c r="P1890" s="418"/>
      <c r="Q1890" s="418"/>
    </row>
    <row r="1891" spans="3:17" s="439" customFormat="1">
      <c r="C1891" s="440"/>
      <c r="D1891" s="440"/>
      <c r="E1891" s="440"/>
      <c r="G1891" s="418"/>
      <c r="H1891" s="418"/>
      <c r="J1891" s="418"/>
      <c r="K1891" s="418"/>
      <c r="L1891" s="418"/>
      <c r="M1891" s="418"/>
      <c r="N1891" s="418"/>
      <c r="O1891" s="418"/>
      <c r="P1891" s="418"/>
      <c r="Q1891" s="418"/>
    </row>
    <row r="1892" spans="3:17" s="439" customFormat="1">
      <c r="C1892" s="440"/>
      <c r="D1892" s="440"/>
      <c r="E1892" s="440"/>
      <c r="G1892" s="418"/>
      <c r="H1892" s="418"/>
      <c r="J1892" s="418"/>
      <c r="K1892" s="418"/>
      <c r="L1892" s="418"/>
      <c r="M1892" s="418"/>
      <c r="N1892" s="418"/>
      <c r="O1892" s="418"/>
      <c r="P1892" s="418"/>
      <c r="Q1892" s="418"/>
    </row>
    <row r="1893" spans="3:17" s="439" customFormat="1">
      <c r="C1893" s="440"/>
      <c r="D1893" s="440"/>
      <c r="E1893" s="440"/>
      <c r="G1893" s="418"/>
      <c r="H1893" s="418"/>
      <c r="J1893" s="418"/>
      <c r="K1893" s="418"/>
      <c r="L1893" s="418"/>
      <c r="M1893" s="418"/>
      <c r="N1893" s="418"/>
      <c r="O1893" s="418"/>
      <c r="P1893" s="418"/>
      <c r="Q1893" s="418"/>
    </row>
    <row r="1894" spans="3:17" s="439" customFormat="1">
      <c r="C1894" s="440"/>
      <c r="D1894" s="440"/>
      <c r="E1894" s="440"/>
      <c r="G1894" s="418"/>
      <c r="H1894" s="418"/>
      <c r="J1894" s="418"/>
      <c r="K1894" s="418"/>
      <c r="L1894" s="418"/>
      <c r="M1894" s="418"/>
      <c r="N1894" s="418"/>
      <c r="O1894" s="418"/>
      <c r="P1894" s="418"/>
      <c r="Q1894" s="418"/>
    </row>
    <row r="1895" spans="3:17" s="439" customFormat="1">
      <c r="C1895" s="440"/>
      <c r="D1895" s="440"/>
      <c r="E1895" s="440"/>
      <c r="G1895" s="418"/>
      <c r="H1895" s="418"/>
      <c r="J1895" s="418"/>
      <c r="K1895" s="418"/>
      <c r="L1895" s="418"/>
      <c r="M1895" s="418"/>
      <c r="N1895" s="418"/>
      <c r="O1895" s="418"/>
      <c r="P1895" s="418"/>
      <c r="Q1895" s="418"/>
    </row>
    <row r="1896" spans="3:17" s="439" customFormat="1">
      <c r="C1896" s="440"/>
      <c r="D1896" s="440"/>
      <c r="E1896" s="440"/>
      <c r="G1896" s="418"/>
      <c r="H1896" s="418"/>
      <c r="J1896" s="418"/>
      <c r="K1896" s="418"/>
      <c r="L1896" s="418"/>
      <c r="M1896" s="418"/>
      <c r="N1896" s="418"/>
      <c r="O1896" s="418"/>
      <c r="P1896" s="418"/>
      <c r="Q1896" s="418"/>
    </row>
    <row r="1897" spans="3:17" s="439" customFormat="1">
      <c r="C1897" s="440"/>
      <c r="D1897" s="440"/>
      <c r="E1897" s="440"/>
      <c r="G1897" s="418"/>
      <c r="H1897" s="418"/>
      <c r="J1897" s="418"/>
      <c r="K1897" s="418"/>
      <c r="L1897" s="418"/>
      <c r="M1897" s="418"/>
      <c r="N1897" s="418"/>
      <c r="O1897" s="418"/>
      <c r="P1897" s="418"/>
      <c r="Q1897" s="418"/>
    </row>
    <row r="1898" spans="3:17" s="439" customFormat="1">
      <c r="C1898" s="440"/>
      <c r="D1898" s="440"/>
      <c r="E1898" s="440"/>
      <c r="G1898" s="418"/>
      <c r="H1898" s="418"/>
      <c r="J1898" s="418"/>
      <c r="K1898" s="418"/>
      <c r="L1898" s="418"/>
      <c r="M1898" s="418"/>
      <c r="N1898" s="418"/>
      <c r="O1898" s="418"/>
      <c r="P1898" s="418"/>
      <c r="Q1898" s="418"/>
    </row>
    <row r="1899" spans="3:17" s="439" customFormat="1">
      <c r="C1899" s="440"/>
      <c r="D1899" s="440"/>
      <c r="E1899" s="440"/>
      <c r="G1899" s="418"/>
      <c r="H1899" s="418"/>
      <c r="J1899" s="418"/>
      <c r="K1899" s="418"/>
      <c r="L1899" s="418"/>
      <c r="M1899" s="418"/>
      <c r="N1899" s="418"/>
      <c r="O1899" s="418"/>
      <c r="P1899" s="418"/>
      <c r="Q1899" s="418"/>
    </row>
    <row r="1900" spans="3:17" s="439" customFormat="1">
      <c r="C1900" s="440"/>
      <c r="D1900" s="440"/>
      <c r="E1900" s="440"/>
      <c r="G1900" s="418"/>
      <c r="H1900" s="418"/>
      <c r="J1900" s="418"/>
      <c r="K1900" s="418"/>
      <c r="L1900" s="418"/>
      <c r="M1900" s="418"/>
      <c r="N1900" s="418"/>
      <c r="O1900" s="418"/>
      <c r="P1900" s="418"/>
      <c r="Q1900" s="418"/>
    </row>
    <row r="1901" spans="3:17" s="439" customFormat="1">
      <c r="C1901" s="440"/>
      <c r="D1901" s="440"/>
      <c r="E1901" s="440"/>
      <c r="G1901" s="418"/>
      <c r="H1901" s="418"/>
      <c r="J1901" s="418"/>
      <c r="K1901" s="418"/>
      <c r="L1901" s="418"/>
      <c r="M1901" s="418"/>
      <c r="N1901" s="418"/>
      <c r="O1901" s="418"/>
      <c r="P1901" s="418"/>
      <c r="Q1901" s="418"/>
    </row>
    <row r="1902" spans="3:17" s="439" customFormat="1">
      <c r="C1902" s="440"/>
      <c r="D1902" s="440"/>
      <c r="E1902" s="440"/>
      <c r="G1902" s="418"/>
      <c r="H1902" s="418"/>
      <c r="J1902" s="418"/>
      <c r="K1902" s="418"/>
      <c r="L1902" s="418"/>
      <c r="M1902" s="418"/>
      <c r="N1902" s="418"/>
      <c r="O1902" s="418"/>
      <c r="P1902" s="418"/>
      <c r="Q1902" s="418"/>
    </row>
    <row r="1903" spans="3:17" s="439" customFormat="1">
      <c r="C1903" s="440"/>
      <c r="D1903" s="440"/>
      <c r="E1903" s="440"/>
      <c r="G1903" s="418"/>
      <c r="H1903" s="418"/>
      <c r="J1903" s="418"/>
      <c r="K1903" s="418"/>
      <c r="L1903" s="418"/>
      <c r="M1903" s="418"/>
      <c r="N1903" s="418"/>
      <c r="O1903" s="418"/>
      <c r="P1903" s="418"/>
      <c r="Q1903" s="418"/>
    </row>
    <row r="1904" spans="3:17" s="439" customFormat="1">
      <c r="C1904" s="440"/>
      <c r="D1904" s="440"/>
      <c r="E1904" s="440"/>
      <c r="G1904" s="418"/>
      <c r="H1904" s="418"/>
      <c r="J1904" s="418"/>
      <c r="K1904" s="418"/>
      <c r="L1904" s="418"/>
      <c r="M1904" s="418"/>
      <c r="N1904" s="418"/>
      <c r="O1904" s="418"/>
      <c r="P1904" s="418"/>
      <c r="Q1904" s="418"/>
    </row>
    <row r="1905" spans="3:17" s="439" customFormat="1">
      <c r="C1905" s="440"/>
      <c r="D1905" s="440"/>
      <c r="E1905" s="440"/>
      <c r="G1905" s="418"/>
      <c r="H1905" s="418"/>
      <c r="J1905" s="418"/>
      <c r="K1905" s="418"/>
      <c r="L1905" s="418"/>
      <c r="M1905" s="418"/>
      <c r="N1905" s="418"/>
      <c r="O1905" s="418"/>
      <c r="P1905" s="418"/>
      <c r="Q1905" s="418"/>
    </row>
    <row r="1906" spans="3:17" s="439" customFormat="1">
      <c r="C1906" s="440"/>
      <c r="D1906" s="440"/>
      <c r="E1906" s="440"/>
      <c r="G1906" s="418"/>
      <c r="H1906" s="418"/>
      <c r="J1906" s="418"/>
      <c r="K1906" s="418"/>
      <c r="L1906" s="418"/>
      <c r="M1906" s="418"/>
      <c r="N1906" s="418"/>
      <c r="O1906" s="418"/>
      <c r="P1906" s="418"/>
      <c r="Q1906" s="418"/>
    </row>
    <row r="1907" spans="3:17" s="439" customFormat="1">
      <c r="C1907" s="440"/>
      <c r="D1907" s="440"/>
      <c r="E1907" s="440"/>
      <c r="G1907" s="418"/>
      <c r="H1907" s="418"/>
      <c r="J1907" s="418"/>
      <c r="K1907" s="418"/>
      <c r="L1907" s="418"/>
      <c r="M1907" s="418"/>
      <c r="N1907" s="418"/>
      <c r="O1907" s="418"/>
      <c r="P1907" s="418"/>
      <c r="Q1907" s="418"/>
    </row>
    <row r="1908" spans="3:17" s="439" customFormat="1">
      <c r="C1908" s="440"/>
      <c r="D1908" s="440"/>
      <c r="E1908" s="440"/>
      <c r="G1908" s="418"/>
      <c r="H1908" s="418"/>
      <c r="J1908" s="418"/>
      <c r="K1908" s="418"/>
      <c r="L1908" s="418"/>
      <c r="M1908" s="418"/>
      <c r="N1908" s="418"/>
      <c r="O1908" s="418"/>
      <c r="P1908" s="418"/>
      <c r="Q1908" s="418"/>
    </row>
    <row r="1909" spans="3:17" s="439" customFormat="1">
      <c r="C1909" s="440"/>
      <c r="D1909" s="440"/>
      <c r="E1909" s="440"/>
      <c r="G1909" s="418"/>
      <c r="H1909" s="418"/>
      <c r="J1909" s="418"/>
      <c r="K1909" s="418"/>
      <c r="L1909" s="418"/>
      <c r="M1909" s="418"/>
      <c r="N1909" s="418"/>
      <c r="O1909" s="418"/>
      <c r="P1909" s="418"/>
      <c r="Q1909" s="418"/>
    </row>
    <row r="1910" spans="3:17" s="439" customFormat="1">
      <c r="C1910" s="440"/>
      <c r="D1910" s="440"/>
      <c r="E1910" s="440"/>
      <c r="G1910" s="418"/>
      <c r="H1910" s="418"/>
      <c r="J1910" s="418"/>
      <c r="K1910" s="418"/>
      <c r="L1910" s="418"/>
      <c r="M1910" s="418"/>
      <c r="N1910" s="418"/>
      <c r="O1910" s="418"/>
      <c r="P1910" s="418"/>
      <c r="Q1910" s="418"/>
    </row>
    <row r="1911" spans="3:17" s="439" customFormat="1">
      <c r="C1911" s="440"/>
      <c r="D1911" s="440"/>
      <c r="E1911" s="440"/>
      <c r="G1911" s="418"/>
      <c r="H1911" s="418"/>
      <c r="J1911" s="418"/>
      <c r="K1911" s="418"/>
      <c r="L1911" s="418"/>
      <c r="M1911" s="418"/>
      <c r="N1911" s="418"/>
      <c r="O1911" s="418"/>
      <c r="P1911" s="418"/>
      <c r="Q1911" s="418"/>
    </row>
    <row r="1912" spans="3:17" s="439" customFormat="1">
      <c r="C1912" s="440"/>
      <c r="D1912" s="440"/>
      <c r="E1912" s="440"/>
      <c r="G1912" s="418"/>
      <c r="H1912" s="418"/>
      <c r="J1912" s="418"/>
      <c r="K1912" s="418"/>
      <c r="L1912" s="418"/>
      <c r="M1912" s="418"/>
      <c r="N1912" s="418"/>
      <c r="O1912" s="418"/>
      <c r="P1912" s="418"/>
      <c r="Q1912" s="418"/>
    </row>
    <row r="1913" spans="3:17" s="439" customFormat="1">
      <c r="C1913" s="440"/>
      <c r="D1913" s="440"/>
      <c r="E1913" s="440"/>
      <c r="G1913" s="418"/>
      <c r="H1913" s="418"/>
      <c r="J1913" s="418"/>
      <c r="K1913" s="418"/>
      <c r="L1913" s="418"/>
      <c r="M1913" s="418"/>
      <c r="N1913" s="418"/>
      <c r="O1913" s="418"/>
      <c r="P1913" s="418"/>
      <c r="Q1913" s="418"/>
    </row>
    <row r="1914" spans="3:17" s="439" customFormat="1">
      <c r="C1914" s="440"/>
      <c r="D1914" s="440"/>
      <c r="E1914" s="440"/>
      <c r="G1914" s="418"/>
      <c r="H1914" s="418"/>
      <c r="J1914" s="418"/>
      <c r="K1914" s="418"/>
      <c r="L1914" s="418"/>
      <c r="M1914" s="418"/>
      <c r="N1914" s="418"/>
      <c r="O1914" s="418"/>
      <c r="P1914" s="418"/>
      <c r="Q1914" s="418"/>
    </row>
    <row r="1915" spans="3:17" s="439" customFormat="1">
      <c r="C1915" s="440"/>
      <c r="D1915" s="440"/>
      <c r="E1915" s="440"/>
      <c r="G1915" s="418"/>
      <c r="H1915" s="418"/>
      <c r="J1915" s="418"/>
      <c r="K1915" s="418"/>
      <c r="L1915" s="418"/>
      <c r="M1915" s="418"/>
      <c r="N1915" s="418"/>
      <c r="O1915" s="418"/>
      <c r="P1915" s="418"/>
      <c r="Q1915" s="418"/>
    </row>
    <row r="1916" spans="3:17" s="439" customFormat="1">
      <c r="C1916" s="440"/>
      <c r="D1916" s="440"/>
      <c r="E1916" s="440"/>
      <c r="G1916" s="418"/>
      <c r="H1916" s="418"/>
      <c r="J1916" s="418"/>
      <c r="K1916" s="418"/>
      <c r="L1916" s="418"/>
      <c r="M1916" s="418"/>
      <c r="N1916" s="418"/>
      <c r="O1916" s="418"/>
      <c r="P1916" s="418"/>
      <c r="Q1916" s="418"/>
    </row>
    <row r="1917" spans="3:17" s="439" customFormat="1">
      <c r="C1917" s="440"/>
      <c r="D1917" s="440"/>
      <c r="E1917" s="440"/>
      <c r="G1917" s="418"/>
      <c r="H1917" s="418"/>
      <c r="J1917" s="418"/>
      <c r="K1917" s="418"/>
      <c r="L1917" s="418"/>
      <c r="M1917" s="418"/>
      <c r="N1917" s="418"/>
      <c r="O1917" s="418"/>
      <c r="P1917" s="418"/>
      <c r="Q1917" s="418"/>
    </row>
    <row r="1918" spans="3:17" s="439" customFormat="1">
      <c r="C1918" s="440"/>
      <c r="D1918" s="440"/>
      <c r="E1918" s="440"/>
      <c r="G1918" s="418"/>
      <c r="H1918" s="418"/>
      <c r="J1918" s="418"/>
      <c r="K1918" s="418"/>
      <c r="L1918" s="418"/>
      <c r="M1918" s="418"/>
      <c r="N1918" s="418"/>
      <c r="O1918" s="418"/>
      <c r="P1918" s="418"/>
      <c r="Q1918" s="418"/>
    </row>
    <row r="1919" spans="3:17" s="439" customFormat="1">
      <c r="C1919" s="440"/>
      <c r="D1919" s="440"/>
      <c r="E1919" s="440"/>
      <c r="G1919" s="418"/>
      <c r="H1919" s="418"/>
      <c r="J1919" s="418"/>
      <c r="K1919" s="418"/>
      <c r="L1919" s="418"/>
      <c r="M1919" s="418"/>
      <c r="N1919" s="418"/>
      <c r="O1919" s="418"/>
      <c r="P1919" s="418"/>
      <c r="Q1919" s="418"/>
    </row>
    <row r="1920" spans="3:17" s="439" customFormat="1">
      <c r="C1920" s="440"/>
      <c r="D1920" s="440"/>
      <c r="E1920" s="440"/>
      <c r="G1920" s="418"/>
      <c r="H1920" s="418"/>
      <c r="J1920" s="418"/>
      <c r="K1920" s="418"/>
      <c r="L1920" s="418"/>
      <c r="M1920" s="418"/>
      <c r="N1920" s="418"/>
      <c r="O1920" s="418"/>
      <c r="P1920" s="418"/>
      <c r="Q1920" s="418"/>
    </row>
    <row r="1921" spans="3:17" s="439" customFormat="1">
      <c r="C1921" s="440"/>
      <c r="D1921" s="440"/>
      <c r="E1921" s="440"/>
      <c r="G1921" s="418"/>
      <c r="H1921" s="418"/>
      <c r="J1921" s="418"/>
      <c r="K1921" s="418"/>
      <c r="L1921" s="418"/>
      <c r="M1921" s="418"/>
      <c r="N1921" s="418"/>
      <c r="O1921" s="418"/>
      <c r="P1921" s="418"/>
      <c r="Q1921" s="418"/>
    </row>
    <row r="1922" spans="3:17" s="439" customFormat="1">
      <c r="C1922" s="440"/>
      <c r="D1922" s="440"/>
      <c r="E1922" s="440"/>
      <c r="G1922" s="418"/>
      <c r="H1922" s="418"/>
      <c r="J1922" s="418"/>
      <c r="K1922" s="418"/>
      <c r="L1922" s="418"/>
      <c r="M1922" s="418"/>
      <c r="N1922" s="418"/>
      <c r="O1922" s="418"/>
      <c r="P1922" s="418"/>
      <c r="Q1922" s="418"/>
    </row>
    <row r="1923" spans="3:17" s="439" customFormat="1">
      <c r="C1923" s="440"/>
      <c r="D1923" s="440"/>
      <c r="E1923" s="440"/>
      <c r="G1923" s="418"/>
      <c r="H1923" s="418"/>
      <c r="J1923" s="418"/>
      <c r="K1923" s="418"/>
      <c r="L1923" s="418"/>
      <c r="M1923" s="418"/>
      <c r="N1923" s="418"/>
      <c r="O1923" s="418"/>
      <c r="P1923" s="418"/>
      <c r="Q1923" s="418"/>
    </row>
    <row r="1924" spans="3:17" s="439" customFormat="1">
      <c r="C1924" s="440"/>
      <c r="D1924" s="440"/>
      <c r="E1924" s="440"/>
      <c r="G1924" s="418"/>
      <c r="H1924" s="418"/>
      <c r="J1924" s="418"/>
      <c r="K1924" s="418"/>
      <c r="L1924" s="418"/>
      <c r="M1924" s="418"/>
      <c r="N1924" s="418"/>
      <c r="O1924" s="418"/>
      <c r="P1924" s="418"/>
      <c r="Q1924" s="418"/>
    </row>
    <row r="1925" spans="3:17" s="439" customFormat="1">
      <c r="C1925" s="440"/>
      <c r="D1925" s="440"/>
      <c r="E1925" s="440"/>
      <c r="G1925" s="418"/>
      <c r="H1925" s="418"/>
      <c r="J1925" s="418"/>
      <c r="K1925" s="418"/>
      <c r="L1925" s="418"/>
      <c r="M1925" s="418"/>
      <c r="N1925" s="418"/>
      <c r="O1925" s="418"/>
      <c r="P1925" s="418"/>
      <c r="Q1925" s="418"/>
    </row>
    <row r="1926" spans="3:17" s="439" customFormat="1">
      <c r="C1926" s="440"/>
      <c r="D1926" s="440"/>
      <c r="E1926" s="440"/>
      <c r="G1926" s="418"/>
      <c r="H1926" s="418"/>
      <c r="J1926" s="418"/>
      <c r="K1926" s="418"/>
      <c r="L1926" s="418"/>
      <c r="M1926" s="418"/>
      <c r="N1926" s="418"/>
      <c r="O1926" s="418"/>
      <c r="P1926" s="418"/>
      <c r="Q1926" s="418"/>
    </row>
    <row r="1927" spans="3:17" s="439" customFormat="1">
      <c r="C1927" s="440"/>
      <c r="D1927" s="440"/>
      <c r="E1927" s="440"/>
      <c r="G1927" s="418"/>
      <c r="H1927" s="418"/>
      <c r="J1927" s="418"/>
      <c r="K1927" s="418"/>
      <c r="L1927" s="418"/>
      <c r="M1927" s="418"/>
      <c r="N1927" s="418"/>
      <c r="O1927" s="418"/>
      <c r="P1927" s="418"/>
      <c r="Q1927" s="418"/>
    </row>
    <row r="1928" spans="3:17" s="439" customFormat="1">
      <c r="C1928" s="440"/>
      <c r="D1928" s="440"/>
      <c r="E1928" s="440"/>
      <c r="G1928" s="418"/>
      <c r="H1928" s="418"/>
      <c r="J1928" s="418"/>
      <c r="K1928" s="418"/>
      <c r="L1928" s="418"/>
      <c r="M1928" s="418"/>
      <c r="N1928" s="418"/>
      <c r="O1928" s="418"/>
      <c r="P1928" s="418"/>
      <c r="Q1928" s="418"/>
    </row>
    <row r="1929" spans="3:17" s="439" customFormat="1">
      <c r="C1929" s="440"/>
      <c r="D1929" s="440"/>
      <c r="E1929" s="440"/>
      <c r="G1929" s="418"/>
      <c r="H1929" s="418"/>
      <c r="J1929" s="418"/>
      <c r="K1929" s="418"/>
      <c r="L1929" s="418"/>
      <c r="M1929" s="418"/>
      <c r="N1929" s="418"/>
      <c r="O1929" s="418"/>
      <c r="P1929" s="418"/>
      <c r="Q1929" s="418"/>
    </row>
    <row r="1930" spans="3:17" s="439" customFormat="1">
      <c r="C1930" s="440"/>
      <c r="D1930" s="440"/>
      <c r="E1930" s="440"/>
      <c r="G1930" s="418"/>
      <c r="H1930" s="418"/>
      <c r="J1930" s="418"/>
      <c r="K1930" s="418"/>
      <c r="L1930" s="418"/>
      <c r="M1930" s="418"/>
      <c r="N1930" s="418"/>
      <c r="O1930" s="418"/>
      <c r="P1930" s="418"/>
      <c r="Q1930" s="418"/>
    </row>
    <row r="1931" spans="3:17" s="439" customFormat="1">
      <c r="C1931" s="440"/>
      <c r="D1931" s="440"/>
      <c r="E1931" s="440"/>
      <c r="G1931" s="418"/>
      <c r="H1931" s="418"/>
      <c r="J1931" s="418"/>
      <c r="K1931" s="418"/>
      <c r="L1931" s="418"/>
      <c r="M1931" s="418"/>
      <c r="N1931" s="418"/>
      <c r="O1931" s="418"/>
      <c r="P1931" s="418"/>
      <c r="Q1931" s="418"/>
    </row>
    <row r="1932" spans="3:17" s="439" customFormat="1">
      <c r="C1932" s="440"/>
      <c r="D1932" s="440"/>
      <c r="E1932" s="440"/>
      <c r="G1932" s="418"/>
      <c r="H1932" s="418"/>
      <c r="J1932" s="418"/>
      <c r="K1932" s="418"/>
      <c r="L1932" s="418"/>
      <c r="M1932" s="418"/>
      <c r="N1932" s="418"/>
      <c r="O1932" s="418"/>
      <c r="P1932" s="418"/>
      <c r="Q1932" s="418"/>
    </row>
    <row r="1933" spans="3:17" s="439" customFormat="1">
      <c r="C1933" s="440"/>
      <c r="D1933" s="440"/>
      <c r="E1933" s="440"/>
      <c r="G1933" s="418"/>
      <c r="H1933" s="418"/>
      <c r="J1933" s="418"/>
      <c r="K1933" s="418"/>
      <c r="L1933" s="418"/>
      <c r="M1933" s="418"/>
      <c r="N1933" s="418"/>
      <c r="O1933" s="418"/>
      <c r="P1933" s="418"/>
      <c r="Q1933" s="418"/>
    </row>
    <row r="1934" spans="3:17" s="439" customFormat="1">
      <c r="C1934" s="440"/>
      <c r="D1934" s="440"/>
      <c r="E1934" s="440"/>
      <c r="G1934" s="418"/>
      <c r="H1934" s="418"/>
      <c r="J1934" s="418"/>
      <c r="K1934" s="418"/>
      <c r="L1934" s="418"/>
      <c r="M1934" s="418"/>
      <c r="N1934" s="418"/>
      <c r="O1934" s="418"/>
      <c r="P1934" s="418"/>
      <c r="Q1934" s="418"/>
    </row>
    <row r="1935" spans="3:17" s="439" customFormat="1">
      <c r="C1935" s="440"/>
      <c r="D1935" s="440"/>
      <c r="E1935" s="440"/>
      <c r="G1935" s="418"/>
      <c r="H1935" s="418"/>
      <c r="J1935" s="418"/>
      <c r="K1935" s="418"/>
      <c r="L1935" s="418"/>
      <c r="M1935" s="418"/>
      <c r="N1935" s="418"/>
      <c r="O1935" s="418"/>
      <c r="P1935" s="418"/>
      <c r="Q1935" s="418"/>
    </row>
    <row r="1936" spans="3:17" s="439" customFormat="1">
      <c r="C1936" s="440"/>
      <c r="D1936" s="440"/>
      <c r="E1936" s="440"/>
      <c r="G1936" s="418"/>
      <c r="H1936" s="418"/>
      <c r="J1936" s="418"/>
      <c r="K1936" s="418"/>
      <c r="L1936" s="418"/>
      <c r="M1936" s="418"/>
      <c r="N1936" s="418"/>
      <c r="O1936" s="418"/>
      <c r="P1936" s="418"/>
      <c r="Q1936" s="418"/>
    </row>
    <row r="1937" spans="3:17" s="439" customFormat="1">
      <c r="C1937" s="440"/>
      <c r="D1937" s="440"/>
      <c r="E1937" s="440"/>
      <c r="G1937" s="418"/>
      <c r="H1937" s="418"/>
      <c r="J1937" s="418"/>
      <c r="K1937" s="418"/>
      <c r="L1937" s="418"/>
      <c r="M1937" s="418"/>
      <c r="N1937" s="418"/>
      <c r="O1937" s="418"/>
      <c r="P1937" s="418"/>
      <c r="Q1937" s="418"/>
    </row>
    <row r="1938" spans="3:17" s="439" customFormat="1">
      <c r="C1938" s="440"/>
      <c r="D1938" s="440"/>
      <c r="E1938" s="440"/>
      <c r="G1938" s="418"/>
      <c r="H1938" s="418"/>
      <c r="J1938" s="418"/>
      <c r="K1938" s="418"/>
      <c r="L1938" s="418"/>
      <c r="M1938" s="418"/>
      <c r="N1938" s="418"/>
      <c r="O1938" s="418"/>
      <c r="P1938" s="418"/>
      <c r="Q1938" s="418"/>
    </row>
    <row r="1939" spans="3:17" s="439" customFormat="1">
      <c r="C1939" s="440"/>
      <c r="D1939" s="440"/>
      <c r="E1939" s="440"/>
      <c r="G1939" s="418"/>
      <c r="H1939" s="418"/>
      <c r="J1939" s="418"/>
      <c r="K1939" s="418"/>
      <c r="L1939" s="418"/>
      <c r="M1939" s="418"/>
      <c r="N1939" s="418"/>
      <c r="O1939" s="418"/>
      <c r="P1939" s="418"/>
      <c r="Q1939" s="418"/>
    </row>
    <row r="1940" spans="3:17" s="439" customFormat="1">
      <c r="C1940" s="440"/>
      <c r="D1940" s="440"/>
      <c r="E1940" s="440"/>
      <c r="G1940" s="418"/>
      <c r="H1940" s="418"/>
      <c r="J1940" s="418"/>
      <c r="K1940" s="418"/>
      <c r="L1940" s="418"/>
      <c r="M1940" s="418"/>
      <c r="N1940" s="418"/>
      <c r="O1940" s="418"/>
      <c r="P1940" s="418"/>
      <c r="Q1940" s="418"/>
    </row>
    <row r="1941" spans="3:17" s="439" customFormat="1">
      <c r="C1941" s="440"/>
      <c r="D1941" s="440"/>
      <c r="E1941" s="440"/>
      <c r="G1941" s="418"/>
      <c r="H1941" s="418"/>
      <c r="J1941" s="418"/>
      <c r="K1941" s="418"/>
      <c r="L1941" s="418"/>
      <c r="M1941" s="418"/>
      <c r="N1941" s="418"/>
      <c r="O1941" s="418"/>
      <c r="P1941" s="418"/>
      <c r="Q1941" s="418"/>
    </row>
    <row r="1942" spans="3:17" s="439" customFormat="1">
      <c r="C1942" s="440"/>
      <c r="D1942" s="440"/>
      <c r="E1942" s="440"/>
      <c r="G1942" s="418"/>
      <c r="H1942" s="418"/>
      <c r="J1942" s="418"/>
      <c r="K1942" s="418"/>
      <c r="L1942" s="418"/>
      <c r="M1942" s="418"/>
      <c r="N1942" s="418"/>
      <c r="O1942" s="418"/>
      <c r="P1942" s="418"/>
      <c r="Q1942" s="418"/>
    </row>
    <row r="1943" spans="3:17" s="439" customFormat="1">
      <c r="C1943" s="440"/>
      <c r="D1943" s="440"/>
      <c r="E1943" s="440"/>
      <c r="G1943" s="418"/>
      <c r="H1943" s="418"/>
      <c r="J1943" s="418"/>
      <c r="K1943" s="418"/>
      <c r="L1943" s="418"/>
      <c r="M1943" s="418"/>
      <c r="N1943" s="418"/>
      <c r="O1943" s="418"/>
      <c r="P1943" s="418"/>
      <c r="Q1943" s="418"/>
    </row>
    <row r="1944" spans="3:17" s="439" customFormat="1">
      <c r="C1944" s="440"/>
      <c r="D1944" s="440"/>
      <c r="E1944" s="440"/>
      <c r="G1944" s="418"/>
      <c r="H1944" s="418"/>
      <c r="J1944" s="418"/>
      <c r="K1944" s="418"/>
      <c r="L1944" s="418"/>
      <c r="M1944" s="418"/>
      <c r="N1944" s="418"/>
      <c r="O1944" s="418"/>
      <c r="P1944" s="418"/>
      <c r="Q1944" s="418"/>
    </row>
    <row r="1945" spans="3:17" s="439" customFormat="1">
      <c r="C1945" s="440"/>
      <c r="D1945" s="440"/>
      <c r="E1945" s="440"/>
      <c r="G1945" s="418"/>
      <c r="H1945" s="418"/>
      <c r="J1945" s="418"/>
      <c r="K1945" s="418"/>
      <c r="L1945" s="418"/>
      <c r="M1945" s="418"/>
      <c r="N1945" s="418"/>
      <c r="O1945" s="418"/>
      <c r="P1945" s="418"/>
      <c r="Q1945" s="418"/>
    </row>
    <row r="1946" spans="3:17" s="439" customFormat="1">
      <c r="C1946" s="440"/>
      <c r="D1946" s="440"/>
      <c r="E1946" s="440"/>
      <c r="G1946" s="418"/>
      <c r="H1946" s="418"/>
      <c r="J1946" s="418"/>
      <c r="K1946" s="418"/>
      <c r="L1946" s="418"/>
      <c r="M1946" s="418"/>
      <c r="N1946" s="418"/>
      <c r="O1946" s="418"/>
      <c r="P1946" s="418"/>
      <c r="Q1946" s="418"/>
    </row>
    <row r="1947" spans="3:17" s="439" customFormat="1">
      <c r="C1947" s="440"/>
      <c r="D1947" s="440"/>
      <c r="E1947" s="440"/>
      <c r="G1947" s="418"/>
      <c r="H1947" s="418"/>
      <c r="J1947" s="418"/>
      <c r="K1947" s="418"/>
      <c r="L1947" s="418"/>
      <c r="M1947" s="418"/>
      <c r="N1947" s="418"/>
      <c r="O1947" s="418"/>
      <c r="P1947" s="418"/>
      <c r="Q1947" s="418"/>
    </row>
    <row r="1948" spans="3:17" s="439" customFormat="1">
      <c r="C1948" s="440"/>
      <c r="D1948" s="440"/>
      <c r="E1948" s="440"/>
      <c r="G1948" s="418"/>
      <c r="H1948" s="418"/>
      <c r="J1948" s="418"/>
      <c r="K1948" s="418"/>
      <c r="L1948" s="418"/>
      <c r="M1948" s="418"/>
      <c r="N1948" s="418"/>
      <c r="O1948" s="418"/>
      <c r="P1948" s="418"/>
      <c r="Q1948" s="418"/>
    </row>
    <row r="1949" spans="3:17" s="439" customFormat="1">
      <c r="C1949" s="440"/>
      <c r="D1949" s="440"/>
      <c r="E1949" s="440"/>
      <c r="G1949" s="418"/>
      <c r="H1949" s="418"/>
      <c r="J1949" s="418"/>
      <c r="K1949" s="418"/>
      <c r="L1949" s="418"/>
      <c r="M1949" s="418"/>
      <c r="N1949" s="418"/>
      <c r="O1949" s="418"/>
      <c r="P1949" s="418"/>
      <c r="Q1949" s="418"/>
    </row>
    <row r="1950" spans="3:17" s="439" customFormat="1">
      <c r="C1950" s="440"/>
      <c r="D1950" s="440"/>
      <c r="E1950" s="440"/>
      <c r="G1950" s="418"/>
      <c r="H1950" s="418"/>
      <c r="J1950" s="418"/>
      <c r="K1950" s="418"/>
      <c r="L1950" s="418"/>
      <c r="M1950" s="418"/>
      <c r="N1950" s="418"/>
      <c r="O1950" s="418"/>
      <c r="P1950" s="418"/>
      <c r="Q1950" s="418"/>
    </row>
    <row r="1951" spans="3:17" s="439" customFormat="1">
      <c r="C1951" s="440"/>
      <c r="D1951" s="440"/>
      <c r="E1951" s="440"/>
      <c r="G1951" s="418"/>
      <c r="H1951" s="418"/>
      <c r="J1951" s="418"/>
      <c r="K1951" s="418"/>
      <c r="L1951" s="418"/>
      <c r="M1951" s="418"/>
      <c r="N1951" s="418"/>
      <c r="O1951" s="418"/>
      <c r="P1951" s="418"/>
      <c r="Q1951" s="418"/>
    </row>
    <row r="1952" spans="3:17" s="439" customFormat="1">
      <c r="C1952" s="440"/>
      <c r="D1952" s="440"/>
      <c r="E1952" s="440"/>
      <c r="G1952" s="418"/>
      <c r="H1952" s="418"/>
      <c r="J1952" s="418"/>
      <c r="K1952" s="418"/>
      <c r="L1952" s="418"/>
      <c r="M1952" s="418"/>
      <c r="N1952" s="418"/>
      <c r="O1952" s="418"/>
      <c r="P1952" s="418"/>
      <c r="Q1952" s="418"/>
    </row>
    <row r="1953" spans="3:17" s="439" customFormat="1">
      <c r="C1953" s="440"/>
      <c r="D1953" s="440"/>
      <c r="E1953" s="440"/>
      <c r="G1953" s="418"/>
      <c r="H1953" s="418"/>
      <c r="J1953" s="418"/>
      <c r="K1953" s="418"/>
      <c r="L1953" s="418"/>
      <c r="M1953" s="418"/>
      <c r="N1953" s="418"/>
      <c r="O1953" s="418"/>
      <c r="P1953" s="418"/>
      <c r="Q1953" s="418"/>
    </row>
    <row r="1954" spans="3:17" s="439" customFormat="1">
      <c r="C1954" s="440"/>
      <c r="D1954" s="440"/>
      <c r="E1954" s="440"/>
      <c r="G1954" s="418"/>
      <c r="H1954" s="418"/>
      <c r="J1954" s="418"/>
      <c r="K1954" s="418"/>
      <c r="L1954" s="418"/>
      <c r="M1954" s="418"/>
      <c r="N1954" s="418"/>
      <c r="O1954" s="418"/>
      <c r="P1954" s="418"/>
      <c r="Q1954" s="418"/>
    </row>
    <row r="1955" spans="3:17" s="439" customFormat="1">
      <c r="C1955" s="440"/>
      <c r="D1955" s="440"/>
      <c r="E1955" s="440"/>
      <c r="G1955" s="418"/>
      <c r="H1955" s="418"/>
      <c r="J1955" s="418"/>
      <c r="K1955" s="418"/>
      <c r="L1955" s="418"/>
      <c r="M1955" s="418"/>
      <c r="N1955" s="418"/>
      <c r="O1955" s="418"/>
      <c r="P1955" s="418"/>
      <c r="Q1955" s="418"/>
    </row>
    <row r="1956" spans="3:17" s="439" customFormat="1">
      <c r="C1956" s="440"/>
      <c r="D1956" s="440"/>
      <c r="E1956" s="440"/>
      <c r="G1956" s="418"/>
      <c r="H1956" s="418"/>
      <c r="J1956" s="418"/>
      <c r="K1956" s="418"/>
      <c r="L1956" s="418"/>
      <c r="M1956" s="418"/>
      <c r="N1956" s="418"/>
      <c r="O1956" s="418"/>
      <c r="P1956" s="418"/>
      <c r="Q1956" s="418"/>
    </row>
    <row r="1957" spans="3:17" s="439" customFormat="1">
      <c r="C1957" s="440"/>
      <c r="D1957" s="440"/>
      <c r="E1957" s="440"/>
      <c r="G1957" s="418"/>
      <c r="H1957" s="418"/>
      <c r="J1957" s="418"/>
      <c r="K1957" s="418"/>
      <c r="L1957" s="418"/>
      <c r="M1957" s="418"/>
      <c r="N1957" s="418"/>
      <c r="O1957" s="418"/>
      <c r="P1957" s="418"/>
      <c r="Q1957" s="418"/>
    </row>
    <row r="1958" spans="3:17" s="439" customFormat="1">
      <c r="C1958" s="440"/>
      <c r="D1958" s="440"/>
      <c r="E1958" s="440"/>
      <c r="G1958" s="418"/>
      <c r="H1958" s="418"/>
      <c r="J1958" s="418"/>
      <c r="K1958" s="418"/>
      <c r="L1958" s="418"/>
      <c r="M1958" s="418"/>
      <c r="N1958" s="418"/>
      <c r="O1958" s="418"/>
      <c r="P1958" s="418"/>
      <c r="Q1958" s="418"/>
    </row>
    <row r="1959" spans="3:17" s="439" customFormat="1">
      <c r="C1959" s="440"/>
      <c r="D1959" s="440"/>
      <c r="E1959" s="440"/>
      <c r="G1959" s="418"/>
      <c r="H1959" s="418"/>
      <c r="J1959" s="418"/>
      <c r="K1959" s="418"/>
      <c r="L1959" s="418"/>
      <c r="M1959" s="418"/>
      <c r="N1959" s="418"/>
      <c r="O1959" s="418"/>
      <c r="P1959" s="418"/>
      <c r="Q1959" s="418"/>
    </row>
    <row r="1960" spans="3:17" s="439" customFormat="1">
      <c r="C1960" s="440"/>
      <c r="D1960" s="440"/>
      <c r="E1960" s="440"/>
      <c r="G1960" s="418"/>
      <c r="H1960" s="418"/>
      <c r="J1960" s="418"/>
      <c r="K1960" s="418"/>
      <c r="L1960" s="418"/>
      <c r="M1960" s="418"/>
      <c r="N1960" s="418"/>
      <c r="O1960" s="418"/>
      <c r="P1960" s="418"/>
      <c r="Q1960" s="418"/>
    </row>
    <row r="1961" spans="3:17" s="439" customFormat="1">
      <c r="C1961" s="440"/>
      <c r="D1961" s="440"/>
      <c r="E1961" s="440"/>
      <c r="G1961" s="418"/>
      <c r="H1961" s="418"/>
      <c r="J1961" s="418"/>
      <c r="K1961" s="418"/>
      <c r="L1961" s="418"/>
      <c r="M1961" s="418"/>
      <c r="N1961" s="418"/>
      <c r="O1961" s="418"/>
      <c r="P1961" s="418"/>
      <c r="Q1961" s="418"/>
    </row>
    <row r="1962" spans="3:17" s="439" customFormat="1">
      <c r="C1962" s="440"/>
      <c r="D1962" s="440"/>
      <c r="E1962" s="440"/>
      <c r="G1962" s="418"/>
      <c r="H1962" s="418"/>
      <c r="J1962" s="418"/>
      <c r="K1962" s="418"/>
      <c r="L1962" s="418"/>
      <c r="M1962" s="418"/>
      <c r="N1962" s="418"/>
      <c r="O1962" s="418"/>
      <c r="P1962" s="418"/>
      <c r="Q1962" s="418"/>
    </row>
    <row r="1963" spans="3:17" s="439" customFormat="1">
      <c r="C1963" s="440"/>
      <c r="D1963" s="440"/>
      <c r="E1963" s="440"/>
      <c r="G1963" s="418"/>
      <c r="H1963" s="418"/>
      <c r="J1963" s="418"/>
      <c r="K1963" s="418"/>
      <c r="L1963" s="418"/>
      <c r="M1963" s="418"/>
      <c r="N1963" s="418"/>
      <c r="O1963" s="418"/>
      <c r="P1963" s="418"/>
      <c r="Q1963" s="418"/>
    </row>
    <row r="1964" spans="3:17" s="439" customFormat="1">
      <c r="C1964" s="440"/>
      <c r="D1964" s="440"/>
      <c r="E1964" s="440"/>
      <c r="G1964" s="418"/>
      <c r="H1964" s="418"/>
      <c r="J1964" s="418"/>
      <c r="K1964" s="418"/>
      <c r="L1964" s="418"/>
      <c r="M1964" s="418"/>
      <c r="N1964" s="418"/>
      <c r="O1964" s="418"/>
      <c r="P1964" s="418"/>
      <c r="Q1964" s="418"/>
    </row>
    <row r="1965" spans="3:17" s="439" customFormat="1">
      <c r="C1965" s="440"/>
      <c r="D1965" s="440"/>
      <c r="E1965" s="440"/>
      <c r="G1965" s="418"/>
      <c r="H1965" s="418"/>
      <c r="J1965" s="418"/>
      <c r="K1965" s="418"/>
      <c r="L1965" s="418"/>
      <c r="M1965" s="418"/>
      <c r="N1965" s="418"/>
      <c r="O1965" s="418"/>
      <c r="P1965" s="418"/>
      <c r="Q1965" s="418"/>
    </row>
    <row r="1966" spans="3:17" s="439" customFormat="1">
      <c r="C1966" s="440"/>
      <c r="D1966" s="440"/>
      <c r="E1966" s="440"/>
      <c r="G1966" s="418"/>
      <c r="H1966" s="418"/>
      <c r="J1966" s="418"/>
      <c r="K1966" s="418"/>
      <c r="L1966" s="418"/>
      <c r="M1966" s="418"/>
      <c r="N1966" s="418"/>
      <c r="O1966" s="418"/>
      <c r="P1966" s="418"/>
      <c r="Q1966" s="418"/>
    </row>
    <row r="1967" spans="3:17" s="439" customFormat="1">
      <c r="C1967" s="440"/>
      <c r="D1967" s="440"/>
      <c r="E1967" s="440"/>
      <c r="G1967" s="418"/>
      <c r="H1967" s="418"/>
      <c r="J1967" s="418"/>
      <c r="K1967" s="418"/>
      <c r="L1967" s="418"/>
      <c r="M1967" s="418"/>
      <c r="N1967" s="418"/>
      <c r="O1967" s="418"/>
      <c r="P1967" s="418"/>
      <c r="Q1967" s="418"/>
    </row>
    <row r="1968" spans="3:17" s="439" customFormat="1">
      <c r="C1968" s="440"/>
      <c r="D1968" s="440"/>
      <c r="E1968" s="440"/>
      <c r="G1968" s="418"/>
      <c r="H1968" s="418"/>
      <c r="J1968" s="418"/>
      <c r="K1968" s="418"/>
      <c r="L1968" s="418"/>
      <c r="M1968" s="418"/>
      <c r="N1968" s="418"/>
      <c r="O1968" s="418"/>
      <c r="P1968" s="418"/>
      <c r="Q1968" s="418"/>
    </row>
    <row r="1969" spans="3:17" s="439" customFormat="1">
      <c r="C1969" s="440"/>
      <c r="D1969" s="440"/>
      <c r="E1969" s="440"/>
      <c r="G1969" s="418"/>
      <c r="H1969" s="418"/>
      <c r="J1969" s="418"/>
      <c r="K1969" s="418"/>
      <c r="L1969" s="418"/>
      <c r="M1969" s="418"/>
      <c r="N1969" s="418"/>
      <c r="O1969" s="418"/>
      <c r="P1969" s="418"/>
      <c r="Q1969" s="418"/>
    </row>
    <row r="1970" spans="3:17" s="439" customFormat="1">
      <c r="C1970" s="440"/>
      <c r="D1970" s="440"/>
      <c r="E1970" s="440"/>
      <c r="G1970" s="418"/>
      <c r="H1970" s="418"/>
      <c r="J1970" s="418"/>
      <c r="K1970" s="418"/>
      <c r="L1970" s="418"/>
      <c r="M1970" s="418"/>
      <c r="N1970" s="418"/>
      <c r="O1970" s="418"/>
      <c r="P1970" s="418"/>
      <c r="Q1970" s="418"/>
    </row>
    <row r="1971" spans="3:17" s="439" customFormat="1">
      <c r="C1971" s="440"/>
      <c r="D1971" s="440"/>
      <c r="E1971" s="440"/>
      <c r="G1971" s="418"/>
      <c r="H1971" s="418"/>
      <c r="J1971" s="418"/>
      <c r="K1971" s="418"/>
      <c r="L1971" s="418"/>
      <c r="M1971" s="418"/>
      <c r="N1971" s="418"/>
      <c r="O1971" s="418"/>
      <c r="P1971" s="418"/>
      <c r="Q1971" s="418"/>
    </row>
    <row r="1972" spans="3:17" s="439" customFormat="1">
      <c r="C1972" s="440"/>
      <c r="D1972" s="440"/>
      <c r="E1972" s="440"/>
      <c r="G1972" s="418"/>
      <c r="H1972" s="418"/>
      <c r="J1972" s="418"/>
      <c r="K1972" s="418"/>
      <c r="L1972" s="418"/>
      <c r="M1972" s="418"/>
      <c r="N1972" s="418"/>
      <c r="O1972" s="418"/>
      <c r="P1972" s="418"/>
      <c r="Q1972" s="418"/>
    </row>
    <row r="1973" spans="3:17" s="439" customFormat="1">
      <c r="C1973" s="440"/>
      <c r="D1973" s="440"/>
      <c r="E1973" s="440"/>
      <c r="G1973" s="418"/>
      <c r="H1973" s="418"/>
      <c r="J1973" s="418"/>
      <c r="K1973" s="418"/>
      <c r="L1973" s="418"/>
      <c r="M1973" s="418"/>
      <c r="N1973" s="418"/>
      <c r="O1973" s="418"/>
      <c r="P1973" s="418"/>
      <c r="Q1973" s="418"/>
    </row>
    <row r="1974" spans="3:17" s="439" customFormat="1">
      <c r="C1974" s="440"/>
      <c r="D1974" s="440"/>
      <c r="E1974" s="440"/>
      <c r="G1974" s="418"/>
      <c r="H1974" s="418"/>
      <c r="J1974" s="418"/>
      <c r="K1974" s="418"/>
      <c r="L1974" s="418"/>
      <c r="M1974" s="418"/>
      <c r="N1974" s="418"/>
      <c r="O1974" s="418"/>
      <c r="P1974" s="418"/>
      <c r="Q1974" s="418"/>
    </row>
    <row r="1975" spans="3:17" s="439" customFormat="1">
      <c r="C1975" s="440"/>
      <c r="D1975" s="440"/>
      <c r="E1975" s="440"/>
      <c r="G1975" s="418"/>
      <c r="H1975" s="418"/>
      <c r="J1975" s="418"/>
      <c r="K1975" s="418"/>
      <c r="L1975" s="418"/>
      <c r="M1975" s="418"/>
      <c r="N1975" s="418"/>
      <c r="O1975" s="418"/>
      <c r="P1975" s="418"/>
      <c r="Q1975" s="418"/>
    </row>
    <row r="1976" spans="3:17" s="439" customFormat="1">
      <c r="C1976" s="440"/>
      <c r="D1976" s="440"/>
      <c r="E1976" s="440"/>
      <c r="G1976" s="418"/>
      <c r="H1976" s="418"/>
      <c r="J1976" s="418"/>
      <c r="K1976" s="418"/>
      <c r="L1976" s="418"/>
      <c r="M1976" s="418"/>
      <c r="N1976" s="418"/>
      <c r="O1976" s="418"/>
      <c r="P1976" s="418"/>
      <c r="Q1976" s="418"/>
    </row>
    <row r="1977" spans="3:17" s="439" customFormat="1">
      <c r="C1977" s="440"/>
      <c r="D1977" s="440"/>
      <c r="E1977" s="440"/>
      <c r="G1977" s="418"/>
      <c r="H1977" s="418"/>
      <c r="J1977" s="418"/>
      <c r="K1977" s="418"/>
      <c r="L1977" s="418"/>
      <c r="M1977" s="418"/>
      <c r="N1977" s="418"/>
      <c r="O1977" s="418"/>
      <c r="P1977" s="418"/>
      <c r="Q1977" s="418"/>
    </row>
    <row r="1978" spans="3:17" s="439" customFormat="1">
      <c r="C1978" s="440"/>
      <c r="D1978" s="440"/>
      <c r="E1978" s="440"/>
      <c r="G1978" s="418"/>
      <c r="H1978" s="418"/>
      <c r="J1978" s="418"/>
      <c r="K1978" s="418"/>
      <c r="L1978" s="418"/>
      <c r="M1978" s="418"/>
      <c r="N1978" s="418"/>
      <c r="O1978" s="418"/>
      <c r="P1978" s="418"/>
      <c r="Q1978" s="418"/>
    </row>
    <row r="1979" spans="3:17" s="439" customFormat="1">
      <c r="C1979" s="440"/>
      <c r="D1979" s="440"/>
      <c r="E1979" s="440"/>
      <c r="G1979" s="418"/>
      <c r="H1979" s="418"/>
      <c r="J1979" s="418"/>
      <c r="K1979" s="418"/>
      <c r="L1979" s="418"/>
      <c r="M1979" s="418"/>
      <c r="N1979" s="418"/>
      <c r="O1979" s="418"/>
      <c r="P1979" s="418"/>
      <c r="Q1979" s="418"/>
    </row>
    <row r="1980" spans="3:17" s="439" customFormat="1">
      <c r="C1980" s="440"/>
      <c r="D1980" s="440"/>
      <c r="E1980" s="440"/>
      <c r="G1980" s="418"/>
      <c r="H1980" s="418"/>
      <c r="J1980" s="418"/>
      <c r="K1980" s="418"/>
      <c r="L1980" s="418"/>
      <c r="M1980" s="418"/>
      <c r="N1980" s="418"/>
      <c r="O1980" s="418"/>
      <c r="P1980" s="418"/>
      <c r="Q1980" s="418"/>
    </row>
    <row r="1981" spans="3:17" s="439" customFormat="1">
      <c r="C1981" s="440"/>
      <c r="D1981" s="440"/>
      <c r="E1981" s="440"/>
      <c r="G1981" s="418"/>
      <c r="H1981" s="418"/>
      <c r="J1981" s="418"/>
      <c r="K1981" s="418"/>
      <c r="L1981" s="418"/>
      <c r="M1981" s="418"/>
      <c r="N1981" s="418"/>
      <c r="O1981" s="418"/>
      <c r="P1981" s="418"/>
      <c r="Q1981" s="418"/>
    </row>
    <row r="1982" spans="3:17" s="439" customFormat="1">
      <c r="C1982" s="440"/>
      <c r="D1982" s="440"/>
      <c r="E1982" s="440"/>
      <c r="G1982" s="418"/>
      <c r="H1982" s="418"/>
      <c r="J1982" s="418"/>
      <c r="K1982" s="418"/>
      <c r="L1982" s="418"/>
      <c r="M1982" s="418"/>
      <c r="N1982" s="418"/>
      <c r="O1982" s="418"/>
      <c r="P1982" s="418"/>
      <c r="Q1982" s="418"/>
    </row>
    <row r="1983" spans="3:17" s="439" customFormat="1">
      <c r="C1983" s="440"/>
      <c r="D1983" s="440"/>
      <c r="E1983" s="440"/>
      <c r="G1983" s="418"/>
      <c r="H1983" s="418"/>
      <c r="J1983" s="418"/>
      <c r="K1983" s="418"/>
      <c r="L1983" s="418"/>
      <c r="M1983" s="418"/>
      <c r="N1983" s="418"/>
      <c r="O1983" s="418"/>
      <c r="P1983" s="418"/>
      <c r="Q1983" s="418"/>
    </row>
    <row r="1984" spans="3:17" s="439" customFormat="1">
      <c r="C1984" s="440"/>
      <c r="D1984" s="440"/>
      <c r="E1984" s="440"/>
      <c r="G1984" s="418"/>
      <c r="H1984" s="418"/>
      <c r="J1984" s="418"/>
      <c r="K1984" s="418"/>
      <c r="L1984" s="418"/>
      <c r="M1984" s="418"/>
      <c r="N1984" s="418"/>
      <c r="O1984" s="418"/>
      <c r="P1984" s="418"/>
      <c r="Q1984" s="418"/>
    </row>
    <row r="1985" spans="3:17" s="439" customFormat="1">
      <c r="C1985" s="440"/>
      <c r="D1985" s="440"/>
      <c r="E1985" s="440"/>
      <c r="G1985" s="418"/>
      <c r="H1985" s="418"/>
      <c r="J1985" s="418"/>
      <c r="K1985" s="418"/>
      <c r="L1985" s="418"/>
      <c r="M1985" s="418"/>
      <c r="N1985" s="418"/>
      <c r="O1985" s="418"/>
      <c r="P1985" s="418"/>
      <c r="Q1985" s="418"/>
    </row>
    <row r="1986" spans="3:17" s="439" customFormat="1">
      <c r="C1986" s="440"/>
      <c r="D1986" s="440"/>
      <c r="E1986" s="440"/>
      <c r="G1986" s="418"/>
      <c r="H1986" s="418"/>
      <c r="J1986" s="418"/>
      <c r="K1986" s="418"/>
      <c r="L1986" s="418"/>
      <c r="M1986" s="418"/>
      <c r="N1986" s="418"/>
      <c r="O1986" s="418"/>
      <c r="P1986" s="418"/>
      <c r="Q1986" s="418"/>
    </row>
    <row r="1987" spans="3:17" s="439" customFormat="1">
      <c r="C1987" s="440"/>
      <c r="D1987" s="440"/>
      <c r="E1987" s="440"/>
      <c r="G1987" s="418"/>
      <c r="H1987" s="418"/>
      <c r="J1987" s="418"/>
      <c r="K1987" s="418"/>
      <c r="L1987" s="418"/>
      <c r="M1987" s="418"/>
      <c r="N1987" s="418"/>
      <c r="O1987" s="418"/>
      <c r="P1987" s="418"/>
      <c r="Q1987" s="418"/>
    </row>
  </sheetData>
  <mergeCells count="124">
    <mergeCell ref="Q2:Q3"/>
    <mergeCell ref="A1:H1"/>
    <mergeCell ref="D78:D79"/>
    <mergeCell ref="N2:P2"/>
    <mergeCell ref="J1:P1"/>
    <mergeCell ref="G118:G119"/>
    <mergeCell ref="H7:H10"/>
    <mergeCell ref="H11:H12"/>
    <mergeCell ref="C15:C51"/>
    <mergeCell ref="D94:D95"/>
    <mergeCell ref="D98:D100"/>
    <mergeCell ref="D113:D115"/>
    <mergeCell ref="D69:D70"/>
    <mergeCell ref="D74:D76"/>
    <mergeCell ref="C74:C92"/>
    <mergeCell ref="D81:D83"/>
    <mergeCell ref="D85:D86"/>
    <mergeCell ref="H78:H79"/>
    <mergeCell ref="D89:D91"/>
    <mergeCell ref="H89:H91"/>
    <mergeCell ref="G53:G57"/>
    <mergeCell ref="G75:G76"/>
    <mergeCell ref="G78:G79"/>
    <mergeCell ref="J2:J3"/>
    <mergeCell ref="H47:H48"/>
    <mergeCell ref="H32:H33"/>
    <mergeCell ref="H29:H30"/>
    <mergeCell ref="H26:H27"/>
    <mergeCell ref="H15:H18"/>
    <mergeCell ref="H75:H76"/>
    <mergeCell ref="H85:H86"/>
    <mergeCell ref="G81:G83"/>
    <mergeCell ref="G105:G106"/>
    <mergeCell ref="H19:H23"/>
    <mergeCell ref="H81:H83"/>
    <mergeCell ref="G85:G86"/>
    <mergeCell ref="G89:G91"/>
    <mergeCell ref="G94:G95"/>
    <mergeCell ref="G98:G100"/>
    <mergeCell ref="H94:H95"/>
    <mergeCell ref="H98:H100"/>
    <mergeCell ref="H53:H57"/>
    <mergeCell ref="H62:H63"/>
    <mergeCell ref="G64:G67"/>
    <mergeCell ref="G69:G70"/>
    <mergeCell ref="H64:H67"/>
    <mergeCell ref="H69:H70"/>
    <mergeCell ref="H49:H51"/>
    <mergeCell ref="C113:C119"/>
    <mergeCell ref="H116:H117"/>
    <mergeCell ref="D118:D119"/>
    <mergeCell ref="H118:H119"/>
    <mergeCell ref="F113:F119"/>
    <mergeCell ref="G113:G115"/>
    <mergeCell ref="G116:G117"/>
    <mergeCell ref="C103:C109"/>
    <mergeCell ref="D103:D104"/>
    <mergeCell ref="D105:D106"/>
    <mergeCell ref="D107:D108"/>
    <mergeCell ref="H105:H106"/>
    <mergeCell ref="H113:H115"/>
    <mergeCell ref="D116:D117"/>
    <mergeCell ref="G107:G108"/>
    <mergeCell ref="H107:H108"/>
    <mergeCell ref="C140:C144"/>
    <mergeCell ref="D141:D144"/>
    <mergeCell ref="G141:G144"/>
    <mergeCell ref="H141:H144"/>
    <mergeCell ref="F140:F144"/>
    <mergeCell ref="D126:D127"/>
    <mergeCell ref="D121:D122"/>
    <mergeCell ref="C121:C127"/>
    <mergeCell ref="H126:H127"/>
    <mergeCell ref="H121:H122"/>
    <mergeCell ref="D131:D132"/>
    <mergeCell ref="D134:D138"/>
    <mergeCell ref="C131:C138"/>
    <mergeCell ref="G134:G138"/>
    <mergeCell ref="H131:H132"/>
    <mergeCell ref="F131:F138"/>
    <mergeCell ref="H134:H138"/>
    <mergeCell ref="G131:G132"/>
    <mergeCell ref="F121:F127"/>
    <mergeCell ref="G121:G122"/>
    <mergeCell ref="G126:G127"/>
    <mergeCell ref="C94:C101"/>
    <mergeCell ref="F94:F101"/>
    <mergeCell ref="C53:C58"/>
    <mergeCell ref="D53:D58"/>
    <mergeCell ref="C62:C72"/>
    <mergeCell ref="D62:D63"/>
    <mergeCell ref="D64:D67"/>
    <mergeCell ref="G62:G63"/>
    <mergeCell ref="G32:G33"/>
    <mergeCell ref="D35:D36"/>
    <mergeCell ref="D37:D38"/>
    <mergeCell ref="D42:D45"/>
    <mergeCell ref="G42:G45"/>
    <mergeCell ref="F53:F58"/>
    <mergeCell ref="G47:G48"/>
    <mergeCell ref="D49:D51"/>
    <mergeCell ref="D47:D48"/>
    <mergeCell ref="E32:E33"/>
    <mergeCell ref="F62:F72"/>
    <mergeCell ref="F15:F51"/>
    <mergeCell ref="G49:G51"/>
    <mergeCell ref="F74:F92"/>
    <mergeCell ref="D15:D18"/>
    <mergeCell ref="D19:D24"/>
    <mergeCell ref="K2:M2"/>
    <mergeCell ref="L3:M3"/>
    <mergeCell ref="D7:D10"/>
    <mergeCell ref="E11:E12"/>
    <mergeCell ref="G7:G10"/>
    <mergeCell ref="G11:G12"/>
    <mergeCell ref="C7:C13"/>
    <mergeCell ref="F7:F13"/>
    <mergeCell ref="H42:H45"/>
    <mergeCell ref="D26:D27"/>
    <mergeCell ref="D29:D31"/>
    <mergeCell ref="G29:G30"/>
    <mergeCell ref="G15:G18"/>
    <mergeCell ref="G19:G23"/>
    <mergeCell ref="G26:G27"/>
  </mergeCells>
  <pageMargins left="0.70866141732283472" right="0.70866141732283472" top="0.32" bottom="0.33" header="0.31496062992125984" footer="0.31496062992125984"/>
  <pageSetup paperSize="9" scale="23" orientation="portrait" horizontalDpi="1200" r:id="rId1"/>
</worksheet>
</file>

<file path=xl/worksheets/sheet5.xml><?xml version="1.0" encoding="utf-8"?>
<worksheet xmlns="http://schemas.openxmlformats.org/spreadsheetml/2006/main" xmlns:r="http://schemas.openxmlformats.org/officeDocument/2006/relationships">
  <sheetPr>
    <pageSetUpPr fitToPage="1"/>
  </sheetPr>
  <dimension ref="A1:BS16"/>
  <sheetViews>
    <sheetView zoomScale="90" zoomScaleNormal="90" zoomScalePageLayoutView="125" workbookViewId="0">
      <pane xSplit="5" ySplit="4" topLeftCell="F5" activePane="bottomRight" state="frozenSplit"/>
      <selection pane="topRight" activeCell="I1" sqref="I1:R1048576"/>
      <selection pane="bottomLeft" activeCell="B1" sqref="B1:AL12"/>
      <selection pane="bottomRight" activeCell="I4" sqref="I4"/>
    </sheetView>
  </sheetViews>
  <sheetFormatPr baseColWidth="10" defaultColWidth="10.83203125" defaultRowHeight="12.75"/>
  <cols>
    <col min="1" max="1" width="27.83203125" style="611" customWidth="1"/>
    <col min="2" max="2" width="25.1640625" style="614" customWidth="1"/>
    <col min="3" max="4" width="42.6640625" style="614" customWidth="1"/>
    <col min="5" max="5" width="43.1640625" style="614" customWidth="1"/>
    <col min="6" max="6" width="1.6640625" style="6" customWidth="1"/>
    <col min="7" max="7" width="9.1640625" style="6" customWidth="1"/>
    <col min="8" max="19" width="8.5" style="6" customWidth="1"/>
    <col min="20" max="20" width="1.6640625" style="6" customWidth="1"/>
    <col min="21" max="30" width="8.5" style="6" customWidth="1"/>
    <col min="31" max="31" width="5.6640625" style="225" customWidth="1"/>
    <col min="32" max="32" width="4.83203125" style="225" customWidth="1"/>
    <col min="33" max="33" width="3.83203125" style="3" customWidth="1"/>
    <col min="34" max="43" width="4" style="3" customWidth="1"/>
    <col min="44" max="44" width="4" style="7" customWidth="1"/>
    <col min="45" max="71" width="4" style="3" customWidth="1"/>
    <col min="72" max="16384" width="10.83203125" style="3"/>
  </cols>
  <sheetData>
    <row r="1" spans="1:71" ht="19.5" customHeight="1" thickBot="1">
      <c r="F1" s="285"/>
      <c r="T1" s="588"/>
      <c r="AF1" s="458"/>
      <c r="AI1" s="540"/>
      <c r="AJ1" s="540"/>
      <c r="AK1" s="540"/>
      <c r="AL1" s="540"/>
      <c r="AM1" s="540"/>
      <c r="AN1" s="540"/>
      <c r="AO1" s="540"/>
      <c r="AP1" s="540"/>
      <c r="AQ1" s="540"/>
      <c r="AR1" s="540"/>
      <c r="AS1" s="540"/>
      <c r="AT1" s="540"/>
      <c r="AU1" s="540"/>
      <c r="AV1" s="540"/>
      <c r="AW1" s="540"/>
      <c r="AX1" s="540"/>
      <c r="AY1" s="540"/>
      <c r="AZ1" s="540"/>
      <c r="BA1" s="540"/>
      <c r="BB1" s="540"/>
      <c r="BC1" s="540"/>
      <c r="BD1" s="540"/>
      <c r="BE1" s="540"/>
      <c r="BF1" s="540"/>
      <c r="BG1" s="540"/>
      <c r="BH1" s="540"/>
      <c r="BI1" s="540"/>
      <c r="BJ1" s="540"/>
      <c r="BK1" s="540"/>
      <c r="BL1" s="540"/>
      <c r="BM1" s="540"/>
      <c r="BN1" s="540"/>
      <c r="BO1" s="540"/>
      <c r="BP1" s="540"/>
      <c r="BQ1" s="540"/>
      <c r="BR1" s="540"/>
      <c r="BS1" s="540"/>
    </row>
    <row r="2" spans="1:71" ht="12.75" customHeight="1">
      <c r="A2" s="612"/>
      <c r="B2" s="615"/>
      <c r="C2" s="615"/>
      <c r="D2" s="615"/>
      <c r="E2" s="615"/>
      <c r="F2" s="203"/>
      <c r="G2" s="683" t="s">
        <v>547</v>
      </c>
      <c r="H2" s="693" t="s">
        <v>96</v>
      </c>
      <c r="I2" s="693"/>
      <c r="J2" s="693"/>
      <c r="K2" s="693"/>
      <c r="L2" s="693"/>
      <c r="M2" s="693"/>
      <c r="N2" s="693"/>
      <c r="O2" s="693"/>
      <c r="P2" s="693"/>
      <c r="Q2" s="693"/>
      <c r="R2" s="693"/>
      <c r="S2" s="694"/>
      <c r="T2" s="514"/>
      <c r="U2" s="695" t="s">
        <v>97</v>
      </c>
      <c r="V2" s="693"/>
      <c r="W2" s="693"/>
      <c r="X2" s="693"/>
      <c r="Y2" s="693"/>
      <c r="Z2" s="693"/>
      <c r="AA2" s="693"/>
      <c r="AB2" s="693"/>
      <c r="AC2" s="693"/>
      <c r="AD2" s="694"/>
      <c r="AE2" s="454"/>
      <c r="AF2" s="458"/>
      <c r="AG2" s="223"/>
      <c r="AH2" s="687" t="s">
        <v>274</v>
      </c>
      <c r="AI2" s="688"/>
      <c r="AJ2" s="688"/>
      <c r="AK2" s="688"/>
      <c r="AL2" s="688"/>
      <c r="AM2" s="688"/>
      <c r="AN2" s="688"/>
      <c r="AO2" s="688"/>
      <c r="AP2" s="688"/>
      <c r="AQ2" s="688"/>
      <c r="AR2" s="688"/>
      <c r="AS2" s="688"/>
      <c r="AT2" s="688"/>
      <c r="AU2" s="688"/>
      <c r="AV2" s="688"/>
      <c r="AW2" s="689"/>
      <c r="AX2" s="540"/>
      <c r="AY2" s="540"/>
      <c r="AZ2" s="540"/>
      <c r="BA2" s="540"/>
      <c r="BB2" s="540"/>
      <c r="BC2" s="540"/>
      <c r="BD2" s="540"/>
      <c r="BE2" s="540"/>
      <c r="BF2" s="540"/>
      <c r="BG2" s="540"/>
      <c r="BH2" s="540"/>
      <c r="BI2" s="540"/>
      <c r="BJ2" s="540"/>
      <c r="BK2" s="540"/>
      <c r="BL2" s="540"/>
      <c r="BM2" s="540"/>
      <c r="BN2" s="540"/>
      <c r="BO2" s="540"/>
      <c r="BP2" s="540"/>
      <c r="BQ2" s="540"/>
      <c r="BR2" s="540"/>
      <c r="BS2" s="540"/>
    </row>
    <row r="3" spans="1:71" ht="21" customHeight="1">
      <c r="A3" s="612"/>
      <c r="B3" s="615"/>
      <c r="C3" s="615"/>
      <c r="D3" s="615"/>
      <c r="E3" s="615"/>
      <c r="F3" s="285"/>
      <c r="G3" s="684"/>
      <c r="H3" s="512">
        <v>1</v>
      </c>
      <c r="I3" s="500">
        <v>2</v>
      </c>
      <c r="J3" s="500">
        <v>3</v>
      </c>
      <c r="K3" s="500">
        <v>4</v>
      </c>
      <c r="L3" s="500">
        <v>5</v>
      </c>
      <c r="M3" s="500">
        <v>6</v>
      </c>
      <c r="N3" s="500">
        <v>7</v>
      </c>
      <c r="O3" s="500">
        <v>8</v>
      </c>
      <c r="P3" s="500">
        <v>9</v>
      </c>
      <c r="Q3" s="500">
        <v>10</v>
      </c>
      <c r="R3" s="500">
        <v>11</v>
      </c>
      <c r="S3" s="501">
        <v>12</v>
      </c>
      <c r="T3" s="515"/>
      <c r="U3" s="516">
        <v>1</v>
      </c>
      <c r="V3" s="500">
        <v>2</v>
      </c>
      <c r="W3" s="500">
        <v>3</v>
      </c>
      <c r="X3" s="500">
        <v>4</v>
      </c>
      <c r="Y3" s="500">
        <v>5</v>
      </c>
      <c r="Z3" s="500">
        <v>6</v>
      </c>
      <c r="AA3" s="500">
        <v>7</v>
      </c>
      <c r="AB3" s="500">
        <v>8</v>
      </c>
      <c r="AC3" s="500">
        <v>9</v>
      </c>
      <c r="AD3" s="501">
        <v>10</v>
      </c>
      <c r="AE3" s="455"/>
      <c r="AF3" s="458"/>
      <c r="AG3" s="258"/>
      <c r="AH3" s="690"/>
      <c r="AI3" s="691"/>
      <c r="AJ3" s="691"/>
      <c r="AK3" s="691"/>
      <c r="AL3" s="691"/>
      <c r="AM3" s="691"/>
      <c r="AN3" s="691"/>
      <c r="AO3" s="691"/>
      <c r="AP3" s="691"/>
      <c r="AQ3" s="691"/>
      <c r="AR3" s="691"/>
      <c r="AS3" s="691"/>
      <c r="AT3" s="691"/>
      <c r="AU3" s="691"/>
      <c r="AV3" s="691"/>
      <c r="AW3" s="692"/>
      <c r="AX3" s="356">
        <f>INDEX(Systèmes!$A:$A,11+((COLUMN(AX$3))-28)*3,1)</f>
        <v>0</v>
      </c>
      <c r="AY3" s="356">
        <f>INDEX(Systèmes!$A:$A,11+((COLUMN(AY$3))-28)*3,1)</f>
        <v>0</v>
      </c>
      <c r="AZ3" s="356">
        <f>INDEX(Systèmes!$A:$A,11+((COLUMN(AZ$3))-28)*3,1)</f>
        <v>0</v>
      </c>
      <c r="BA3" s="356">
        <f>INDEX(Systèmes!$A:$A,11+((COLUMN(BA$3))-28)*3,1)</f>
        <v>0</v>
      </c>
      <c r="BB3" s="356">
        <f>INDEX(Systèmes!$A:$A,11+((COLUMN(BB$3))-28)*3,1)</f>
        <v>0</v>
      </c>
      <c r="BC3" s="356">
        <f>INDEX(Systèmes!$A:$A,11+((COLUMN(BC$3))-28)*3,1)</f>
        <v>0</v>
      </c>
      <c r="BD3" s="356">
        <f>INDEX(Systèmes!$A:$A,11+((COLUMN(BD$3))-28)*3,1)</f>
        <v>0</v>
      </c>
      <c r="BE3" s="356">
        <f>INDEX(Systèmes!$A:$A,11+((COLUMN(BE$3))-28)*3,1)</f>
        <v>0</v>
      </c>
      <c r="BF3" s="356">
        <f>INDEX(Systèmes!$A:$A,11+((COLUMN(BF$3))-28)*3,1)</f>
        <v>0</v>
      </c>
      <c r="BG3" s="356">
        <f>INDEX(Systèmes!$A:$A,11+((COLUMN(BG$3))-28)*3,1)</f>
        <v>0</v>
      </c>
      <c r="BH3" s="356">
        <f>INDEX(Systèmes!$A:$A,11+((COLUMN(BH$3))-28)*3,1)</f>
        <v>0</v>
      </c>
      <c r="BI3" s="356">
        <f>INDEX(Systèmes!$A:$A,11+((COLUMN(BI$3))-28)*3,1)</f>
        <v>0</v>
      </c>
      <c r="BJ3" s="356">
        <f>INDEX(Systèmes!$A:$A,11+((COLUMN(BJ$3))-28)*3,1)</f>
        <v>0</v>
      </c>
      <c r="BK3" s="356">
        <f>INDEX(Systèmes!$A:$A,11+((COLUMN(BK$3))-28)*3,1)</f>
        <v>0</v>
      </c>
      <c r="BL3" s="356">
        <f>INDEX(Systèmes!$A:$A,11+((COLUMN(BL$3))-28)*3,1)</f>
        <v>0</v>
      </c>
      <c r="BM3" s="356">
        <f>INDEX(Systèmes!$A:$A,11+((COLUMN(BM$3))-28)*3,1)</f>
        <v>0</v>
      </c>
      <c r="BN3" s="356">
        <f>INDEX(Systèmes!$A:$A,11+((COLUMN(BN$3))-28)*3,1)</f>
        <v>0</v>
      </c>
      <c r="BO3" s="356">
        <f>INDEX(Systèmes!$A:$A,11+((COLUMN(BO$3))-28)*3,1)</f>
        <v>0</v>
      </c>
      <c r="BP3" s="356">
        <f>INDEX(Systèmes!$A:$A,11+((COLUMN(BP$3))-28)*3,1)</f>
        <v>0</v>
      </c>
      <c r="BQ3" s="356">
        <f>INDEX(Systèmes!$A:$A,11+((COLUMN(BQ$3))-28)*3,1)</f>
        <v>0</v>
      </c>
      <c r="BR3" s="356">
        <f>INDEX(Systèmes!$A:$A,11+((COLUMN(BR$3))-28)*3,1)</f>
        <v>0</v>
      </c>
      <c r="BS3" s="356">
        <f>INDEX(Systèmes!$A:$A,11+((COLUMN(BS$3))-28)*3,1)</f>
        <v>0</v>
      </c>
    </row>
    <row r="4" spans="1:71" ht="200.25" customHeight="1" thickBot="1">
      <c r="A4" s="612" t="s">
        <v>329</v>
      </c>
      <c r="B4" s="616"/>
      <c r="C4" s="616"/>
      <c r="D4" s="616"/>
      <c r="E4" s="616"/>
      <c r="F4" s="213"/>
      <c r="G4" s="684"/>
      <c r="H4" s="513" t="s">
        <v>548</v>
      </c>
      <c r="I4" s="502" t="s">
        <v>549</v>
      </c>
      <c r="J4" s="502" t="s">
        <v>550</v>
      </c>
      <c r="K4" s="502" t="s">
        <v>551</v>
      </c>
      <c r="L4" s="502" t="s">
        <v>552</v>
      </c>
      <c r="M4" s="502" t="s">
        <v>553</v>
      </c>
      <c r="N4" s="502" t="s">
        <v>554</v>
      </c>
      <c r="O4" s="502" t="s">
        <v>555</v>
      </c>
      <c r="P4" s="502" t="s">
        <v>556</v>
      </c>
      <c r="Q4" s="502" t="s">
        <v>557</v>
      </c>
      <c r="R4" s="502" t="s">
        <v>558</v>
      </c>
      <c r="S4" s="503" t="s">
        <v>559</v>
      </c>
      <c r="T4" s="213"/>
      <c r="U4" s="517" t="s">
        <v>560</v>
      </c>
      <c r="V4" s="502" t="s">
        <v>561</v>
      </c>
      <c r="W4" s="502" t="s">
        <v>562</v>
      </c>
      <c r="X4" s="502" t="s">
        <v>559</v>
      </c>
      <c r="Y4" s="502" t="s">
        <v>556</v>
      </c>
      <c r="Z4" s="502" t="s">
        <v>563</v>
      </c>
      <c r="AA4" s="502" t="s">
        <v>564</v>
      </c>
      <c r="AB4" s="502" t="s">
        <v>565</v>
      </c>
      <c r="AC4" s="502" t="s">
        <v>566</v>
      </c>
      <c r="AD4" s="503" t="s">
        <v>567</v>
      </c>
      <c r="AE4" s="455"/>
      <c r="AF4" s="458"/>
      <c r="AG4" s="258"/>
      <c r="AH4" s="541" t="str">
        <f>Systèmes!$A$2</f>
        <v>Echasses urbaines</v>
      </c>
      <c r="AI4" s="542" t="str">
        <f>Systèmes!$A$3</f>
        <v>Eolienne</v>
      </c>
      <c r="AJ4" s="542" t="str">
        <f>Systèmes!$A$4</f>
        <v>Kinect</v>
      </c>
      <c r="AK4" s="542" t="str">
        <f>Systèmes!$A$5</f>
        <v>Lampe dynamo</v>
      </c>
      <c r="AL4" s="542" t="str">
        <f>Systèmes!$A$6</f>
        <v>Pile à hydrogène</v>
      </c>
      <c r="AM4" s="542" t="str">
        <f>Systèmes!$A$7</f>
        <v>Radio autonôme
(Malette chaîne d'énergie)</v>
      </c>
      <c r="AN4" s="542" t="str">
        <f>Systèmes!$A$8</f>
        <v>Robot Rovio</v>
      </c>
      <c r="AO4" s="542" t="str">
        <f>Systèmes!$A$9</f>
        <v>Sécateur électrique</v>
      </c>
      <c r="AP4" s="542" t="str">
        <f>Systèmes!$A$10</f>
        <v>Seche main Dyson</v>
      </c>
      <c r="AQ4" s="542" t="str">
        <f>Systèmes!$A$11</f>
        <v>Vélo à assistance électrique</v>
      </c>
      <c r="AR4" s="542" t="str">
        <f>Systèmes!$A$12</f>
        <v>Webcam Motorisée</v>
      </c>
      <c r="AS4" s="542">
        <f>Systèmes!$A$13</f>
        <v>0</v>
      </c>
      <c r="AT4" s="542">
        <f>Systèmes!$A$14</f>
        <v>0</v>
      </c>
      <c r="AU4" s="542">
        <f>Systèmes!$A$15</f>
        <v>0</v>
      </c>
      <c r="AV4" s="542">
        <f>Systèmes!$A$16</f>
        <v>0</v>
      </c>
      <c r="AW4" s="543">
        <f>Systèmes!$A$17</f>
        <v>0</v>
      </c>
      <c r="AX4" s="385"/>
      <c r="AY4" s="385"/>
      <c r="AZ4" s="385"/>
      <c r="BA4" s="385"/>
      <c r="BB4" s="385"/>
      <c r="BC4" s="385"/>
      <c r="BD4" s="385"/>
      <c r="BE4" s="385"/>
      <c r="BF4" s="385"/>
      <c r="BG4" s="385"/>
    </row>
    <row r="5" spans="1:71" s="396" customFormat="1" ht="39" customHeight="1">
      <c r="A5" s="668" t="s">
        <v>274</v>
      </c>
      <c r="B5" s="669"/>
      <c r="C5" s="669"/>
      <c r="D5" s="669"/>
      <c r="E5" s="669"/>
      <c r="F5" s="511"/>
      <c r="G5" s="527" t="s">
        <v>603</v>
      </c>
      <c r="H5" s="525">
        <v>18</v>
      </c>
      <c r="I5" s="520">
        <v>12</v>
      </c>
      <c r="J5" s="520">
        <v>18</v>
      </c>
      <c r="K5" s="520">
        <v>18</v>
      </c>
      <c r="L5" s="520">
        <v>18</v>
      </c>
      <c r="M5" s="520">
        <v>18</v>
      </c>
      <c r="N5" s="520">
        <v>18</v>
      </c>
      <c r="O5" s="520">
        <v>12</v>
      </c>
      <c r="P5" s="520">
        <v>12</v>
      </c>
      <c r="Q5" s="520">
        <v>18</v>
      </c>
      <c r="R5" s="520">
        <v>18</v>
      </c>
      <c r="S5" s="521">
        <v>12</v>
      </c>
      <c r="T5" s="589"/>
      <c r="U5" s="524">
        <v>18</v>
      </c>
      <c r="V5" s="520">
        <v>12</v>
      </c>
      <c r="W5" s="520">
        <v>18</v>
      </c>
      <c r="X5" s="520">
        <v>12</v>
      </c>
      <c r="Y5" s="520">
        <v>18</v>
      </c>
      <c r="Z5" s="520">
        <v>12</v>
      </c>
      <c r="AA5" s="520">
        <v>18</v>
      </c>
      <c r="AB5" s="520">
        <v>12</v>
      </c>
      <c r="AC5" s="520">
        <v>18</v>
      </c>
      <c r="AD5" s="521">
        <v>18</v>
      </c>
      <c r="AE5" s="459"/>
      <c r="AF5" s="460"/>
    </row>
    <row r="6" spans="1:71" s="396" customFormat="1" ht="33.75" customHeight="1">
      <c r="A6" s="567" t="s">
        <v>647</v>
      </c>
      <c r="B6" s="555" t="s">
        <v>648</v>
      </c>
      <c r="C6" s="555" t="s">
        <v>649</v>
      </c>
      <c r="D6" s="555" t="s">
        <v>653</v>
      </c>
      <c r="E6" s="555" t="s">
        <v>654</v>
      </c>
      <c r="F6" s="480"/>
      <c r="G6" s="559" t="s">
        <v>604</v>
      </c>
      <c r="H6" s="560">
        <v>39700</v>
      </c>
      <c r="I6" s="561">
        <f>H6+7*H5/6</f>
        <v>39721</v>
      </c>
      <c r="J6" s="561">
        <f t="shared" ref="J6:S6" si="0">I6+7*I5/6</f>
        <v>39735</v>
      </c>
      <c r="K6" s="561">
        <f t="shared" si="0"/>
        <v>39756</v>
      </c>
      <c r="L6" s="561">
        <f t="shared" si="0"/>
        <v>39777</v>
      </c>
      <c r="M6" s="561">
        <f t="shared" si="0"/>
        <v>39798</v>
      </c>
      <c r="N6" s="561">
        <f t="shared" si="0"/>
        <v>39819</v>
      </c>
      <c r="O6" s="561">
        <f t="shared" si="0"/>
        <v>39840</v>
      </c>
      <c r="P6" s="561">
        <f t="shared" si="0"/>
        <v>39854</v>
      </c>
      <c r="Q6" s="561">
        <f t="shared" si="0"/>
        <v>39868</v>
      </c>
      <c r="R6" s="561">
        <f t="shared" si="0"/>
        <v>39889</v>
      </c>
      <c r="S6" s="562">
        <f t="shared" si="0"/>
        <v>39910</v>
      </c>
      <c r="T6" s="407"/>
      <c r="U6" s="563"/>
      <c r="V6" s="564"/>
      <c r="W6" s="564"/>
      <c r="X6" s="564"/>
      <c r="Y6" s="564"/>
      <c r="Z6" s="564"/>
      <c r="AA6" s="564"/>
      <c r="AB6" s="564"/>
      <c r="AC6" s="564"/>
      <c r="AD6" s="565"/>
      <c r="AE6" s="461"/>
      <c r="AF6" s="460"/>
      <c r="AG6" s="426"/>
      <c r="AH6" s="426"/>
      <c r="AI6" s="426"/>
    </row>
    <row r="7" spans="1:71" ht="15" customHeight="1">
      <c r="A7" s="569" t="s">
        <v>605</v>
      </c>
      <c r="B7" s="566" t="s">
        <v>606</v>
      </c>
      <c r="C7" s="566" t="s">
        <v>607</v>
      </c>
      <c r="D7" s="566" t="s">
        <v>652</v>
      </c>
      <c r="E7" s="566" t="s">
        <v>608</v>
      </c>
      <c r="F7" s="566" t="s">
        <v>611</v>
      </c>
      <c r="G7" s="577" t="s">
        <v>612</v>
      </c>
      <c r="H7" s="566" t="s">
        <v>613</v>
      </c>
      <c r="I7" s="566" t="s">
        <v>614</v>
      </c>
      <c r="J7" s="566" t="s">
        <v>615</v>
      </c>
      <c r="K7" s="566" t="s">
        <v>616</v>
      </c>
      <c r="L7" s="566" t="s">
        <v>617</v>
      </c>
      <c r="M7" s="566" t="s">
        <v>618</v>
      </c>
      <c r="N7" s="566" t="s">
        <v>619</v>
      </c>
      <c r="O7" s="566" t="s">
        <v>620</v>
      </c>
      <c r="P7" s="566" t="s">
        <v>621</v>
      </c>
      <c r="Q7" s="566" t="s">
        <v>622</v>
      </c>
      <c r="R7" s="566" t="s">
        <v>623</v>
      </c>
      <c r="S7" s="570" t="s">
        <v>624</v>
      </c>
      <c r="T7" s="566" t="s">
        <v>625</v>
      </c>
      <c r="U7" s="577" t="s">
        <v>626</v>
      </c>
      <c r="V7" s="566" t="s">
        <v>627</v>
      </c>
      <c r="W7" s="566" t="s">
        <v>628</v>
      </c>
      <c r="X7" s="566" t="s">
        <v>629</v>
      </c>
      <c r="Y7" s="566" t="s">
        <v>630</v>
      </c>
      <c r="Z7" s="566" t="s">
        <v>631</v>
      </c>
      <c r="AA7" s="566" t="s">
        <v>632</v>
      </c>
      <c r="AB7" s="566" t="s">
        <v>633</v>
      </c>
      <c r="AC7" s="566" t="s">
        <v>634</v>
      </c>
      <c r="AD7" s="570" t="s">
        <v>635</v>
      </c>
    </row>
    <row r="8" spans="1:71" ht="87.75" customHeight="1">
      <c r="A8" s="619" t="s">
        <v>636</v>
      </c>
      <c r="B8" s="621" t="s">
        <v>650</v>
      </c>
      <c r="C8" s="613"/>
      <c r="D8" s="613"/>
      <c r="E8" s="557"/>
      <c r="F8" s="285"/>
      <c r="G8" s="609"/>
      <c r="H8" s="610" t="s">
        <v>523</v>
      </c>
      <c r="I8" s="610"/>
      <c r="J8" s="610"/>
      <c r="K8" s="610"/>
      <c r="L8" s="610"/>
      <c r="M8" s="610"/>
      <c r="N8" s="610"/>
      <c r="O8" s="610"/>
      <c r="P8" s="610"/>
      <c r="Q8" s="610"/>
      <c r="R8" s="610"/>
      <c r="S8" s="610"/>
      <c r="T8" s="217"/>
      <c r="U8" s="12"/>
      <c r="V8" s="217"/>
      <c r="W8" s="217"/>
      <c r="X8" s="217"/>
      <c r="Y8" s="217"/>
      <c r="Z8" s="217"/>
      <c r="AA8" s="217"/>
      <c r="AB8" s="217"/>
      <c r="AC8" s="217"/>
      <c r="AD8" s="579"/>
    </row>
    <row r="9" spans="1:71" ht="69" customHeight="1">
      <c r="A9" s="620"/>
      <c r="B9" s="621" t="s">
        <v>651</v>
      </c>
      <c r="C9" s="617"/>
      <c r="D9" s="617"/>
      <c r="E9" s="557"/>
      <c r="F9" s="285"/>
      <c r="G9" s="609"/>
      <c r="H9" s="610" t="s">
        <v>523</v>
      </c>
      <c r="I9" s="610"/>
      <c r="J9" s="610"/>
      <c r="K9" s="610"/>
      <c r="L9" s="610"/>
      <c r="M9" s="610"/>
      <c r="N9" s="610"/>
      <c r="O9" s="610"/>
      <c r="P9" s="610"/>
      <c r="Q9" s="610"/>
      <c r="R9" s="610"/>
      <c r="S9" s="610"/>
      <c r="T9" s="217"/>
      <c r="U9" s="12"/>
      <c r="V9" s="217"/>
      <c r="W9" s="217"/>
      <c r="X9" s="217"/>
      <c r="Y9" s="217"/>
      <c r="Z9" s="217"/>
      <c r="AA9" s="217"/>
      <c r="AB9" s="217"/>
      <c r="AC9" s="217"/>
      <c r="AD9" s="579"/>
    </row>
    <row r="10" spans="1:71" ht="43.5" customHeight="1">
      <c r="A10" s="619" t="s">
        <v>639</v>
      </c>
      <c r="B10" s="621" t="s">
        <v>522</v>
      </c>
      <c r="C10" s="617"/>
      <c r="D10" s="617"/>
      <c r="E10" s="618"/>
      <c r="G10" s="609"/>
      <c r="H10" s="610"/>
      <c r="I10" s="610"/>
      <c r="J10" s="610"/>
      <c r="K10" s="610"/>
      <c r="L10" s="610"/>
      <c r="M10" s="610"/>
      <c r="N10" s="610"/>
      <c r="O10" s="610"/>
      <c r="P10" s="610"/>
      <c r="Q10" s="610"/>
      <c r="R10" s="610"/>
      <c r="S10" s="610"/>
      <c r="T10" s="295"/>
      <c r="U10" s="12"/>
      <c r="V10" s="295"/>
      <c r="W10" s="295"/>
      <c r="X10" s="295"/>
      <c r="Y10" s="295"/>
      <c r="Z10" s="295"/>
      <c r="AA10" s="295"/>
      <c r="AB10" s="295"/>
      <c r="AC10" s="295"/>
      <c r="AD10" s="579"/>
    </row>
    <row r="11" spans="1:71" ht="43.5" customHeight="1">
      <c r="A11" s="619"/>
      <c r="B11" s="621" t="s">
        <v>637</v>
      </c>
      <c r="C11" s="617"/>
      <c r="D11" s="617"/>
      <c r="E11" s="618"/>
      <c r="G11" s="609"/>
      <c r="H11" s="610"/>
      <c r="I11" s="610"/>
      <c r="J11" s="610"/>
      <c r="K11" s="610"/>
      <c r="L11" s="610"/>
      <c r="M11" s="610"/>
      <c r="N11" s="610"/>
      <c r="O11" s="610"/>
      <c r="P11" s="610"/>
      <c r="Q11" s="610"/>
      <c r="R11" s="610"/>
      <c r="S11" s="610"/>
      <c r="T11" s="295"/>
      <c r="U11" s="12"/>
      <c r="V11" s="295"/>
      <c r="W11" s="295"/>
      <c r="X11" s="295"/>
      <c r="Y11" s="295"/>
      <c r="Z11" s="295"/>
      <c r="AA11" s="295"/>
      <c r="AB11" s="295"/>
      <c r="AC11" s="295"/>
      <c r="AD11" s="579"/>
    </row>
    <row r="12" spans="1:71" ht="43.5" customHeight="1">
      <c r="A12" s="619"/>
      <c r="B12" s="621"/>
      <c r="C12" s="617"/>
      <c r="D12" s="617"/>
      <c r="E12" s="618"/>
      <c r="G12" s="609"/>
      <c r="H12" s="610"/>
      <c r="I12" s="610"/>
      <c r="J12" s="610"/>
      <c r="K12" s="610"/>
      <c r="L12" s="610"/>
      <c r="M12" s="610"/>
      <c r="N12" s="610"/>
      <c r="O12" s="610"/>
      <c r="P12" s="610"/>
      <c r="Q12" s="610"/>
      <c r="R12" s="610"/>
      <c r="S12" s="610"/>
      <c r="T12" s="295"/>
      <c r="U12" s="12"/>
      <c r="V12" s="295"/>
      <c r="W12" s="295"/>
      <c r="X12" s="295"/>
      <c r="Y12" s="295"/>
      <c r="Z12" s="295"/>
      <c r="AA12" s="295"/>
      <c r="AB12" s="295"/>
      <c r="AC12" s="295"/>
      <c r="AD12" s="579"/>
    </row>
    <row r="13" spans="1:71" ht="43.5" customHeight="1">
      <c r="A13" s="619" t="s">
        <v>638</v>
      </c>
      <c r="B13" s="621" t="s">
        <v>524</v>
      </c>
      <c r="C13" s="617"/>
      <c r="D13" s="617"/>
      <c r="E13" s="618"/>
      <c r="G13" s="609"/>
      <c r="H13" s="610"/>
      <c r="I13" s="610"/>
      <c r="J13" s="610"/>
      <c r="K13" s="610"/>
      <c r="L13" s="610"/>
      <c r="M13" s="610"/>
      <c r="N13" s="610"/>
      <c r="O13" s="610"/>
      <c r="P13" s="610"/>
      <c r="Q13" s="610"/>
      <c r="R13" s="610"/>
      <c r="S13" s="610"/>
      <c r="T13" s="295"/>
      <c r="U13" s="12"/>
      <c r="V13" s="295"/>
      <c r="W13" s="295"/>
      <c r="X13" s="295"/>
      <c r="Y13" s="295"/>
      <c r="Z13" s="295"/>
      <c r="AA13" s="295"/>
      <c r="AB13" s="295"/>
      <c r="AC13" s="295"/>
      <c r="AD13" s="579"/>
    </row>
    <row r="14" spans="1:71" ht="43.5" customHeight="1">
      <c r="A14" s="619"/>
      <c r="B14" s="621" t="s">
        <v>525</v>
      </c>
      <c r="C14" s="617"/>
      <c r="D14" s="617"/>
      <c r="E14" s="618"/>
      <c r="G14" s="609"/>
      <c r="H14" s="610"/>
      <c r="I14" s="610"/>
      <c r="J14" s="610"/>
      <c r="K14" s="610"/>
      <c r="L14" s="610"/>
      <c r="M14" s="610"/>
      <c r="N14" s="610"/>
      <c r="O14" s="610"/>
      <c r="P14" s="610"/>
      <c r="Q14" s="610"/>
      <c r="R14" s="610"/>
      <c r="S14" s="610"/>
      <c r="T14" s="295"/>
      <c r="U14" s="12"/>
      <c r="V14" s="295"/>
      <c r="W14" s="295"/>
      <c r="X14" s="295"/>
      <c r="Y14" s="295"/>
      <c r="Z14" s="295"/>
      <c r="AA14" s="295"/>
      <c r="AB14" s="295"/>
      <c r="AC14" s="295"/>
      <c r="AD14" s="579"/>
    </row>
    <row r="15" spans="1:71" ht="43.5" customHeight="1">
      <c r="A15" s="619"/>
      <c r="B15" s="621" t="s">
        <v>526</v>
      </c>
      <c r="C15" s="617"/>
      <c r="D15" s="617"/>
      <c r="E15" s="618"/>
      <c r="G15" s="609"/>
      <c r="H15" s="610"/>
      <c r="I15" s="610"/>
      <c r="J15" s="610"/>
      <c r="K15" s="610"/>
      <c r="L15" s="610"/>
      <c r="M15" s="610"/>
      <c r="N15" s="610"/>
      <c r="O15" s="610"/>
      <c r="P15" s="610"/>
      <c r="Q15" s="610"/>
      <c r="R15" s="610"/>
      <c r="S15" s="610"/>
      <c r="T15" s="295"/>
      <c r="U15" s="12"/>
      <c r="V15" s="295"/>
      <c r="W15" s="295"/>
      <c r="X15" s="295"/>
      <c r="Y15" s="295"/>
      <c r="Z15" s="295"/>
      <c r="AA15" s="295"/>
      <c r="AB15" s="295"/>
      <c r="AC15" s="295"/>
      <c r="AD15" s="579"/>
    </row>
    <row r="16" spans="1:71" ht="43.5" customHeight="1">
      <c r="A16" s="619" t="s">
        <v>640</v>
      </c>
      <c r="B16" s="621"/>
      <c r="C16" s="613"/>
      <c r="D16" s="613"/>
      <c r="E16" s="618"/>
      <c r="G16" s="609"/>
      <c r="H16" s="610"/>
      <c r="I16" s="610"/>
      <c r="J16" s="610"/>
      <c r="K16" s="610"/>
      <c r="L16" s="610"/>
      <c r="M16" s="610"/>
      <c r="N16" s="610"/>
      <c r="O16" s="610"/>
      <c r="P16" s="610"/>
      <c r="Q16" s="610"/>
      <c r="R16" s="610"/>
      <c r="S16" s="610"/>
      <c r="T16" s="295"/>
      <c r="U16" s="12"/>
      <c r="V16" s="295"/>
      <c r="W16" s="295"/>
      <c r="X16" s="295"/>
      <c r="Y16" s="295"/>
      <c r="Z16" s="295"/>
      <c r="AA16" s="295"/>
      <c r="AB16" s="295"/>
      <c r="AC16" s="295"/>
      <c r="AD16" s="579"/>
    </row>
  </sheetData>
  <sheetProtection insertRows="0" deleteRows="0"/>
  <mergeCells count="5">
    <mergeCell ref="G2:G4"/>
    <mergeCell ref="H2:S2"/>
    <mergeCell ref="U2:AD2"/>
    <mergeCell ref="AH2:AW3"/>
    <mergeCell ref="A5:E5"/>
  </mergeCells>
  <conditionalFormatting sqref="AX3:BS3">
    <cfRule type="expression" dxfId="54" priority="4">
      <formula>AX$3 = 0</formula>
    </cfRule>
  </conditionalFormatting>
  <conditionalFormatting sqref="AX3:BS3">
    <cfRule type="expression" dxfId="53" priority="3">
      <formula>AX$3&lt;&gt;0</formula>
    </cfRule>
  </conditionalFormatting>
  <conditionalFormatting sqref="AX3:BS3">
    <cfRule type="expression" dxfId="52" priority="2">
      <formula>AX$3 &lt;&gt;0</formula>
    </cfRule>
  </conditionalFormatting>
  <conditionalFormatting sqref="K8:AD16">
    <cfRule type="notContainsBlanks" dxfId="51" priority="1">
      <formula>LEN(TRIM(K8))&gt;0</formula>
    </cfRule>
  </conditionalFormatting>
  <pageMargins left="0.31" right="0.33" top="0.46" bottom="0.4" header="0.51181102362204722" footer="0.51181102362204722"/>
  <pageSetup paperSize="8" scale="32" orientation="portrait" horizontalDpi="4000" verticalDpi="400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sheetPr>
    <pageSetUpPr fitToPage="1"/>
  </sheetPr>
  <dimension ref="A1:H87"/>
  <sheetViews>
    <sheetView zoomScale="70" zoomScaleNormal="70" workbookViewId="0">
      <pane xSplit="1" ySplit="1" topLeftCell="B2" activePane="bottomRight" state="frozen"/>
      <selection pane="topRight" activeCell="E1" sqref="E1"/>
      <selection pane="bottomLeft" activeCell="A7" sqref="A7"/>
      <selection pane="bottomRight" sqref="A1:F17"/>
    </sheetView>
  </sheetViews>
  <sheetFormatPr baseColWidth="10" defaultRowHeight="12.75"/>
  <cols>
    <col min="1" max="1" width="33.5" style="468" customWidth="1"/>
    <col min="2" max="2" width="20.6640625" style="466" customWidth="1"/>
    <col min="3" max="3" width="34.83203125" style="466" customWidth="1"/>
    <col min="4" max="4" width="43.1640625" style="466" customWidth="1"/>
    <col min="5" max="6" width="36.1640625" style="466" customWidth="1"/>
    <col min="7" max="16384" width="12" style="465"/>
  </cols>
  <sheetData>
    <row r="1" spans="1:6" ht="83.25" customHeight="1">
      <c r="A1" s="443" t="s">
        <v>274</v>
      </c>
      <c r="B1" s="470" t="s">
        <v>570</v>
      </c>
      <c r="C1" s="470" t="s">
        <v>571</v>
      </c>
      <c r="D1" s="470" t="s">
        <v>572</v>
      </c>
      <c r="E1" s="470" t="s">
        <v>573</v>
      </c>
      <c r="F1" s="470" t="s">
        <v>574</v>
      </c>
    </row>
    <row r="2" spans="1:6" ht="74.25" customHeight="1">
      <c r="A2" s="471" t="s">
        <v>580</v>
      </c>
      <c r="B2" s="472" t="s">
        <v>596</v>
      </c>
      <c r="C2" s="472"/>
      <c r="D2" s="472"/>
      <c r="E2" s="472"/>
      <c r="F2" s="472"/>
    </row>
    <row r="3" spans="1:6" ht="74.25" customHeight="1">
      <c r="A3" s="471" t="s">
        <v>582</v>
      </c>
      <c r="B3" s="469" t="s">
        <v>602</v>
      </c>
      <c r="C3" s="469"/>
      <c r="D3" s="469"/>
      <c r="E3" s="469"/>
      <c r="F3" s="469"/>
    </row>
    <row r="4" spans="1:6" ht="74.25" customHeight="1">
      <c r="A4" s="471" t="s">
        <v>576</v>
      </c>
      <c r="B4" s="469"/>
      <c r="C4" s="469"/>
      <c r="D4" s="469"/>
      <c r="E4" s="469"/>
      <c r="F4" s="469"/>
    </row>
    <row r="5" spans="1:6" ht="74.25" customHeight="1">
      <c r="A5" s="471" t="s">
        <v>583</v>
      </c>
      <c r="B5" s="469"/>
      <c r="C5" s="469"/>
      <c r="D5" s="469"/>
      <c r="E5" s="469"/>
      <c r="F5" s="469"/>
    </row>
    <row r="6" spans="1:6" ht="74.25" customHeight="1">
      <c r="A6" s="471" t="s">
        <v>578</v>
      </c>
      <c r="B6" s="469"/>
      <c r="C6" s="469"/>
      <c r="D6" s="469"/>
      <c r="E6" s="469"/>
      <c r="F6" s="469"/>
    </row>
    <row r="7" spans="1:6" ht="74.25" customHeight="1">
      <c r="A7" s="471" t="s">
        <v>577</v>
      </c>
      <c r="B7" s="469"/>
      <c r="C7" s="469"/>
      <c r="D7" s="469"/>
      <c r="E7" s="469"/>
      <c r="F7" s="469"/>
    </row>
    <row r="8" spans="1:6" ht="74.25" customHeight="1">
      <c r="A8" s="471" t="s">
        <v>581</v>
      </c>
      <c r="B8" s="472" t="s">
        <v>589</v>
      </c>
      <c r="C8" s="472" t="s">
        <v>598</v>
      </c>
      <c r="D8" s="472" t="s">
        <v>599</v>
      </c>
      <c r="E8" s="472" t="s">
        <v>600</v>
      </c>
      <c r="F8" s="472" t="s">
        <v>601</v>
      </c>
    </row>
    <row r="9" spans="1:6" ht="74.25" customHeight="1">
      <c r="A9" s="471" t="s">
        <v>579</v>
      </c>
      <c r="B9" s="472" t="s">
        <v>585</v>
      </c>
      <c r="C9" s="472" t="s">
        <v>586</v>
      </c>
      <c r="D9" s="472" t="s">
        <v>587</v>
      </c>
      <c r="E9" s="472" t="s">
        <v>588</v>
      </c>
      <c r="F9" s="472" t="s">
        <v>594</v>
      </c>
    </row>
    <row r="10" spans="1:6" ht="74.25" customHeight="1">
      <c r="A10" s="471" t="s">
        <v>575</v>
      </c>
      <c r="B10" s="469" t="s">
        <v>585</v>
      </c>
      <c r="C10" s="469"/>
      <c r="D10" s="469"/>
      <c r="E10" s="469"/>
      <c r="F10" s="469"/>
    </row>
    <row r="11" spans="1:6" ht="74.25" customHeight="1">
      <c r="A11" s="471" t="s">
        <v>278</v>
      </c>
      <c r="B11" s="469" t="s">
        <v>597</v>
      </c>
      <c r="C11" s="469"/>
      <c r="D11" s="469"/>
      <c r="E11" s="469"/>
      <c r="F11" s="469"/>
    </row>
    <row r="12" spans="1:6" ht="74.25" customHeight="1">
      <c r="A12" s="471" t="s">
        <v>584</v>
      </c>
      <c r="B12" s="472" t="s">
        <v>595</v>
      </c>
      <c r="C12" s="472" t="s">
        <v>590</v>
      </c>
      <c r="D12" s="472" t="s">
        <v>591</v>
      </c>
      <c r="E12" s="472" t="s">
        <v>592</v>
      </c>
      <c r="F12" s="472" t="s">
        <v>593</v>
      </c>
    </row>
    <row r="13" spans="1:6" ht="74.25" customHeight="1">
      <c r="A13" s="471"/>
      <c r="B13" s="472"/>
      <c r="C13" s="472"/>
      <c r="D13" s="472"/>
      <c r="E13" s="472"/>
      <c r="F13" s="472"/>
    </row>
    <row r="14" spans="1:6" ht="74.25" customHeight="1">
      <c r="A14" s="471"/>
      <c r="B14" s="469"/>
      <c r="C14" s="469"/>
      <c r="D14" s="469"/>
      <c r="E14" s="469"/>
      <c r="F14" s="469"/>
    </row>
    <row r="15" spans="1:6" ht="74.25" customHeight="1">
      <c r="A15" s="471"/>
      <c r="B15" s="469"/>
      <c r="C15" s="469"/>
      <c r="D15" s="469"/>
      <c r="E15" s="469"/>
      <c r="F15" s="469"/>
    </row>
    <row r="16" spans="1:6" ht="74.25" customHeight="1">
      <c r="A16" s="471"/>
      <c r="B16" s="469"/>
      <c r="C16" s="469"/>
      <c r="D16" s="469"/>
      <c r="E16" s="469"/>
      <c r="F16" s="469"/>
    </row>
    <row r="17" spans="1:8" ht="74.25" customHeight="1">
      <c r="A17" s="471"/>
      <c r="B17" s="469"/>
      <c r="C17" s="469"/>
      <c r="D17" s="469"/>
      <c r="E17" s="469"/>
      <c r="F17" s="469"/>
      <c r="H17" s="465">
        <f>MATCH(A16,'Progression - Programme'!$AK$3:$BV$3,0)</f>
        <v>17</v>
      </c>
    </row>
    <row r="18" spans="1:8" ht="25.5" customHeight="1">
      <c r="A18" s="467"/>
      <c r="B18" s="283"/>
      <c r="C18" s="283"/>
      <c r="D18" s="283"/>
      <c r="E18" s="283"/>
      <c r="F18" s="283"/>
    </row>
    <row r="19" spans="1:8" ht="74.25" customHeight="1">
      <c r="A19" s="711"/>
      <c r="B19" s="282"/>
      <c r="C19" s="282"/>
      <c r="D19" s="282"/>
      <c r="E19" s="282"/>
      <c r="F19" s="282"/>
    </row>
    <row r="20" spans="1:8" ht="74.25" customHeight="1">
      <c r="A20" s="711"/>
      <c r="B20" s="282"/>
      <c r="C20" s="282"/>
      <c r="D20" s="282"/>
      <c r="E20" s="282"/>
      <c r="F20" s="282"/>
      <c r="H20" s="465">
        <f>MATCH(A19,'Progression - Programme'!$AK$3:$BV$3,0)</f>
        <v>17</v>
      </c>
    </row>
    <row r="21" spans="1:8" ht="25.5" customHeight="1">
      <c r="A21" s="467"/>
      <c r="B21" s="283"/>
      <c r="C21" s="283"/>
      <c r="D21" s="283"/>
      <c r="E21" s="283"/>
      <c r="F21" s="283"/>
    </row>
    <row r="22" spans="1:8" ht="74.25" customHeight="1">
      <c r="A22" s="711"/>
      <c r="B22" s="282"/>
      <c r="C22" s="282"/>
      <c r="D22" s="282"/>
      <c r="E22" s="282"/>
      <c r="F22" s="282"/>
    </row>
    <row r="23" spans="1:8" ht="74.25" customHeight="1">
      <c r="A23" s="711"/>
      <c r="B23" s="282"/>
      <c r="C23" s="282"/>
      <c r="D23" s="282"/>
      <c r="E23" s="282"/>
      <c r="F23" s="282"/>
      <c r="H23" s="465">
        <f>MATCH(A22,'Progression - Programme'!$AK$3:$BV$3,0)</f>
        <v>17</v>
      </c>
    </row>
    <row r="24" spans="1:8" ht="25.5" customHeight="1">
      <c r="A24" s="467"/>
      <c r="B24" s="283"/>
      <c r="C24" s="283"/>
      <c r="D24" s="283"/>
      <c r="E24" s="283"/>
      <c r="F24" s="283"/>
    </row>
    <row r="25" spans="1:8" ht="74.25" customHeight="1">
      <c r="A25" s="711"/>
      <c r="B25" s="282"/>
      <c r="C25" s="282"/>
      <c r="D25" s="282"/>
      <c r="E25" s="282"/>
      <c r="F25" s="282"/>
    </row>
    <row r="26" spans="1:8" ht="74.25" customHeight="1">
      <c r="A26" s="711"/>
      <c r="B26" s="282"/>
      <c r="C26" s="282"/>
      <c r="D26" s="282"/>
      <c r="E26" s="282"/>
      <c r="F26" s="282"/>
      <c r="H26" s="465">
        <f>MATCH(A25,'Progression - Programme'!$AK$3:$BV$3,0)</f>
        <v>17</v>
      </c>
    </row>
    <row r="27" spans="1:8" ht="25.5" customHeight="1">
      <c r="A27" s="467"/>
      <c r="B27" s="283"/>
      <c r="C27" s="283"/>
      <c r="D27" s="283"/>
      <c r="E27" s="283"/>
      <c r="F27" s="283"/>
    </row>
    <row r="28" spans="1:8" ht="74.25" customHeight="1">
      <c r="A28" s="711"/>
      <c r="B28" s="282"/>
      <c r="C28" s="282"/>
      <c r="D28" s="282"/>
      <c r="E28" s="282"/>
      <c r="F28" s="282"/>
    </row>
    <row r="29" spans="1:8" ht="74.25" customHeight="1">
      <c r="A29" s="711"/>
      <c r="B29" s="282"/>
      <c r="C29" s="282"/>
      <c r="D29" s="282"/>
      <c r="E29" s="282"/>
      <c r="F29" s="282"/>
      <c r="H29" s="465">
        <f>MATCH(A28,'Progression - Programme'!$AK$3:$BV$3,0)</f>
        <v>17</v>
      </c>
    </row>
    <row r="30" spans="1:8" ht="25.5" customHeight="1">
      <c r="A30" s="467"/>
      <c r="B30" s="283"/>
      <c r="C30" s="283"/>
      <c r="D30" s="283"/>
      <c r="E30" s="283"/>
      <c r="F30" s="283"/>
    </row>
    <row r="31" spans="1:8" ht="74.25" customHeight="1">
      <c r="A31" s="711"/>
      <c r="B31" s="282"/>
      <c r="C31" s="282"/>
      <c r="D31" s="282"/>
      <c r="E31" s="282"/>
      <c r="F31" s="282"/>
    </row>
    <row r="32" spans="1:8" ht="74.25" customHeight="1">
      <c r="A32" s="711"/>
      <c r="B32" s="282"/>
      <c r="C32" s="282"/>
      <c r="D32" s="282"/>
      <c r="E32" s="282"/>
      <c r="F32" s="282"/>
      <c r="H32" s="465">
        <f>MATCH(A31,'Progression - Programme'!$AK$3:$BV$3,0)</f>
        <v>17</v>
      </c>
    </row>
    <row r="33" spans="1:8" ht="25.5" customHeight="1">
      <c r="A33" s="467"/>
      <c r="B33" s="283"/>
      <c r="C33" s="283"/>
      <c r="D33" s="283"/>
      <c r="E33" s="283"/>
      <c r="F33" s="283"/>
    </row>
    <row r="34" spans="1:8" ht="74.25" customHeight="1">
      <c r="A34" s="711"/>
      <c r="B34" s="282"/>
      <c r="C34" s="282"/>
      <c r="D34" s="282"/>
      <c r="E34" s="282"/>
      <c r="F34" s="282"/>
    </row>
    <row r="35" spans="1:8" ht="74.25" customHeight="1">
      <c r="A35" s="711"/>
      <c r="B35" s="282"/>
      <c r="C35" s="282"/>
      <c r="D35" s="282"/>
      <c r="E35" s="282"/>
      <c r="F35" s="282"/>
      <c r="H35" s="465">
        <f>MATCH(A34,'Progression - Programme'!$AK$3:$BV$3,0)</f>
        <v>17</v>
      </c>
    </row>
    <row r="36" spans="1:8" ht="25.5" customHeight="1">
      <c r="A36" s="467"/>
      <c r="B36" s="283"/>
      <c r="C36" s="283"/>
      <c r="D36" s="283"/>
      <c r="E36" s="283"/>
      <c r="F36" s="283"/>
    </row>
    <row r="37" spans="1:8" ht="74.25" customHeight="1">
      <c r="A37" s="711"/>
      <c r="B37" s="282"/>
      <c r="C37" s="282"/>
      <c r="D37" s="282"/>
      <c r="E37" s="282"/>
      <c r="F37" s="282"/>
    </row>
    <row r="38" spans="1:8" ht="74.25" customHeight="1">
      <c r="A38" s="711"/>
      <c r="B38" s="282"/>
      <c r="C38" s="282"/>
      <c r="D38" s="282"/>
      <c r="E38" s="282"/>
      <c r="F38" s="282"/>
      <c r="H38" s="465">
        <f>MATCH(A37,'Progression - Programme'!$AK$3:$BV$3,0)</f>
        <v>17</v>
      </c>
    </row>
    <row r="39" spans="1:8" ht="25.5" customHeight="1">
      <c r="A39" s="467"/>
      <c r="B39" s="283"/>
      <c r="C39" s="283"/>
      <c r="D39" s="283"/>
      <c r="E39" s="283"/>
      <c r="F39" s="283"/>
    </row>
    <row r="40" spans="1:8" ht="74.25" customHeight="1">
      <c r="A40" s="711"/>
      <c r="B40" s="282"/>
      <c r="C40" s="282"/>
      <c r="D40" s="282"/>
      <c r="E40" s="282"/>
      <c r="F40" s="282"/>
    </row>
    <row r="41" spans="1:8" ht="74.25" customHeight="1">
      <c r="A41" s="711"/>
      <c r="B41" s="282"/>
      <c r="C41" s="282"/>
      <c r="D41" s="282"/>
      <c r="E41" s="282"/>
      <c r="F41" s="282"/>
      <c r="H41" s="465">
        <f>MATCH(A40,'Progression - Programme'!$AK$3:$BV$3,0)</f>
        <v>17</v>
      </c>
    </row>
    <row r="42" spans="1:8" ht="25.5" customHeight="1">
      <c r="A42" s="467"/>
      <c r="B42" s="283"/>
      <c r="C42" s="283"/>
      <c r="D42" s="283"/>
      <c r="E42" s="283"/>
      <c r="F42" s="283"/>
    </row>
    <row r="43" spans="1:8" ht="74.25" customHeight="1">
      <c r="A43" s="711"/>
      <c r="B43" s="282"/>
      <c r="C43" s="282"/>
      <c r="D43" s="282"/>
      <c r="E43" s="282"/>
      <c r="F43" s="282"/>
    </row>
    <row r="44" spans="1:8" ht="74.25" customHeight="1">
      <c r="A44" s="711"/>
      <c r="B44" s="282"/>
      <c r="C44" s="282"/>
      <c r="D44" s="282"/>
      <c r="E44" s="282"/>
      <c r="F44" s="282"/>
      <c r="H44" s="465">
        <f>MATCH(A43,'Progression - Programme'!$AK$3:$BV$3,0)</f>
        <v>17</v>
      </c>
    </row>
    <row r="45" spans="1:8" ht="25.5" customHeight="1">
      <c r="A45" s="467"/>
      <c r="B45" s="283"/>
      <c r="C45" s="283"/>
      <c r="D45" s="283"/>
      <c r="E45" s="283"/>
      <c r="F45" s="283"/>
    </row>
    <row r="46" spans="1:8" ht="74.25" customHeight="1">
      <c r="A46" s="711"/>
      <c r="B46" s="282"/>
      <c r="C46" s="282"/>
      <c r="D46" s="282"/>
      <c r="E46" s="282"/>
      <c r="F46" s="282"/>
    </row>
    <row r="47" spans="1:8" ht="74.25" customHeight="1">
      <c r="A47" s="711"/>
      <c r="B47" s="282"/>
      <c r="C47" s="282"/>
      <c r="D47" s="282"/>
      <c r="E47" s="282"/>
      <c r="F47" s="282"/>
      <c r="H47" s="465">
        <f>MATCH(A46,'Progression - Programme'!$AK$3:$BV$3,0)</f>
        <v>17</v>
      </c>
    </row>
    <row r="48" spans="1:8" ht="25.5" customHeight="1">
      <c r="A48" s="467"/>
      <c r="B48" s="283"/>
      <c r="C48" s="283"/>
      <c r="D48" s="283"/>
      <c r="E48" s="283"/>
      <c r="F48" s="283"/>
    </row>
    <row r="49" spans="1:8" ht="74.25" customHeight="1">
      <c r="A49" s="711"/>
      <c r="B49" s="282"/>
      <c r="C49" s="282"/>
      <c r="D49" s="282"/>
      <c r="E49" s="282"/>
      <c r="F49" s="282"/>
    </row>
    <row r="50" spans="1:8" ht="74.25" customHeight="1">
      <c r="A50" s="711"/>
      <c r="B50" s="282"/>
      <c r="C50" s="282"/>
      <c r="D50" s="282"/>
      <c r="E50" s="282"/>
      <c r="F50" s="282"/>
      <c r="H50" s="465">
        <f>MATCH(A49,'Progression - Programme'!$AK$3:$BV$3,0)</f>
        <v>17</v>
      </c>
    </row>
    <row r="51" spans="1:8" ht="25.5" customHeight="1">
      <c r="A51" s="467"/>
      <c r="B51" s="283"/>
      <c r="C51" s="283"/>
      <c r="D51" s="283"/>
      <c r="E51" s="283"/>
      <c r="F51" s="283"/>
    </row>
    <row r="52" spans="1:8" ht="74.25" customHeight="1">
      <c r="A52" s="711"/>
      <c r="B52" s="282"/>
      <c r="C52" s="282"/>
      <c r="D52" s="282"/>
      <c r="E52" s="282"/>
      <c r="F52" s="282"/>
    </row>
    <row r="53" spans="1:8" ht="74.25" customHeight="1">
      <c r="A53" s="711"/>
      <c r="B53" s="282"/>
      <c r="C53" s="282"/>
      <c r="D53" s="282"/>
      <c r="E53" s="282"/>
      <c r="F53" s="282"/>
      <c r="H53" s="465">
        <f>MATCH(A52,'Progression - Programme'!$AK$3:$BV$3,0)</f>
        <v>17</v>
      </c>
    </row>
    <row r="54" spans="1:8" ht="25.5" customHeight="1">
      <c r="A54" s="467"/>
      <c r="B54" s="283"/>
      <c r="C54" s="283"/>
      <c r="D54" s="283"/>
      <c r="E54" s="283"/>
      <c r="F54" s="283"/>
    </row>
    <row r="55" spans="1:8" ht="74.25" customHeight="1">
      <c r="A55" s="711"/>
      <c r="B55" s="282"/>
      <c r="C55" s="282"/>
      <c r="D55" s="282"/>
      <c r="E55" s="282"/>
      <c r="F55" s="282"/>
    </row>
    <row r="56" spans="1:8" ht="74.25" customHeight="1">
      <c r="A56" s="711"/>
      <c r="B56" s="282"/>
      <c r="C56" s="282"/>
      <c r="D56" s="282"/>
      <c r="E56" s="282"/>
      <c r="F56" s="282"/>
      <c r="H56" s="465">
        <f>MATCH(A55,'Progression - Programme'!$AK$3:$BV$3,0)</f>
        <v>17</v>
      </c>
    </row>
    <row r="57" spans="1:8" ht="25.5" customHeight="1">
      <c r="A57" s="467"/>
      <c r="B57" s="283"/>
      <c r="C57" s="283"/>
      <c r="D57" s="283"/>
      <c r="E57" s="283"/>
      <c r="F57" s="283"/>
    </row>
    <row r="58" spans="1:8" ht="74.25" customHeight="1">
      <c r="A58" s="711"/>
      <c r="B58" s="282"/>
      <c r="C58" s="282"/>
      <c r="D58" s="282"/>
      <c r="E58" s="282"/>
      <c r="F58" s="282"/>
    </row>
    <row r="59" spans="1:8" ht="74.25" customHeight="1">
      <c r="A59" s="711"/>
      <c r="B59" s="282"/>
      <c r="C59" s="282"/>
      <c r="D59" s="282"/>
      <c r="E59" s="282"/>
      <c r="F59" s="282"/>
      <c r="H59" s="465">
        <f>MATCH(A58,'Progression - Programme'!$AK$3:$BV$3,0)</f>
        <v>17</v>
      </c>
    </row>
    <row r="60" spans="1:8" ht="25.5" customHeight="1">
      <c r="A60" s="467"/>
      <c r="B60" s="283"/>
      <c r="C60" s="283"/>
      <c r="D60" s="283"/>
      <c r="E60" s="283"/>
      <c r="F60" s="283"/>
    </row>
    <row r="61" spans="1:8" ht="74.25" customHeight="1">
      <c r="A61" s="711"/>
      <c r="B61" s="282"/>
      <c r="C61" s="282"/>
      <c r="D61" s="282"/>
      <c r="E61" s="282"/>
      <c r="F61" s="282"/>
    </row>
    <row r="62" spans="1:8" ht="74.25" customHeight="1">
      <c r="A62" s="711"/>
      <c r="B62" s="282"/>
      <c r="C62" s="282"/>
      <c r="D62" s="282"/>
      <c r="E62" s="282"/>
      <c r="F62" s="282"/>
      <c r="H62" s="465">
        <f>MATCH(A61,'Progression - Programme'!$AK$3:$BV$3,0)</f>
        <v>17</v>
      </c>
    </row>
    <row r="63" spans="1:8" ht="25.5" customHeight="1">
      <c r="A63" s="467"/>
      <c r="B63" s="283"/>
      <c r="C63" s="283"/>
      <c r="D63" s="283"/>
      <c r="E63" s="283"/>
      <c r="F63" s="283"/>
    </row>
    <row r="64" spans="1:8" ht="74.25" customHeight="1">
      <c r="A64" s="711"/>
      <c r="B64" s="282"/>
      <c r="C64" s="282"/>
      <c r="D64" s="282"/>
      <c r="E64" s="282"/>
      <c r="F64" s="282"/>
    </row>
    <row r="65" spans="1:8" ht="74.25" customHeight="1">
      <c r="A65" s="711"/>
      <c r="B65" s="282"/>
      <c r="C65" s="282"/>
      <c r="D65" s="282"/>
      <c r="E65" s="282"/>
      <c r="F65" s="282"/>
      <c r="H65" s="465">
        <f>MATCH(A64,'Progression - Programme'!$AK$3:$BV$3,0)</f>
        <v>17</v>
      </c>
    </row>
    <row r="66" spans="1:8" ht="25.5" customHeight="1">
      <c r="A66" s="467"/>
      <c r="B66" s="283"/>
      <c r="C66" s="283"/>
      <c r="D66" s="283"/>
      <c r="E66" s="283"/>
      <c r="F66" s="283"/>
    </row>
    <row r="67" spans="1:8" ht="74.25" customHeight="1">
      <c r="A67" s="711"/>
      <c r="B67" s="282"/>
      <c r="C67" s="282"/>
      <c r="D67" s="282"/>
      <c r="E67" s="282"/>
      <c r="F67" s="282"/>
    </row>
    <row r="68" spans="1:8" ht="74.25" customHeight="1">
      <c r="A68" s="711"/>
      <c r="B68" s="282"/>
      <c r="C68" s="282"/>
      <c r="D68" s="282"/>
      <c r="E68" s="282"/>
      <c r="F68" s="282"/>
      <c r="H68" s="465">
        <f>MATCH(A67,'Progression - Programme'!$AK$3:$BV$3,0)</f>
        <v>17</v>
      </c>
    </row>
    <row r="69" spans="1:8" ht="25.5" customHeight="1">
      <c r="A69" s="467"/>
      <c r="B69" s="283"/>
      <c r="C69" s="283"/>
      <c r="D69" s="283"/>
      <c r="E69" s="283"/>
      <c r="F69" s="283"/>
    </row>
    <row r="70" spans="1:8" ht="74.25" customHeight="1">
      <c r="A70" s="711"/>
      <c r="B70" s="282"/>
      <c r="C70" s="282"/>
      <c r="D70" s="282"/>
      <c r="E70" s="282"/>
      <c r="F70" s="282"/>
    </row>
    <row r="71" spans="1:8" ht="74.25" customHeight="1">
      <c r="A71" s="711"/>
      <c r="B71" s="282"/>
      <c r="C71" s="282"/>
      <c r="D71" s="282"/>
      <c r="E71" s="282"/>
      <c r="F71" s="282"/>
      <c r="H71" s="465">
        <f>MATCH(A70,'Progression - Programme'!$AK$3:$BV$3,0)</f>
        <v>17</v>
      </c>
    </row>
    <row r="72" spans="1:8" ht="25.5" customHeight="1">
      <c r="A72" s="467"/>
      <c r="B72" s="283"/>
      <c r="C72" s="283"/>
      <c r="D72" s="283"/>
      <c r="E72" s="283"/>
      <c r="F72" s="283"/>
    </row>
    <row r="73" spans="1:8" ht="74.25" customHeight="1">
      <c r="A73" s="711"/>
      <c r="B73" s="282"/>
      <c r="C73" s="282"/>
      <c r="D73" s="282"/>
      <c r="E73" s="282"/>
      <c r="F73" s="282"/>
    </row>
    <row r="74" spans="1:8" ht="74.25" customHeight="1">
      <c r="A74" s="711"/>
      <c r="B74" s="282"/>
      <c r="C74" s="282"/>
      <c r="D74" s="282"/>
      <c r="E74" s="282"/>
      <c r="F74" s="282"/>
      <c r="H74" s="465">
        <f>MATCH(A73,'Progression - Programme'!$AK$3:$BV$3,0)</f>
        <v>17</v>
      </c>
    </row>
    <row r="75" spans="1:8" ht="25.5" customHeight="1">
      <c r="A75" s="467"/>
      <c r="B75" s="283"/>
      <c r="C75" s="283"/>
      <c r="D75" s="283"/>
      <c r="E75" s="283"/>
      <c r="F75" s="283"/>
    </row>
    <row r="76" spans="1:8" ht="74.25" customHeight="1">
      <c r="A76" s="711"/>
      <c r="B76" s="282"/>
      <c r="C76" s="282"/>
      <c r="D76" s="282"/>
      <c r="E76" s="282"/>
      <c r="F76" s="282"/>
    </row>
    <row r="77" spans="1:8" ht="74.25" customHeight="1">
      <c r="A77" s="711"/>
      <c r="B77" s="282"/>
      <c r="C77" s="282"/>
      <c r="D77" s="282"/>
      <c r="E77" s="282"/>
      <c r="F77" s="282"/>
      <c r="H77" s="465">
        <f>MATCH(A76,'Progression - Programme'!$AK$3:$BV$3,0)</f>
        <v>17</v>
      </c>
    </row>
    <row r="78" spans="1:8" ht="25.5" customHeight="1">
      <c r="A78" s="467"/>
      <c r="B78" s="283"/>
      <c r="C78" s="283"/>
      <c r="D78" s="283"/>
      <c r="E78" s="283"/>
      <c r="F78" s="283"/>
    </row>
    <row r="79" spans="1:8" ht="74.25" customHeight="1">
      <c r="A79" s="711"/>
      <c r="B79" s="282"/>
      <c r="C79" s="282"/>
      <c r="D79" s="282"/>
      <c r="E79" s="282"/>
      <c r="F79" s="282"/>
    </row>
    <row r="80" spans="1:8" ht="74.25" customHeight="1">
      <c r="A80" s="711"/>
      <c r="B80" s="282"/>
      <c r="C80" s="282"/>
      <c r="D80" s="282"/>
      <c r="E80" s="282"/>
      <c r="F80" s="282"/>
      <c r="H80" s="465">
        <f>MATCH(A79,'Progression - Programme'!$AK$3:$BV$3,0)</f>
        <v>17</v>
      </c>
    </row>
    <row r="81" spans="1:8" ht="25.5" customHeight="1">
      <c r="A81" s="467"/>
      <c r="B81" s="283"/>
      <c r="C81" s="283"/>
      <c r="D81" s="283"/>
      <c r="E81" s="283"/>
      <c r="F81" s="283"/>
    </row>
    <row r="82" spans="1:8" ht="74.25" customHeight="1">
      <c r="A82" s="711"/>
      <c r="B82" s="282"/>
      <c r="C82" s="282"/>
      <c r="D82" s="282"/>
      <c r="E82" s="282"/>
      <c r="F82" s="282"/>
    </row>
    <row r="83" spans="1:8" ht="74.25" customHeight="1">
      <c r="A83" s="711"/>
      <c r="B83" s="282"/>
      <c r="C83" s="282"/>
      <c r="D83" s="282"/>
      <c r="E83" s="282"/>
      <c r="F83" s="282"/>
      <c r="H83" s="465">
        <f>MATCH(A82,'Progression - Programme'!$AK$3:$BV$3,0)</f>
        <v>17</v>
      </c>
    </row>
    <row r="84" spans="1:8" ht="25.5" customHeight="1">
      <c r="A84" s="467"/>
      <c r="B84" s="283"/>
      <c r="C84" s="283"/>
      <c r="D84" s="283"/>
      <c r="E84" s="283"/>
      <c r="F84" s="283"/>
    </row>
    <row r="85" spans="1:8" ht="74.25" customHeight="1">
      <c r="A85" s="711"/>
      <c r="B85" s="282"/>
      <c r="C85" s="282"/>
      <c r="D85" s="282"/>
      <c r="E85" s="282"/>
      <c r="F85" s="282"/>
    </row>
    <row r="86" spans="1:8" ht="74.25" customHeight="1">
      <c r="A86" s="711"/>
      <c r="B86" s="282"/>
      <c r="C86" s="282"/>
      <c r="D86" s="282"/>
      <c r="E86" s="282"/>
      <c r="F86" s="282"/>
      <c r="H86" s="465">
        <f>MATCH(A85,'Progression - Programme'!$AK$3:$BV$3,0)</f>
        <v>17</v>
      </c>
    </row>
    <row r="87" spans="1:8" ht="25.5" customHeight="1">
      <c r="A87" s="467"/>
      <c r="B87" s="283"/>
      <c r="C87" s="283"/>
      <c r="D87" s="283"/>
      <c r="E87" s="283"/>
      <c r="F87" s="283"/>
    </row>
  </sheetData>
  <mergeCells count="23">
    <mergeCell ref="A19:A20"/>
    <mergeCell ref="A22:A23"/>
    <mergeCell ref="A49:A50"/>
    <mergeCell ref="A52:A53"/>
    <mergeCell ref="A25:A26"/>
    <mergeCell ref="A28:A29"/>
    <mergeCell ref="A31:A32"/>
    <mergeCell ref="A34:A35"/>
    <mergeCell ref="A37:A38"/>
    <mergeCell ref="A40:A41"/>
    <mergeCell ref="A43:A44"/>
    <mergeCell ref="A46:A47"/>
    <mergeCell ref="A85:A86"/>
    <mergeCell ref="A70:A71"/>
    <mergeCell ref="A73:A74"/>
    <mergeCell ref="A76:A77"/>
    <mergeCell ref="A79:A80"/>
    <mergeCell ref="A82:A83"/>
    <mergeCell ref="A55:A56"/>
    <mergeCell ref="A58:A59"/>
    <mergeCell ref="A61:A62"/>
    <mergeCell ref="A64:A65"/>
    <mergeCell ref="A67:A68"/>
  </mergeCells>
  <pageMargins left="0.70866141732283472" right="0.70866141732283472" top="0.74803149606299213" bottom="0.74803149606299213" header="0.31496062992125984" footer="0.31496062992125984"/>
  <pageSetup paperSize="9" scale="10" orientation="landscape" horizontalDpi="1200" r:id="rId1"/>
  <tableParts count="1">
    <tablePart r:id="rId2"/>
  </tableParts>
</worksheet>
</file>

<file path=xl/worksheets/sheet7.xml><?xml version="1.0" encoding="utf-8"?>
<worksheet xmlns="http://schemas.openxmlformats.org/spreadsheetml/2006/main" xmlns:r="http://schemas.openxmlformats.org/officeDocument/2006/relationships">
  <sheetPr>
    <pageSetUpPr fitToPage="1"/>
  </sheetPr>
  <dimension ref="A1:BK291"/>
  <sheetViews>
    <sheetView zoomScale="80" zoomScaleNormal="80" zoomScalePageLayoutView="125" workbookViewId="0">
      <pane xSplit="8" ySplit="4" topLeftCell="I5" activePane="bottomRight" state="frozenSplit"/>
      <selection pane="topRight" activeCell="I1" sqref="I1:R1048576"/>
      <selection pane="bottomLeft" activeCell="B1" sqref="B1:AL12"/>
      <selection pane="bottomRight" activeCell="J10" sqref="J10"/>
    </sheetView>
  </sheetViews>
  <sheetFormatPr baseColWidth="10" defaultColWidth="10.83203125" defaultRowHeight="12.75"/>
  <cols>
    <col min="1" max="2" width="3.1640625" style="3" customWidth="1"/>
    <col min="3" max="3" width="31.6640625" style="3" customWidth="1"/>
    <col min="4" max="4" width="24.5" style="3" customWidth="1"/>
    <col min="5" max="5" width="38.83203125" style="3" customWidth="1"/>
    <col min="6" max="6" width="1.33203125" style="3" customWidth="1"/>
    <col min="7" max="7" width="5.6640625" style="3" customWidth="1"/>
    <col min="8" max="8" width="5.6640625" style="6" customWidth="1"/>
    <col min="9" max="9" width="4.83203125" style="6" customWidth="1"/>
    <col min="10" max="19" width="9.6640625" style="9" customWidth="1"/>
    <col min="20" max="20" width="9.6640625" style="3" customWidth="1"/>
    <col min="21" max="21" width="7.5" style="295" customWidth="1"/>
    <col min="22" max="22" width="4.6640625" style="295" customWidth="1"/>
    <col min="23" max="23" width="3.83203125" style="3" customWidth="1"/>
    <col min="24" max="33" width="4" style="3" customWidth="1"/>
    <col min="34" max="34" width="4" style="7" customWidth="1"/>
    <col min="35" max="61" width="4" style="3" customWidth="1"/>
    <col min="62" max="62" width="10.83203125" style="3"/>
    <col min="63" max="63" width="18.83203125" style="3" customWidth="1"/>
    <col min="64" max="16384" width="10.83203125" style="3"/>
  </cols>
  <sheetData>
    <row r="1" spans="1:61" ht="19.5" customHeight="1">
      <c r="I1" s="714" t="s">
        <v>328</v>
      </c>
      <c r="J1" s="717" t="s">
        <v>302</v>
      </c>
      <c r="K1" s="717"/>
      <c r="L1" s="717"/>
      <c r="M1" s="719" t="s">
        <v>303</v>
      </c>
      <c r="N1" s="719"/>
      <c r="O1" s="719"/>
      <c r="P1" s="719"/>
      <c r="Q1" s="721" t="s">
        <v>304</v>
      </c>
      <c r="R1" s="721"/>
      <c r="S1" s="723" t="s">
        <v>305</v>
      </c>
      <c r="T1" s="723"/>
      <c r="X1" s="712" t="s">
        <v>274</v>
      </c>
      <c r="Y1" s="712"/>
      <c r="Z1" s="712"/>
      <c r="AA1" s="712"/>
      <c r="AB1" s="712"/>
      <c r="AC1" s="712"/>
      <c r="AD1" s="712"/>
      <c r="AE1" s="712"/>
      <c r="AF1" s="712"/>
      <c r="AG1" s="712"/>
      <c r="AH1" s="712"/>
      <c r="AI1" s="712"/>
      <c r="AJ1" s="712"/>
      <c r="AK1" s="712"/>
      <c r="AL1" s="712"/>
      <c r="AM1" s="712"/>
      <c r="AN1" s="712"/>
      <c r="AO1" s="712"/>
      <c r="AP1" s="712"/>
      <c r="AQ1" s="712"/>
      <c r="AR1" s="712"/>
      <c r="AS1" s="712"/>
      <c r="AT1" s="712"/>
      <c r="AU1" s="712"/>
      <c r="AV1" s="712"/>
      <c r="AW1" s="712"/>
      <c r="AX1" s="712"/>
      <c r="AY1" s="712"/>
      <c r="AZ1" s="712"/>
      <c r="BA1" s="712"/>
      <c r="BB1" s="712"/>
      <c r="BC1" s="712"/>
      <c r="BD1" s="712"/>
      <c r="BE1" s="712"/>
      <c r="BF1" s="712"/>
      <c r="BG1" s="712"/>
      <c r="BH1" s="712"/>
      <c r="BI1" s="712"/>
    </row>
    <row r="2" spans="1:61" ht="12.75" customHeight="1">
      <c r="B2" s="685" t="s">
        <v>329</v>
      </c>
      <c r="C2" s="685"/>
      <c r="D2" s="685"/>
      <c r="E2" s="685"/>
      <c r="F2" s="685"/>
      <c r="G2" s="685"/>
      <c r="H2" s="203"/>
      <c r="I2" s="715"/>
      <c r="J2" s="718"/>
      <c r="K2" s="718"/>
      <c r="L2" s="718"/>
      <c r="M2" s="720"/>
      <c r="N2" s="720"/>
      <c r="O2" s="720"/>
      <c r="P2" s="720"/>
      <c r="Q2" s="722"/>
      <c r="R2" s="722"/>
      <c r="S2" s="724"/>
      <c r="T2" s="724"/>
      <c r="V2" s="296"/>
      <c r="W2" s="223"/>
      <c r="X2" s="712"/>
      <c r="Y2" s="712"/>
      <c r="Z2" s="712"/>
      <c r="AA2" s="712"/>
      <c r="AB2" s="712"/>
      <c r="AC2" s="712"/>
      <c r="AD2" s="712"/>
      <c r="AE2" s="712"/>
      <c r="AF2" s="712"/>
      <c r="AG2" s="712"/>
      <c r="AH2" s="712"/>
      <c r="AI2" s="712"/>
      <c r="AJ2" s="712"/>
      <c r="AK2" s="712"/>
      <c r="AL2" s="712"/>
      <c r="AM2" s="712"/>
      <c r="AN2" s="712"/>
      <c r="AO2" s="712"/>
      <c r="AP2" s="712"/>
      <c r="AQ2" s="712"/>
      <c r="AR2" s="712"/>
      <c r="AS2" s="712"/>
      <c r="AT2" s="712"/>
      <c r="AU2" s="712"/>
      <c r="AV2" s="712"/>
      <c r="AW2" s="712"/>
      <c r="AX2" s="712"/>
      <c r="AY2" s="712"/>
      <c r="AZ2" s="712"/>
      <c r="BA2" s="712"/>
      <c r="BB2" s="712"/>
      <c r="BC2" s="712"/>
      <c r="BD2" s="712"/>
      <c r="BE2" s="712"/>
      <c r="BF2" s="712"/>
      <c r="BG2" s="712"/>
      <c r="BH2" s="712"/>
      <c r="BI2" s="712"/>
    </row>
    <row r="3" spans="1:61" ht="158.25" customHeight="1">
      <c r="B3" s="685"/>
      <c r="C3" s="685"/>
      <c r="D3" s="685"/>
      <c r="E3" s="685"/>
      <c r="F3" s="685"/>
      <c r="G3" s="685"/>
      <c r="H3" s="213"/>
      <c r="I3" s="715"/>
      <c r="J3" s="387" t="s">
        <v>318</v>
      </c>
      <c r="K3" s="387" t="s">
        <v>319</v>
      </c>
      <c r="L3" s="387" t="s">
        <v>317</v>
      </c>
      <c r="M3" s="390" t="s">
        <v>320</v>
      </c>
      <c r="N3" s="390" t="s">
        <v>321</v>
      </c>
      <c r="O3" s="390" t="s">
        <v>322</v>
      </c>
      <c r="P3" s="390" t="s">
        <v>323</v>
      </c>
      <c r="Q3" s="392" t="s">
        <v>324</v>
      </c>
      <c r="R3" s="392" t="s">
        <v>325</v>
      </c>
      <c r="S3" s="394" t="s">
        <v>326</v>
      </c>
      <c r="T3" s="394" t="s">
        <v>327</v>
      </c>
      <c r="V3" s="297"/>
      <c r="W3" s="258"/>
      <c r="X3" s="356" t="e">
        <f>INDEX(Systèmes!$A:$A,11+((COLUMN(X$3))-28)*3,1)</f>
        <v>#VALUE!</v>
      </c>
      <c r="Y3" s="356" t="str">
        <f>INDEX(Systèmes!$A:$A,11+((COLUMN(Y$3))-28)*3,1)</f>
        <v>Echasses urbaines</v>
      </c>
      <c r="Z3" s="356" t="str">
        <f>INDEX(Systèmes!$A:$A,11+((COLUMN(Z$3))-28)*3,1)</f>
        <v>Lampe dynamo</v>
      </c>
      <c r="AA3" s="356" t="str">
        <f>INDEX(Systèmes!$A:$A,11+((COLUMN(AA$3))-28)*3,1)</f>
        <v>Robot Rovio</v>
      </c>
      <c r="AB3" s="356" t="str">
        <f>INDEX(Systèmes!$A:$A,11+((COLUMN(AB$3))-28)*3,1)</f>
        <v>Vélo à assistance électrique</v>
      </c>
      <c r="AC3" s="356">
        <f>INDEX(Systèmes!$A:$A,11+((COLUMN(AC$3))-28)*3,1)</f>
        <v>0</v>
      </c>
      <c r="AD3" s="356">
        <f>INDEX(Systèmes!$A:$A,11+((COLUMN(AD$3))-28)*3,1)</f>
        <v>0</v>
      </c>
      <c r="AE3" s="356">
        <f>INDEX(Systèmes!$A:$A,11+((COLUMN(AE$3))-28)*3,1)</f>
        <v>0</v>
      </c>
      <c r="AF3" s="356">
        <f>INDEX(Systèmes!$A:$A,11+((COLUMN(AF$3))-28)*3,1)</f>
        <v>0</v>
      </c>
      <c r="AG3" s="356">
        <f>INDEX(Systèmes!$A:$A,11+((COLUMN(AG$3))-28)*3,1)</f>
        <v>0</v>
      </c>
      <c r="AH3" s="356">
        <f>INDEX(Systèmes!$A:$A,11+((COLUMN(AH$3))-28)*3,1)</f>
        <v>0</v>
      </c>
      <c r="AI3" s="356">
        <f>INDEX(Systèmes!$A:$A,11+((COLUMN(AI$3))-28)*3,1)</f>
        <v>0</v>
      </c>
      <c r="AJ3" s="356">
        <f>INDEX(Systèmes!$A:$A,11+((COLUMN(AJ$3))-28)*3,1)</f>
        <v>0</v>
      </c>
      <c r="AK3" s="356">
        <f>INDEX(Systèmes!$A:$A,11+((COLUMN(AK$3))-28)*3,1)</f>
        <v>0</v>
      </c>
      <c r="AL3" s="356">
        <f>INDEX(Systèmes!$A:$A,11+((COLUMN(AL$3))-28)*3,1)</f>
        <v>0</v>
      </c>
      <c r="AM3" s="356">
        <f>INDEX(Systèmes!$A:$A,11+((COLUMN(AM$3))-28)*3,1)</f>
        <v>0</v>
      </c>
      <c r="AN3" s="356">
        <f>INDEX(Systèmes!$A:$A,11+((COLUMN(AN$3))-28)*3,1)</f>
        <v>0</v>
      </c>
      <c r="AO3" s="356">
        <f>INDEX(Systèmes!$A:$A,11+((COLUMN(AO$3))-28)*3,1)</f>
        <v>0</v>
      </c>
      <c r="AP3" s="356">
        <f>INDEX(Systèmes!$A:$A,11+((COLUMN(AP$3))-28)*3,1)</f>
        <v>0</v>
      </c>
      <c r="AQ3" s="356">
        <f>INDEX(Systèmes!$A:$A,11+((COLUMN(AQ$3))-28)*3,1)</f>
        <v>0</v>
      </c>
      <c r="AR3" s="356">
        <f>INDEX(Systèmes!$A:$A,11+((COLUMN(AR$3))-28)*3,1)</f>
        <v>0</v>
      </c>
      <c r="AS3" s="356">
        <f>INDEX(Systèmes!$A:$A,11+((COLUMN(AS$3))-28)*3,1)</f>
        <v>0</v>
      </c>
      <c r="AT3" s="356">
        <f>INDEX(Systèmes!$A:$A,11+((COLUMN(AT$3))-28)*3,1)</f>
        <v>0</v>
      </c>
      <c r="AU3" s="356">
        <f>INDEX(Systèmes!$A:$A,11+((COLUMN(AU$3))-28)*3,1)</f>
        <v>0</v>
      </c>
      <c r="AV3" s="356">
        <f>INDEX(Systèmes!$A:$A,11+((COLUMN(AV$3))-28)*3,1)</f>
        <v>0</v>
      </c>
      <c r="AW3" s="356">
        <f>INDEX(Systèmes!$A:$A,11+((COLUMN(AW$3))-28)*3,1)</f>
        <v>0</v>
      </c>
      <c r="AX3" s="356">
        <f>INDEX(Systèmes!$A:$A,11+((COLUMN(AX$3))-28)*3,1)</f>
        <v>0</v>
      </c>
      <c r="AY3" s="356">
        <f>INDEX(Systèmes!$A:$A,11+((COLUMN(AY$3))-28)*3,1)</f>
        <v>0</v>
      </c>
      <c r="AZ3" s="356">
        <f>INDEX(Systèmes!$A:$A,11+((COLUMN(AZ$3))-28)*3,1)</f>
        <v>0</v>
      </c>
      <c r="BA3" s="356">
        <f>INDEX(Systèmes!$A:$A,11+((COLUMN(BA$3))-28)*3,1)</f>
        <v>0</v>
      </c>
      <c r="BB3" s="356">
        <f>INDEX(Systèmes!$A:$A,11+((COLUMN(BB$3))-28)*3,1)</f>
        <v>0</v>
      </c>
      <c r="BC3" s="356">
        <f>INDEX(Systèmes!$A:$A,11+((COLUMN(BC$3))-28)*3,1)</f>
        <v>0</v>
      </c>
      <c r="BD3" s="356">
        <f>INDEX(Systèmes!$A:$A,11+((COLUMN(BD$3))-28)*3,1)</f>
        <v>0</v>
      </c>
      <c r="BE3" s="356">
        <f>INDEX(Systèmes!$A:$A,11+((COLUMN(BE$3))-28)*3,1)</f>
        <v>0</v>
      </c>
      <c r="BF3" s="356">
        <f>INDEX(Systèmes!$A:$A,11+((COLUMN(BF$3))-28)*3,1)</f>
        <v>0</v>
      </c>
      <c r="BG3" s="356">
        <f>INDEX(Systèmes!$A:$A,11+((COLUMN(BG$3))-28)*3,1)</f>
        <v>0</v>
      </c>
      <c r="BH3" s="356">
        <f>INDEX(Systèmes!$A:$A,11+((COLUMN(BH$3))-28)*3,1)</f>
        <v>0</v>
      </c>
      <c r="BI3" s="356">
        <f>INDEX(Systèmes!$A:$A,11+((COLUMN(BI$3))-28)*3,1)</f>
        <v>0</v>
      </c>
    </row>
    <row r="4" spans="1:61" ht="31.5" customHeight="1" thickBot="1">
      <c r="B4" s="8"/>
      <c r="C4" s="8"/>
      <c r="E4" s="204"/>
      <c r="F4" s="204"/>
      <c r="G4" s="204"/>
      <c r="H4" s="213"/>
      <c r="I4" s="716"/>
      <c r="J4" s="388" t="s">
        <v>306</v>
      </c>
      <c r="K4" s="388" t="s">
        <v>307</v>
      </c>
      <c r="L4" s="389" t="s">
        <v>308</v>
      </c>
      <c r="M4" s="391" t="s">
        <v>309</v>
      </c>
      <c r="N4" s="391" t="s">
        <v>310</v>
      </c>
      <c r="O4" s="391" t="s">
        <v>311</v>
      </c>
      <c r="P4" s="391" t="s">
        <v>312</v>
      </c>
      <c r="Q4" s="393" t="s">
        <v>313</v>
      </c>
      <c r="R4" s="393" t="s">
        <v>314</v>
      </c>
      <c r="S4" s="395" t="s">
        <v>315</v>
      </c>
      <c r="T4" s="395" t="s">
        <v>316</v>
      </c>
      <c r="V4" s="297"/>
      <c r="W4" s="258"/>
      <c r="X4" s="385"/>
      <c r="Y4" s="385"/>
      <c r="Z4" s="385"/>
      <c r="AA4" s="385"/>
      <c r="AB4" s="385"/>
      <c r="AC4" s="385"/>
      <c r="AD4" s="385"/>
      <c r="AE4" s="385"/>
      <c r="AF4" s="385"/>
      <c r="AG4" s="385"/>
      <c r="AH4" s="385"/>
      <c r="AI4" s="385"/>
      <c r="AJ4" s="385"/>
      <c r="AK4" s="385"/>
      <c r="AL4" s="385"/>
      <c r="AM4" s="385"/>
      <c r="AN4" s="385"/>
      <c r="AO4" s="385"/>
      <c r="AP4" s="385"/>
      <c r="AQ4" s="385"/>
      <c r="AR4" s="385"/>
      <c r="AS4" s="385"/>
      <c r="AT4" s="385"/>
      <c r="AU4" s="385"/>
      <c r="AV4" s="385"/>
      <c r="AW4" s="385"/>
    </row>
    <row r="5" spans="1:61" s="396" customFormat="1" ht="31.5">
      <c r="A5" s="704" t="str">
        <f>'Classeur - Programme'!A1</f>
        <v>Programme</v>
      </c>
      <c r="B5" s="704"/>
      <c r="C5" s="704"/>
      <c r="D5" s="704"/>
      <c r="E5" s="704"/>
      <c r="F5" s="704"/>
      <c r="G5" s="704"/>
      <c r="H5" s="704"/>
      <c r="J5" s="706"/>
      <c r="K5" s="706"/>
      <c r="L5" s="706"/>
      <c r="M5" s="706"/>
      <c r="N5" s="706"/>
      <c r="O5" s="706"/>
      <c r="P5" s="706"/>
      <c r="Q5" s="706"/>
      <c r="R5" s="706"/>
      <c r="S5" s="706"/>
    </row>
    <row r="6" spans="1:61" s="396" customFormat="1" ht="33.75" customHeight="1">
      <c r="C6" s="403" t="str">
        <f>'Classeur - Programme'!C2</f>
        <v>Compétences attendues</v>
      </c>
      <c r="D6" s="404" t="str">
        <f>'Classeur - Programme'!D2</f>
        <v>Connaissances</v>
      </c>
      <c r="E6" s="405" t="str">
        <f>'Classeur - Programme'!E2</f>
        <v xml:space="preserve"> Capacités</v>
      </c>
      <c r="F6" s="406">
        <f>'Classeur - Programme'!F2</f>
        <v>0</v>
      </c>
      <c r="G6" s="407" t="str">
        <f>'Classeur - Programme'!G2</f>
        <v>1ère</v>
      </c>
      <c r="H6" s="407" t="str">
        <f>'Classeur - Programme'!H2</f>
        <v>Tale</v>
      </c>
      <c r="J6" s="435"/>
      <c r="K6" s="701"/>
      <c r="L6" s="701"/>
      <c r="M6" s="701"/>
      <c r="N6" s="705"/>
      <c r="O6" s="705"/>
      <c r="P6" s="705"/>
      <c r="Q6" s="705"/>
      <c r="R6" s="713"/>
      <c r="S6" s="713"/>
      <c r="T6" s="426"/>
      <c r="U6" s="426"/>
      <c r="V6" s="426"/>
      <c r="W6" s="426"/>
      <c r="X6" s="426"/>
      <c r="Y6" s="426"/>
    </row>
    <row r="7" spans="1:61" s="396" customFormat="1" ht="15">
      <c r="C7" s="403"/>
      <c r="D7" s="404"/>
      <c r="E7" s="405"/>
      <c r="F7" s="406"/>
      <c r="G7" s="407"/>
      <c r="H7" s="407"/>
      <c r="J7" s="434"/>
      <c r="K7" s="420"/>
      <c r="L7" s="420"/>
      <c r="M7" s="420"/>
      <c r="N7" s="422"/>
      <c r="O7" s="422"/>
      <c r="P7" s="422"/>
      <c r="Q7" s="422"/>
      <c r="R7" s="436"/>
      <c r="S7" s="436"/>
      <c r="T7" s="426"/>
      <c r="U7" s="426"/>
      <c r="V7" s="426"/>
      <c r="W7" s="426"/>
      <c r="X7" s="426"/>
      <c r="Y7" s="426"/>
    </row>
    <row r="8" spans="1:61" s="402" customFormat="1" ht="18.75">
      <c r="A8" s="408" t="str">
        <f>'Classeur - Programme'!A5</f>
        <v>A - Analyser</v>
      </c>
      <c r="B8" s="408"/>
      <c r="C8" s="409"/>
      <c r="D8" s="409"/>
      <c r="E8" s="409"/>
      <c r="F8" s="408"/>
      <c r="G8" s="410"/>
      <c r="H8" s="410"/>
      <c r="J8" s="408"/>
      <c r="K8" s="408"/>
      <c r="L8" s="408"/>
      <c r="M8" s="408"/>
      <c r="N8" s="408"/>
      <c r="O8" s="408"/>
      <c r="P8" s="408"/>
      <c r="Q8" s="408"/>
      <c r="R8" s="408"/>
      <c r="S8" s="408"/>
    </row>
    <row r="9" spans="1:61" s="396" customFormat="1">
      <c r="B9" s="411" t="str">
        <f>'Classeur - Programme'!B6</f>
        <v>A1. Analyser le besoin</v>
      </c>
      <c r="C9" s="412"/>
      <c r="D9" s="412"/>
      <c r="E9" s="412"/>
      <c r="F9" s="411"/>
      <c r="G9" s="413"/>
      <c r="H9" s="413"/>
      <c r="J9" s="411"/>
      <c r="K9" s="411"/>
      <c r="L9" s="411"/>
      <c r="M9" s="411"/>
      <c r="N9" s="411"/>
      <c r="O9" s="411"/>
      <c r="P9" s="411"/>
      <c r="Q9" s="411"/>
      <c r="R9" s="411"/>
      <c r="S9" s="411"/>
    </row>
    <row r="10" spans="1:61" s="429" customFormat="1" ht="12">
      <c r="C10" s="671" t="str">
        <f>'Classeur - Programme'!C7</f>
        <v>définir le besoin
définir les fonctions de service
identifier les contraintes
traduire un besoin fonctionnel en problématique technique</v>
      </c>
      <c r="D10" s="660" t="str">
        <f>'Classeur - Programme'!D7</f>
        <v>Besoin, finalités, contraintes, cahier des charges</v>
      </c>
      <c r="E10" s="447" t="str">
        <f>'Classeur - Programme'!E7</f>
        <v>Décrire le besoin</v>
      </c>
      <c r="F10" s="661">
        <f>'Classeur - Programme'!F7</f>
        <v>0</v>
      </c>
      <c r="G10" s="664" t="str">
        <f>'Classeur - Programme'!G7</f>
        <v>C</v>
      </c>
      <c r="H10" s="707"/>
      <c r="J10" s="430"/>
      <c r="K10" s="431"/>
      <c r="L10" s="431"/>
      <c r="M10" s="431"/>
      <c r="N10" s="432"/>
      <c r="O10" s="432"/>
      <c r="P10" s="432"/>
      <c r="Q10" s="432"/>
      <c r="R10" s="437"/>
      <c r="S10" s="437"/>
    </row>
    <row r="11" spans="1:61" s="429" customFormat="1" ht="12">
      <c r="C11" s="671"/>
      <c r="D11" s="660"/>
      <c r="E11" s="447" t="str">
        <f>'Classeur - Programme'!E8</f>
        <v>Présenter la fonction globale</v>
      </c>
      <c r="F11" s="662"/>
      <c r="G11" s="664"/>
      <c r="H11" s="708"/>
      <c r="J11" s="430"/>
      <c r="K11" s="431"/>
      <c r="L11" s="431"/>
      <c r="M11" s="431"/>
      <c r="N11" s="432"/>
      <c r="O11" s="432"/>
      <c r="P11" s="432"/>
      <c r="Q11" s="432"/>
      <c r="R11" s="437"/>
      <c r="S11" s="437"/>
    </row>
    <row r="12" spans="1:61" s="429" customFormat="1" ht="25.5" customHeight="1">
      <c r="C12" s="671"/>
      <c r="D12" s="660"/>
      <c r="E12" s="447" t="str">
        <f>'Classeur - Programme'!E9</f>
        <v>Identifier les contraintes (fonctionnelles, sociétales, environnementales, etc.)</v>
      </c>
      <c r="F12" s="662"/>
      <c r="G12" s="664"/>
      <c r="H12" s="708"/>
      <c r="J12" s="430"/>
      <c r="K12" s="431"/>
      <c r="L12" s="431"/>
      <c r="M12" s="431"/>
      <c r="N12" s="432"/>
      <c r="O12" s="432"/>
      <c r="P12" s="432"/>
      <c r="Q12" s="432"/>
      <c r="R12" s="437"/>
      <c r="S12" s="437"/>
    </row>
    <row r="13" spans="1:61" s="429" customFormat="1" ht="24">
      <c r="C13" s="671"/>
      <c r="D13" s="660"/>
      <c r="E13" s="447" t="str">
        <f>'Classeur - Programme'!E10</f>
        <v>Ordonner les contraintes (critère, niveau, flexibilité)</v>
      </c>
      <c r="F13" s="662"/>
      <c r="G13" s="664"/>
      <c r="H13" s="709"/>
      <c r="J13" s="430"/>
      <c r="K13" s="431"/>
      <c r="L13" s="431"/>
      <c r="M13" s="431"/>
      <c r="N13" s="432"/>
      <c r="O13" s="432"/>
      <c r="P13" s="432"/>
      <c r="Q13" s="432"/>
      <c r="R13" s="437"/>
      <c r="S13" s="437"/>
    </row>
    <row r="14" spans="1:61" s="396" customFormat="1" ht="24">
      <c r="C14" s="671"/>
      <c r="D14" s="446" t="str">
        <f>'Classeur - Programme'!D11</f>
        <v>Analyse fonctionnelle externe</v>
      </c>
      <c r="E14" s="675" t="str">
        <f>'Classeur - Programme'!E11</f>
        <v>Présenter à l’aide d’un diagramme des interacteurs une réponse technique à un besoin</v>
      </c>
      <c r="F14" s="662"/>
      <c r="G14" s="676" t="str">
        <f>'Classeur - Programme'!G11</f>
        <v>C</v>
      </c>
      <c r="H14" s="677">
        <f>'Classeur - Programme'!H11</f>
        <v>0</v>
      </c>
      <c r="J14" s="419"/>
      <c r="K14" s="421"/>
      <c r="L14" s="421"/>
      <c r="M14" s="421"/>
      <c r="N14" s="423"/>
      <c r="O14" s="423"/>
      <c r="P14" s="423"/>
      <c r="Q14" s="423"/>
      <c r="R14" s="438"/>
      <c r="S14" s="438"/>
    </row>
    <row r="15" spans="1:61" s="396" customFormat="1" ht="24">
      <c r="C15" s="671"/>
      <c r="D15" s="446" t="str">
        <f>'Classeur - Programme'!D12</f>
        <v>Expression fonctionnelle du besoin</v>
      </c>
      <c r="E15" s="675"/>
      <c r="F15" s="662"/>
      <c r="G15" s="676"/>
      <c r="H15" s="679"/>
      <c r="J15" s="419"/>
      <c r="K15" s="421"/>
      <c r="L15" s="421"/>
      <c r="M15" s="421"/>
      <c r="N15" s="423"/>
      <c r="O15" s="423"/>
      <c r="P15" s="423"/>
      <c r="Q15" s="423"/>
      <c r="R15" s="438"/>
      <c r="S15" s="438"/>
    </row>
    <row r="16" spans="1:61" s="396" customFormat="1" ht="24">
      <c r="C16" s="671"/>
      <c r="D16" s="446" t="str">
        <f>'Classeur - Programme'!D13</f>
        <v>Fonctions d’usage, de service, d’estime</v>
      </c>
      <c r="E16" s="447" t="str">
        <f>'Classeur - Programme'!E13</f>
        <v>Identifier et caractériser les fonctions de service</v>
      </c>
      <c r="F16" s="663"/>
      <c r="G16" s="448" t="str">
        <f>'Classeur - Programme'!G13</f>
        <v>C</v>
      </c>
      <c r="H16" s="448">
        <f>'Classeur - Programme'!H13</f>
        <v>0</v>
      </c>
      <c r="J16" s="419"/>
      <c r="K16" s="421"/>
      <c r="L16" s="421"/>
      <c r="M16" s="421"/>
      <c r="N16" s="423"/>
      <c r="O16" s="423"/>
      <c r="P16" s="423"/>
      <c r="Q16" s="423"/>
      <c r="R16" s="438"/>
      <c r="S16" s="438"/>
    </row>
    <row r="17" spans="2:19" s="396" customFormat="1">
      <c r="B17" s="411" t="str">
        <f>'Classeur - Programme'!B14</f>
        <v>A2. Analyser le système</v>
      </c>
      <c r="C17" s="412"/>
      <c r="D17" s="412"/>
      <c r="E17" s="412"/>
      <c r="F17" s="411"/>
      <c r="G17" s="413"/>
      <c r="H17" s="413"/>
      <c r="J17" s="411"/>
      <c r="K17" s="411"/>
      <c r="L17" s="411"/>
      <c r="M17" s="411"/>
      <c r="N17" s="411"/>
      <c r="O17" s="411"/>
      <c r="P17" s="411"/>
      <c r="Q17" s="411"/>
      <c r="R17" s="411"/>
      <c r="S17" s="411"/>
    </row>
    <row r="18" spans="2:19" s="396" customFormat="1" ht="12.75" customHeight="1">
      <c r="C18" s="671" t="str">
        <f>'Classeur - Programme'!C15</f>
        <v>identifier et ordonner les fonctions techniques qui réalisent les fonctions de services et respectent les contraintes
identifier les éléments transformés et les flux
décrire les liaisons entre les blocs fonctionnels
identifier l’organisation structurelle ;
identifier les matériaux des constituants et leurs propriétés en relation avec les fonctions et les contraintes</v>
      </c>
      <c r="D18" s="660" t="str">
        <f>'Classeur - Programme'!D15</f>
        <v>Système
Frontière d’étude
Environnement</v>
      </c>
      <c r="E18" s="447" t="str">
        <f>'Classeur - Programme'!E15</f>
        <v>Définir le système et sa frontière d’étude</v>
      </c>
      <c r="F18" s="661">
        <f>'Classeur - Programme'!F15</f>
        <v>0</v>
      </c>
      <c r="G18" s="664" t="str">
        <f>'Classeur - Programme'!G15</f>
        <v>C</v>
      </c>
      <c r="H18" s="677">
        <f>'Classeur - Programme'!H15</f>
        <v>0</v>
      </c>
      <c r="J18" s="419"/>
      <c r="K18" s="421"/>
      <c r="L18" s="421"/>
      <c r="M18" s="421"/>
      <c r="N18" s="423"/>
      <c r="O18" s="423"/>
      <c r="P18" s="423"/>
      <c r="Q18" s="423"/>
      <c r="R18" s="438"/>
      <c r="S18" s="438"/>
    </row>
    <row r="19" spans="2:19" s="396" customFormat="1" ht="24">
      <c r="C19" s="671"/>
      <c r="D19" s="660"/>
      <c r="E19" s="447" t="str">
        <f>'Classeur - Programme'!E16</f>
        <v>Analyser l’environnement d’un système, ses contraintes</v>
      </c>
      <c r="F19" s="662"/>
      <c r="G19" s="664"/>
      <c r="H19" s="678"/>
      <c r="J19" s="419"/>
      <c r="K19" s="421"/>
      <c r="L19" s="421"/>
      <c r="M19" s="421"/>
      <c r="N19" s="423"/>
      <c r="O19" s="423"/>
      <c r="P19" s="423"/>
      <c r="Q19" s="423"/>
      <c r="R19" s="438"/>
      <c r="S19" s="438"/>
    </row>
    <row r="20" spans="2:19" s="396" customFormat="1" ht="12">
      <c r="C20" s="671"/>
      <c r="D20" s="660"/>
      <c r="E20" s="447" t="str">
        <f>'Classeur - Programme'!E17</f>
        <v>Décrire le fonctionnement d’un système</v>
      </c>
      <c r="F20" s="662"/>
      <c r="G20" s="664"/>
      <c r="H20" s="678"/>
      <c r="J20" s="419"/>
      <c r="K20" s="421"/>
      <c r="L20" s="421"/>
      <c r="M20" s="421"/>
      <c r="N20" s="423"/>
      <c r="O20" s="423"/>
      <c r="P20" s="423"/>
      <c r="Q20" s="423"/>
      <c r="R20" s="438"/>
      <c r="S20" s="438"/>
    </row>
    <row r="21" spans="2:19" s="396" customFormat="1" ht="24">
      <c r="C21" s="671"/>
      <c r="D21" s="660"/>
      <c r="E21" s="447" t="str">
        <f>'Classeur - Programme'!E18</f>
        <v>Identifier des évolutions possibles d’un système</v>
      </c>
      <c r="F21" s="662"/>
      <c r="G21" s="664"/>
      <c r="H21" s="679"/>
      <c r="J21" s="419"/>
      <c r="K21" s="421"/>
      <c r="L21" s="421"/>
      <c r="M21" s="421"/>
      <c r="N21" s="423"/>
      <c r="O21" s="423"/>
      <c r="P21" s="423"/>
      <c r="Q21" s="423"/>
      <c r="R21" s="438"/>
      <c r="S21" s="438"/>
    </row>
    <row r="22" spans="2:19" s="396" customFormat="1" ht="12">
      <c r="C22" s="671"/>
      <c r="D22" s="660" t="str">
        <f>'Classeur - Programme'!D19</f>
        <v>Architectures fonctionnelle et organique d’un système</v>
      </c>
      <c r="E22" s="447" t="str">
        <f>'Classeur - Programme'!E19</f>
        <v>Identifier les fonctions techniques</v>
      </c>
      <c r="F22" s="662"/>
      <c r="G22" s="664" t="str">
        <f>'Classeur - Programme'!G19</f>
        <v>C</v>
      </c>
      <c r="H22" s="677">
        <f>'Classeur - Programme'!H19</f>
        <v>0</v>
      </c>
      <c r="J22" s="419"/>
      <c r="K22" s="421"/>
      <c r="L22" s="421"/>
      <c r="M22" s="421"/>
      <c r="N22" s="423"/>
      <c r="O22" s="423"/>
      <c r="P22" s="423"/>
      <c r="Q22" s="423"/>
      <c r="R22" s="438"/>
      <c r="S22" s="438"/>
    </row>
    <row r="23" spans="2:19" s="396" customFormat="1" ht="25.5" customHeight="1">
      <c r="C23" s="671"/>
      <c r="D23" s="660"/>
      <c r="E23" s="447" t="str">
        <f>'Classeur - Programme'!E20</f>
        <v>Déterminer les constituants dédiés aux fonctions d’un système et en justifier le choix</v>
      </c>
      <c r="F23" s="662"/>
      <c r="G23" s="664"/>
      <c r="H23" s="678"/>
      <c r="J23" s="419"/>
      <c r="K23" s="421"/>
      <c r="L23" s="421"/>
      <c r="M23" s="421"/>
      <c r="N23" s="423"/>
      <c r="O23" s="423"/>
      <c r="P23" s="423"/>
      <c r="Q23" s="423"/>
      <c r="R23" s="438"/>
      <c r="S23" s="438"/>
    </row>
    <row r="24" spans="2:19" s="396" customFormat="1" ht="24">
      <c r="C24" s="671"/>
      <c r="D24" s="660"/>
      <c r="E24" s="447" t="str">
        <f>'Classeur - Programme'!E21</f>
        <v>Identifier les niveaux fonctionnels et organiques d’un système</v>
      </c>
      <c r="F24" s="662"/>
      <c r="G24" s="664"/>
      <c r="H24" s="678"/>
      <c r="J24" s="419"/>
      <c r="K24" s="421"/>
      <c r="L24" s="421"/>
      <c r="M24" s="421"/>
      <c r="N24" s="423"/>
      <c r="O24" s="423"/>
      <c r="P24" s="423"/>
      <c r="Q24" s="423"/>
      <c r="R24" s="438"/>
      <c r="S24" s="438"/>
    </row>
    <row r="25" spans="2:19" s="396" customFormat="1" ht="36">
      <c r="C25" s="671"/>
      <c r="D25" s="660"/>
      <c r="E25" s="447" t="str">
        <f>'Classeur - Programme'!E22</f>
        <v>Présenter les architectures fonctionnelle et organique d’un système à l’aide d’un diagramme FAST</v>
      </c>
      <c r="F25" s="662"/>
      <c r="G25" s="664"/>
      <c r="H25" s="678"/>
      <c r="J25" s="419"/>
      <c r="K25" s="421"/>
      <c r="L25" s="421"/>
      <c r="M25" s="421"/>
      <c r="N25" s="423"/>
      <c r="O25" s="423"/>
      <c r="P25" s="423"/>
      <c r="Q25" s="423"/>
      <c r="R25" s="438"/>
      <c r="S25" s="438"/>
    </row>
    <row r="26" spans="2:19" s="396" customFormat="1" ht="24">
      <c r="C26" s="671"/>
      <c r="D26" s="660"/>
      <c r="E26" s="447" t="str">
        <f>'Classeur - Programme'!E23</f>
        <v>Proposer des évolutions sous forme fonctionnelle</v>
      </c>
      <c r="F26" s="662"/>
      <c r="G26" s="664"/>
      <c r="H26" s="679"/>
      <c r="J26" s="419"/>
      <c r="K26" s="421"/>
      <c r="L26" s="421"/>
      <c r="M26" s="421"/>
      <c r="N26" s="423"/>
      <c r="O26" s="423"/>
      <c r="P26" s="423"/>
      <c r="Q26" s="423"/>
      <c r="R26" s="438"/>
      <c r="S26" s="438"/>
    </row>
    <row r="27" spans="2:19" s="396" customFormat="1" ht="24">
      <c r="C27" s="671"/>
      <c r="D27" s="660"/>
      <c r="E27" s="447" t="str">
        <f>'Classeur - Programme'!E24</f>
        <v>Relier le coût d’une solution technique au besoin exprimé</v>
      </c>
      <c r="F27" s="662"/>
      <c r="G27" s="445" t="str">
        <f>'Classeur - Programme'!G24</f>
        <v>A</v>
      </c>
      <c r="H27" s="448">
        <f>'Classeur - Programme'!H24</f>
        <v>0</v>
      </c>
      <c r="J27" s="419"/>
      <c r="K27" s="421"/>
      <c r="L27" s="421"/>
      <c r="M27" s="421"/>
      <c r="N27" s="423"/>
      <c r="O27" s="423"/>
      <c r="P27" s="423"/>
      <c r="Q27" s="423"/>
      <c r="R27" s="438"/>
      <c r="S27" s="438"/>
    </row>
    <row r="28" spans="2:19" s="396" customFormat="1" ht="24">
      <c r="C28" s="671"/>
      <c r="D28" s="446" t="str">
        <f>'Classeur - Programme'!D25</f>
        <v>Impact environnemental</v>
      </c>
      <c r="E28" s="447" t="str">
        <f>'Classeur - Programme'!E25</f>
        <v>Évaluer l’impact environnemental (matériaux, énergie, nuisances)</v>
      </c>
      <c r="F28" s="662"/>
      <c r="G28" s="445" t="str">
        <f>'Classeur - Programme'!G25</f>
        <v>A</v>
      </c>
      <c r="H28" s="448">
        <f>'Classeur - Programme'!H25</f>
        <v>0</v>
      </c>
      <c r="J28" s="419"/>
      <c r="K28" s="421"/>
      <c r="L28" s="421"/>
      <c r="M28" s="421"/>
      <c r="N28" s="423"/>
      <c r="O28" s="423"/>
      <c r="P28" s="423"/>
      <c r="Q28" s="423"/>
      <c r="R28" s="438"/>
      <c r="S28" s="438"/>
    </row>
    <row r="29" spans="2:19" s="396" customFormat="1" ht="24">
      <c r="C29" s="671"/>
      <c r="D29" s="660" t="str">
        <f>'Classeur - Programme'!D26</f>
        <v>Matière d’oeuvre, valeur ajoutée, flux</v>
      </c>
      <c r="E29" s="447" t="str">
        <f>'Classeur - Programme'!E26</f>
        <v>Identifier la matière d’oeuvre et la valeur ajoutée</v>
      </c>
      <c r="F29" s="662"/>
      <c r="G29" s="664" t="str">
        <f>'Classeur - Programme'!G26</f>
        <v>C</v>
      </c>
      <c r="H29" s="677">
        <f>'Classeur - Programme'!H26</f>
        <v>0</v>
      </c>
      <c r="J29" s="419"/>
      <c r="K29" s="421"/>
      <c r="L29" s="421"/>
      <c r="M29" s="421"/>
      <c r="N29" s="423"/>
      <c r="O29" s="423"/>
      <c r="P29" s="423"/>
      <c r="Q29" s="423"/>
      <c r="R29" s="438"/>
      <c r="S29" s="438"/>
    </row>
    <row r="30" spans="2:19" s="396" customFormat="1" ht="36">
      <c r="C30" s="671"/>
      <c r="D30" s="660"/>
      <c r="E30" s="447" t="str">
        <f>'Classeur - Programme'!E27</f>
        <v>Représenter les flux (matière, énergie, information) à l’aide d’un actigramme A-0 de la méthode SADT</v>
      </c>
      <c r="F30" s="662"/>
      <c r="G30" s="664"/>
      <c r="H30" s="679"/>
      <c r="J30" s="419"/>
      <c r="K30" s="421"/>
      <c r="L30" s="421"/>
      <c r="M30" s="421"/>
      <c r="N30" s="423"/>
      <c r="O30" s="423"/>
      <c r="P30" s="423"/>
      <c r="Q30" s="423"/>
      <c r="R30" s="438"/>
      <c r="S30" s="438"/>
    </row>
    <row r="31" spans="2:19" s="396" customFormat="1" ht="24">
      <c r="C31" s="671"/>
      <c r="D31" s="446" t="str">
        <f>'Classeur - Programme'!D28</f>
        <v>Chaîne d’information</v>
      </c>
      <c r="E31" s="447" t="str">
        <f>'Classeur - Programme'!E28</f>
        <v>Identifier et décrire la chaîne d’information du système</v>
      </c>
      <c r="F31" s="662"/>
      <c r="G31" s="445" t="str">
        <f>'Classeur - Programme'!G28</f>
        <v>C</v>
      </c>
      <c r="H31" s="448">
        <f>'Classeur - Programme'!H28</f>
        <v>0</v>
      </c>
      <c r="J31" s="419"/>
      <c r="K31" s="421"/>
      <c r="L31" s="421"/>
      <c r="M31" s="421"/>
      <c r="N31" s="423"/>
      <c r="O31" s="423"/>
      <c r="P31" s="423"/>
      <c r="Q31" s="423"/>
      <c r="R31" s="438"/>
      <c r="S31" s="438"/>
    </row>
    <row r="32" spans="2:19" s="396" customFormat="1" ht="24">
      <c r="C32" s="671"/>
      <c r="D32" s="660" t="str">
        <f>'Classeur - Programme'!D29</f>
        <v>Chaîne d’énergie</v>
      </c>
      <c r="E32" s="447" t="str">
        <f>'Classeur - Programme'!E29</f>
        <v>Identifier et décrire la chaîne d’énergie du système</v>
      </c>
      <c r="F32" s="662"/>
      <c r="G32" s="664" t="str">
        <f>'Classeur - Programme'!G29</f>
        <v>C</v>
      </c>
      <c r="H32" s="677">
        <f>'Classeur - Programme'!H29</f>
        <v>0</v>
      </c>
      <c r="J32" s="419"/>
      <c r="K32" s="421"/>
      <c r="L32" s="421"/>
      <c r="M32" s="421"/>
      <c r="N32" s="423"/>
      <c r="O32" s="423"/>
      <c r="P32" s="423"/>
      <c r="Q32" s="423"/>
      <c r="R32" s="438"/>
      <c r="S32" s="438"/>
    </row>
    <row r="33" spans="3:19" s="396" customFormat="1" ht="25.5" customHeight="1">
      <c r="C33" s="671"/>
      <c r="D33" s="660"/>
      <c r="E33" s="447" t="str">
        <f>'Classeur - Programme'!E30</f>
        <v>Analyser les apports d’énergie, les transferts, le stockage, les pertes énergétiques</v>
      </c>
      <c r="F33" s="662"/>
      <c r="G33" s="664"/>
      <c r="H33" s="679"/>
      <c r="J33" s="419"/>
      <c r="K33" s="421"/>
      <c r="L33" s="421"/>
      <c r="M33" s="421"/>
      <c r="N33" s="423"/>
      <c r="O33" s="423"/>
      <c r="P33" s="423"/>
      <c r="Q33" s="423"/>
      <c r="R33" s="438"/>
      <c r="S33" s="438"/>
    </row>
    <row r="34" spans="3:19" s="396" customFormat="1" ht="12.75" customHeight="1">
      <c r="C34" s="671"/>
      <c r="D34" s="660"/>
      <c r="E34" s="447" t="str">
        <f>'Classeur - Programme'!E31</f>
        <v>Réaliser le bilan énergétique d’un système</v>
      </c>
      <c r="F34" s="662"/>
      <c r="G34" s="448">
        <f>'Classeur - Programme'!G31</f>
        <v>0</v>
      </c>
      <c r="H34" s="445" t="str">
        <f>'Classeur - Programme'!H31</f>
        <v>C</v>
      </c>
      <c r="J34" s="419"/>
      <c r="K34" s="421"/>
      <c r="L34" s="421"/>
      <c r="M34" s="421"/>
      <c r="N34" s="423"/>
      <c r="O34" s="423"/>
      <c r="P34" s="423"/>
      <c r="Q34" s="423"/>
      <c r="R34" s="438"/>
      <c r="S34" s="438"/>
    </row>
    <row r="35" spans="3:19" s="396" customFormat="1" ht="24">
      <c r="C35" s="671"/>
      <c r="D35" s="446" t="str">
        <f>'Classeur - Programme'!D32</f>
        <v>Systèmes logiques évènementiels</v>
      </c>
      <c r="E35" s="675" t="str">
        <f>'Classeur - Programme'!E32</f>
        <v>Décrire et analyser le comportement d’un système</v>
      </c>
      <c r="F35" s="662"/>
      <c r="G35" s="664" t="str">
        <f>'Classeur - Programme'!G32</f>
        <v>C</v>
      </c>
      <c r="H35" s="677">
        <f>'Classeur - Programme'!H32</f>
        <v>0</v>
      </c>
      <c r="J35" s="419"/>
      <c r="K35" s="421"/>
      <c r="L35" s="421"/>
      <c r="M35" s="421"/>
      <c r="N35" s="423"/>
      <c r="O35" s="423"/>
      <c r="P35" s="423"/>
      <c r="Q35" s="423"/>
      <c r="R35" s="438"/>
      <c r="S35" s="438"/>
    </row>
    <row r="36" spans="3:19" s="396" customFormat="1" ht="36.75" customHeight="1">
      <c r="C36" s="671"/>
      <c r="D36" s="446" t="str">
        <f>'Classeur - Programme'!D33</f>
        <v>Langage de description : graphe d’états, logigramme, GRAFCET, algorigramme</v>
      </c>
      <c r="E36" s="675"/>
      <c r="F36" s="662"/>
      <c r="G36" s="664"/>
      <c r="H36" s="679"/>
      <c r="J36" s="419"/>
      <c r="K36" s="421"/>
      <c r="L36" s="421"/>
      <c r="M36" s="421"/>
      <c r="N36" s="423"/>
      <c r="O36" s="423"/>
      <c r="P36" s="423"/>
      <c r="Q36" s="423"/>
      <c r="R36" s="438"/>
      <c r="S36" s="438"/>
    </row>
    <row r="37" spans="3:19" s="396" customFormat="1" ht="24">
      <c r="C37" s="671"/>
      <c r="D37" s="446" t="str">
        <f>'Classeur - Programme'!D34</f>
        <v>Systèmes asservis</v>
      </c>
      <c r="E37" s="447" t="str">
        <f>'Classeur - Programme'!E34</f>
        <v>Différencier un système asservi d’un système non asservi</v>
      </c>
      <c r="F37" s="662"/>
      <c r="G37" s="448">
        <f>'Classeur - Programme'!G34</f>
        <v>0</v>
      </c>
      <c r="H37" s="445" t="str">
        <f>'Classeur - Programme'!H34</f>
        <v>B</v>
      </c>
      <c r="J37" s="419"/>
      <c r="K37" s="421"/>
      <c r="L37" s="421"/>
      <c r="M37" s="421"/>
      <c r="N37" s="423"/>
      <c r="O37" s="423"/>
      <c r="P37" s="423"/>
      <c r="Q37" s="423"/>
      <c r="R37" s="438"/>
      <c r="S37" s="438"/>
    </row>
    <row r="38" spans="3:19" s="396" customFormat="1" ht="36">
      <c r="C38" s="671"/>
      <c r="D38" s="660" t="str">
        <f>'Classeur - Programme'!D35</f>
        <v>Composants réalisant les fonctions de la chaîne d’énergie</v>
      </c>
      <c r="E38" s="447" t="str">
        <f>'Classeur - Programme'!E35</f>
        <v>Identifier les composants réalisant les fonctions Alimenter, Distribuer, Convertir, Transmettre</v>
      </c>
      <c r="F38" s="662"/>
      <c r="G38" s="445" t="str">
        <f>'Classeur - Programme'!G35</f>
        <v>C</v>
      </c>
      <c r="H38" s="448">
        <f>'Classeur - Programme'!H35</f>
        <v>0</v>
      </c>
      <c r="J38" s="419"/>
      <c r="K38" s="421"/>
      <c r="L38" s="421"/>
      <c r="M38" s="421"/>
      <c r="N38" s="423"/>
      <c r="O38" s="423"/>
      <c r="P38" s="423"/>
      <c r="Q38" s="423"/>
      <c r="R38" s="438"/>
      <c r="S38" s="438"/>
    </row>
    <row r="39" spans="3:19" s="396" customFormat="1" ht="12">
      <c r="C39" s="671"/>
      <c r="D39" s="660"/>
      <c r="E39" s="447" t="str">
        <f>'Classeur - Programme'!E36</f>
        <v>Justifier la solution choisie</v>
      </c>
      <c r="F39" s="662"/>
      <c r="G39" s="448">
        <f>'Classeur - Programme'!G36</f>
        <v>0</v>
      </c>
      <c r="H39" s="445" t="str">
        <f>'Classeur - Programme'!H36</f>
        <v>B</v>
      </c>
      <c r="J39" s="419"/>
      <c r="K39" s="421"/>
      <c r="L39" s="421"/>
      <c r="M39" s="421"/>
      <c r="N39" s="423"/>
      <c r="O39" s="423"/>
      <c r="P39" s="423"/>
      <c r="Q39" s="423"/>
      <c r="R39" s="438"/>
      <c r="S39" s="438"/>
    </row>
    <row r="40" spans="3:19" s="396" customFormat="1" ht="25.5" customHeight="1">
      <c r="C40" s="671"/>
      <c r="D40" s="660" t="str">
        <f>'Classeur - Programme'!D37</f>
        <v>Composants réalisant les fonctions de la chaîne d’information</v>
      </c>
      <c r="E40" s="447" t="str">
        <f>'Classeur - Programme'!E37</f>
        <v>Identifier les composants réalisant les fonctions Acquérir, Traiter, Communiquer</v>
      </c>
      <c r="F40" s="662"/>
      <c r="G40" s="445" t="str">
        <f>'Classeur - Programme'!G37</f>
        <v>C</v>
      </c>
      <c r="H40" s="448">
        <f>'Classeur - Programme'!H37</f>
        <v>0</v>
      </c>
      <c r="J40" s="419"/>
      <c r="K40" s="421"/>
      <c r="L40" s="421"/>
      <c r="M40" s="421"/>
      <c r="N40" s="423"/>
      <c r="O40" s="423"/>
      <c r="P40" s="423"/>
      <c r="Q40" s="423"/>
      <c r="R40" s="438"/>
      <c r="S40" s="438"/>
    </row>
    <row r="41" spans="3:19" s="396" customFormat="1" ht="12">
      <c r="C41" s="671"/>
      <c r="D41" s="660"/>
      <c r="E41" s="447" t="str">
        <f>'Classeur - Programme'!E38</f>
        <v>Justifier la solution choisie</v>
      </c>
      <c r="F41" s="662"/>
      <c r="G41" s="448">
        <f>'Classeur - Programme'!G38</f>
        <v>0</v>
      </c>
      <c r="H41" s="445" t="str">
        <f>'Classeur - Programme'!H38</f>
        <v>B</v>
      </c>
      <c r="J41" s="419"/>
      <c r="K41" s="421"/>
      <c r="L41" s="421"/>
      <c r="M41" s="421"/>
      <c r="N41" s="423"/>
      <c r="O41" s="423"/>
      <c r="P41" s="423"/>
      <c r="Q41" s="423"/>
      <c r="R41" s="438"/>
      <c r="S41" s="438"/>
    </row>
    <row r="42" spans="3:19" s="396" customFormat="1" ht="36.75" customHeight="1">
      <c r="C42" s="671"/>
      <c r="D42" s="446" t="str">
        <f>'Classeur - Programme'!D39</f>
        <v>Réversibilité d’une source, d’un actionneur, d’une chaîne de transmission</v>
      </c>
      <c r="E42" s="447" t="str">
        <f>'Classeur - Programme'!E39</f>
        <v>Analyser la réversibilité d’un composant dans une chaîne d’énergie</v>
      </c>
      <c r="F42" s="662"/>
      <c r="G42" s="445" t="str">
        <f>'Classeur - Programme'!G39</f>
        <v>B</v>
      </c>
      <c r="H42" s="448">
        <f>'Classeur - Programme'!H39</f>
        <v>0</v>
      </c>
      <c r="J42" s="419"/>
      <c r="K42" s="421"/>
      <c r="L42" s="421"/>
      <c r="M42" s="421"/>
      <c r="N42" s="423"/>
      <c r="O42" s="423"/>
      <c r="P42" s="423"/>
      <c r="Q42" s="423"/>
      <c r="R42" s="438"/>
      <c r="S42" s="438"/>
    </row>
    <row r="43" spans="3:19" s="396" customFormat="1" ht="24">
      <c r="C43" s="671"/>
      <c r="D43" s="446" t="str">
        <f>'Classeur - Programme'!D40</f>
        <v>Système de numération, codage</v>
      </c>
      <c r="E43" s="447" t="str">
        <f>'Classeur - Programme'!E40</f>
        <v>Analyser et interpréter une information numérique</v>
      </c>
      <c r="F43" s="662"/>
      <c r="G43" s="445" t="str">
        <f>'Classeur - Programme'!G40</f>
        <v>C</v>
      </c>
      <c r="H43" s="448">
        <f>'Classeur - Programme'!H40</f>
        <v>0</v>
      </c>
      <c r="J43" s="419"/>
      <c r="K43" s="421"/>
      <c r="L43" s="421"/>
      <c r="M43" s="421"/>
      <c r="N43" s="423"/>
      <c r="O43" s="423"/>
      <c r="P43" s="423"/>
      <c r="Q43" s="423"/>
      <c r="R43" s="438"/>
      <c r="S43" s="438"/>
    </row>
    <row r="44" spans="3:19" s="396" customFormat="1" ht="24">
      <c r="C44" s="671"/>
      <c r="D44" s="446" t="str">
        <f>'Classeur - Programme'!D41</f>
        <v>Modèle OSI</v>
      </c>
      <c r="E44" s="447" t="str">
        <f>'Classeur - Programme'!E41</f>
        <v>Décrire l’organisation des principaux protocoles</v>
      </c>
      <c r="F44" s="662"/>
      <c r="G44" s="448">
        <f>'Classeur - Programme'!G41</f>
        <v>0</v>
      </c>
      <c r="H44" s="445" t="str">
        <f>'Classeur - Programme'!H41</f>
        <v>A</v>
      </c>
      <c r="J44" s="419"/>
      <c r="K44" s="421"/>
      <c r="L44" s="421"/>
      <c r="M44" s="421"/>
      <c r="N44" s="423"/>
      <c r="O44" s="423"/>
      <c r="P44" s="423"/>
      <c r="Q44" s="423"/>
      <c r="R44" s="438"/>
      <c r="S44" s="438"/>
    </row>
    <row r="45" spans="3:19" s="396" customFormat="1" ht="24">
      <c r="C45" s="671"/>
      <c r="D45" s="660" t="str">
        <f>'Classeur - Programme'!D42</f>
        <v>Réseaux de communication
Support de communication,
notion de protocole, paramètres de configuration
Notion de trame, liaisons série et parallèle</v>
      </c>
      <c r="E45" s="447" t="str">
        <f>'Classeur - Programme'!E42</f>
        <v>Analyser les formats et les flux d’information</v>
      </c>
      <c r="F45" s="662"/>
      <c r="G45" s="677">
        <f>'Classeur - Programme'!G42</f>
        <v>0</v>
      </c>
      <c r="H45" s="664" t="str">
        <f>'Classeur - Programme'!H42</f>
        <v>B</v>
      </c>
      <c r="J45" s="419"/>
      <c r="K45" s="421"/>
      <c r="L45" s="421"/>
      <c r="M45" s="421"/>
      <c r="N45" s="423"/>
      <c r="O45" s="423"/>
      <c r="P45" s="423"/>
      <c r="Q45" s="423"/>
      <c r="R45" s="438"/>
      <c r="S45" s="438"/>
    </row>
    <row r="46" spans="3:19" s="396" customFormat="1" ht="24">
      <c r="C46" s="671"/>
      <c r="D46" s="660"/>
      <c r="E46" s="447" t="str">
        <f>'Classeur - Programme'!E43</f>
        <v>Identifier les architectures fonctionnelle et matérielle</v>
      </c>
      <c r="F46" s="662"/>
      <c r="G46" s="678"/>
      <c r="H46" s="664"/>
      <c r="J46" s="419"/>
      <c r="K46" s="421"/>
      <c r="L46" s="421"/>
      <c r="M46" s="421"/>
      <c r="N46" s="423"/>
      <c r="O46" s="423"/>
      <c r="P46" s="423"/>
      <c r="Q46" s="423"/>
      <c r="R46" s="438"/>
      <c r="S46" s="438"/>
    </row>
    <row r="47" spans="3:19" s="396" customFormat="1" ht="24">
      <c r="C47" s="671"/>
      <c r="D47" s="660"/>
      <c r="E47" s="447" t="str">
        <f>'Classeur - Programme'!E44</f>
        <v>Identifier les supports de communication</v>
      </c>
      <c r="F47" s="662"/>
      <c r="G47" s="678"/>
      <c r="H47" s="664"/>
      <c r="J47" s="419"/>
      <c r="K47" s="421"/>
      <c r="L47" s="421"/>
      <c r="M47" s="421"/>
      <c r="N47" s="423"/>
      <c r="O47" s="423"/>
      <c r="P47" s="423"/>
      <c r="Q47" s="423"/>
      <c r="R47" s="438"/>
      <c r="S47" s="438"/>
    </row>
    <row r="48" spans="3:19" s="396" customFormat="1" ht="36">
      <c r="C48" s="671"/>
      <c r="D48" s="660"/>
      <c r="E48" s="447" t="str">
        <f>'Classeur - Programme'!E45</f>
        <v>Identifier et analyser le message transmis, notion de protocole, paramètres de configuration</v>
      </c>
      <c r="F48" s="662"/>
      <c r="G48" s="679"/>
      <c r="H48" s="664"/>
      <c r="J48" s="419"/>
      <c r="K48" s="421"/>
      <c r="L48" s="421"/>
      <c r="M48" s="421"/>
      <c r="N48" s="423"/>
      <c r="O48" s="423"/>
      <c r="P48" s="423"/>
      <c r="Q48" s="423"/>
      <c r="R48" s="438"/>
      <c r="S48" s="438"/>
    </row>
    <row r="49" spans="1:19" s="396" customFormat="1" ht="74.25" customHeight="1">
      <c r="C49" s="671"/>
      <c r="D49" s="446" t="str">
        <f>'Classeur - Programme'!D46</f>
        <v>Architecture d’un réseau (topologie, mode de communication, type de transmission, méthode d’accès au support, techniques de commutation)</v>
      </c>
      <c r="E49" s="447" t="str">
        <f>'Classeur - Programme'!E46</f>
        <v>Identifier les architectures fonctionnelle et matérielle d’un réseau</v>
      </c>
      <c r="F49" s="662"/>
      <c r="G49" s="448">
        <f>'Classeur - Programme'!G46</f>
        <v>0</v>
      </c>
      <c r="H49" s="445" t="str">
        <f>'Classeur - Programme'!H46</f>
        <v>B</v>
      </c>
      <c r="J49" s="419"/>
      <c r="K49" s="421"/>
      <c r="L49" s="421"/>
      <c r="M49" s="421"/>
      <c r="N49" s="423"/>
      <c r="O49" s="423"/>
      <c r="P49" s="423"/>
      <c r="Q49" s="423"/>
      <c r="R49" s="438"/>
      <c r="S49" s="438"/>
    </row>
    <row r="50" spans="1:19" s="396" customFormat="1" ht="12">
      <c r="C50" s="671"/>
      <c r="D50" s="660" t="str">
        <f>'Classeur - Programme'!D47</f>
        <v>Matériaux</v>
      </c>
      <c r="E50" s="447" t="str">
        <f>'Classeur - Programme'!E47</f>
        <v>Identifier la famille d’un matériau</v>
      </c>
      <c r="F50" s="662"/>
      <c r="G50" s="664" t="str">
        <f>'Classeur - Programme'!G47</f>
        <v>C</v>
      </c>
      <c r="H50" s="677">
        <f>'Classeur - Programme'!H47</f>
        <v>0</v>
      </c>
      <c r="J50" s="419"/>
      <c r="K50" s="421"/>
      <c r="L50" s="421"/>
      <c r="M50" s="421"/>
      <c r="N50" s="423"/>
      <c r="O50" s="423"/>
      <c r="P50" s="423"/>
      <c r="Q50" s="423"/>
      <c r="R50" s="438"/>
      <c r="S50" s="438"/>
    </row>
    <row r="51" spans="1:19" s="396" customFormat="1" ht="25.5" customHeight="1">
      <c r="C51" s="671"/>
      <c r="D51" s="660"/>
      <c r="E51" s="447" t="str">
        <f>'Classeur - Programme'!E48</f>
        <v>Mettre en relation les propriétés du matériau avec les performances du système</v>
      </c>
      <c r="F51" s="662"/>
      <c r="G51" s="664"/>
      <c r="H51" s="679"/>
      <c r="J51" s="419"/>
      <c r="K51" s="421"/>
      <c r="L51" s="421"/>
      <c r="M51" s="421"/>
      <c r="N51" s="423"/>
      <c r="O51" s="423"/>
      <c r="P51" s="423"/>
      <c r="Q51" s="423"/>
      <c r="R51" s="438"/>
      <c r="S51" s="438"/>
    </row>
    <row r="52" spans="1:19" s="396" customFormat="1" ht="24">
      <c r="C52" s="671"/>
      <c r="D52" s="660" t="str">
        <f>'Classeur - Programme'!D49</f>
        <v>Comportement du solide déformable</v>
      </c>
      <c r="E52" s="447" t="str">
        <f>'Classeur - Programme'!E49</f>
        <v>Analyser les sollicitations dans les composants</v>
      </c>
      <c r="F52" s="662"/>
      <c r="G52" s="677">
        <f>'Classeur - Programme'!G49</f>
        <v>0</v>
      </c>
      <c r="H52" s="664" t="str">
        <f>'Classeur - Programme'!H49</f>
        <v>C</v>
      </c>
      <c r="J52" s="419"/>
      <c r="K52" s="421"/>
      <c r="L52" s="421"/>
      <c r="M52" s="421"/>
      <c r="N52" s="423"/>
      <c r="O52" s="423"/>
      <c r="P52" s="423"/>
      <c r="Q52" s="423"/>
      <c r="R52" s="438"/>
      <c r="S52" s="438"/>
    </row>
    <row r="53" spans="1:19" s="396" customFormat="1" ht="12.75" customHeight="1">
      <c r="C53" s="671"/>
      <c r="D53" s="660"/>
      <c r="E53" s="447" t="str">
        <f>'Classeur - Programme'!E50</f>
        <v>Analyser les déformations des composants</v>
      </c>
      <c r="F53" s="662"/>
      <c r="G53" s="678"/>
      <c r="H53" s="664"/>
      <c r="J53" s="419"/>
      <c r="K53" s="421"/>
      <c r="L53" s="421"/>
      <c r="M53" s="421"/>
      <c r="N53" s="423"/>
      <c r="O53" s="423"/>
      <c r="P53" s="423"/>
      <c r="Q53" s="423"/>
      <c r="R53" s="438"/>
      <c r="S53" s="438"/>
    </row>
    <row r="54" spans="1:19" s="396" customFormat="1" ht="24">
      <c r="C54" s="671"/>
      <c r="D54" s="660"/>
      <c r="E54" s="447" t="str">
        <f>'Classeur - Programme'!E51</f>
        <v>Analyser les contraintes mécaniques dans un composant</v>
      </c>
      <c r="F54" s="663"/>
      <c r="G54" s="679"/>
      <c r="H54" s="664"/>
      <c r="J54" s="419"/>
      <c r="K54" s="421"/>
      <c r="L54" s="421"/>
      <c r="M54" s="421"/>
      <c r="N54" s="423"/>
      <c r="O54" s="423"/>
      <c r="P54" s="423"/>
      <c r="Q54" s="423"/>
      <c r="R54" s="438"/>
      <c r="S54" s="438"/>
    </row>
    <row r="55" spans="1:19" s="396" customFormat="1">
      <c r="B55" s="411" t="str">
        <f>'Classeur - Programme'!B52</f>
        <v>A3. Caractériser des écarts</v>
      </c>
      <c r="C55" s="412">
        <f>'Classeur - Programme'!C52</f>
        <v>0</v>
      </c>
      <c r="D55" s="412">
        <f>'Classeur - Programme'!D52</f>
        <v>0</v>
      </c>
      <c r="E55" s="412">
        <f>'Classeur - Programme'!E52</f>
        <v>0</v>
      </c>
      <c r="F55" s="411">
        <f>'Classeur - Programme'!F52</f>
        <v>0</v>
      </c>
      <c r="G55" s="413">
        <f>'Classeur - Programme'!G52</f>
        <v>0</v>
      </c>
      <c r="H55" s="413">
        <f>'Classeur - Programme'!H52</f>
        <v>0</v>
      </c>
      <c r="J55" s="411"/>
      <c r="K55" s="411"/>
      <c r="L55" s="411"/>
      <c r="M55" s="411"/>
      <c r="N55" s="411"/>
      <c r="O55" s="411"/>
      <c r="P55" s="411"/>
      <c r="Q55" s="411"/>
      <c r="R55" s="411"/>
      <c r="S55" s="411"/>
    </row>
    <row r="56" spans="1:19" s="396" customFormat="1" ht="25.5" customHeight="1">
      <c r="C56" s="671" t="str">
        <f>'Classeur - Programme'!C53</f>
        <v>comparer les résultats 
expérimentaux avec les résultats simulés et interpréter les écarts
comparer les résultats expérimentaux avec les critères du cahier des charges et interpréter les écarts
comparer les résultats simulés avec les critères du cahier des charges et interpréter les écarts</v>
      </c>
      <c r="D56" s="660" t="str">
        <f>'Classeur - Programme'!D53</f>
        <v>Analyse des écarts</v>
      </c>
      <c r="E56" s="447" t="str">
        <f>'Classeur - Programme'!E53</f>
        <v>Traiter des données de mesures (valeur moyenne, médiane, caractéristique, etc.)</v>
      </c>
      <c r="F56" s="661">
        <f>'Classeur - Programme'!F53</f>
        <v>0</v>
      </c>
      <c r="G56" s="664" t="str">
        <f>'Classeur - Programme'!G53</f>
        <v>C</v>
      </c>
      <c r="H56" s="677">
        <f>'Classeur - Programme'!H53</f>
        <v>0</v>
      </c>
      <c r="J56" s="419"/>
      <c r="K56" s="421"/>
      <c r="L56" s="421"/>
      <c r="M56" s="421"/>
      <c r="N56" s="423"/>
      <c r="O56" s="423"/>
      <c r="P56" s="423"/>
      <c r="Q56" s="423"/>
      <c r="R56" s="438"/>
      <c r="S56" s="438"/>
    </row>
    <row r="57" spans="1:19" s="396" customFormat="1" ht="12">
      <c r="C57" s="671"/>
      <c r="D57" s="660"/>
      <c r="E57" s="447" t="str">
        <f>'Classeur - Programme'!E54</f>
        <v>Identifier des valeurs erronées</v>
      </c>
      <c r="F57" s="662"/>
      <c r="G57" s="664"/>
      <c r="H57" s="678"/>
      <c r="J57" s="419"/>
      <c r="K57" s="421"/>
      <c r="L57" s="421"/>
      <c r="M57" s="421"/>
      <c r="N57" s="423"/>
      <c r="O57" s="423"/>
      <c r="P57" s="423"/>
      <c r="Q57" s="423"/>
      <c r="R57" s="438"/>
      <c r="S57" s="438"/>
    </row>
    <row r="58" spans="1:19" s="396" customFormat="1" ht="24">
      <c r="C58" s="671"/>
      <c r="D58" s="660"/>
      <c r="E58" s="447" t="str">
        <f>'Classeur - Programme'!E55</f>
        <v>Quantifier des écarts entre des valeurs attendues et des valeurs mesurées</v>
      </c>
      <c r="F58" s="662"/>
      <c r="G58" s="664"/>
      <c r="H58" s="678"/>
      <c r="J58" s="419"/>
      <c r="K58" s="421"/>
      <c r="L58" s="421"/>
      <c r="M58" s="421"/>
      <c r="N58" s="423"/>
      <c r="O58" s="423"/>
      <c r="P58" s="423"/>
      <c r="Q58" s="423"/>
      <c r="R58" s="438"/>
      <c r="S58" s="438"/>
    </row>
    <row r="59" spans="1:19" s="396" customFormat="1" ht="36">
      <c r="C59" s="671"/>
      <c r="D59" s="660"/>
      <c r="E59" s="447" t="str">
        <f>'Classeur - Programme'!E56</f>
        <v>Quantifier des écarts entre des valeurs attendues et des valeurs obtenues par simulation</v>
      </c>
      <c r="F59" s="662"/>
      <c r="G59" s="664"/>
      <c r="H59" s="678"/>
      <c r="J59" s="419"/>
      <c r="K59" s="421"/>
      <c r="L59" s="421"/>
      <c r="M59" s="421"/>
      <c r="N59" s="423"/>
      <c r="O59" s="423"/>
      <c r="P59" s="423"/>
      <c r="Q59" s="423"/>
      <c r="R59" s="438"/>
      <c r="S59" s="438"/>
    </row>
    <row r="60" spans="1:19" s="396" customFormat="1" ht="36">
      <c r="C60" s="671"/>
      <c r="D60" s="660"/>
      <c r="E60" s="447" t="str">
        <f>'Classeur - Programme'!E57</f>
        <v>Quantifier des écarts entre des valeurs mesurées et des valeurs obtenues par simulation</v>
      </c>
      <c r="F60" s="662"/>
      <c r="G60" s="664"/>
      <c r="H60" s="679"/>
      <c r="J60" s="419"/>
      <c r="K60" s="421"/>
      <c r="L60" s="421"/>
      <c r="M60" s="421"/>
      <c r="N60" s="423"/>
      <c r="O60" s="423"/>
      <c r="P60" s="423"/>
      <c r="Q60" s="423"/>
      <c r="R60" s="438"/>
      <c r="S60" s="438"/>
    </row>
    <row r="61" spans="1:19" s="396" customFormat="1" ht="24">
      <c r="C61" s="671"/>
      <c r="D61" s="660"/>
      <c r="E61" s="447" t="str">
        <f>'Classeur - Programme'!E58</f>
        <v>Rechercher et proposer des causes aux écarts constatés</v>
      </c>
      <c r="F61" s="663"/>
      <c r="G61" s="448">
        <f>'Classeur - Programme'!G58</f>
        <v>0</v>
      </c>
      <c r="H61" s="445" t="str">
        <f>'Classeur - Programme'!H58</f>
        <v>C</v>
      </c>
      <c r="J61" s="419"/>
      <c r="K61" s="421"/>
      <c r="L61" s="421"/>
      <c r="M61" s="421"/>
      <c r="N61" s="423"/>
      <c r="O61" s="423"/>
      <c r="P61" s="423"/>
      <c r="Q61" s="423"/>
      <c r="R61" s="438"/>
      <c r="S61" s="438"/>
    </row>
    <row r="62" spans="1:19" s="439" customFormat="1" ht="12">
      <c r="C62" s="440"/>
      <c r="D62" s="440"/>
      <c r="E62" s="440"/>
      <c r="G62" s="418"/>
      <c r="H62" s="418"/>
      <c r="J62" s="418"/>
      <c r="K62" s="418"/>
      <c r="L62" s="418"/>
      <c r="M62" s="418"/>
      <c r="N62" s="418"/>
      <c r="O62" s="418"/>
      <c r="P62" s="418"/>
      <c r="Q62" s="418"/>
      <c r="R62" s="418"/>
      <c r="S62" s="418"/>
    </row>
    <row r="63" spans="1:19" s="402" customFormat="1" ht="18.75">
      <c r="A63" s="408" t="str">
        <f>'Classeur - Programme'!A60</f>
        <v>B - Modéliser</v>
      </c>
      <c r="B63" s="408"/>
      <c r="C63" s="409"/>
      <c r="D63" s="409"/>
      <c r="E63" s="409"/>
      <c r="F63" s="408"/>
      <c r="G63" s="410"/>
      <c r="H63" s="410"/>
      <c r="J63" s="408"/>
      <c r="K63" s="408"/>
      <c r="L63" s="408"/>
      <c r="M63" s="408"/>
      <c r="N63" s="408"/>
      <c r="O63" s="408"/>
      <c r="P63" s="408"/>
      <c r="Q63" s="408"/>
      <c r="R63" s="408"/>
      <c r="S63" s="408"/>
    </row>
    <row r="64" spans="1:19" s="396" customFormat="1">
      <c r="B64" s="411" t="str">
        <f>'Classeur - Programme'!B61</f>
        <v>B1. Identifier et caractériser les grandeurs agissant sur un système</v>
      </c>
      <c r="C64" s="412"/>
      <c r="D64" s="412"/>
      <c r="E64" s="412"/>
      <c r="F64" s="411"/>
      <c r="G64" s="413"/>
      <c r="H64" s="413"/>
      <c r="J64" s="411"/>
      <c r="K64" s="411"/>
      <c r="L64" s="411"/>
      <c r="M64" s="411"/>
      <c r="N64" s="411"/>
      <c r="O64" s="411"/>
      <c r="P64" s="411"/>
      <c r="Q64" s="411"/>
      <c r="R64" s="411"/>
      <c r="S64" s="411"/>
    </row>
    <row r="65" spans="2:19" s="396" customFormat="1" ht="24">
      <c r="C65" s="671" t="str">
        <f>'Classeur - Programme'!C62</f>
        <v>définir, justifier la frontière de tout ou partie d’un système et répertorier les interactions
choisir les grandeurs et les paramètres influents en vue de les modéliser</v>
      </c>
      <c r="D65" s="660" t="str">
        <f>'Classeur - Programme'!D62</f>
        <v>Frontière de l’étude</v>
      </c>
      <c r="E65" s="447" t="str">
        <f>'Classeur - Programme'!E62</f>
        <v>Isoler un système et justifier l’isolement</v>
      </c>
      <c r="F65" s="661">
        <f>'Classeur - Programme'!F62</f>
        <v>0</v>
      </c>
      <c r="G65" s="664" t="str">
        <f>'Classeur - Programme'!G62</f>
        <v>C</v>
      </c>
      <c r="H65" s="677">
        <f>'Classeur - Programme'!H62</f>
        <v>0</v>
      </c>
      <c r="J65" s="419"/>
      <c r="K65" s="421"/>
      <c r="L65" s="421"/>
      <c r="M65" s="421"/>
      <c r="N65" s="423"/>
      <c r="O65" s="423"/>
      <c r="P65" s="423"/>
      <c r="Q65" s="423"/>
      <c r="R65" s="438"/>
      <c r="S65" s="438"/>
    </row>
    <row r="66" spans="2:19" s="396" customFormat="1" ht="24">
      <c r="C66" s="671"/>
      <c r="D66" s="660"/>
      <c r="E66" s="447" t="str">
        <f>'Classeur - Programme'!E63</f>
        <v>Identifier les grandeurs traversant la frontière d’étude</v>
      </c>
      <c r="F66" s="662"/>
      <c r="G66" s="664"/>
      <c r="H66" s="679"/>
      <c r="J66" s="419"/>
      <c r="K66" s="421"/>
      <c r="L66" s="421"/>
      <c r="M66" s="421"/>
      <c r="N66" s="423"/>
      <c r="O66" s="423"/>
      <c r="P66" s="423"/>
      <c r="Q66" s="423"/>
      <c r="R66" s="438"/>
      <c r="S66" s="438"/>
    </row>
    <row r="67" spans="2:19" s="396" customFormat="1" ht="24">
      <c r="C67" s="671"/>
      <c r="D67" s="660" t="str">
        <f>'Classeur - Programme'!D64</f>
        <v>Caractéristiques des grandeurs physiques (mécaniques, électriques, thermiques, acoustiques, lumineuses, etc.)</v>
      </c>
      <c r="E67" s="447" t="str">
        <f>'Classeur - Programme'!E64</f>
        <v>Qualifier les grandeurs d’entrée et de sortie d’un système isolé</v>
      </c>
      <c r="F67" s="662"/>
      <c r="G67" s="677">
        <f>'Classeur - Programme'!G64</f>
        <v>0</v>
      </c>
      <c r="H67" s="664" t="str">
        <f>'Classeur - Programme'!H64</f>
        <v>C</v>
      </c>
      <c r="J67" s="419"/>
      <c r="K67" s="421"/>
      <c r="L67" s="421"/>
      <c r="M67" s="421"/>
      <c r="N67" s="423"/>
      <c r="O67" s="423"/>
      <c r="P67" s="423"/>
      <c r="Q67" s="423"/>
      <c r="R67" s="438"/>
      <c r="S67" s="438"/>
    </row>
    <row r="68" spans="2:19" s="396" customFormat="1" ht="24">
      <c r="C68" s="671"/>
      <c r="D68" s="660"/>
      <c r="E68" s="447" t="str">
        <f>'Classeur - Programme'!E65</f>
        <v>Identifier la nature (grandeur effort, grandeur flux)</v>
      </c>
      <c r="F68" s="662"/>
      <c r="G68" s="678"/>
      <c r="H68" s="664"/>
      <c r="J68" s="419"/>
      <c r="K68" s="421"/>
      <c r="L68" s="421"/>
      <c r="M68" s="421"/>
      <c r="N68" s="423"/>
      <c r="O68" s="423"/>
      <c r="P68" s="423"/>
      <c r="Q68" s="423"/>
      <c r="R68" s="438"/>
      <c r="S68" s="438"/>
    </row>
    <row r="69" spans="2:19" s="396" customFormat="1" ht="12.75" customHeight="1">
      <c r="C69" s="671"/>
      <c r="D69" s="660"/>
      <c r="E69" s="447" t="str">
        <f>'Classeur - Programme'!E66</f>
        <v>Décrire les lois d’évolution des grandeurs</v>
      </c>
      <c r="F69" s="662"/>
      <c r="G69" s="678"/>
      <c r="H69" s="664"/>
      <c r="J69" s="419"/>
      <c r="K69" s="421"/>
      <c r="L69" s="421"/>
      <c r="M69" s="421"/>
      <c r="N69" s="423"/>
      <c r="O69" s="423"/>
      <c r="P69" s="423"/>
      <c r="Q69" s="423"/>
      <c r="R69" s="438"/>
      <c r="S69" s="438"/>
    </row>
    <row r="70" spans="2:19" s="396" customFormat="1" ht="24">
      <c r="C70" s="671"/>
      <c r="D70" s="660"/>
      <c r="E70" s="447" t="str">
        <f>'Classeur - Programme'!E67</f>
        <v>Utiliser les lois et relations entre les grandeurs</v>
      </c>
      <c r="F70" s="662"/>
      <c r="G70" s="679"/>
      <c r="H70" s="664"/>
      <c r="J70" s="419"/>
      <c r="K70" s="421"/>
      <c r="L70" s="421"/>
      <c r="M70" s="421"/>
      <c r="N70" s="423"/>
      <c r="O70" s="423"/>
      <c r="P70" s="423"/>
      <c r="Q70" s="423"/>
      <c r="R70" s="438"/>
      <c r="S70" s="438"/>
    </row>
    <row r="71" spans="2:19" s="396" customFormat="1" ht="25.5" customHeight="1">
      <c r="C71" s="671"/>
      <c r="D71" s="446" t="str">
        <f>'Classeur - Programme'!D68</f>
        <v>Matériaux</v>
      </c>
      <c r="E71" s="447" t="str">
        <f>'Classeur - Programme'!E68</f>
        <v>Identifier les propriétés des matériaux des composants qui influent sur le système</v>
      </c>
      <c r="F71" s="662"/>
      <c r="G71" s="448">
        <f>'Classeur - Programme'!G68</f>
        <v>0</v>
      </c>
      <c r="H71" s="445" t="str">
        <f>'Classeur - Programme'!H68</f>
        <v>C</v>
      </c>
      <c r="J71" s="419"/>
      <c r="K71" s="421"/>
      <c r="L71" s="421"/>
      <c r="M71" s="421"/>
      <c r="N71" s="423"/>
      <c r="O71" s="423"/>
      <c r="P71" s="423"/>
      <c r="Q71" s="423"/>
      <c r="R71" s="438"/>
      <c r="S71" s="438"/>
    </row>
    <row r="72" spans="2:19" s="396" customFormat="1" ht="36">
      <c r="C72" s="671"/>
      <c r="D72" s="660" t="str">
        <f>'Classeur - Programme'!D69</f>
        <v>Énergie et puissances
Notion de pertes</v>
      </c>
      <c r="E72" s="447" t="str">
        <f>'Classeur - Programme'!E69</f>
        <v>Associer les grandeurs physiques aux échanges d’énergie et à la transmission de puissance</v>
      </c>
      <c r="F72" s="662"/>
      <c r="G72" s="677">
        <f>'Classeur - Programme'!G69</f>
        <v>0</v>
      </c>
      <c r="H72" s="664" t="str">
        <f>'Classeur - Programme'!H69</f>
        <v>C</v>
      </c>
      <c r="J72" s="419"/>
      <c r="K72" s="421"/>
      <c r="L72" s="421"/>
      <c r="M72" s="421"/>
      <c r="N72" s="423"/>
      <c r="O72" s="423"/>
      <c r="P72" s="423"/>
      <c r="Q72" s="423"/>
      <c r="R72" s="438"/>
      <c r="S72" s="438"/>
    </row>
    <row r="73" spans="2:19" s="396" customFormat="1" ht="12">
      <c r="C73" s="671"/>
      <c r="D73" s="660"/>
      <c r="E73" s="447" t="str">
        <f>'Classeur - Programme'!E70</f>
        <v>Identifier les pertes d’énergie</v>
      </c>
      <c r="F73" s="662"/>
      <c r="G73" s="679"/>
      <c r="H73" s="664"/>
      <c r="J73" s="419"/>
      <c r="K73" s="421"/>
      <c r="L73" s="421"/>
      <c r="M73" s="421"/>
      <c r="N73" s="423"/>
      <c r="O73" s="423"/>
      <c r="P73" s="423"/>
      <c r="Q73" s="423"/>
      <c r="R73" s="438"/>
      <c r="S73" s="438"/>
    </row>
    <row r="74" spans="2:19" s="396" customFormat="1" ht="24">
      <c r="C74" s="671"/>
      <c r="D74" s="446" t="str">
        <f>'Classeur - Programme'!D71</f>
        <v>Flux d’information</v>
      </c>
      <c r="E74" s="447" t="str">
        <f>'Classeur - Programme'!E71</f>
        <v>Identifier la nature de l’information et la nature du signal</v>
      </c>
      <c r="F74" s="662"/>
      <c r="G74" s="448">
        <f>'Classeur - Programme'!G71</f>
        <v>0</v>
      </c>
      <c r="H74" s="445" t="str">
        <f>'Classeur - Programme'!H71</f>
        <v>C</v>
      </c>
      <c r="J74" s="419"/>
      <c r="K74" s="421"/>
      <c r="L74" s="421"/>
      <c r="M74" s="421"/>
      <c r="N74" s="423"/>
      <c r="O74" s="423"/>
      <c r="P74" s="423"/>
      <c r="Q74" s="423"/>
      <c r="R74" s="438"/>
      <c r="S74" s="438"/>
    </row>
    <row r="75" spans="2:19" s="396" customFormat="1" ht="24">
      <c r="C75" s="671"/>
      <c r="D75" s="446" t="str">
        <f>'Classeur - Programme'!D72</f>
        <v>Flux de matière</v>
      </c>
      <c r="E75" s="447" t="str">
        <f>'Classeur - Programme'!E72</f>
        <v>Qualifier la nature des matières, quantifier les volumes et les masses</v>
      </c>
      <c r="F75" s="663"/>
      <c r="G75" s="445" t="str">
        <f>'Classeur - Programme'!G72</f>
        <v>C</v>
      </c>
      <c r="H75" s="448">
        <f>'Classeur - Programme'!H72</f>
        <v>0</v>
      </c>
      <c r="J75" s="419"/>
      <c r="K75" s="421"/>
      <c r="L75" s="421"/>
      <c r="M75" s="421"/>
      <c r="N75" s="423"/>
      <c r="O75" s="423"/>
      <c r="P75" s="423"/>
      <c r="Q75" s="423"/>
      <c r="R75" s="438"/>
      <c r="S75" s="438"/>
    </row>
    <row r="76" spans="2:19" s="396" customFormat="1">
      <c r="B76" s="411" t="str">
        <f>'Classeur - Programme'!B73</f>
        <v>B2. Proposer ou justifier un modèle</v>
      </c>
      <c r="C76" s="412">
        <f>'Classeur - Programme'!C73</f>
        <v>0</v>
      </c>
      <c r="D76" s="412">
        <f>'Classeur - Programme'!D73</f>
        <v>0</v>
      </c>
      <c r="E76" s="412">
        <f>'Classeur - Programme'!E73</f>
        <v>0</v>
      </c>
      <c r="F76" s="411">
        <f>'Classeur - Programme'!F73</f>
        <v>0</v>
      </c>
      <c r="G76" s="413">
        <f>'Classeur - Programme'!G73</f>
        <v>0</v>
      </c>
      <c r="H76" s="413">
        <f>'Classeur - Programme'!H73</f>
        <v>0</v>
      </c>
      <c r="J76" s="411"/>
      <c r="K76" s="411"/>
      <c r="L76" s="411"/>
      <c r="M76" s="411"/>
      <c r="N76" s="411"/>
      <c r="O76" s="411"/>
      <c r="P76" s="411"/>
      <c r="Q76" s="411"/>
      <c r="R76" s="411"/>
      <c r="S76" s="411"/>
    </row>
    <row r="77" spans="2:19" s="396" customFormat="1" ht="12.75" customHeight="1">
      <c r="C77" s="671" t="str">
        <f>'Classeur - Programme'!C74</f>
        <v>associer un modèle à un système ou à son comportement
préciser ou justifier les limites de validité du modèle envisagé</v>
      </c>
      <c r="D77" s="660" t="str">
        <f>'Classeur - Programme'!D74</f>
        <v>Chaîne d’énergie</v>
      </c>
      <c r="E77" s="447" t="str">
        <f>'Classeur - Programme'!E74</f>
        <v>Associer un modèle à une source d’énergie</v>
      </c>
      <c r="F77" s="661">
        <f>'Classeur - Programme'!F74</f>
        <v>0</v>
      </c>
      <c r="G77" s="445" t="str">
        <f>'Classeur - Programme'!G74</f>
        <v>C</v>
      </c>
      <c r="H77" s="448">
        <f>'Classeur - Programme'!H74</f>
        <v>0</v>
      </c>
      <c r="J77" s="419"/>
      <c r="K77" s="421"/>
      <c r="L77" s="421"/>
      <c r="M77" s="421"/>
      <c r="N77" s="423"/>
      <c r="O77" s="423"/>
      <c r="P77" s="423"/>
      <c r="Q77" s="423"/>
      <c r="R77" s="438"/>
      <c r="S77" s="438"/>
    </row>
    <row r="78" spans="2:19" s="396" customFormat="1" ht="24">
      <c r="C78" s="671"/>
      <c r="D78" s="660"/>
      <c r="E78" s="447" t="str">
        <f>'Classeur - Programme'!E75</f>
        <v>Associer un modèle aux composants d’une chaîne d’énergie</v>
      </c>
      <c r="F78" s="662"/>
      <c r="G78" s="677">
        <f>'Classeur - Programme'!G75</f>
        <v>0</v>
      </c>
      <c r="H78" s="664" t="str">
        <f>'Classeur - Programme'!H75</f>
        <v>C</v>
      </c>
      <c r="J78" s="419"/>
      <c r="K78" s="421"/>
      <c r="L78" s="421"/>
      <c r="M78" s="421"/>
      <c r="N78" s="423"/>
      <c r="O78" s="423"/>
      <c r="P78" s="423"/>
      <c r="Q78" s="423"/>
      <c r="R78" s="438"/>
      <c r="S78" s="438"/>
    </row>
    <row r="79" spans="2:19" s="396" customFormat="1" ht="36">
      <c r="C79" s="671"/>
      <c r="D79" s="660"/>
      <c r="E79" s="447" t="str">
        <f>'Classeur - Programme'!E76</f>
        <v>Déterminer les points de fonctionnement du régime permanent d’un actionneur au sein d’un procédé</v>
      </c>
      <c r="F79" s="662"/>
      <c r="G79" s="679"/>
      <c r="H79" s="664"/>
      <c r="J79" s="419"/>
      <c r="K79" s="421"/>
      <c r="L79" s="421"/>
      <c r="M79" s="421"/>
      <c r="N79" s="423"/>
      <c r="O79" s="423"/>
      <c r="P79" s="423"/>
      <c r="Q79" s="423"/>
      <c r="R79" s="438"/>
      <c r="S79" s="438"/>
    </row>
    <row r="80" spans="2:19" s="396" customFormat="1" ht="24">
      <c r="C80" s="671"/>
      <c r="D80" s="446" t="str">
        <f>'Classeur - Programme'!D77</f>
        <v>Chaîne d’information</v>
      </c>
      <c r="E80" s="447" t="str">
        <f>'Classeur - Programme'!E77</f>
        <v>Associer un modèle aux composants d’une chaîne d’information</v>
      </c>
      <c r="F80" s="662"/>
      <c r="G80" s="448">
        <f>'Classeur - Programme'!G77</f>
        <v>0</v>
      </c>
      <c r="H80" s="445" t="str">
        <f>'Classeur - Programme'!H77</f>
        <v>C</v>
      </c>
      <c r="J80" s="419"/>
      <c r="K80" s="421"/>
      <c r="L80" s="421"/>
      <c r="M80" s="421"/>
      <c r="N80" s="423"/>
      <c r="O80" s="423"/>
      <c r="P80" s="423"/>
      <c r="Q80" s="423"/>
      <c r="R80" s="438"/>
      <c r="S80" s="438"/>
    </row>
    <row r="81" spans="2:19" s="396" customFormat="1" ht="24">
      <c r="C81" s="671"/>
      <c r="D81" s="681" t="str">
        <f>'Classeur - Programme'!D78</f>
        <v>Ordre d’un système</v>
      </c>
      <c r="E81" s="447" t="str">
        <f>'Classeur - Programme'!E78</f>
        <v>Identifier les paramètres à partir d’une réponse indicielle</v>
      </c>
      <c r="F81" s="662"/>
      <c r="G81" s="677">
        <f>'Classeur - Programme'!G78</f>
        <v>0</v>
      </c>
      <c r="H81" s="664" t="str">
        <f>'Classeur - Programme'!H78</f>
        <v>B</v>
      </c>
      <c r="J81" s="419"/>
      <c r="K81" s="421"/>
      <c r="L81" s="421"/>
      <c r="M81" s="421"/>
      <c r="N81" s="423"/>
      <c r="O81" s="423"/>
      <c r="P81" s="423"/>
      <c r="Q81" s="423"/>
      <c r="R81" s="438"/>
      <c r="S81" s="438"/>
    </row>
    <row r="82" spans="2:19" s="396" customFormat="1" ht="25.5" customHeight="1">
      <c r="C82" s="671"/>
      <c r="D82" s="682"/>
      <c r="E82" s="447" t="str">
        <f>'Classeur - Programme'!E79</f>
        <v>Associer un modèle de comportement (1er et 2nd ordre) à une réponse indicielle</v>
      </c>
      <c r="F82" s="662"/>
      <c r="G82" s="679"/>
      <c r="H82" s="664"/>
      <c r="J82" s="419"/>
      <c r="K82" s="421"/>
      <c r="L82" s="421"/>
      <c r="M82" s="421"/>
      <c r="N82" s="423"/>
      <c r="O82" s="423"/>
      <c r="P82" s="423"/>
      <c r="Q82" s="423"/>
      <c r="R82" s="438"/>
      <c r="S82" s="438"/>
    </row>
    <row r="83" spans="2:19" s="396" customFormat="1" ht="60.75" customHeight="1">
      <c r="C83" s="671"/>
      <c r="D83" s="446" t="str">
        <f>'Classeur - Programme'!D80</f>
        <v>Systèmes logiques à évènements discrets
Langage de description : graphe d’états, logigramme, GRAFCET, algorigramme</v>
      </c>
      <c r="E83" s="447" t="str">
        <f>'Classeur - Programme'!E80</f>
        <v>Traduire le comportement d’un système</v>
      </c>
      <c r="F83" s="662"/>
      <c r="G83" s="448">
        <f>'Classeur - Programme'!G80</f>
        <v>0</v>
      </c>
      <c r="H83" s="445" t="str">
        <f>'Classeur - Programme'!H80</f>
        <v>C</v>
      </c>
      <c r="J83" s="419"/>
      <c r="K83" s="421"/>
      <c r="L83" s="421"/>
      <c r="M83" s="421"/>
      <c r="N83" s="423"/>
      <c r="O83" s="423"/>
      <c r="P83" s="423"/>
      <c r="Q83" s="423"/>
      <c r="R83" s="438"/>
      <c r="S83" s="438"/>
    </row>
    <row r="84" spans="2:19" s="396" customFormat="1" ht="24">
      <c r="C84" s="671"/>
      <c r="D84" s="660" t="str">
        <f>'Classeur - Programme'!D81</f>
        <v>Liaisons</v>
      </c>
      <c r="E84" s="447" t="str">
        <f>'Classeur - Programme'!E81</f>
        <v>Construire un modèle et le représenter à l’aide de schémas</v>
      </c>
      <c r="F84" s="662"/>
      <c r="G84" s="664" t="str">
        <f>'Classeur - Programme'!G81</f>
        <v>C</v>
      </c>
      <c r="H84" s="677">
        <f>'Classeur - Programme'!H81</f>
        <v>0</v>
      </c>
      <c r="J84" s="419"/>
      <c r="K84" s="421"/>
      <c r="L84" s="421"/>
      <c r="M84" s="421"/>
      <c r="N84" s="423"/>
      <c r="O84" s="423"/>
      <c r="P84" s="423"/>
      <c r="Q84" s="423"/>
      <c r="R84" s="438"/>
      <c r="S84" s="438"/>
    </row>
    <row r="85" spans="2:19" s="396" customFormat="1" ht="12">
      <c r="C85" s="671"/>
      <c r="D85" s="660"/>
      <c r="E85" s="447" t="str">
        <f>'Classeur - Programme'!E82</f>
        <v>Préciser les paramètres géométriques</v>
      </c>
      <c r="F85" s="662"/>
      <c r="G85" s="664"/>
      <c r="H85" s="678"/>
      <c r="J85" s="419"/>
      <c r="K85" s="421"/>
      <c r="L85" s="421"/>
      <c r="M85" s="421"/>
      <c r="N85" s="423"/>
      <c r="O85" s="423"/>
      <c r="P85" s="423"/>
      <c r="Q85" s="423"/>
      <c r="R85" s="438"/>
      <c r="S85" s="438"/>
    </row>
    <row r="86" spans="2:19" s="396" customFormat="1" ht="24">
      <c r="C86" s="671"/>
      <c r="D86" s="660"/>
      <c r="E86" s="447" t="str">
        <f>'Classeur - Programme'!E83</f>
        <v>Établir la réciprocité mouvement relatif/actions mécaniques associées</v>
      </c>
      <c r="F86" s="662"/>
      <c r="G86" s="664"/>
      <c r="H86" s="679"/>
      <c r="J86" s="419"/>
      <c r="K86" s="421"/>
      <c r="L86" s="421"/>
      <c r="M86" s="421"/>
      <c r="N86" s="423"/>
      <c r="O86" s="423"/>
      <c r="P86" s="423"/>
      <c r="Q86" s="423"/>
      <c r="R86" s="438"/>
      <c r="S86" s="438"/>
    </row>
    <row r="87" spans="2:19" s="396" customFormat="1" ht="24">
      <c r="C87" s="671"/>
      <c r="D87" s="446" t="str">
        <f>'Classeur - Programme'!D84</f>
        <v>Graphe de liaisons</v>
      </c>
      <c r="E87" s="447" t="str">
        <f>'Classeur - Programme'!E84</f>
        <v>Construire un graphe de liaisons (avec ou sans les efforts)</v>
      </c>
      <c r="F87" s="662"/>
      <c r="G87" s="445" t="str">
        <f>'Classeur - Programme'!G84</f>
        <v>C</v>
      </c>
      <c r="H87" s="448">
        <f>'Classeur - Programme'!H84</f>
        <v>0</v>
      </c>
      <c r="J87" s="419"/>
      <c r="K87" s="421"/>
      <c r="L87" s="421"/>
      <c r="M87" s="421"/>
      <c r="N87" s="423"/>
      <c r="O87" s="423"/>
      <c r="P87" s="423"/>
      <c r="Q87" s="423"/>
      <c r="R87" s="438"/>
      <c r="S87" s="438"/>
    </row>
    <row r="88" spans="2:19" s="396" customFormat="1" ht="25.5" customHeight="1">
      <c r="C88" s="671"/>
      <c r="D88" s="660" t="str">
        <f>'Classeur - Programme'!D85</f>
        <v>Modèle du solide</v>
      </c>
      <c r="E88" s="447" t="str">
        <f>'Classeur - Programme'!E85</f>
        <v>Choisir le modèle de solide, déformable ou indéformable selon le point de vue</v>
      </c>
      <c r="F88" s="662"/>
      <c r="G88" s="677">
        <f>'Classeur - Programme'!G85</f>
        <v>0</v>
      </c>
      <c r="H88" s="664" t="str">
        <f>'Classeur - Programme'!H85</f>
        <v>C</v>
      </c>
      <c r="J88" s="419"/>
      <c r="K88" s="421"/>
      <c r="L88" s="421"/>
      <c r="M88" s="421"/>
      <c r="N88" s="423"/>
      <c r="O88" s="423"/>
      <c r="P88" s="423"/>
      <c r="Q88" s="423"/>
      <c r="R88" s="438"/>
      <c r="S88" s="438"/>
    </row>
    <row r="89" spans="2:19" s="396" customFormat="1" ht="24">
      <c r="C89" s="671"/>
      <c r="D89" s="660"/>
      <c r="E89" s="447" t="str">
        <f>'Classeur - Programme'!E86</f>
        <v>Modéliser et représenter géométriquement le réel</v>
      </c>
      <c r="F89" s="662"/>
      <c r="G89" s="679"/>
      <c r="H89" s="664"/>
      <c r="J89" s="419"/>
      <c r="K89" s="421"/>
      <c r="L89" s="421"/>
      <c r="M89" s="421"/>
      <c r="N89" s="423"/>
      <c r="O89" s="423"/>
      <c r="P89" s="423"/>
      <c r="Q89" s="423"/>
      <c r="R89" s="438"/>
      <c r="S89" s="438"/>
    </row>
    <row r="90" spans="2:19" s="396" customFormat="1" ht="24">
      <c r="C90" s="671"/>
      <c r="D90" s="446" t="str">
        <f>'Classeur - Programme'!D87</f>
        <v>Action mécanique</v>
      </c>
      <c r="E90" s="447" t="str">
        <f>'Classeur - Programme'!E87</f>
        <v>Modéliser les actions mécaniques de contact ou à distance</v>
      </c>
      <c r="F90" s="662"/>
      <c r="G90" s="448">
        <f>'Classeur - Programme'!G87</f>
        <v>0</v>
      </c>
      <c r="H90" s="445" t="str">
        <f>'Classeur - Programme'!H87</f>
        <v>C</v>
      </c>
      <c r="J90" s="419"/>
      <c r="K90" s="421"/>
      <c r="L90" s="421"/>
      <c r="M90" s="421"/>
      <c r="N90" s="423"/>
      <c r="O90" s="423"/>
      <c r="P90" s="423"/>
      <c r="Q90" s="423"/>
      <c r="R90" s="438"/>
      <c r="S90" s="438"/>
    </row>
    <row r="91" spans="2:19" s="396" customFormat="1" ht="24">
      <c r="C91" s="671"/>
      <c r="D91" s="446" t="str">
        <f>'Classeur - Programme'!D88</f>
        <v>Modèle de matériau</v>
      </c>
      <c r="E91" s="447" t="str">
        <f>'Classeur - Programme'!E88</f>
        <v>Choisir ou justifier un modèle comportemental de matériau</v>
      </c>
      <c r="F91" s="662"/>
      <c r="G91" s="445" t="str">
        <f>'Classeur - Programme'!G88</f>
        <v>C</v>
      </c>
      <c r="H91" s="448">
        <f>'Classeur - Programme'!H88</f>
        <v>0</v>
      </c>
      <c r="J91" s="419"/>
      <c r="K91" s="421"/>
      <c r="L91" s="421"/>
      <c r="M91" s="421"/>
      <c r="N91" s="423"/>
      <c r="O91" s="423"/>
      <c r="P91" s="423"/>
      <c r="Q91" s="423"/>
      <c r="R91" s="438"/>
      <c r="S91" s="438"/>
    </row>
    <row r="92" spans="2:19" s="396" customFormat="1" ht="24">
      <c r="C92" s="671"/>
      <c r="D92" s="660" t="str">
        <f>'Classeur - Programme'!D89</f>
        <v>Comportement du solide déformable</v>
      </c>
      <c r="E92" s="447" t="str">
        <f>'Classeur - Programme'!E89</f>
        <v>Caractériser les sollicitations dans les composants</v>
      </c>
      <c r="F92" s="662"/>
      <c r="G92" s="677">
        <f>'Classeur - Programme'!G89</f>
        <v>0</v>
      </c>
      <c r="H92" s="664" t="str">
        <f>'Classeur - Programme'!H89</f>
        <v>B</v>
      </c>
      <c r="J92" s="419"/>
      <c r="K92" s="421"/>
      <c r="L92" s="421"/>
      <c r="M92" s="421"/>
      <c r="N92" s="423"/>
      <c r="O92" s="423"/>
      <c r="P92" s="423"/>
      <c r="Q92" s="423"/>
      <c r="R92" s="438"/>
      <c r="S92" s="438"/>
    </row>
    <row r="93" spans="2:19" s="396" customFormat="1" ht="24">
      <c r="C93" s="671"/>
      <c r="D93" s="660"/>
      <c r="E93" s="447" t="str">
        <f>'Classeur - Programme'!E90</f>
        <v>Caractériser les déformations des composants</v>
      </c>
      <c r="F93" s="662"/>
      <c r="G93" s="678"/>
      <c r="H93" s="664"/>
      <c r="J93" s="419"/>
      <c r="K93" s="421"/>
      <c r="L93" s="421"/>
      <c r="M93" s="421"/>
      <c r="N93" s="423"/>
      <c r="O93" s="423"/>
      <c r="P93" s="423"/>
      <c r="Q93" s="423"/>
      <c r="R93" s="438"/>
      <c r="S93" s="438"/>
    </row>
    <row r="94" spans="2:19" s="396" customFormat="1" ht="24">
      <c r="C94" s="671"/>
      <c r="D94" s="660"/>
      <c r="E94" s="447" t="str">
        <f>'Classeur - Programme'!E91</f>
        <v>Caractériser les contraintes mécaniques dans un composant</v>
      </c>
      <c r="F94" s="662"/>
      <c r="G94" s="679"/>
      <c r="H94" s="664"/>
      <c r="J94" s="419"/>
      <c r="K94" s="421"/>
      <c r="L94" s="421"/>
      <c r="M94" s="421"/>
      <c r="N94" s="423"/>
      <c r="O94" s="423"/>
      <c r="P94" s="423"/>
      <c r="Q94" s="423"/>
      <c r="R94" s="438"/>
      <c r="S94" s="438"/>
    </row>
    <row r="95" spans="2:19" s="396" customFormat="1" ht="24">
      <c r="C95" s="671"/>
      <c r="D95" s="446" t="str">
        <f>'Classeur - Programme'!D92</f>
        <v>Modélisation plane</v>
      </c>
      <c r="E95" s="447" t="str">
        <f>'Classeur - Programme'!E92</f>
        <v>Justifier la pertinence de la modélisation plane</v>
      </c>
      <c r="F95" s="663"/>
      <c r="G95" s="445" t="str">
        <f>'Classeur - Programme'!G92</f>
        <v>C</v>
      </c>
      <c r="H95" s="448">
        <f>'Classeur - Programme'!H92</f>
        <v>0</v>
      </c>
      <c r="J95" s="419"/>
      <c r="K95" s="421"/>
      <c r="L95" s="421"/>
      <c r="M95" s="421"/>
      <c r="N95" s="423"/>
      <c r="O95" s="423"/>
      <c r="P95" s="423"/>
      <c r="Q95" s="423"/>
      <c r="R95" s="438"/>
      <c r="S95" s="438"/>
    </row>
    <row r="96" spans="2:19" s="396" customFormat="1">
      <c r="B96" s="411" t="str">
        <f>'Classeur - Programme'!B93</f>
        <v>B3. Résoudre et simuler</v>
      </c>
      <c r="C96" s="412">
        <f>'Classeur - Programme'!C93</f>
        <v>0</v>
      </c>
      <c r="D96" s="412">
        <f>'Classeur - Programme'!D93</f>
        <v>0</v>
      </c>
      <c r="E96" s="412">
        <f>'Classeur - Programme'!E93</f>
        <v>0</v>
      </c>
      <c r="F96" s="411">
        <f>'Classeur - Programme'!F93</f>
        <v>0</v>
      </c>
      <c r="G96" s="413">
        <f>'Classeur - Programme'!G93</f>
        <v>0</v>
      </c>
      <c r="H96" s="413">
        <f>'Classeur - Programme'!H93</f>
        <v>0</v>
      </c>
      <c r="J96" s="411"/>
      <c r="K96" s="411"/>
      <c r="L96" s="411"/>
      <c r="M96" s="411"/>
      <c r="N96" s="411"/>
      <c r="O96" s="411"/>
      <c r="P96" s="411"/>
      <c r="Q96" s="411"/>
      <c r="R96" s="411"/>
      <c r="S96" s="411"/>
    </row>
    <row r="97" spans="2:19" s="396" customFormat="1" ht="48.75" customHeight="1">
      <c r="C97" s="671" t="str">
        <f>'Classeur - Programme'!C94</f>
        <v xml:space="preserve">choisir et mettre en oeuvre une méthode de résolution
simuler le fonctionnement de tout ou partie d’un système à l’aide d’un modèle fourni
</v>
      </c>
      <c r="D97" s="660" t="str">
        <f>'Classeur - Programme'!D94</f>
        <v>Principe fondamental de la dynamique (PFD)
Principes fondamentaux d’étude des circuits</v>
      </c>
      <c r="E97" s="447" t="str">
        <f>'Classeur - Programme'!E94</f>
        <v>Établir de façon analytique les expressions d’efforts (force, couple, pression, tension, etc.) et de flux (vitesse, fréquence de rotation, débit, intensité du courant, etc.)</v>
      </c>
      <c r="F97" s="661">
        <f>'Classeur - Programme'!F94</f>
        <v>0</v>
      </c>
      <c r="G97" s="677">
        <f>'Classeur - Programme'!G94</f>
        <v>0</v>
      </c>
      <c r="H97" s="664" t="str">
        <f>'Classeur - Programme'!H94</f>
        <v>C</v>
      </c>
      <c r="J97" s="419"/>
      <c r="K97" s="421"/>
      <c r="L97" s="421"/>
      <c r="M97" s="421"/>
      <c r="N97" s="423"/>
      <c r="O97" s="423"/>
      <c r="P97" s="423"/>
      <c r="Q97" s="423"/>
      <c r="R97" s="438"/>
      <c r="S97" s="438"/>
    </row>
    <row r="98" spans="2:19" s="396" customFormat="1" ht="24">
      <c r="C98" s="671"/>
      <c r="D98" s="660"/>
      <c r="E98" s="447" t="str">
        <f>'Classeur - Programme'!E95</f>
        <v>Traduire de façon analytique le comportement d’un système</v>
      </c>
      <c r="F98" s="662"/>
      <c r="G98" s="679"/>
      <c r="H98" s="664"/>
      <c r="J98" s="419"/>
      <c r="K98" s="421"/>
      <c r="L98" s="421"/>
      <c r="M98" s="421"/>
      <c r="N98" s="423"/>
      <c r="O98" s="423"/>
      <c r="P98" s="423"/>
      <c r="Q98" s="423"/>
      <c r="R98" s="438"/>
      <c r="S98" s="438"/>
    </row>
    <row r="99" spans="2:19" s="396" customFormat="1" ht="49.5" customHeight="1">
      <c r="C99" s="671"/>
      <c r="D99" s="446" t="str">
        <f>'Classeur - Programme'!D96</f>
        <v>Paramètres d’une simulation</v>
      </c>
      <c r="E99" s="447" t="str">
        <f>'Classeur - Programme'!E96</f>
        <v>Adapter les paramètres de simulation, durée, incrément temporel, choix des grandeurs affichées, échelles, à l’amplitude et la dynamique de grandeurs simulées</v>
      </c>
      <c r="F99" s="662"/>
      <c r="G99" s="448">
        <f>'Classeur - Programme'!G96</f>
        <v>0</v>
      </c>
      <c r="H99" s="445" t="str">
        <f>'Classeur - Programme'!H96</f>
        <v>C</v>
      </c>
      <c r="J99" s="419"/>
      <c r="K99" s="421"/>
      <c r="L99" s="421"/>
      <c r="M99" s="421"/>
      <c r="N99" s="423"/>
      <c r="O99" s="423"/>
      <c r="P99" s="423"/>
      <c r="Q99" s="423"/>
      <c r="R99" s="438"/>
      <c r="S99" s="438"/>
    </row>
    <row r="100" spans="2:19" s="396" customFormat="1" ht="36">
      <c r="C100" s="671"/>
      <c r="D100" s="446" t="str">
        <f>'Classeur - Programme'!D97</f>
        <v>Ordre d’un système</v>
      </c>
      <c r="E100" s="447" t="str">
        <f>'Classeur - Programme'!E97</f>
        <v>Interpréter les résultats d’une simulation fréquentielle des systèmes du 1er et du 2nd ordre</v>
      </c>
      <c r="F100" s="662"/>
      <c r="G100" s="448">
        <f>'Classeur - Programme'!G97</f>
        <v>0</v>
      </c>
      <c r="H100" s="445" t="str">
        <f>'Classeur - Programme'!H97</f>
        <v>B</v>
      </c>
      <c r="J100" s="419"/>
      <c r="K100" s="421"/>
      <c r="L100" s="421"/>
      <c r="M100" s="421"/>
      <c r="N100" s="423"/>
      <c r="O100" s="423"/>
      <c r="P100" s="423"/>
      <c r="Q100" s="423"/>
      <c r="R100" s="438"/>
      <c r="S100" s="438"/>
    </row>
    <row r="101" spans="2:19" s="396" customFormat="1" ht="24">
      <c r="C101" s="671"/>
      <c r="D101" s="660" t="str">
        <f>'Classeur - Programme'!D98</f>
        <v>Comportement du solide déformable</v>
      </c>
      <c r="E101" s="447" t="str">
        <f>'Classeur - Programme'!E98</f>
        <v>Déterminer les parties les plus sollicitées dans un composant</v>
      </c>
      <c r="F101" s="662"/>
      <c r="G101" s="677">
        <f>'Classeur - Programme'!G98</f>
        <v>0</v>
      </c>
      <c r="H101" s="664" t="str">
        <f>'Classeur - Programme'!H98</f>
        <v>C</v>
      </c>
      <c r="J101" s="419"/>
      <c r="K101" s="421"/>
      <c r="L101" s="421"/>
      <c r="M101" s="421"/>
      <c r="N101" s="423"/>
      <c r="O101" s="423"/>
      <c r="P101" s="423"/>
      <c r="Q101" s="423"/>
      <c r="R101" s="438"/>
      <c r="S101" s="438"/>
    </row>
    <row r="102" spans="2:19" s="396" customFormat="1" ht="24">
      <c r="C102" s="671"/>
      <c r="D102" s="660"/>
      <c r="E102" s="447" t="str">
        <f>'Classeur - Programme'!E99</f>
        <v>Déterminer les valeurs extrêmes des déformations</v>
      </c>
      <c r="F102" s="662"/>
      <c r="G102" s="678"/>
      <c r="H102" s="664"/>
      <c r="J102" s="419"/>
      <c r="K102" s="421"/>
      <c r="L102" s="421"/>
      <c r="M102" s="421"/>
      <c r="N102" s="423"/>
      <c r="O102" s="423"/>
      <c r="P102" s="423"/>
      <c r="Q102" s="423"/>
      <c r="R102" s="438"/>
      <c r="S102" s="438"/>
    </row>
    <row r="103" spans="2:19" s="396" customFormat="1" ht="24">
      <c r="C103" s="671"/>
      <c r="D103" s="660"/>
      <c r="E103" s="447" t="str">
        <f>'Classeur - Programme'!E100</f>
        <v>Déterminer des concentrations de contraintes dans un composant</v>
      </c>
      <c r="F103" s="662"/>
      <c r="G103" s="679"/>
      <c r="H103" s="664"/>
      <c r="J103" s="419"/>
      <c r="K103" s="421"/>
      <c r="L103" s="421"/>
      <c r="M103" s="421"/>
      <c r="N103" s="423"/>
      <c r="O103" s="423"/>
      <c r="P103" s="423"/>
      <c r="Q103" s="423"/>
      <c r="R103" s="438"/>
      <c r="S103" s="438"/>
    </row>
    <row r="104" spans="2:19" s="396" customFormat="1" ht="24">
      <c r="C104" s="671"/>
      <c r="D104" s="446" t="str">
        <f>'Classeur - Programme'!D101</f>
        <v>Modélisation plane</v>
      </c>
      <c r="E104" s="447" t="str">
        <f>'Classeur - Programme'!E101</f>
        <v>Déterminer le champ des vecteurs vitesses des points d’un solide</v>
      </c>
      <c r="F104" s="663"/>
      <c r="G104" s="445" t="str">
        <f>'Classeur - Programme'!G101</f>
        <v>C</v>
      </c>
      <c r="H104" s="448">
        <f>'Classeur - Programme'!H101</f>
        <v>0</v>
      </c>
      <c r="J104" s="419"/>
      <c r="K104" s="421"/>
      <c r="L104" s="421"/>
      <c r="M104" s="421"/>
      <c r="N104" s="423"/>
      <c r="O104" s="423"/>
      <c r="P104" s="423"/>
      <c r="Q104" s="423"/>
      <c r="R104" s="438"/>
      <c r="S104" s="438"/>
    </row>
    <row r="105" spans="2:19" s="396" customFormat="1">
      <c r="B105" s="411" t="str">
        <f>'Classeur - Programme'!B102</f>
        <v>B4. Valider un modèle</v>
      </c>
      <c r="C105" s="412">
        <f>'Classeur - Programme'!C102</f>
        <v>0</v>
      </c>
      <c r="D105" s="412">
        <f>'Classeur - Programme'!D102</f>
        <v>0</v>
      </c>
      <c r="E105" s="412">
        <f>'Classeur - Programme'!E102</f>
        <v>0</v>
      </c>
      <c r="F105" s="411">
        <f>'Classeur - Programme'!F102</f>
        <v>0</v>
      </c>
      <c r="G105" s="413">
        <f>'Classeur - Programme'!G102</f>
        <v>0</v>
      </c>
      <c r="H105" s="413">
        <f>'Classeur - Programme'!H102</f>
        <v>0</v>
      </c>
      <c r="J105" s="411"/>
      <c r="K105" s="411"/>
      <c r="L105" s="411"/>
      <c r="M105" s="411"/>
      <c r="N105" s="411"/>
      <c r="O105" s="411"/>
      <c r="P105" s="411"/>
      <c r="Q105" s="411"/>
      <c r="R105" s="411"/>
      <c r="S105" s="411"/>
    </row>
    <row r="106" spans="2:19" s="396" customFormat="1" ht="48">
      <c r="C106" s="671" t="str">
        <f>'Classeur - Programme'!C103</f>
        <v>interpréter les résultats obtenus
préciser les limites de validité du modèle utilisé
modifier les paramètres du modèle pour répondre au cahier des charges ou aux résultats expérimentaux
valider un modèle optimisé fourni</v>
      </c>
      <c r="D106" s="660" t="str">
        <f>'Classeur - Programme'!D103</f>
        <v>Modèle de connaissance</v>
      </c>
      <c r="E106" s="447" t="str">
        <f>'Classeur - Programme'!E103</f>
        <v>Vérifier la compatibilité des résultats obtenus (amplitudes et variations) avec les lois et principes physiques d’évolution des grandeurs</v>
      </c>
      <c r="F106" s="433">
        <f>'Classeur - Programme'!F103</f>
        <v>0</v>
      </c>
      <c r="G106" s="448">
        <f>'Classeur - Programme'!G103</f>
        <v>0</v>
      </c>
      <c r="H106" s="445" t="str">
        <f>'Classeur - Programme'!H103</f>
        <v>C</v>
      </c>
      <c r="J106" s="419"/>
      <c r="K106" s="421"/>
      <c r="L106" s="421"/>
      <c r="M106" s="421"/>
      <c r="N106" s="423"/>
      <c r="O106" s="423"/>
      <c r="P106" s="423"/>
      <c r="Q106" s="423"/>
      <c r="R106" s="438"/>
      <c r="S106" s="438"/>
    </row>
    <row r="107" spans="2:19" s="396" customFormat="1" ht="36.75" customHeight="1">
      <c r="C107" s="671"/>
      <c r="D107" s="660"/>
      <c r="E107" s="447" t="str">
        <f>'Classeur - Programme'!E104</f>
        <v>Comparer les résultats obtenus (amplitudes et variations) avec les données du cahier des charges fonctionnel</v>
      </c>
      <c r="F107" s="433">
        <f>'Classeur - Programme'!F104</f>
        <v>0</v>
      </c>
      <c r="G107" s="445" t="str">
        <f>'Classeur - Programme'!G104</f>
        <v>C</v>
      </c>
      <c r="H107" s="448">
        <f>'Classeur - Programme'!H104</f>
        <v>0</v>
      </c>
      <c r="J107" s="419"/>
      <c r="K107" s="421"/>
      <c r="L107" s="421"/>
      <c r="M107" s="421"/>
      <c r="N107" s="423"/>
      <c r="O107" s="423"/>
      <c r="P107" s="423"/>
      <c r="Q107" s="423"/>
      <c r="R107" s="438"/>
      <c r="S107" s="438"/>
    </row>
    <row r="108" spans="2:19" s="396" customFormat="1" ht="25.5" customHeight="1">
      <c r="C108" s="671"/>
      <c r="D108" s="660" t="str">
        <f>'Classeur - Programme'!D105</f>
        <v>Matériaux</v>
      </c>
      <c r="E108" s="447" t="str">
        <f>'Classeur - Programme'!E105</f>
        <v>Identifier l’influence des propriétés des matériaux sur les performances du système</v>
      </c>
      <c r="F108" s="433">
        <f>'Classeur - Programme'!F105</f>
        <v>0</v>
      </c>
      <c r="G108" s="677">
        <f>'Classeur - Programme'!G105</f>
        <v>0</v>
      </c>
      <c r="H108" s="664" t="str">
        <f>'Classeur - Programme'!H105</f>
        <v>B</v>
      </c>
      <c r="J108" s="419"/>
      <c r="K108" s="421"/>
      <c r="L108" s="421"/>
      <c r="M108" s="421"/>
      <c r="N108" s="423"/>
      <c r="O108" s="423"/>
      <c r="P108" s="423"/>
      <c r="Q108" s="423"/>
      <c r="R108" s="438"/>
      <c r="S108" s="438"/>
    </row>
    <row r="109" spans="2:19" s="396" customFormat="1" ht="25.5" customHeight="1">
      <c r="C109" s="671"/>
      <c r="D109" s="660"/>
      <c r="E109" s="447" t="str">
        <f>'Classeur - Programme'!E106</f>
        <v>Proposer des matériaux de substitution pour améliorer les performances du système</v>
      </c>
      <c r="F109" s="433">
        <f>'Classeur - Programme'!F106</f>
        <v>0</v>
      </c>
      <c r="G109" s="679"/>
      <c r="H109" s="664"/>
      <c r="J109" s="419"/>
      <c r="K109" s="421"/>
      <c r="L109" s="421"/>
      <c r="M109" s="421"/>
      <c r="N109" s="423"/>
      <c r="O109" s="423"/>
      <c r="P109" s="423"/>
      <c r="Q109" s="423"/>
      <c r="R109" s="438"/>
      <c r="S109" s="438"/>
    </row>
    <row r="110" spans="2:19" s="396" customFormat="1" ht="24">
      <c r="C110" s="671"/>
      <c r="D110" s="660" t="str">
        <f>'Classeur - Programme'!D107</f>
        <v>Structures</v>
      </c>
      <c r="E110" s="447" t="str">
        <f>'Classeur - Programme'!E107</f>
        <v>Valider l’influence de la structure sur les performances du système</v>
      </c>
      <c r="F110" s="433">
        <f>'Classeur - Programme'!F107</f>
        <v>0</v>
      </c>
      <c r="G110" s="677">
        <f>'Classeur - Programme'!G107</f>
        <v>0</v>
      </c>
      <c r="H110" s="664" t="str">
        <f>'Classeur - Programme'!H107</f>
        <v>C</v>
      </c>
      <c r="J110" s="419"/>
      <c r="K110" s="421"/>
      <c r="L110" s="421"/>
      <c r="M110" s="421"/>
      <c r="N110" s="423"/>
      <c r="O110" s="423"/>
      <c r="P110" s="423"/>
      <c r="Q110" s="423"/>
      <c r="R110" s="438"/>
      <c r="S110" s="438"/>
    </row>
    <row r="111" spans="2:19" s="396" customFormat="1" ht="25.5" customHeight="1">
      <c r="C111" s="671"/>
      <c r="D111" s="660"/>
      <c r="E111" s="447" t="str">
        <f>'Classeur - Programme'!E108</f>
        <v>Proposer des modifications structurelles pour améliorer les performances du système</v>
      </c>
      <c r="F111" s="433">
        <f>'Classeur - Programme'!F108</f>
        <v>0</v>
      </c>
      <c r="G111" s="679"/>
      <c r="H111" s="664"/>
      <c r="J111" s="419"/>
      <c r="K111" s="421"/>
      <c r="L111" s="421"/>
      <c r="M111" s="421"/>
      <c r="N111" s="423"/>
      <c r="O111" s="423"/>
      <c r="P111" s="423"/>
      <c r="Q111" s="423"/>
      <c r="R111" s="438"/>
      <c r="S111" s="438"/>
    </row>
    <row r="112" spans="2:19" s="396" customFormat="1" ht="24">
      <c r="C112" s="671"/>
      <c r="D112" s="446" t="str">
        <f>'Classeur - Programme'!D109</f>
        <v>Grandeurs influentes d’un modèle</v>
      </c>
      <c r="E112" s="447" t="str">
        <f>'Classeur - Programme'!E109</f>
        <v>Modifier les paramètres d’un modèle</v>
      </c>
      <c r="F112" s="433">
        <f>'Classeur - Programme'!F109</f>
        <v>0</v>
      </c>
      <c r="G112" s="448">
        <f>'Classeur - Programme'!G109</f>
        <v>0</v>
      </c>
      <c r="H112" s="445" t="str">
        <f>'Classeur - Programme'!H109</f>
        <v>C</v>
      </c>
      <c r="J112" s="419"/>
      <c r="K112" s="421"/>
      <c r="L112" s="421"/>
      <c r="M112" s="421"/>
      <c r="N112" s="423"/>
      <c r="O112" s="423"/>
      <c r="P112" s="423"/>
      <c r="Q112" s="423"/>
      <c r="R112" s="438"/>
      <c r="S112" s="438"/>
    </row>
    <row r="113" spans="1:19" s="439" customFormat="1" ht="12">
      <c r="C113" s="440"/>
      <c r="D113" s="440"/>
      <c r="E113" s="440"/>
      <c r="G113" s="418"/>
      <c r="H113" s="418"/>
      <c r="J113" s="418"/>
      <c r="K113" s="418"/>
      <c r="L113" s="418"/>
      <c r="M113" s="418"/>
      <c r="N113" s="418"/>
      <c r="O113" s="418"/>
      <c r="P113" s="418"/>
      <c r="Q113" s="418"/>
      <c r="R113" s="418"/>
      <c r="S113" s="418"/>
    </row>
    <row r="114" spans="1:19" s="402" customFormat="1" ht="18.75">
      <c r="A114" s="408" t="str">
        <f>'Classeur - Programme'!A111</f>
        <v>C - Expérimenter</v>
      </c>
      <c r="B114" s="408"/>
      <c r="C114" s="409"/>
      <c r="D114" s="409"/>
      <c r="E114" s="409"/>
      <c r="F114" s="408"/>
      <c r="G114" s="410"/>
      <c r="H114" s="410"/>
      <c r="J114" s="408"/>
      <c r="K114" s="408"/>
      <c r="L114" s="408"/>
      <c r="M114" s="408"/>
      <c r="N114" s="408"/>
      <c r="O114" s="408"/>
      <c r="P114" s="408"/>
      <c r="Q114" s="408"/>
      <c r="R114" s="408"/>
      <c r="S114" s="408"/>
    </row>
    <row r="115" spans="1:19" s="396" customFormat="1">
      <c r="B115" s="411" t="str">
        <f>'Classeur - Programme'!B112</f>
        <v>C1. Justifier le choix d’un protocole expérimental</v>
      </c>
      <c r="C115" s="412"/>
      <c r="D115" s="412"/>
      <c r="E115" s="412"/>
      <c r="F115" s="411"/>
      <c r="G115" s="413"/>
      <c r="H115" s="413"/>
      <c r="J115" s="411"/>
      <c r="K115" s="411"/>
      <c r="L115" s="411"/>
      <c r="M115" s="411"/>
      <c r="N115" s="411"/>
      <c r="O115" s="411"/>
      <c r="P115" s="411"/>
      <c r="Q115" s="411"/>
      <c r="R115" s="411"/>
      <c r="S115" s="411"/>
    </row>
    <row r="116" spans="1:19" s="396" customFormat="1" ht="24">
      <c r="C116" s="671" t="str">
        <f>'Classeur - Programme'!C113</f>
        <v>identifier les grandeurs physiques à mesure
décrire une chaîne d’acquisition
identifier le comportement des composants
justifier le choix des essais réalisés</v>
      </c>
      <c r="D116" s="660" t="str">
        <f>'Classeur - Programme'!D113</f>
        <v>Capteurs</v>
      </c>
      <c r="E116" s="447" t="str">
        <f>'Classeur - Programme'!E113</f>
        <v>Qualifier les caractéristiques d’entrée - sortie d’un capteur</v>
      </c>
      <c r="F116" s="661">
        <f>'Classeur - Programme'!F113</f>
        <v>0</v>
      </c>
      <c r="G116" s="677">
        <f>'Classeur - Programme'!G113</f>
        <v>0</v>
      </c>
      <c r="H116" s="664" t="str">
        <f>'Classeur - Programme'!H113</f>
        <v>C</v>
      </c>
      <c r="J116" s="419"/>
      <c r="K116" s="421"/>
      <c r="L116" s="421"/>
      <c r="M116" s="421"/>
      <c r="N116" s="423"/>
      <c r="O116" s="423"/>
      <c r="P116" s="423"/>
      <c r="Q116" s="423"/>
      <c r="R116" s="438"/>
      <c r="S116" s="438"/>
    </row>
    <row r="117" spans="1:19" s="396" customFormat="1" ht="36">
      <c r="C117" s="671"/>
      <c r="D117" s="660"/>
      <c r="E117" s="447" t="str">
        <f>'Classeur - Programme'!E114</f>
        <v>Justifier le choix d’un capteur ou d’un appareil de mesure vis-à-vis de la grandeur physique à mesurer</v>
      </c>
      <c r="F117" s="662"/>
      <c r="G117" s="678"/>
      <c r="H117" s="664"/>
      <c r="J117" s="419"/>
      <c r="K117" s="421"/>
      <c r="L117" s="421"/>
      <c r="M117" s="421"/>
      <c r="N117" s="423"/>
      <c r="O117" s="423"/>
      <c r="P117" s="423"/>
      <c r="Q117" s="423"/>
      <c r="R117" s="438"/>
      <c r="S117" s="438"/>
    </row>
    <row r="118" spans="1:19" s="396" customFormat="1" ht="24">
      <c r="C118" s="671"/>
      <c r="D118" s="660"/>
      <c r="E118" s="447" t="str">
        <f>'Classeur - Programme'!E115</f>
        <v>Justifier les caractéristiques (calibre, position, etc.) d’un appareil de mesure</v>
      </c>
      <c r="F118" s="662"/>
      <c r="G118" s="679"/>
      <c r="H118" s="664"/>
      <c r="J118" s="419"/>
      <c r="K118" s="421"/>
      <c r="L118" s="421"/>
      <c r="M118" s="421"/>
      <c r="N118" s="423"/>
      <c r="O118" s="423"/>
      <c r="P118" s="423"/>
      <c r="Q118" s="423"/>
      <c r="R118" s="438"/>
      <c r="S118" s="438"/>
    </row>
    <row r="119" spans="1:19" s="396" customFormat="1" ht="24">
      <c r="C119" s="671"/>
      <c r="D119" s="660" t="str">
        <f>'Classeur - Programme'!D116</f>
        <v>Prévision quantitative de la réponse du système</v>
      </c>
      <c r="E119" s="447" t="str">
        <f>'Classeur - Programme'!E116</f>
        <v>Identifier le comportement des composants du système</v>
      </c>
      <c r="F119" s="662"/>
      <c r="G119" s="677">
        <f>'Classeur - Programme'!G116</f>
        <v>0</v>
      </c>
      <c r="H119" s="664" t="str">
        <f>'Classeur - Programme'!H116</f>
        <v>C</v>
      </c>
      <c r="J119" s="419"/>
      <c r="K119" s="421"/>
      <c r="L119" s="421"/>
      <c r="M119" s="421"/>
      <c r="N119" s="423"/>
      <c r="O119" s="423"/>
      <c r="P119" s="423"/>
      <c r="Q119" s="423"/>
      <c r="R119" s="438"/>
      <c r="S119" s="438"/>
    </row>
    <row r="120" spans="1:19" s="396" customFormat="1" ht="12">
      <c r="C120" s="671"/>
      <c r="D120" s="660"/>
      <c r="E120" s="447" t="str">
        <f>'Classeur - Programme'!E117</f>
        <v>Prévoir l’ordre de grandeur de la mesure</v>
      </c>
      <c r="F120" s="662"/>
      <c r="G120" s="679"/>
      <c r="H120" s="664"/>
      <c r="J120" s="419"/>
      <c r="K120" s="421"/>
      <c r="L120" s="421"/>
      <c r="M120" s="421"/>
      <c r="N120" s="423"/>
      <c r="O120" s="423"/>
      <c r="P120" s="423"/>
      <c r="Q120" s="423"/>
      <c r="R120" s="438"/>
      <c r="S120" s="438"/>
    </row>
    <row r="121" spans="1:19" s="396" customFormat="1" ht="36">
      <c r="C121" s="671"/>
      <c r="D121" s="660" t="str">
        <f>'Classeur - Programme'!D118</f>
        <v>Chaîne d’information, structure et fonctionnement</v>
      </c>
      <c r="E121" s="447" t="str">
        <f>'Classeur - Programme'!E118</f>
        <v>Identifier la nature et les caractéristiques des grandeurs en divers points de la chaîne d’information</v>
      </c>
      <c r="F121" s="662"/>
      <c r="G121" s="677">
        <f>'Classeur - Programme'!G118</f>
        <v>0</v>
      </c>
      <c r="H121" s="664" t="str">
        <f>'Classeur - Programme'!H118</f>
        <v>C</v>
      </c>
      <c r="J121" s="419"/>
      <c r="K121" s="421"/>
      <c r="L121" s="421"/>
      <c r="M121" s="421"/>
      <c r="N121" s="423"/>
      <c r="O121" s="423"/>
      <c r="P121" s="423"/>
      <c r="Q121" s="423"/>
      <c r="R121" s="438"/>
      <c r="S121" s="438"/>
    </row>
    <row r="122" spans="1:19" s="396" customFormat="1" ht="24">
      <c r="C122" s="671"/>
      <c r="D122" s="660"/>
      <c r="E122" s="447" t="str">
        <f>'Classeur - Programme'!E119</f>
        <v>Maîtriser les fonctions des appareils de mesures et leurs mises en oeuvre</v>
      </c>
      <c r="F122" s="663"/>
      <c r="G122" s="679"/>
      <c r="H122" s="664"/>
      <c r="J122" s="419"/>
      <c r="K122" s="421"/>
      <c r="L122" s="421"/>
      <c r="M122" s="421"/>
      <c r="N122" s="423"/>
      <c r="O122" s="423"/>
      <c r="P122" s="423"/>
      <c r="Q122" s="423"/>
      <c r="R122" s="438"/>
      <c r="S122" s="438"/>
    </row>
    <row r="123" spans="1:19" s="396" customFormat="1">
      <c r="B123" s="411" t="str">
        <f>'Classeur - Programme'!B120</f>
        <v>C2. Mettre en oeuvre un protocole expérimental</v>
      </c>
      <c r="C123" s="412"/>
      <c r="D123" s="412"/>
      <c r="E123" s="412"/>
      <c r="F123" s="411"/>
      <c r="G123" s="413"/>
      <c r="H123" s="413"/>
      <c r="J123" s="411"/>
      <c r="K123" s="411"/>
      <c r="L123" s="411"/>
      <c r="M123" s="411"/>
      <c r="N123" s="411"/>
      <c r="O123" s="411"/>
      <c r="P123" s="411"/>
      <c r="Q123" s="411"/>
      <c r="R123" s="411"/>
      <c r="S123" s="411"/>
    </row>
    <row r="124" spans="1:19" s="396" customFormat="1" ht="12">
      <c r="C124" s="671" t="str">
        <f>'Classeur - Programme'!C121</f>
        <v>conduire les essais en respectant les consignes de sécurité à partir d’un protocole fourni
traiter les données mesurées en vue d’analyser les écarts</v>
      </c>
      <c r="D124" s="660" t="str">
        <f>'Classeur - Programme'!D121</f>
        <v>Appareils de mesures, règles d’utilisation</v>
      </c>
      <c r="E124" s="447" t="str">
        <f>'Classeur - Programme'!E121</f>
        <v>Mettre en oeuvre un appareil de mesure</v>
      </c>
      <c r="F124" s="661">
        <f>'Classeur - Programme'!F121</f>
        <v>0</v>
      </c>
      <c r="G124" s="677">
        <f>'Classeur - Programme'!G121</f>
        <v>0</v>
      </c>
      <c r="H124" s="664" t="str">
        <f>'Classeur - Programme'!H121</f>
        <v>C</v>
      </c>
      <c r="J124" s="419"/>
      <c r="K124" s="421"/>
      <c r="L124" s="421"/>
      <c r="M124" s="421"/>
      <c r="N124" s="423"/>
      <c r="O124" s="423"/>
      <c r="P124" s="423"/>
      <c r="Q124" s="423"/>
      <c r="R124" s="438"/>
      <c r="S124" s="438"/>
    </row>
    <row r="125" spans="1:19" s="396" customFormat="1" ht="12">
      <c r="C125" s="671"/>
      <c r="D125" s="660"/>
      <c r="E125" s="447" t="str">
        <f>'Classeur - Programme'!E122</f>
        <v>Paramétrer une chaîne d’acquisition</v>
      </c>
      <c r="F125" s="662"/>
      <c r="G125" s="679"/>
      <c r="H125" s="664"/>
      <c r="J125" s="419"/>
      <c r="K125" s="421"/>
      <c r="L125" s="421"/>
      <c r="M125" s="421"/>
      <c r="N125" s="423"/>
      <c r="O125" s="423"/>
      <c r="P125" s="423"/>
      <c r="Q125" s="423"/>
      <c r="R125" s="438"/>
      <c r="S125" s="438"/>
    </row>
    <row r="126" spans="1:19" s="396" customFormat="1" ht="24">
      <c r="C126" s="671"/>
      <c r="D126" s="446" t="str">
        <f>'Classeur - Programme'!D123</f>
        <v>Paramètres de configuration du système</v>
      </c>
      <c r="E126" s="447" t="str">
        <f>'Classeur - Programme'!E123</f>
        <v>Régler les paramètres de fonctionnement d’un système</v>
      </c>
      <c r="F126" s="662"/>
      <c r="G126" s="448">
        <f>'Classeur - Programme'!G123</f>
        <v>0</v>
      </c>
      <c r="H126" s="445" t="str">
        <f>'Classeur - Programme'!H123</f>
        <v>C</v>
      </c>
      <c r="J126" s="419"/>
      <c r="K126" s="421"/>
      <c r="L126" s="421"/>
      <c r="M126" s="421"/>
      <c r="N126" s="423"/>
      <c r="O126" s="423"/>
      <c r="P126" s="423"/>
      <c r="Q126" s="423"/>
      <c r="R126" s="438"/>
      <c r="S126" s="438"/>
    </row>
    <row r="127" spans="1:19" s="396" customFormat="1" ht="25.5" customHeight="1">
      <c r="C127" s="671"/>
      <c r="D127" s="446" t="str">
        <f>'Classeur - Programme'!D124</f>
        <v>Paramètres de configuration d’un réseau</v>
      </c>
      <c r="E127" s="447" t="str">
        <f>'Classeur - Programme'!E124</f>
        <v>Paramétrer un protocole de communication</v>
      </c>
      <c r="F127" s="662"/>
      <c r="G127" s="448">
        <f>'Classeur - Programme'!G124</f>
        <v>0</v>
      </c>
      <c r="H127" s="445" t="str">
        <f>'Classeur - Programme'!H124</f>
        <v>C</v>
      </c>
      <c r="J127" s="419"/>
      <c r="K127" s="421"/>
      <c r="L127" s="421"/>
      <c r="M127" s="421"/>
      <c r="N127" s="423"/>
      <c r="O127" s="423"/>
      <c r="P127" s="423"/>
      <c r="Q127" s="423"/>
      <c r="R127" s="438"/>
      <c r="S127" s="438"/>
    </row>
    <row r="128" spans="1:19" s="396" customFormat="1" ht="36.75" customHeight="1">
      <c r="C128" s="671"/>
      <c r="D128" s="446" t="str">
        <f>'Classeur - Programme'!D125</f>
        <v>Routines, procédures, etc.
Systèmes logiques à évènements discrets</v>
      </c>
      <c r="E128" s="447" t="str">
        <f>'Classeur - Programme'!E125</f>
        <v>Générer un programme et l’implanter dans le système cible</v>
      </c>
      <c r="F128" s="662"/>
      <c r="G128" s="448">
        <f>'Classeur - Programme'!G125</f>
        <v>0</v>
      </c>
      <c r="H128" s="445" t="str">
        <f>'Classeur - Programme'!H125</f>
        <v>C</v>
      </c>
      <c r="J128" s="419"/>
      <c r="K128" s="421"/>
      <c r="L128" s="421"/>
      <c r="M128" s="421"/>
      <c r="N128" s="423"/>
      <c r="O128" s="423"/>
      <c r="P128" s="423"/>
      <c r="Q128" s="423"/>
      <c r="R128" s="438"/>
      <c r="S128" s="438"/>
    </row>
    <row r="129" spans="1:19" s="396" customFormat="1" ht="12">
      <c r="C129" s="671"/>
      <c r="D129" s="660" t="str">
        <f>'Classeur - Programme'!D126</f>
        <v>Modèles de comportement</v>
      </c>
      <c r="E129" s="447" t="str">
        <f>'Classeur - Programme'!E126</f>
        <v>Analyser les résultats expérimentaux</v>
      </c>
      <c r="F129" s="662"/>
      <c r="G129" s="677">
        <f>'Classeur - Programme'!G126</f>
        <v>0</v>
      </c>
      <c r="H129" s="664" t="str">
        <f>'Classeur - Programme'!H126</f>
        <v>C</v>
      </c>
      <c r="J129" s="419"/>
      <c r="K129" s="421"/>
      <c r="L129" s="421"/>
      <c r="M129" s="421"/>
      <c r="N129" s="423"/>
      <c r="O129" s="423"/>
      <c r="P129" s="423"/>
      <c r="Q129" s="423"/>
      <c r="R129" s="438"/>
      <c r="S129" s="438"/>
    </row>
    <row r="130" spans="1:19" s="396" customFormat="1" ht="24">
      <c r="C130" s="671"/>
      <c r="D130" s="660"/>
      <c r="E130" s="447" t="str">
        <f>'Classeur - Programme'!E127</f>
        <v>Traiter les résultats expérimentaux, et extraire la ou les grandeurs désirée(s)</v>
      </c>
      <c r="F130" s="663"/>
      <c r="G130" s="679"/>
      <c r="H130" s="664"/>
      <c r="J130" s="419"/>
      <c r="K130" s="421"/>
      <c r="L130" s="421"/>
      <c r="M130" s="421"/>
      <c r="N130" s="423"/>
      <c r="O130" s="423"/>
      <c r="P130" s="423"/>
      <c r="Q130" s="423"/>
      <c r="R130" s="438"/>
      <c r="S130" s="438"/>
    </row>
    <row r="131" spans="1:19" s="439" customFormat="1" ht="12">
      <c r="C131" s="440">
        <f>'Classeur - Programme'!C128</f>
        <v>0</v>
      </c>
      <c r="D131" s="440">
        <f>'Classeur - Programme'!D128</f>
        <v>0</v>
      </c>
      <c r="E131" s="440">
        <f>'Classeur - Programme'!E128</f>
        <v>0</v>
      </c>
      <c r="F131" s="439">
        <f>'Classeur - Programme'!F128</f>
        <v>0</v>
      </c>
      <c r="G131" s="418">
        <f>'Classeur - Programme'!G128</f>
        <v>0</v>
      </c>
      <c r="H131" s="418">
        <f>'Classeur - Programme'!H128</f>
        <v>0</v>
      </c>
      <c r="J131" s="418"/>
      <c r="K131" s="418"/>
      <c r="L131" s="418"/>
      <c r="M131" s="418"/>
      <c r="N131" s="418"/>
      <c r="O131" s="418"/>
      <c r="P131" s="418"/>
      <c r="Q131" s="418"/>
      <c r="R131" s="418"/>
      <c r="S131" s="418"/>
    </row>
    <row r="132" spans="1:19" s="402" customFormat="1" ht="18.75">
      <c r="A132" s="408" t="str">
        <f>'Classeur - Programme'!A129</f>
        <v>D - Communiquer</v>
      </c>
      <c r="B132" s="408"/>
      <c r="C132" s="409"/>
      <c r="D132" s="409"/>
      <c r="E132" s="409"/>
      <c r="F132" s="408"/>
      <c r="G132" s="410"/>
      <c r="H132" s="410"/>
      <c r="J132" s="408"/>
      <c r="K132" s="408"/>
      <c r="L132" s="408"/>
      <c r="M132" s="408"/>
      <c r="N132" s="408"/>
      <c r="O132" s="408"/>
      <c r="P132" s="408"/>
      <c r="Q132" s="408"/>
      <c r="R132" s="408"/>
      <c r="S132" s="408"/>
    </row>
    <row r="133" spans="1:19" s="396" customFormat="1">
      <c r="B133" s="411" t="str">
        <f>'Classeur - Programme'!B130</f>
        <v>D1. Rechercher et traiter des informations</v>
      </c>
      <c r="C133" s="412"/>
      <c r="D133" s="412"/>
      <c r="E133" s="412"/>
      <c r="F133" s="411"/>
      <c r="G133" s="413"/>
      <c r="H133" s="413"/>
      <c r="J133" s="411"/>
      <c r="K133" s="411"/>
      <c r="L133" s="411"/>
      <c r="M133" s="411"/>
      <c r="N133" s="411"/>
      <c r="O133" s="411"/>
      <c r="P133" s="411"/>
      <c r="Q133" s="411"/>
      <c r="R133" s="411"/>
      <c r="S133" s="411"/>
    </row>
    <row r="134" spans="1:19" s="396" customFormat="1" ht="24">
      <c r="C134" s="671" t="str">
        <f>'Classeur - Programme'!C131</f>
        <v>rechercher des informations
analyser, choisir et classer des informations</v>
      </c>
      <c r="D134" s="660" t="str">
        <f>'Classeur - Programme'!D131</f>
        <v>Dossier technique</v>
      </c>
      <c r="E134" s="447" t="str">
        <f>'Classeur - Programme'!E131</f>
        <v>Rechercher une information dans un dossier technique</v>
      </c>
      <c r="F134" s="661">
        <f>'Classeur - Programme'!F131</f>
        <v>0</v>
      </c>
      <c r="G134" s="677"/>
      <c r="H134" s="664" t="str">
        <f>'Classeur - Programme'!H131</f>
        <v>C</v>
      </c>
      <c r="J134" s="419"/>
      <c r="K134" s="421"/>
      <c r="L134" s="421"/>
      <c r="M134" s="421"/>
      <c r="N134" s="423"/>
      <c r="O134" s="423"/>
      <c r="P134" s="423"/>
      <c r="Q134" s="423"/>
      <c r="R134" s="438"/>
      <c r="S134" s="438"/>
    </row>
    <row r="135" spans="1:19" s="396" customFormat="1" ht="24">
      <c r="C135" s="671"/>
      <c r="D135" s="660"/>
      <c r="E135" s="447" t="str">
        <f>'Classeur - Programme'!E132</f>
        <v>Effectuer la synthèse des informations disponibles dans un dossier technique</v>
      </c>
      <c r="F135" s="662"/>
      <c r="G135" s="679"/>
      <c r="H135" s="664"/>
      <c r="J135" s="419"/>
      <c r="K135" s="421"/>
      <c r="L135" s="421"/>
      <c r="M135" s="421"/>
      <c r="N135" s="423"/>
      <c r="O135" s="423"/>
      <c r="P135" s="423"/>
      <c r="Q135" s="423"/>
      <c r="R135" s="438"/>
      <c r="S135" s="438"/>
    </row>
    <row r="136" spans="1:19" s="396" customFormat="1" ht="36">
      <c r="C136" s="671"/>
      <c r="D136" s="446" t="str">
        <f>'Classeur - Programme'!D133</f>
        <v>Bases de données, sélection, tri, classement de données</v>
      </c>
      <c r="E136" s="447" t="str">
        <f>'Classeur - Programme'!E133</f>
        <v>Optimiser les paramètres et les critères de recherche en vue de répondre au problème posé</v>
      </c>
      <c r="F136" s="662"/>
      <c r="G136" s="445" t="str">
        <f>'Classeur - Programme'!G133</f>
        <v>C</v>
      </c>
      <c r="H136" s="448"/>
      <c r="J136" s="419"/>
      <c r="K136" s="421"/>
      <c r="L136" s="421"/>
      <c r="M136" s="421"/>
      <c r="N136" s="423"/>
      <c r="O136" s="423"/>
      <c r="P136" s="423"/>
      <c r="Q136" s="423"/>
      <c r="R136" s="438"/>
      <c r="S136" s="438"/>
    </row>
    <row r="137" spans="1:19" s="396" customFormat="1" ht="12">
      <c r="C137" s="671"/>
      <c r="D137" s="660" t="str">
        <f>'Classeur - Programme'!D134</f>
        <v>Internet, outil de travail collaboratif, blogs, forums, moteur de recherche</v>
      </c>
      <c r="E137" s="447" t="str">
        <f>'Classeur - Programme'!E134</f>
        <v>Rechercher des informations</v>
      </c>
      <c r="F137" s="662"/>
      <c r="G137" s="664" t="str">
        <f>'Classeur - Programme'!G134</f>
        <v>C</v>
      </c>
      <c r="H137" s="677"/>
      <c r="J137" s="419"/>
      <c r="K137" s="421"/>
      <c r="L137" s="421"/>
      <c r="M137" s="421"/>
      <c r="N137" s="423"/>
      <c r="O137" s="423"/>
      <c r="P137" s="423"/>
      <c r="Q137" s="423"/>
      <c r="R137" s="438"/>
      <c r="S137" s="438"/>
    </row>
    <row r="138" spans="1:19" s="396" customFormat="1" ht="12">
      <c r="C138" s="671"/>
      <c r="D138" s="660"/>
      <c r="E138" s="447" t="str">
        <f>'Classeur - Programme'!E135</f>
        <v>Vérifier la nature de l’information</v>
      </c>
      <c r="F138" s="662"/>
      <c r="G138" s="664"/>
      <c r="H138" s="678"/>
      <c r="J138" s="419"/>
      <c r="K138" s="421"/>
      <c r="L138" s="421"/>
      <c r="M138" s="421"/>
      <c r="N138" s="423"/>
      <c r="O138" s="423"/>
      <c r="P138" s="423"/>
      <c r="Q138" s="423"/>
      <c r="R138" s="438"/>
      <c r="S138" s="438"/>
    </row>
    <row r="139" spans="1:19" s="396" customFormat="1" ht="12.75" customHeight="1">
      <c r="C139" s="671"/>
      <c r="D139" s="660"/>
      <c r="E139" s="447" t="str">
        <f>'Classeur - Programme'!E136</f>
        <v>Trier des informations selon des critères</v>
      </c>
      <c r="F139" s="662"/>
      <c r="G139" s="664"/>
      <c r="H139" s="678"/>
      <c r="J139" s="419"/>
      <c r="K139" s="421"/>
      <c r="L139" s="421"/>
      <c r="M139" s="421"/>
      <c r="N139" s="423"/>
      <c r="O139" s="423"/>
      <c r="P139" s="423"/>
      <c r="Q139" s="423"/>
      <c r="R139" s="438"/>
      <c r="S139" s="438"/>
    </row>
    <row r="140" spans="1:19" s="396" customFormat="1" ht="24">
      <c r="C140" s="671"/>
      <c r="D140" s="660"/>
      <c r="E140" s="447" t="str">
        <f>'Classeur - Programme'!E137</f>
        <v>Utiliser des outils adaptés pour rechercher l’information</v>
      </c>
      <c r="F140" s="662"/>
      <c r="G140" s="664"/>
      <c r="H140" s="678"/>
      <c r="J140" s="419"/>
      <c r="K140" s="421"/>
      <c r="L140" s="421"/>
      <c r="M140" s="421"/>
      <c r="N140" s="423"/>
      <c r="O140" s="423"/>
      <c r="P140" s="423"/>
      <c r="Q140" s="423"/>
      <c r="R140" s="438"/>
      <c r="S140" s="438"/>
    </row>
    <row r="141" spans="1:19" s="396" customFormat="1" ht="12">
      <c r="C141" s="671"/>
      <c r="D141" s="660"/>
      <c r="E141" s="447" t="str">
        <f>'Classeur - Programme'!E138</f>
        <v>Mettre à jour l’information</v>
      </c>
      <c r="F141" s="663"/>
      <c r="G141" s="664"/>
      <c r="H141" s="679"/>
      <c r="J141" s="419"/>
      <c r="K141" s="421"/>
      <c r="L141" s="421"/>
      <c r="M141" s="421"/>
      <c r="N141" s="423"/>
      <c r="O141" s="423"/>
      <c r="P141" s="423"/>
      <c r="Q141" s="423"/>
      <c r="R141" s="438"/>
      <c r="S141" s="438"/>
    </row>
    <row r="142" spans="1:19" s="396" customFormat="1">
      <c r="B142" s="411" t="str">
        <f>'Classeur - Programme'!B139</f>
        <v>D2. Mettre en oeuvre une communication</v>
      </c>
      <c r="C142" s="412"/>
      <c r="D142" s="412"/>
      <c r="E142" s="412"/>
      <c r="F142" s="411"/>
      <c r="G142" s="413"/>
      <c r="H142" s="413"/>
      <c r="I142" s="411"/>
      <c r="J142" s="411"/>
      <c r="K142" s="411"/>
      <c r="L142" s="411"/>
      <c r="M142" s="411"/>
      <c r="N142" s="411"/>
      <c r="O142" s="411"/>
      <c r="P142" s="411"/>
      <c r="Q142" s="411"/>
      <c r="R142" s="411"/>
      <c r="S142" s="411"/>
    </row>
    <row r="143" spans="1:19" s="396" customFormat="1" ht="24">
      <c r="C143" s="671" t="str">
        <f>'Classeur - Programme'!C140</f>
        <v>choisir un support de communication et un média adapté, argumenter
produire un support de communication
adapter sa stratégie de communication au contexte</v>
      </c>
      <c r="D143" s="446" t="str">
        <f>'Classeur - Programme'!D140</f>
        <v>Croquis, schémas</v>
      </c>
      <c r="E143" s="447" t="str">
        <f>'Classeur - Programme'!E140</f>
        <v>Réaliser un croquis ou un schéma dans un objectif de communication</v>
      </c>
      <c r="F143" s="661">
        <f>'Classeur - Programme'!F140</f>
        <v>0</v>
      </c>
      <c r="G143" s="445" t="str">
        <f>'Classeur - Programme'!G140</f>
        <v>C</v>
      </c>
      <c r="H143" s="448"/>
      <c r="J143" s="419"/>
      <c r="K143" s="421"/>
      <c r="L143" s="421"/>
      <c r="M143" s="421"/>
      <c r="N143" s="423"/>
      <c r="O143" s="423"/>
      <c r="P143" s="423"/>
      <c r="Q143" s="423"/>
      <c r="R143" s="438"/>
      <c r="S143" s="438"/>
    </row>
    <row r="144" spans="1:19" s="396" customFormat="1" ht="24">
      <c r="C144" s="671"/>
      <c r="D144" s="660" t="str">
        <f>'Classeur - Programme'!D141</f>
        <v>Production de documents</v>
      </c>
      <c r="E144" s="447" t="str">
        <f>'Classeur - Programme'!E141</f>
        <v>Distinguer les différents types de documents en fonction de leurs usages</v>
      </c>
      <c r="F144" s="662"/>
      <c r="G144" s="664" t="str">
        <f>'Classeur - Programme'!G141</f>
        <v>C</v>
      </c>
      <c r="H144" s="677"/>
      <c r="J144" s="419"/>
      <c r="K144" s="421"/>
      <c r="L144" s="421"/>
      <c r="M144" s="421"/>
      <c r="N144" s="423"/>
      <c r="O144" s="423"/>
      <c r="P144" s="423"/>
      <c r="Q144" s="423"/>
      <c r="R144" s="438"/>
      <c r="S144" s="438"/>
    </row>
    <row r="145" spans="1:63" s="396" customFormat="1" ht="12.75" customHeight="1">
      <c r="C145" s="671"/>
      <c r="D145" s="660"/>
      <c r="E145" s="447" t="str">
        <f>'Classeur - Programme'!E142</f>
        <v>Choisir l’outil bureautique adapté à l’objectif</v>
      </c>
      <c r="F145" s="662"/>
      <c r="G145" s="664"/>
      <c r="H145" s="678"/>
      <c r="J145" s="419"/>
      <c r="K145" s="421"/>
      <c r="L145" s="421"/>
      <c r="M145" s="421"/>
      <c r="N145" s="423"/>
      <c r="O145" s="423"/>
      <c r="P145" s="423"/>
      <c r="Q145" s="423"/>
      <c r="R145" s="438"/>
      <c r="S145" s="438"/>
    </row>
    <row r="146" spans="1:63" s="396" customFormat="1" ht="12">
      <c r="C146" s="671"/>
      <c r="D146" s="660"/>
      <c r="E146" s="447" t="str">
        <f>'Classeur - Programme'!E143</f>
        <v>Réaliser un document numérique</v>
      </c>
      <c r="F146" s="662"/>
      <c r="G146" s="664"/>
      <c r="H146" s="678"/>
      <c r="J146" s="419"/>
      <c r="K146" s="421"/>
      <c r="L146" s="421"/>
      <c r="M146" s="421"/>
      <c r="N146" s="423"/>
      <c r="O146" s="423"/>
      <c r="P146" s="423"/>
      <c r="Q146" s="423"/>
      <c r="R146" s="438"/>
      <c r="S146" s="438"/>
    </row>
    <row r="147" spans="1:63" s="396" customFormat="1" ht="24.75" thickBot="1">
      <c r="C147" s="671"/>
      <c r="D147" s="660"/>
      <c r="E147" s="447" t="str">
        <f>'Classeur - Programme'!E144</f>
        <v>Réaliser et scénariser un document multimédia</v>
      </c>
      <c r="F147" s="663"/>
      <c r="G147" s="664"/>
      <c r="H147" s="679"/>
      <c r="J147" s="419"/>
      <c r="K147" s="421"/>
      <c r="L147" s="421"/>
      <c r="M147" s="421"/>
      <c r="N147" s="423"/>
      <c r="O147" s="423"/>
      <c r="P147" s="423"/>
      <c r="Q147" s="423"/>
      <c r="R147" s="438"/>
      <c r="S147" s="438"/>
    </row>
    <row r="148" spans="1:63" ht="83.25" customHeight="1" thickBot="1">
      <c r="B148" s="725" t="s">
        <v>254</v>
      </c>
      <c r="C148" s="726"/>
      <c r="D148" s="727"/>
      <c r="E148" s="728"/>
      <c r="F148" s="205" t="s">
        <v>248</v>
      </c>
      <c r="G148" s="206" t="s">
        <v>222</v>
      </c>
      <c r="H148" s="207" t="s">
        <v>248</v>
      </c>
      <c r="I148" s="214"/>
      <c r="J148" s="276" t="s">
        <v>253</v>
      </c>
      <c r="U148" s="293" t="s">
        <v>256</v>
      </c>
      <c r="V148" s="294" t="s">
        <v>257</v>
      </c>
      <c r="W148" s="258"/>
      <c r="X148" s="729" t="s">
        <v>298</v>
      </c>
      <c r="Y148" s="730"/>
      <c r="Z148" s="730"/>
      <c r="AA148" s="730"/>
      <c r="AB148" s="730"/>
      <c r="AC148" s="730"/>
      <c r="AD148" s="730"/>
      <c r="AE148" s="730"/>
      <c r="AF148" s="730"/>
      <c r="AG148" s="730"/>
      <c r="AH148" s="730"/>
      <c r="AI148" s="730"/>
      <c r="AJ148" s="730"/>
      <c r="AK148" s="730"/>
      <c r="AL148" s="730"/>
      <c r="AM148" s="730"/>
      <c r="AN148" s="730"/>
      <c r="AO148" s="730"/>
      <c r="AP148" s="730"/>
      <c r="AQ148" s="730"/>
      <c r="AR148" s="731"/>
    </row>
    <row r="149" spans="1:63" ht="26.25" customHeight="1">
      <c r="A149" s="9"/>
      <c r="B149" s="738" t="s">
        <v>224</v>
      </c>
      <c r="C149" s="739"/>
      <c r="D149" s="744" t="s">
        <v>90</v>
      </c>
      <c r="E149" s="199" t="s">
        <v>225</v>
      </c>
      <c r="F149" s="200">
        <v>6</v>
      </c>
      <c r="G149" s="745"/>
      <c r="H149" s="746"/>
      <c r="I149" s="215"/>
      <c r="J149" s="322"/>
      <c r="K149" s="323">
        <v>6</v>
      </c>
      <c r="L149" s="323"/>
      <c r="M149" s="323"/>
      <c r="N149" s="323"/>
      <c r="O149" s="323"/>
      <c r="P149" s="323"/>
      <c r="Q149" s="323"/>
      <c r="R149" s="323"/>
      <c r="S149" s="323"/>
      <c r="T149" s="323"/>
      <c r="U149" s="298">
        <f t="shared" ref="U149:U165" si="0">SUM(J149:T149)</f>
        <v>6</v>
      </c>
      <c r="V149" s="299">
        <f t="shared" ref="V149:V154" si="1">U149-F149</f>
        <v>0</v>
      </c>
      <c r="W149" s="260"/>
      <c r="X149" s="732"/>
      <c r="Y149" s="733"/>
      <c r="Z149" s="733"/>
      <c r="AA149" s="733"/>
      <c r="AB149" s="733"/>
      <c r="AC149" s="733"/>
      <c r="AD149" s="733"/>
      <c r="AE149" s="733"/>
      <c r="AF149" s="733"/>
      <c r="AG149" s="733"/>
      <c r="AH149" s="733"/>
      <c r="AI149" s="733"/>
      <c r="AJ149" s="733"/>
      <c r="AK149" s="733"/>
      <c r="AL149" s="733"/>
      <c r="AM149" s="733"/>
      <c r="AN149" s="733"/>
      <c r="AO149" s="733"/>
      <c r="AP149" s="733"/>
      <c r="AQ149" s="733"/>
      <c r="AR149" s="734"/>
    </row>
    <row r="150" spans="1:63" ht="26.25" customHeight="1">
      <c r="A150" s="9"/>
      <c r="B150" s="740"/>
      <c r="C150" s="741"/>
      <c r="D150" s="744"/>
      <c r="E150" s="199" t="s">
        <v>226</v>
      </c>
      <c r="F150" s="200">
        <v>6</v>
      </c>
      <c r="G150" s="747"/>
      <c r="H150" s="748"/>
      <c r="I150" s="202"/>
      <c r="J150" s="324">
        <v>3</v>
      </c>
      <c r="K150" s="325">
        <v>3</v>
      </c>
      <c r="L150" s="325"/>
      <c r="M150" s="325"/>
      <c r="N150" s="325"/>
      <c r="O150" s="325"/>
      <c r="P150" s="325"/>
      <c r="Q150" s="325"/>
      <c r="R150" s="325"/>
      <c r="S150" s="325"/>
      <c r="T150" s="325"/>
      <c r="U150" s="280">
        <f t="shared" si="0"/>
        <v>6</v>
      </c>
      <c r="V150" s="300">
        <f t="shared" si="1"/>
        <v>0</v>
      </c>
      <c r="W150" s="260"/>
      <c r="X150" s="732"/>
      <c r="Y150" s="733"/>
      <c r="Z150" s="733"/>
      <c r="AA150" s="733"/>
      <c r="AB150" s="733"/>
      <c r="AC150" s="733"/>
      <c r="AD150" s="733"/>
      <c r="AE150" s="733"/>
      <c r="AF150" s="733"/>
      <c r="AG150" s="733"/>
      <c r="AH150" s="733"/>
      <c r="AI150" s="733"/>
      <c r="AJ150" s="733"/>
      <c r="AK150" s="733"/>
      <c r="AL150" s="733"/>
      <c r="AM150" s="733"/>
      <c r="AN150" s="733"/>
      <c r="AO150" s="733"/>
      <c r="AP150" s="733"/>
      <c r="AQ150" s="733"/>
      <c r="AR150" s="734"/>
    </row>
    <row r="151" spans="1:63" ht="26.25" customHeight="1">
      <c r="A151" s="9"/>
      <c r="B151" s="740"/>
      <c r="C151" s="741"/>
      <c r="D151" s="744"/>
      <c r="E151" s="199" t="s">
        <v>227</v>
      </c>
      <c r="F151" s="200">
        <v>4</v>
      </c>
      <c r="G151" s="747"/>
      <c r="H151" s="748"/>
      <c r="I151" s="215"/>
      <c r="J151" s="324"/>
      <c r="K151" s="325"/>
      <c r="L151" s="325"/>
      <c r="M151" s="325"/>
      <c r="N151" s="325"/>
      <c r="O151" s="325"/>
      <c r="P151" s="325">
        <v>2</v>
      </c>
      <c r="Q151" s="325"/>
      <c r="R151" s="325"/>
      <c r="S151" s="325"/>
      <c r="T151" s="325">
        <v>2</v>
      </c>
      <c r="U151" s="280">
        <f t="shared" si="0"/>
        <v>4</v>
      </c>
      <c r="V151" s="300">
        <f t="shared" si="1"/>
        <v>0</v>
      </c>
      <c r="W151" s="260"/>
      <c r="X151" s="732"/>
      <c r="Y151" s="733"/>
      <c r="Z151" s="733"/>
      <c r="AA151" s="733"/>
      <c r="AB151" s="733"/>
      <c r="AC151" s="733"/>
      <c r="AD151" s="733"/>
      <c r="AE151" s="733"/>
      <c r="AF151" s="733"/>
      <c r="AG151" s="733"/>
      <c r="AH151" s="733"/>
      <c r="AI151" s="733"/>
      <c r="AJ151" s="733"/>
      <c r="AK151" s="733"/>
      <c r="AL151" s="733"/>
      <c r="AM151" s="733"/>
      <c r="AN151" s="733"/>
      <c r="AO151" s="733"/>
      <c r="AP151" s="733"/>
      <c r="AQ151" s="733"/>
      <c r="AR151" s="734"/>
    </row>
    <row r="152" spans="1:63" ht="26.25" customHeight="1">
      <c r="A152" s="9"/>
      <c r="B152" s="740"/>
      <c r="C152" s="741"/>
      <c r="D152" s="744" t="s">
        <v>91</v>
      </c>
      <c r="E152" s="199" t="s">
        <v>228</v>
      </c>
      <c r="F152" s="200">
        <v>8</v>
      </c>
      <c r="G152" s="747"/>
      <c r="H152" s="748"/>
      <c r="I152" s="215"/>
      <c r="J152" s="324">
        <v>4</v>
      </c>
      <c r="K152" s="325">
        <v>4</v>
      </c>
      <c r="L152" s="325"/>
      <c r="M152" s="325"/>
      <c r="N152" s="325"/>
      <c r="O152" s="325"/>
      <c r="P152" s="325"/>
      <c r="Q152" s="325"/>
      <c r="R152" s="325"/>
      <c r="S152" s="325"/>
      <c r="T152" s="325"/>
      <c r="U152" s="280">
        <f t="shared" si="0"/>
        <v>8</v>
      </c>
      <c r="V152" s="300">
        <f t="shared" si="1"/>
        <v>0</v>
      </c>
      <c r="W152" s="260"/>
      <c r="X152" s="732"/>
      <c r="Y152" s="733"/>
      <c r="Z152" s="733"/>
      <c r="AA152" s="733"/>
      <c r="AB152" s="733"/>
      <c r="AC152" s="733"/>
      <c r="AD152" s="733"/>
      <c r="AE152" s="733"/>
      <c r="AF152" s="733"/>
      <c r="AG152" s="733"/>
      <c r="AH152" s="733"/>
      <c r="AI152" s="733"/>
      <c r="AJ152" s="733"/>
      <c r="AK152" s="733"/>
      <c r="AL152" s="733"/>
      <c r="AM152" s="733"/>
      <c r="AN152" s="733"/>
      <c r="AO152" s="733"/>
      <c r="AP152" s="733"/>
      <c r="AQ152" s="733"/>
      <c r="AR152" s="734"/>
    </row>
    <row r="153" spans="1:63" ht="26.25" customHeight="1">
      <c r="A153" s="9"/>
      <c r="B153" s="740"/>
      <c r="C153" s="741"/>
      <c r="D153" s="744"/>
      <c r="E153" s="199" t="s">
        <v>229</v>
      </c>
      <c r="F153" s="200">
        <v>20</v>
      </c>
      <c r="G153" s="747"/>
      <c r="H153" s="748"/>
      <c r="I153" s="215"/>
      <c r="J153" s="324">
        <v>20</v>
      </c>
      <c r="K153" s="325"/>
      <c r="L153" s="325"/>
      <c r="M153" s="325"/>
      <c r="N153" s="325"/>
      <c r="O153" s="325"/>
      <c r="P153" s="325"/>
      <c r="Q153" s="325"/>
      <c r="R153" s="325"/>
      <c r="S153" s="325"/>
      <c r="T153" s="325"/>
      <c r="U153" s="280">
        <f t="shared" si="0"/>
        <v>20</v>
      </c>
      <c r="V153" s="300">
        <f t="shared" si="1"/>
        <v>0</v>
      </c>
      <c r="W153" s="260"/>
      <c r="X153" s="732"/>
      <c r="Y153" s="733"/>
      <c r="Z153" s="733"/>
      <c r="AA153" s="733"/>
      <c r="AB153" s="733"/>
      <c r="AC153" s="733"/>
      <c r="AD153" s="733"/>
      <c r="AE153" s="733"/>
      <c r="AF153" s="733"/>
      <c r="AG153" s="733"/>
      <c r="AH153" s="733"/>
      <c r="AI153" s="733"/>
      <c r="AJ153" s="733"/>
      <c r="AK153" s="733"/>
      <c r="AL153" s="733"/>
      <c r="AM153" s="733"/>
      <c r="AN153" s="733"/>
      <c r="AO153" s="733"/>
      <c r="AP153" s="733"/>
      <c r="AQ153" s="733"/>
      <c r="AR153" s="734"/>
    </row>
    <row r="154" spans="1:63" ht="26.25" customHeight="1">
      <c r="A154" s="9"/>
      <c r="B154" s="742"/>
      <c r="C154" s="743"/>
      <c r="D154" s="744"/>
      <c r="E154" s="199" t="s">
        <v>230</v>
      </c>
      <c r="F154" s="200">
        <v>16</v>
      </c>
      <c r="G154" s="749"/>
      <c r="H154" s="750"/>
      <c r="I154" s="215"/>
      <c r="J154" s="324">
        <v>4</v>
      </c>
      <c r="K154" s="325"/>
      <c r="L154" s="325">
        <v>2</v>
      </c>
      <c r="M154" s="325">
        <v>2</v>
      </c>
      <c r="N154" s="325"/>
      <c r="O154" s="325">
        <v>4</v>
      </c>
      <c r="P154" s="325"/>
      <c r="Q154" s="325"/>
      <c r="R154" s="325">
        <v>4</v>
      </c>
      <c r="S154" s="325"/>
      <c r="T154" s="325"/>
      <c r="U154" s="280">
        <f t="shared" si="0"/>
        <v>16</v>
      </c>
      <c r="V154" s="300">
        <f t="shared" si="1"/>
        <v>0</v>
      </c>
      <c r="W154" s="260"/>
      <c r="X154" s="735"/>
      <c r="Y154" s="736"/>
      <c r="Z154" s="736"/>
      <c r="AA154" s="736"/>
      <c r="AB154" s="736"/>
      <c r="AC154" s="736"/>
      <c r="AD154" s="736"/>
      <c r="AE154" s="736"/>
      <c r="AF154" s="736"/>
      <c r="AG154" s="736"/>
      <c r="AH154" s="736"/>
      <c r="AI154" s="736"/>
      <c r="AJ154" s="736"/>
      <c r="AK154" s="736"/>
      <c r="AL154" s="736"/>
      <c r="AM154" s="736"/>
      <c r="AN154" s="736"/>
      <c r="AO154" s="736"/>
      <c r="AP154" s="736"/>
      <c r="AQ154" s="736"/>
      <c r="AR154" s="737"/>
    </row>
    <row r="155" spans="1:63" ht="39.75" customHeight="1">
      <c r="A155" s="9"/>
      <c r="B155" s="751" t="s">
        <v>223</v>
      </c>
      <c r="C155" s="752"/>
      <c r="D155" s="757" t="s">
        <v>92</v>
      </c>
      <c r="E155" s="442" t="s">
        <v>231</v>
      </c>
      <c r="F155" s="201">
        <v>25</v>
      </c>
      <c r="G155" s="441" t="s">
        <v>241</v>
      </c>
      <c r="H155" s="209">
        <v>16</v>
      </c>
      <c r="I155" s="216"/>
      <c r="J155" s="324"/>
      <c r="K155" s="325"/>
      <c r="L155" s="325"/>
      <c r="M155" s="325"/>
      <c r="N155" s="325"/>
      <c r="O155" s="325"/>
      <c r="P155" s="325">
        <v>4</v>
      </c>
      <c r="Q155" s="325">
        <v>10</v>
      </c>
      <c r="R155" s="325">
        <v>20</v>
      </c>
      <c r="S155" s="325">
        <v>7</v>
      </c>
      <c r="T155" s="325"/>
      <c r="U155" s="280">
        <f t="shared" si="0"/>
        <v>41</v>
      </c>
      <c r="V155" s="300">
        <f>U155-(H155+F155)</f>
        <v>0</v>
      </c>
      <c r="W155" s="260"/>
      <c r="X155" s="385"/>
      <c r="Y155" s="385"/>
      <c r="Z155" s="385"/>
      <c r="AA155" s="385"/>
      <c r="AB155" s="385"/>
      <c r="AC155" s="385"/>
      <c r="AD155" s="385"/>
      <c r="AE155" s="385"/>
      <c r="AF155" s="385"/>
      <c r="AG155" s="385"/>
      <c r="AH155" s="385"/>
      <c r="AI155" s="385"/>
      <c r="AJ155" s="385"/>
      <c r="AK155" s="385"/>
      <c r="AL155" s="385"/>
      <c r="BK155" s="449" t="s">
        <v>330</v>
      </c>
    </row>
    <row r="156" spans="1:63" ht="26.25" customHeight="1">
      <c r="A156" s="9"/>
      <c r="B156" s="753"/>
      <c r="C156" s="754"/>
      <c r="D156" s="757"/>
      <c r="E156" s="442" t="s">
        <v>232</v>
      </c>
      <c r="F156" s="201">
        <v>15</v>
      </c>
      <c r="G156" s="441" t="s">
        <v>242</v>
      </c>
      <c r="H156" s="208">
        <v>22</v>
      </c>
      <c r="I156" s="215"/>
      <c r="J156" s="324"/>
      <c r="K156" s="325"/>
      <c r="L156" s="325"/>
      <c r="M156" s="325"/>
      <c r="N156" s="325"/>
      <c r="O156" s="325"/>
      <c r="P156" s="325"/>
      <c r="Q156" s="325"/>
      <c r="R156" s="325"/>
      <c r="S156" s="325">
        <v>3</v>
      </c>
      <c r="T156" s="325">
        <v>12</v>
      </c>
      <c r="U156" s="280">
        <f t="shared" si="0"/>
        <v>15</v>
      </c>
      <c r="V156" s="300">
        <f>U156-(H156+F156)</f>
        <v>-22</v>
      </c>
      <c r="W156" s="260"/>
      <c r="X156" s="385"/>
      <c r="Y156" s="385"/>
      <c r="Z156" s="385"/>
      <c r="AA156" s="385"/>
      <c r="AB156" s="385"/>
      <c r="AC156" s="385"/>
      <c r="AD156" s="385"/>
      <c r="AE156" s="385"/>
      <c r="AF156" s="385"/>
      <c r="AG156" s="385"/>
      <c r="AH156" s="385"/>
      <c r="AI156" s="385"/>
      <c r="AJ156" s="385"/>
      <c r="AK156" s="385"/>
      <c r="AL156" s="385"/>
      <c r="BK156" s="446" t="s">
        <v>336</v>
      </c>
    </row>
    <row r="157" spans="1:63" ht="26.25" customHeight="1">
      <c r="A157" s="9"/>
      <c r="B157" s="753"/>
      <c r="C157" s="754"/>
      <c r="D157" s="757" t="s">
        <v>93</v>
      </c>
      <c r="E157" s="442" t="s">
        <v>233</v>
      </c>
      <c r="F157" s="201">
        <v>20</v>
      </c>
      <c r="G157" s="758"/>
      <c r="H157" s="759"/>
      <c r="I157" s="215"/>
      <c r="J157" s="324">
        <v>2</v>
      </c>
      <c r="K157" s="325">
        <v>10</v>
      </c>
      <c r="L157" s="325">
        <v>2</v>
      </c>
      <c r="M157" s="325">
        <v>2</v>
      </c>
      <c r="N157" s="325">
        <v>2</v>
      </c>
      <c r="O157" s="325">
        <v>2</v>
      </c>
      <c r="P157" s="325"/>
      <c r="Q157" s="325"/>
      <c r="R157" s="325"/>
      <c r="S157" s="325"/>
      <c r="T157" s="325"/>
      <c r="U157" s="280">
        <f t="shared" si="0"/>
        <v>20</v>
      </c>
      <c r="V157" s="300">
        <f>U157-F157</f>
        <v>0</v>
      </c>
      <c r="W157" s="260"/>
      <c r="X157" s="385"/>
      <c r="Y157" s="385"/>
      <c r="Z157" s="385"/>
      <c r="AA157" s="385"/>
      <c r="AB157" s="385"/>
      <c r="AC157" s="385"/>
      <c r="AD157" s="385"/>
      <c r="AE157" s="385"/>
      <c r="AF157" s="385"/>
      <c r="AG157" s="385"/>
      <c r="AH157" s="385"/>
      <c r="AI157" s="385"/>
      <c r="AJ157" s="385"/>
      <c r="AK157" s="385"/>
      <c r="AL157" s="385"/>
      <c r="BK157" s="446" t="s">
        <v>337</v>
      </c>
    </row>
    <row r="158" spans="1:63" ht="26.25" customHeight="1">
      <c r="A158" s="9"/>
      <c r="B158" s="753"/>
      <c r="C158" s="754"/>
      <c r="D158" s="757"/>
      <c r="E158" s="442" t="s">
        <v>234</v>
      </c>
      <c r="F158" s="201">
        <v>20</v>
      </c>
      <c r="G158" s="760"/>
      <c r="H158" s="761"/>
      <c r="I158" s="215"/>
      <c r="J158" s="324"/>
      <c r="K158" s="325"/>
      <c r="L158" s="325">
        <v>2</v>
      </c>
      <c r="M158" s="325">
        <v>4</v>
      </c>
      <c r="N158" s="325">
        <v>1</v>
      </c>
      <c r="O158" s="325">
        <v>2</v>
      </c>
      <c r="P158" s="325"/>
      <c r="Q158" s="325">
        <v>4</v>
      </c>
      <c r="R158" s="325">
        <v>1</v>
      </c>
      <c r="S158" s="325">
        <v>1</v>
      </c>
      <c r="T158" s="325"/>
      <c r="U158" s="280">
        <f t="shared" si="0"/>
        <v>15</v>
      </c>
      <c r="V158" s="300">
        <f>U158-F158</f>
        <v>-5</v>
      </c>
      <c r="W158" s="260"/>
      <c r="X158" s="385"/>
      <c r="Y158" s="385"/>
      <c r="Z158" s="385"/>
      <c r="AA158" s="385"/>
      <c r="AB158" s="385"/>
      <c r="AC158" s="385"/>
      <c r="AD158" s="385"/>
      <c r="AE158" s="385"/>
      <c r="AF158" s="385"/>
      <c r="AG158" s="385"/>
      <c r="AH158" s="385"/>
      <c r="AI158" s="385"/>
      <c r="AJ158" s="385"/>
      <c r="AK158" s="385"/>
      <c r="AL158" s="385"/>
      <c r="BK158" s="446" t="s">
        <v>339</v>
      </c>
    </row>
    <row r="159" spans="1:63" ht="26.25" customHeight="1">
      <c r="A159" s="9"/>
      <c r="B159" s="753"/>
      <c r="C159" s="754"/>
      <c r="D159" s="757" t="s">
        <v>94</v>
      </c>
      <c r="E159" s="442" t="s">
        <v>235</v>
      </c>
      <c r="F159" s="201">
        <v>4</v>
      </c>
      <c r="G159" s="762"/>
      <c r="H159" s="763"/>
      <c r="I159" s="215"/>
      <c r="J159" s="324"/>
      <c r="K159" s="325"/>
      <c r="L159" s="325"/>
      <c r="M159" s="325"/>
      <c r="N159" s="325">
        <v>1</v>
      </c>
      <c r="O159" s="325"/>
      <c r="P159" s="325"/>
      <c r="Q159" s="325"/>
      <c r="R159" s="325">
        <v>1</v>
      </c>
      <c r="S159" s="325"/>
      <c r="T159" s="325"/>
      <c r="U159" s="301">
        <f t="shared" si="0"/>
        <v>2</v>
      </c>
      <c r="V159" s="302">
        <f>U159-F159</f>
        <v>-2</v>
      </c>
      <c r="W159" s="260"/>
      <c r="X159" s="385"/>
      <c r="Y159" s="385"/>
      <c r="Z159" s="385"/>
      <c r="AA159" s="385"/>
      <c r="AB159" s="385"/>
      <c r="AC159" s="385"/>
      <c r="AD159" s="385"/>
      <c r="AE159" s="385"/>
      <c r="AF159" s="385"/>
      <c r="AG159" s="385"/>
      <c r="AH159" s="385"/>
      <c r="AI159" s="385"/>
      <c r="AJ159" s="385"/>
      <c r="AK159" s="385"/>
      <c r="AL159" s="385"/>
      <c r="BK159" s="449" t="s">
        <v>391</v>
      </c>
    </row>
    <row r="160" spans="1:63" ht="26.25" customHeight="1">
      <c r="A160" s="9"/>
      <c r="B160" s="753"/>
      <c r="C160" s="754"/>
      <c r="D160" s="757"/>
      <c r="E160" s="442" t="s">
        <v>236</v>
      </c>
      <c r="F160" s="201">
        <v>8</v>
      </c>
      <c r="G160" s="441" t="s">
        <v>243</v>
      </c>
      <c r="H160" s="208">
        <v>12</v>
      </c>
      <c r="I160" s="215"/>
      <c r="J160" s="324">
        <v>2</v>
      </c>
      <c r="K160" s="325"/>
      <c r="L160" s="325"/>
      <c r="M160" s="325">
        <v>4</v>
      </c>
      <c r="N160" s="325">
        <v>8</v>
      </c>
      <c r="O160" s="325">
        <v>4</v>
      </c>
      <c r="P160" s="325"/>
      <c r="Q160" s="325"/>
      <c r="R160" s="325"/>
      <c r="S160" s="325"/>
      <c r="T160" s="325"/>
      <c r="U160" s="280">
        <f t="shared" si="0"/>
        <v>18</v>
      </c>
      <c r="V160" s="300">
        <f t="shared" ref="V160:V165" si="2">U160-(H160+F160)</f>
        <v>-2</v>
      </c>
      <c r="W160" s="260"/>
      <c r="X160" s="385"/>
      <c r="Y160" s="385"/>
      <c r="Z160" s="385"/>
      <c r="AA160" s="385"/>
      <c r="AB160" s="385"/>
      <c r="AC160" s="385"/>
      <c r="AD160" s="385"/>
      <c r="AE160" s="385"/>
      <c r="AF160" s="385"/>
      <c r="AG160" s="385"/>
      <c r="AH160" s="385"/>
      <c r="AI160" s="385"/>
      <c r="AJ160" s="385"/>
      <c r="AK160" s="385"/>
      <c r="AL160" s="385"/>
      <c r="BK160" s="449" t="s">
        <v>349</v>
      </c>
    </row>
    <row r="161" spans="1:63" ht="26.25" customHeight="1">
      <c r="A161" s="9"/>
      <c r="B161" s="753"/>
      <c r="C161" s="754"/>
      <c r="D161" s="757"/>
      <c r="E161" s="442" t="s">
        <v>237</v>
      </c>
      <c r="F161" s="201">
        <v>30</v>
      </c>
      <c r="G161" s="765" t="s">
        <v>244</v>
      </c>
      <c r="H161" s="209">
        <v>16</v>
      </c>
      <c r="I161" s="216"/>
      <c r="J161" s="324"/>
      <c r="K161" s="325"/>
      <c r="L161" s="325"/>
      <c r="M161" s="325">
        <v>12</v>
      </c>
      <c r="N161" s="325">
        <v>22</v>
      </c>
      <c r="O161" s="325">
        <v>5</v>
      </c>
      <c r="P161" s="325"/>
      <c r="Q161" s="325"/>
      <c r="R161" s="325"/>
      <c r="S161" s="325"/>
      <c r="T161" s="325"/>
      <c r="U161" s="280">
        <f t="shared" si="0"/>
        <v>39</v>
      </c>
      <c r="V161" s="300">
        <f t="shared" si="2"/>
        <v>-7</v>
      </c>
      <c r="W161" s="260"/>
      <c r="X161" s="385"/>
      <c r="Y161" s="385"/>
      <c r="Z161" s="385"/>
      <c r="AA161" s="385"/>
      <c r="AB161" s="385"/>
      <c r="AC161" s="385"/>
      <c r="AD161" s="385"/>
      <c r="AE161" s="385"/>
      <c r="AF161" s="385"/>
      <c r="AG161" s="385"/>
      <c r="AH161" s="385"/>
      <c r="AI161" s="385"/>
      <c r="AJ161" s="385"/>
      <c r="AK161" s="385"/>
      <c r="AL161" s="385"/>
      <c r="BK161" s="446" t="s">
        <v>357</v>
      </c>
    </row>
    <row r="162" spans="1:63" ht="26.25" customHeight="1">
      <c r="A162" s="9"/>
      <c r="B162" s="753"/>
      <c r="C162" s="754"/>
      <c r="D162" s="757"/>
      <c r="E162" s="442" t="s">
        <v>238</v>
      </c>
      <c r="F162" s="201">
        <v>16</v>
      </c>
      <c r="G162" s="765"/>
      <c r="H162" s="208"/>
      <c r="I162" s="215"/>
      <c r="J162" s="324"/>
      <c r="K162" s="325"/>
      <c r="L162" s="325"/>
      <c r="M162" s="325"/>
      <c r="N162" s="325">
        <v>10</v>
      </c>
      <c r="O162" s="325">
        <v>5</v>
      </c>
      <c r="P162" s="325"/>
      <c r="Q162" s="325"/>
      <c r="R162" s="325"/>
      <c r="S162" s="325"/>
      <c r="T162" s="325"/>
      <c r="U162" s="280">
        <f t="shared" si="0"/>
        <v>15</v>
      </c>
      <c r="V162" s="300">
        <f t="shared" si="2"/>
        <v>-1</v>
      </c>
      <c r="W162" s="260"/>
      <c r="X162" s="385"/>
      <c r="Y162" s="385"/>
      <c r="Z162" s="385"/>
      <c r="AA162" s="385"/>
      <c r="AB162" s="385"/>
      <c r="AC162" s="385"/>
      <c r="AD162" s="385"/>
      <c r="AE162" s="385"/>
      <c r="AF162" s="385"/>
      <c r="AG162" s="385"/>
      <c r="AH162" s="385"/>
      <c r="AI162" s="385"/>
      <c r="AJ162" s="385"/>
      <c r="AK162" s="385"/>
      <c r="AL162" s="385"/>
      <c r="BK162" s="449" t="s">
        <v>359</v>
      </c>
    </row>
    <row r="163" spans="1:63" ht="26.25" customHeight="1">
      <c r="A163" s="9"/>
      <c r="B163" s="753"/>
      <c r="C163" s="754"/>
      <c r="D163" s="757"/>
      <c r="E163" s="442" t="s">
        <v>239</v>
      </c>
      <c r="F163" s="201">
        <v>32</v>
      </c>
      <c r="G163" s="441" t="s">
        <v>245</v>
      </c>
      <c r="H163" s="209">
        <v>52</v>
      </c>
      <c r="I163" s="216"/>
      <c r="J163" s="324"/>
      <c r="K163" s="325"/>
      <c r="L163" s="325"/>
      <c r="M163" s="325"/>
      <c r="N163" s="325">
        <v>10</v>
      </c>
      <c r="O163" s="325">
        <v>18</v>
      </c>
      <c r="P163" s="325"/>
      <c r="Q163" s="325">
        <v>10</v>
      </c>
      <c r="R163" s="325">
        <v>20</v>
      </c>
      <c r="S163" s="325">
        <v>6</v>
      </c>
      <c r="T163" s="325"/>
      <c r="U163" s="280">
        <f t="shared" si="0"/>
        <v>64</v>
      </c>
      <c r="V163" s="300">
        <f t="shared" si="2"/>
        <v>-20</v>
      </c>
      <c r="W163" s="260"/>
      <c r="X163" s="385"/>
      <c r="Y163" s="385"/>
      <c r="Z163" s="385"/>
      <c r="AA163" s="385"/>
      <c r="AB163" s="385"/>
      <c r="AC163" s="385"/>
      <c r="AD163" s="385"/>
      <c r="AE163" s="385"/>
      <c r="AF163" s="385"/>
      <c r="AG163" s="385"/>
      <c r="AH163" s="385"/>
      <c r="AI163" s="385"/>
      <c r="AJ163" s="385"/>
      <c r="AK163" s="385"/>
      <c r="AL163" s="385"/>
      <c r="BK163" s="446" t="s">
        <v>362</v>
      </c>
    </row>
    <row r="164" spans="1:63" ht="26.25" customHeight="1">
      <c r="A164" s="9"/>
      <c r="B164" s="753"/>
      <c r="C164" s="754"/>
      <c r="D164" s="757"/>
      <c r="E164" s="766" t="s">
        <v>240</v>
      </c>
      <c r="F164" s="201">
        <v>30</v>
      </c>
      <c r="G164" s="441" t="s">
        <v>246</v>
      </c>
      <c r="H164" s="209">
        <v>20</v>
      </c>
      <c r="I164" s="216"/>
      <c r="J164" s="324"/>
      <c r="K164" s="325"/>
      <c r="L164" s="325"/>
      <c r="M164" s="325"/>
      <c r="N164" s="325"/>
      <c r="O164" s="325"/>
      <c r="P164" s="325"/>
      <c r="Q164" s="325"/>
      <c r="R164" s="325"/>
      <c r="S164" s="325">
        <v>6</v>
      </c>
      <c r="T164" s="325">
        <v>25</v>
      </c>
      <c r="U164" s="280">
        <f t="shared" si="0"/>
        <v>31</v>
      </c>
      <c r="V164" s="300">
        <f t="shared" si="2"/>
        <v>-19</v>
      </c>
      <c r="W164" s="260"/>
      <c r="X164" s="385"/>
      <c r="Y164" s="385"/>
      <c r="Z164" s="385"/>
      <c r="AA164" s="385"/>
      <c r="AB164" s="385"/>
      <c r="AC164" s="385"/>
      <c r="AD164" s="385"/>
      <c r="AE164" s="385"/>
      <c r="AF164" s="385"/>
      <c r="AG164" s="385"/>
      <c r="AH164" s="385"/>
      <c r="AI164" s="385"/>
      <c r="AJ164" s="385"/>
      <c r="AK164" s="385"/>
      <c r="AL164" s="385"/>
      <c r="BK164" s="449" t="s">
        <v>364</v>
      </c>
    </row>
    <row r="165" spans="1:63" ht="26.25" customHeight="1" thickBot="1">
      <c r="A165" s="9"/>
      <c r="B165" s="755"/>
      <c r="C165" s="756"/>
      <c r="D165" s="764"/>
      <c r="E165" s="767"/>
      <c r="F165" s="210"/>
      <c r="G165" s="211" t="s">
        <v>247</v>
      </c>
      <c r="H165" s="212">
        <v>22</v>
      </c>
      <c r="I165" s="291"/>
      <c r="J165" s="326"/>
      <c r="K165" s="327"/>
      <c r="L165" s="327"/>
      <c r="M165" s="327"/>
      <c r="N165" s="327"/>
      <c r="O165" s="327"/>
      <c r="P165" s="327"/>
      <c r="Q165" s="327"/>
      <c r="R165" s="327"/>
      <c r="S165" s="327"/>
      <c r="T165" s="327">
        <v>22</v>
      </c>
      <c r="U165" s="281">
        <f t="shared" si="0"/>
        <v>22</v>
      </c>
      <c r="V165" s="303">
        <f t="shared" si="2"/>
        <v>0</v>
      </c>
      <c r="W165" s="260"/>
      <c r="X165" s="385"/>
      <c r="Y165" s="385"/>
      <c r="Z165" s="385"/>
      <c r="AA165" s="385"/>
      <c r="AB165" s="385"/>
      <c r="AC165" s="385"/>
      <c r="AD165" s="385"/>
      <c r="AE165" s="385"/>
      <c r="AF165" s="385"/>
      <c r="AG165" s="385"/>
      <c r="AH165" s="385"/>
      <c r="AI165" s="385"/>
      <c r="AJ165" s="385"/>
      <c r="AK165" s="385"/>
      <c r="AL165" s="385"/>
      <c r="BK165" s="446" t="s">
        <v>368</v>
      </c>
    </row>
    <row r="166" spans="1:63" s="261" customFormat="1" ht="26.25" customHeight="1" thickBot="1">
      <c r="B166" s="286"/>
      <c r="C166" s="286"/>
      <c r="D166" s="287"/>
      <c r="E166" s="288"/>
      <c r="F166" s="289"/>
      <c r="G166" s="290"/>
      <c r="H166" s="289"/>
      <c r="I166" s="289"/>
      <c r="J166" s="292"/>
      <c r="K166" s="292"/>
      <c r="L166" s="292"/>
      <c r="M166" s="292"/>
      <c r="N166" s="292"/>
      <c r="O166" s="292"/>
      <c r="P166" s="292"/>
      <c r="Q166" s="292"/>
      <c r="R166" s="292"/>
      <c r="S166" s="292"/>
      <c r="T166" s="292"/>
      <c r="U166" s="273"/>
      <c r="V166" s="273"/>
      <c r="AH166" s="262"/>
      <c r="BK166" s="446" t="s">
        <v>369</v>
      </c>
    </row>
    <row r="167" spans="1:63" ht="21" customHeight="1">
      <c r="B167" s="725" t="s">
        <v>301</v>
      </c>
      <c r="C167" s="726"/>
      <c r="D167" s="726"/>
      <c r="E167" s="311" t="s">
        <v>87</v>
      </c>
      <c r="F167" s="312">
        <f>SUM(F149:F165)</f>
        <v>260</v>
      </c>
      <c r="G167" s="310" t="s">
        <v>88</v>
      </c>
      <c r="H167" s="284">
        <f>SUM(F167+H155+H156+H160+H161+H163+H164+H165)</f>
        <v>420</v>
      </c>
      <c r="I167" s="284"/>
      <c r="J167" s="220">
        <f>SUM(J149:J165)</f>
        <v>35</v>
      </c>
      <c r="K167" s="220">
        <f t="shared" ref="K167:T167" si="3">SUM(K149:K165)</f>
        <v>23</v>
      </c>
      <c r="L167" s="220">
        <f t="shared" si="3"/>
        <v>6</v>
      </c>
      <c r="M167" s="220">
        <f t="shared" si="3"/>
        <v>24</v>
      </c>
      <c r="N167" s="220">
        <f t="shared" si="3"/>
        <v>54</v>
      </c>
      <c r="O167" s="220">
        <f t="shared" si="3"/>
        <v>40</v>
      </c>
      <c r="P167" s="220">
        <f t="shared" si="3"/>
        <v>6</v>
      </c>
      <c r="Q167" s="220">
        <f t="shared" si="3"/>
        <v>24</v>
      </c>
      <c r="R167" s="220">
        <f t="shared" si="3"/>
        <v>46</v>
      </c>
      <c r="S167" s="220">
        <f t="shared" si="3"/>
        <v>23</v>
      </c>
      <c r="T167" s="220">
        <f t="shared" si="3"/>
        <v>61</v>
      </c>
      <c r="U167" s="304">
        <f>SUM(J167:T167)</f>
        <v>342</v>
      </c>
      <c r="V167" s="269"/>
      <c r="W167" s="4"/>
      <c r="X167" s="4"/>
      <c r="Y167" s="4"/>
      <c r="Z167" s="4"/>
      <c r="AA167" s="4"/>
      <c r="AB167" s="4"/>
      <c r="AC167" s="4"/>
      <c r="AD167" s="4"/>
      <c r="AE167" s="4"/>
      <c r="AF167" s="4"/>
      <c r="AG167" s="4"/>
      <c r="AH167" s="259"/>
      <c r="BK167" s="446" t="s">
        <v>371</v>
      </c>
    </row>
    <row r="168" spans="1:63" ht="30" customHeight="1">
      <c r="B168" s="768"/>
      <c r="C168" s="769"/>
      <c r="D168" s="769"/>
      <c r="E168" s="217"/>
      <c r="F168" s="217"/>
      <c r="G168" s="317" t="s">
        <v>95</v>
      </c>
      <c r="H168" s="318">
        <v>240</v>
      </c>
      <c r="I168" s="313"/>
      <c r="J168" s="328">
        <v>24</v>
      </c>
      <c r="K168" s="328">
        <v>20</v>
      </c>
      <c r="L168" s="328">
        <v>6</v>
      </c>
      <c r="M168" s="328">
        <v>22</v>
      </c>
      <c r="N168" s="328">
        <v>20</v>
      </c>
      <c r="O168" s="328">
        <v>24</v>
      </c>
      <c r="P168" s="328">
        <v>6</v>
      </c>
      <c r="Q168" s="328">
        <v>12</v>
      </c>
      <c r="R168" s="328">
        <v>20</v>
      </c>
      <c r="S168" s="328">
        <v>18</v>
      </c>
      <c r="T168" s="328">
        <v>35</v>
      </c>
      <c r="U168" s="314">
        <f>SUM(J168:T168)</f>
        <v>207</v>
      </c>
      <c r="V168" s="305"/>
      <c r="W168" s="261"/>
      <c r="X168" s="4"/>
      <c r="Y168" s="4"/>
      <c r="Z168" s="4"/>
      <c r="AA168" s="4"/>
      <c r="AB168" s="4"/>
      <c r="AC168" s="4"/>
      <c r="AD168" s="4"/>
      <c r="AE168" s="4"/>
      <c r="AF168" s="4"/>
      <c r="AG168" s="4"/>
      <c r="AH168" s="259"/>
      <c r="BK168" s="449" t="s">
        <v>374</v>
      </c>
    </row>
    <row r="169" spans="1:63" ht="30" customHeight="1" thickBot="1">
      <c r="B169" s="770"/>
      <c r="C169" s="771"/>
      <c r="D169" s="771"/>
      <c r="E169" s="307"/>
      <c r="F169" s="307"/>
      <c r="G169" s="319" t="s">
        <v>295</v>
      </c>
      <c r="H169" s="320">
        <f>H167-H168</f>
        <v>180</v>
      </c>
      <c r="I169" s="315"/>
      <c r="J169" s="329">
        <f t="shared" ref="J169:T169" si="4">J167-J168</f>
        <v>11</v>
      </c>
      <c r="K169" s="329">
        <f t="shared" si="4"/>
        <v>3</v>
      </c>
      <c r="L169" s="329">
        <v>0</v>
      </c>
      <c r="M169" s="329">
        <f t="shared" si="4"/>
        <v>2</v>
      </c>
      <c r="N169" s="330">
        <f t="shared" si="4"/>
        <v>34</v>
      </c>
      <c r="O169" s="329">
        <f t="shared" si="4"/>
        <v>16</v>
      </c>
      <c r="P169" s="329">
        <f t="shared" si="4"/>
        <v>0</v>
      </c>
      <c r="Q169" s="329">
        <f t="shared" si="4"/>
        <v>12</v>
      </c>
      <c r="R169" s="330">
        <f t="shared" si="4"/>
        <v>26</v>
      </c>
      <c r="S169" s="329">
        <f t="shared" si="4"/>
        <v>5</v>
      </c>
      <c r="T169" s="331">
        <f t="shared" si="4"/>
        <v>26</v>
      </c>
      <c r="U169" s="316">
        <f>SUM(J169:T169)</f>
        <v>135</v>
      </c>
      <c r="V169" s="306"/>
      <c r="W169" s="9"/>
      <c r="BK169" s="449" t="s">
        <v>377</v>
      </c>
    </row>
    <row r="170" spans="1:63" ht="60">
      <c r="G170" s="5"/>
      <c r="H170" s="217"/>
      <c r="I170" s="217"/>
      <c r="J170" s="263"/>
      <c r="K170" s="263"/>
      <c r="L170" s="263"/>
      <c r="M170" s="263"/>
      <c r="N170" s="371" t="s">
        <v>277</v>
      </c>
      <c r="O170" s="263"/>
      <c r="P170" s="263"/>
      <c r="Q170" s="263"/>
      <c r="R170" s="263"/>
      <c r="S170" s="263"/>
      <c r="T170" s="218"/>
      <c r="V170" s="296"/>
      <c r="W170" s="9"/>
      <c r="BK170" s="446" t="s">
        <v>379</v>
      </c>
    </row>
    <row r="171" spans="1:63" ht="36">
      <c r="G171" s="5"/>
      <c r="H171" s="217"/>
      <c r="I171" s="217"/>
      <c r="J171" s="263"/>
      <c r="K171" s="263"/>
      <c r="L171" s="263"/>
      <c r="M171" s="263"/>
      <c r="N171" s="271"/>
      <c r="O171" s="263"/>
      <c r="P171" s="263"/>
      <c r="Q171" s="263"/>
      <c r="R171" s="263"/>
      <c r="S171" s="263"/>
      <c r="T171" s="218"/>
      <c r="V171" s="296"/>
      <c r="W171" s="9"/>
      <c r="BK171" s="446" t="s">
        <v>381</v>
      </c>
    </row>
    <row r="172" spans="1:63">
      <c r="G172" s="5"/>
      <c r="H172" s="217"/>
      <c r="I172" s="217"/>
      <c r="J172" s="263"/>
      <c r="K172" s="263"/>
      <c r="L172" s="263"/>
      <c r="M172" s="263"/>
      <c r="N172" s="263"/>
      <c r="O172" s="263"/>
      <c r="P172" s="263"/>
      <c r="Q172" s="263"/>
      <c r="R172" s="263"/>
      <c r="S172" s="263"/>
      <c r="T172" s="218"/>
      <c r="V172" s="296"/>
      <c r="W172" s="9"/>
      <c r="X172" s="261"/>
      <c r="Y172" s="261"/>
      <c r="Z172" s="261"/>
      <c r="AA172" s="261"/>
      <c r="AB172" s="261"/>
      <c r="AC172" s="261"/>
      <c r="AD172" s="261"/>
      <c r="AE172" s="261"/>
      <c r="AF172" s="261"/>
      <c r="AG172" s="261"/>
      <c r="AH172" s="262"/>
      <c r="AI172" s="261"/>
      <c r="AJ172" s="261"/>
      <c r="AK172" s="261"/>
      <c r="AL172" s="261"/>
      <c r="AM172" s="261"/>
      <c r="AN172" s="261"/>
      <c r="AO172" s="261"/>
      <c r="AP172" s="261"/>
      <c r="AQ172" s="261"/>
      <c r="AR172" s="261"/>
      <c r="AS172" s="261"/>
      <c r="AT172" s="261"/>
      <c r="AU172" s="261"/>
      <c r="AV172" s="261"/>
      <c r="AW172" s="261"/>
      <c r="AX172" s="261"/>
      <c r="AY172" s="261"/>
      <c r="AZ172" s="261"/>
      <c r="BA172" s="261"/>
      <c r="BB172" s="261"/>
      <c r="BC172" s="261"/>
      <c r="BD172" s="261"/>
      <c r="BE172" s="261"/>
      <c r="BF172" s="261"/>
      <c r="BG172" s="261"/>
      <c r="BH172" s="261"/>
      <c r="BI172" s="261"/>
      <c r="BJ172" s="261"/>
      <c r="BK172" s="446" t="s">
        <v>383</v>
      </c>
    </row>
    <row r="173" spans="1:63" ht="13.5" customHeight="1" thickBot="1">
      <c r="G173" s="5"/>
      <c r="H173" s="217"/>
      <c r="I173" s="217"/>
      <c r="J173" s="263"/>
      <c r="K173" s="263"/>
      <c r="L173" s="263"/>
      <c r="M173" s="263"/>
      <c r="N173" s="263"/>
      <c r="O173" s="263"/>
      <c r="P173" s="263"/>
      <c r="Q173" s="263"/>
      <c r="R173" s="263"/>
      <c r="S173" s="263"/>
      <c r="T173" s="218"/>
      <c r="V173" s="296"/>
      <c r="W173" s="9"/>
      <c r="X173" s="261"/>
      <c r="Y173" s="261"/>
      <c r="Z173" s="261"/>
      <c r="AA173" s="261"/>
      <c r="AB173" s="261"/>
      <c r="AC173" s="261"/>
      <c r="AD173" s="261"/>
      <c r="AE173" s="261"/>
      <c r="AF173" s="261"/>
      <c r="AG173" s="261"/>
      <c r="AH173" s="262"/>
      <c r="AI173" s="261"/>
      <c r="AJ173" s="261"/>
      <c r="AK173" s="261"/>
      <c r="AL173" s="261"/>
      <c r="AM173" s="261"/>
      <c r="AN173" s="261"/>
      <c r="AO173" s="261"/>
      <c r="AP173" s="261"/>
      <c r="AQ173" s="261"/>
      <c r="AR173" s="261"/>
      <c r="AS173" s="261"/>
      <c r="AT173" s="261"/>
      <c r="AU173" s="261"/>
      <c r="AV173" s="261"/>
      <c r="AW173" s="261"/>
      <c r="AX173" s="261"/>
      <c r="AY173" s="261"/>
      <c r="AZ173" s="261"/>
      <c r="BA173" s="261"/>
      <c r="BB173" s="261"/>
      <c r="BC173" s="261"/>
      <c r="BD173" s="261"/>
      <c r="BE173" s="261"/>
      <c r="BF173" s="261"/>
      <c r="BG173" s="261"/>
      <c r="BH173" s="261"/>
      <c r="BI173" s="261"/>
      <c r="BJ173" s="261"/>
      <c r="BK173" s="449" t="s">
        <v>392</v>
      </c>
    </row>
    <row r="174" spans="1:63" ht="6.75" hidden="1" customHeight="1" thickBot="1">
      <c r="G174" s="5"/>
      <c r="H174" s="217"/>
      <c r="I174" s="217"/>
      <c r="J174" s="263"/>
      <c r="K174" s="263"/>
      <c r="L174" s="263"/>
      <c r="M174" s="263"/>
      <c r="N174" s="263"/>
      <c r="O174" s="263"/>
      <c r="P174" s="263"/>
      <c r="Q174" s="263"/>
      <c r="R174" s="263"/>
      <c r="S174" s="263"/>
      <c r="T174" s="218"/>
      <c r="V174" s="296"/>
      <c r="W174" s="9"/>
      <c r="X174" s="261"/>
      <c r="Y174" s="261"/>
      <c r="Z174" s="261"/>
      <c r="AA174" s="261"/>
      <c r="AB174" s="261"/>
      <c r="AC174" s="261"/>
      <c r="AD174" s="261"/>
      <c r="AE174" s="261"/>
      <c r="AF174" s="261"/>
      <c r="AG174" s="261"/>
      <c r="AH174" s="262"/>
      <c r="AI174" s="261"/>
      <c r="AJ174" s="261"/>
      <c r="AK174" s="261"/>
      <c r="AL174" s="261"/>
      <c r="AM174" s="261"/>
      <c r="AN174" s="261"/>
      <c r="AO174" s="261"/>
      <c r="AP174" s="261"/>
      <c r="AQ174" s="261"/>
      <c r="AR174" s="261"/>
      <c r="AS174" s="261"/>
      <c r="AT174" s="261"/>
      <c r="AU174" s="261"/>
      <c r="AV174" s="261"/>
      <c r="AW174" s="261"/>
      <c r="AX174" s="261"/>
      <c r="AY174" s="261"/>
      <c r="AZ174" s="261"/>
      <c r="BA174" s="261"/>
      <c r="BB174" s="261"/>
      <c r="BC174" s="261"/>
      <c r="BD174" s="261"/>
      <c r="BE174" s="261"/>
      <c r="BF174" s="261"/>
      <c r="BG174" s="261"/>
      <c r="BH174" s="261"/>
      <c r="BI174" s="261"/>
      <c r="BJ174" s="261"/>
      <c r="BK174" s="446" t="s">
        <v>389</v>
      </c>
    </row>
    <row r="175" spans="1:63" ht="28.5" customHeight="1">
      <c r="B175" s="772" t="s">
        <v>249</v>
      </c>
      <c r="C175" s="773"/>
      <c r="D175" s="773"/>
      <c r="E175" s="773"/>
      <c r="F175" s="773"/>
      <c r="G175" s="773"/>
      <c r="H175" s="774"/>
      <c r="T175" s="9"/>
      <c r="V175" s="296"/>
      <c r="W175" s="9"/>
      <c r="BJ175" s="261"/>
      <c r="BK175" s="449" t="s">
        <v>393</v>
      </c>
    </row>
    <row r="176" spans="1:63" ht="130.5" customHeight="1">
      <c r="B176" s="268" t="s">
        <v>296</v>
      </c>
      <c r="C176" s="372" t="s">
        <v>252</v>
      </c>
      <c r="D176" s="221" t="s">
        <v>258</v>
      </c>
      <c r="E176" s="221" t="s">
        <v>273</v>
      </c>
      <c r="F176" s="231" t="s">
        <v>250</v>
      </c>
      <c r="G176" s="221" t="s">
        <v>272</v>
      </c>
      <c r="H176" s="270" t="s">
        <v>248</v>
      </c>
      <c r="T176" s="9"/>
      <c r="V176" s="308"/>
      <c r="W176" s="265"/>
      <c r="BJ176" s="261"/>
      <c r="BK176" s="449" t="s">
        <v>396</v>
      </c>
    </row>
    <row r="177" spans="1:63" s="9" customFormat="1" ht="13.5" thickBot="1">
      <c r="B177" s="243"/>
      <c r="C177" s="245"/>
      <c r="D177" s="244"/>
      <c r="E177" s="244"/>
      <c r="F177" s="244"/>
      <c r="G177" s="245"/>
      <c r="H177" s="246"/>
      <c r="I177" s="222"/>
      <c r="J177" s="247" t="s">
        <v>251</v>
      </c>
      <c r="K177" s="222"/>
      <c r="L177" s="222"/>
      <c r="M177" s="222"/>
      <c r="N177" s="222"/>
      <c r="O177" s="222"/>
      <c r="P177" s="222"/>
      <c r="Q177" s="222"/>
      <c r="R177" s="222"/>
      <c r="S177" s="222"/>
      <c r="T177" s="222"/>
      <c r="U177" s="296"/>
      <c r="V177" s="296"/>
      <c r="X177" s="276" t="s">
        <v>297</v>
      </c>
      <c r="BK177" s="449" t="s">
        <v>401</v>
      </c>
    </row>
    <row r="178" spans="1:63" s="230" customFormat="1" ht="38.25" customHeight="1">
      <c r="A178" s="775"/>
      <c r="B178" s="778" t="s">
        <v>96</v>
      </c>
      <c r="C178" s="781" t="s">
        <v>98</v>
      </c>
      <c r="D178" s="386" t="str">
        <f t="shared" ref="D178:D185" si="5">INDEX($J$4:$T$4,1,MATCH(100,$J178:$T178,1))</f>
        <v>A1</v>
      </c>
      <c r="E178" s="384" t="s">
        <v>259</v>
      </c>
      <c r="F178" s="321">
        <v>1</v>
      </c>
      <c r="G178" s="378" t="s">
        <v>266</v>
      </c>
      <c r="H178" s="242">
        <f t="shared" ref="H178:H185" si="6">SUM(J178:T178)</f>
        <v>8</v>
      </c>
      <c r="I178" s="219"/>
      <c r="J178" s="344">
        <v>8</v>
      </c>
      <c r="K178" s="345"/>
      <c r="L178" s="348"/>
      <c r="M178" s="348"/>
      <c r="N178" s="348"/>
      <c r="O178" s="348"/>
      <c r="P178" s="348"/>
      <c r="Q178" s="348"/>
      <c r="R178" s="348"/>
      <c r="S178" s="348"/>
      <c r="T178" s="348"/>
      <c r="U178" s="295"/>
      <c r="V178" s="273"/>
      <c r="W178" s="353">
        <f t="shared" ref="W178:W185" si="7">MATCH(100,$J178:$T178,1)</f>
        <v>1</v>
      </c>
      <c r="X178" s="381"/>
      <c r="Y178" s="381"/>
      <c r="Z178" s="381"/>
      <c r="AA178" s="381"/>
      <c r="AB178" s="381"/>
      <c r="AC178" s="381" t="s">
        <v>294</v>
      </c>
      <c r="AD178" s="381"/>
      <c r="AE178" s="381"/>
      <c r="AF178" s="381"/>
      <c r="AG178" s="381"/>
      <c r="AH178" s="381"/>
      <c r="AI178" s="381"/>
      <c r="AJ178" s="381"/>
      <c r="AK178" s="381"/>
      <c r="AL178" s="381"/>
      <c r="AM178" s="381"/>
      <c r="AN178" s="381"/>
      <c r="AO178" s="381"/>
      <c r="AP178" s="381"/>
      <c r="AQ178" s="381"/>
      <c r="AR178" s="381"/>
      <c r="AS178" s="381"/>
      <c r="AT178" s="381"/>
      <c r="AU178" s="381"/>
      <c r="AV178" s="381"/>
      <c r="AW178" s="381"/>
      <c r="AX178" s="381"/>
      <c r="AY178" s="381"/>
      <c r="AZ178" s="381"/>
      <c r="BA178" s="381"/>
      <c r="BB178" s="381"/>
      <c r="BC178" s="381"/>
      <c r="BD178" s="381"/>
      <c r="BE178" s="381"/>
      <c r="BF178" s="381"/>
      <c r="BG178" s="381"/>
      <c r="BH178" s="381"/>
      <c r="BI178" s="381"/>
      <c r="BK178" s="449" t="s">
        <v>409</v>
      </c>
    </row>
    <row r="179" spans="1:63" s="230" customFormat="1" ht="38.25" customHeight="1">
      <c r="A179" s="776"/>
      <c r="B179" s="779"/>
      <c r="C179" s="781"/>
      <c r="D179" s="386" t="str">
        <f t="shared" si="5"/>
        <v>A1</v>
      </c>
      <c r="E179" s="332" t="s">
        <v>260</v>
      </c>
      <c r="F179" s="321">
        <v>1</v>
      </c>
      <c r="G179" s="378" t="s">
        <v>299</v>
      </c>
      <c r="H179" s="242">
        <f t="shared" si="6"/>
        <v>6</v>
      </c>
      <c r="I179" s="219"/>
      <c r="J179" s="349">
        <v>6</v>
      </c>
      <c r="K179" s="350"/>
      <c r="L179" s="351"/>
      <c r="M179" s="351"/>
      <c r="N179" s="351"/>
      <c r="O179" s="351"/>
      <c r="P179" s="351"/>
      <c r="Q179" s="351"/>
      <c r="R179" s="351"/>
      <c r="S179" s="351"/>
      <c r="T179" s="351"/>
      <c r="U179" s="295"/>
      <c r="V179" s="273"/>
      <c r="W179" s="353">
        <f t="shared" si="7"/>
        <v>1</v>
      </c>
      <c r="X179" s="381"/>
      <c r="Y179" s="381"/>
      <c r="Z179" s="381" t="s">
        <v>294</v>
      </c>
      <c r="AA179" s="381"/>
      <c r="AB179" s="381" t="s">
        <v>294</v>
      </c>
      <c r="AC179" s="381"/>
      <c r="AD179" s="381"/>
      <c r="AE179" s="381"/>
      <c r="AF179" s="381"/>
      <c r="AG179" s="381"/>
      <c r="AH179" s="381"/>
      <c r="AI179" s="381"/>
      <c r="AJ179" s="381"/>
      <c r="AK179" s="381"/>
      <c r="AL179" s="381"/>
      <c r="AM179" s="381"/>
      <c r="AN179" s="381"/>
      <c r="AO179" s="381"/>
      <c r="AP179" s="381"/>
      <c r="AQ179" s="381"/>
      <c r="AR179" s="381"/>
      <c r="AS179" s="381"/>
      <c r="AT179" s="381"/>
      <c r="AU179" s="381"/>
      <c r="AV179" s="381"/>
      <c r="AW179" s="381"/>
      <c r="AX179" s="381"/>
      <c r="AY179" s="381"/>
      <c r="AZ179" s="381"/>
      <c r="BA179" s="381"/>
      <c r="BB179" s="381"/>
      <c r="BC179" s="381"/>
      <c r="BD179" s="381"/>
      <c r="BE179" s="381"/>
      <c r="BF179" s="381"/>
      <c r="BG179" s="381"/>
      <c r="BH179" s="381"/>
      <c r="BI179" s="381"/>
      <c r="BK179" s="449" t="s">
        <v>412</v>
      </c>
    </row>
    <row r="180" spans="1:63" s="230" customFormat="1" ht="38.25" customHeight="1">
      <c r="A180" s="776"/>
      <c r="B180" s="779"/>
      <c r="C180" s="781"/>
      <c r="D180" s="386" t="str">
        <f t="shared" si="5"/>
        <v>A1</v>
      </c>
      <c r="E180" s="332" t="s">
        <v>261</v>
      </c>
      <c r="F180" s="321">
        <v>1</v>
      </c>
      <c r="G180" s="378" t="s">
        <v>300</v>
      </c>
      <c r="H180" s="242">
        <f t="shared" si="6"/>
        <v>6</v>
      </c>
      <c r="I180" s="219"/>
      <c r="J180" s="349">
        <v>6</v>
      </c>
      <c r="K180" s="350"/>
      <c r="L180" s="351"/>
      <c r="M180" s="351"/>
      <c r="N180" s="351"/>
      <c r="O180" s="351"/>
      <c r="P180" s="351"/>
      <c r="Q180" s="351"/>
      <c r="R180" s="351"/>
      <c r="S180" s="351"/>
      <c r="T180" s="351"/>
      <c r="U180" s="295"/>
      <c r="V180" s="273"/>
      <c r="W180" s="353">
        <f t="shared" si="7"/>
        <v>1</v>
      </c>
      <c r="X180" s="381"/>
      <c r="Y180" s="381"/>
      <c r="Z180" s="381"/>
      <c r="AA180" s="381"/>
      <c r="AB180" s="381" t="s">
        <v>294</v>
      </c>
      <c r="AC180" s="381" t="s">
        <v>294</v>
      </c>
      <c r="AD180" s="381"/>
      <c r="AE180" s="381"/>
      <c r="AF180" s="381"/>
      <c r="AG180" s="381"/>
      <c r="AH180" s="381"/>
      <c r="AI180" s="381"/>
      <c r="AJ180" s="381"/>
      <c r="AK180" s="381"/>
      <c r="AL180" s="381"/>
      <c r="AM180" s="381"/>
      <c r="AN180" s="381"/>
      <c r="AO180" s="381"/>
      <c r="AP180" s="381"/>
      <c r="AQ180" s="381"/>
      <c r="AR180" s="381"/>
      <c r="AS180" s="381"/>
      <c r="AT180" s="381"/>
      <c r="AU180" s="381"/>
      <c r="AV180" s="381"/>
      <c r="AW180" s="381"/>
      <c r="AX180" s="381"/>
      <c r="AY180" s="381"/>
      <c r="AZ180" s="381"/>
      <c r="BA180" s="381"/>
      <c r="BB180" s="381"/>
      <c r="BC180" s="381"/>
      <c r="BD180" s="381"/>
      <c r="BE180" s="381"/>
      <c r="BF180" s="381"/>
      <c r="BG180" s="381"/>
      <c r="BH180" s="381"/>
      <c r="BI180" s="381"/>
      <c r="BK180" s="446" t="s">
        <v>393</v>
      </c>
    </row>
    <row r="181" spans="1:63" s="230" customFormat="1" ht="38.25" customHeight="1">
      <c r="A181" s="776"/>
      <c r="B181" s="779"/>
      <c r="C181" s="781"/>
      <c r="D181" s="386" t="str">
        <f t="shared" si="5"/>
        <v>C1</v>
      </c>
      <c r="E181" s="333" t="s">
        <v>262</v>
      </c>
      <c r="F181" s="321">
        <v>1</v>
      </c>
      <c r="G181" s="378" t="s">
        <v>265</v>
      </c>
      <c r="H181" s="240">
        <f t="shared" si="6"/>
        <v>7</v>
      </c>
      <c r="I181" s="266"/>
      <c r="J181" s="341"/>
      <c r="K181" s="342"/>
      <c r="L181" s="347"/>
      <c r="M181" s="347"/>
      <c r="N181" s="347"/>
      <c r="O181" s="347"/>
      <c r="P181" s="347"/>
      <c r="Q181" s="347">
        <v>7</v>
      </c>
      <c r="R181" s="347" t="s">
        <v>89</v>
      </c>
      <c r="S181" s="347"/>
      <c r="T181" s="347"/>
      <c r="U181" s="295"/>
      <c r="V181" s="273"/>
      <c r="W181" s="353">
        <f t="shared" si="7"/>
        <v>8</v>
      </c>
      <c r="X181" s="381" t="s">
        <v>294</v>
      </c>
      <c r="Y181" s="381"/>
      <c r="Z181" s="381"/>
      <c r="AA181" s="381"/>
      <c r="AB181" s="381"/>
      <c r="AC181" s="381"/>
      <c r="AD181" s="381"/>
      <c r="AE181" s="381"/>
      <c r="AF181" s="381"/>
      <c r="AG181" s="381"/>
      <c r="AH181" s="381"/>
      <c r="AI181" s="381"/>
      <c r="AJ181" s="381"/>
      <c r="AK181" s="381"/>
      <c r="AL181" s="381"/>
      <c r="AM181" s="381"/>
      <c r="AN181" s="381"/>
      <c r="AO181" s="381"/>
      <c r="AP181" s="381"/>
      <c r="AQ181" s="381"/>
      <c r="AR181" s="381"/>
      <c r="AS181" s="381"/>
      <c r="AT181" s="381"/>
      <c r="AU181" s="381"/>
      <c r="AV181" s="381"/>
      <c r="AW181" s="381"/>
      <c r="AX181" s="381"/>
      <c r="AY181" s="381"/>
      <c r="AZ181" s="381"/>
      <c r="BA181" s="381"/>
      <c r="BB181" s="381"/>
      <c r="BC181" s="381"/>
      <c r="BD181" s="381"/>
      <c r="BE181" s="381"/>
      <c r="BF181" s="381"/>
      <c r="BG181" s="381"/>
      <c r="BH181" s="381"/>
      <c r="BI181" s="381"/>
      <c r="BK181" s="449" t="s">
        <v>424</v>
      </c>
    </row>
    <row r="182" spans="1:63" s="230" customFormat="1" ht="38.25" customHeight="1">
      <c r="A182" s="776"/>
      <c r="B182" s="779"/>
      <c r="C182" s="781"/>
      <c r="D182" s="386" t="str">
        <f t="shared" si="5"/>
        <v>A2</v>
      </c>
      <c r="E182" s="332" t="s">
        <v>264</v>
      </c>
      <c r="F182" s="216">
        <v>1</v>
      </c>
      <c r="G182" s="378" t="s">
        <v>288</v>
      </c>
      <c r="H182" s="240">
        <f t="shared" si="6"/>
        <v>6</v>
      </c>
      <c r="I182" s="360"/>
      <c r="J182" s="352"/>
      <c r="K182" s="342">
        <v>6</v>
      </c>
      <c r="L182" s="347"/>
      <c r="M182" s="347"/>
      <c r="N182" s="347"/>
      <c r="O182" s="347"/>
      <c r="P182" s="347"/>
      <c r="Q182" s="347"/>
      <c r="R182" s="347"/>
      <c r="S182" s="347"/>
      <c r="T182" s="347"/>
      <c r="U182" s="295"/>
      <c r="V182" s="273"/>
      <c r="W182" s="353">
        <f t="shared" si="7"/>
        <v>2</v>
      </c>
      <c r="X182" s="381" t="s">
        <v>294</v>
      </c>
      <c r="Y182" s="381"/>
      <c r="Z182" s="381"/>
      <c r="AA182" s="381" t="s">
        <v>294</v>
      </c>
      <c r="AB182" s="381"/>
      <c r="AC182" s="381"/>
      <c r="AD182" s="381"/>
      <c r="AE182" s="381"/>
      <c r="AF182" s="381"/>
      <c r="AG182" s="381"/>
      <c r="AH182" s="381"/>
      <c r="AI182" s="381"/>
      <c r="AJ182" s="381"/>
      <c r="AK182" s="381"/>
      <c r="AL182" s="381"/>
      <c r="AM182" s="381"/>
      <c r="AN182" s="381"/>
      <c r="AO182" s="381"/>
      <c r="AP182" s="381"/>
      <c r="AQ182" s="381"/>
      <c r="AR182" s="381"/>
      <c r="AS182" s="381"/>
      <c r="AT182" s="381"/>
      <c r="AU182" s="381"/>
      <c r="AV182" s="381"/>
      <c r="AW182" s="381"/>
      <c r="AX182" s="381"/>
      <c r="AY182" s="381"/>
      <c r="AZ182" s="381"/>
      <c r="BA182" s="381"/>
      <c r="BB182" s="381"/>
      <c r="BC182" s="381"/>
      <c r="BD182" s="381"/>
      <c r="BE182" s="381"/>
      <c r="BF182" s="381"/>
      <c r="BG182" s="381"/>
      <c r="BH182" s="381"/>
      <c r="BI182" s="381"/>
      <c r="BK182" s="446" t="s">
        <v>420</v>
      </c>
    </row>
    <row r="183" spans="1:63" s="230" customFormat="1" ht="38.25" customHeight="1">
      <c r="A183" s="776"/>
      <c r="B183" s="779"/>
      <c r="C183" s="781"/>
      <c r="D183" s="386" t="str">
        <f t="shared" si="5"/>
        <v>B4</v>
      </c>
      <c r="E183" s="332" t="s">
        <v>269</v>
      </c>
      <c r="F183" s="216">
        <v>1</v>
      </c>
      <c r="G183" s="378"/>
      <c r="H183" s="240">
        <f t="shared" si="6"/>
        <v>6</v>
      </c>
      <c r="I183" s="361"/>
      <c r="J183" s="352"/>
      <c r="K183" s="342"/>
      <c r="L183" s="347"/>
      <c r="M183" s="347"/>
      <c r="N183" s="347"/>
      <c r="O183" s="347"/>
      <c r="P183" s="347">
        <v>6</v>
      </c>
      <c r="Q183" s="347"/>
      <c r="R183" s="347"/>
      <c r="S183" s="347"/>
      <c r="T183" s="347"/>
      <c r="U183" s="295"/>
      <c r="V183" s="273"/>
      <c r="W183" s="353">
        <f t="shared" si="7"/>
        <v>7</v>
      </c>
      <c r="X183" s="381"/>
      <c r="Y183" s="381"/>
      <c r="Z183" s="381"/>
      <c r="AA183" s="381"/>
      <c r="AB183" s="381"/>
      <c r="AC183" s="381"/>
      <c r="AD183" s="381"/>
      <c r="AE183" s="381"/>
      <c r="AF183" s="381"/>
      <c r="AG183" s="381"/>
      <c r="AH183" s="381"/>
      <c r="AI183" s="381"/>
      <c r="AJ183" s="381"/>
      <c r="AK183" s="381"/>
      <c r="AL183" s="381"/>
      <c r="AM183" s="381"/>
      <c r="AN183" s="381"/>
      <c r="AO183" s="381"/>
      <c r="AP183" s="381"/>
      <c r="AQ183" s="381"/>
      <c r="AR183" s="381"/>
      <c r="AS183" s="381"/>
      <c r="AT183" s="381"/>
      <c r="AU183" s="381"/>
      <c r="AV183" s="381"/>
      <c r="AW183" s="381"/>
      <c r="AX183" s="381"/>
      <c r="AY183" s="381"/>
      <c r="AZ183" s="381"/>
      <c r="BA183" s="381"/>
      <c r="BB183" s="381"/>
      <c r="BC183" s="381"/>
      <c r="BD183" s="381"/>
      <c r="BE183" s="381"/>
      <c r="BF183" s="381"/>
      <c r="BG183" s="381"/>
      <c r="BH183" s="381"/>
      <c r="BI183" s="381"/>
      <c r="BK183" s="446" t="s">
        <v>422</v>
      </c>
    </row>
    <row r="184" spans="1:63" s="230" customFormat="1" ht="38.25" customHeight="1">
      <c r="A184" s="776"/>
      <c r="B184" s="779"/>
      <c r="C184" s="781"/>
      <c r="D184" s="386" t="e">
        <f t="shared" si="5"/>
        <v>#N/A</v>
      </c>
      <c r="E184" s="332"/>
      <c r="F184" s="216"/>
      <c r="G184" s="378"/>
      <c r="H184" s="240">
        <f t="shared" si="6"/>
        <v>0</v>
      </c>
      <c r="I184" s="361"/>
      <c r="J184" s="352"/>
      <c r="K184" s="342"/>
      <c r="L184" s="347"/>
      <c r="M184" s="347"/>
      <c r="N184" s="347"/>
      <c r="O184" s="347"/>
      <c r="P184" s="347"/>
      <c r="Q184" s="347"/>
      <c r="R184" s="347"/>
      <c r="S184" s="347"/>
      <c r="T184" s="347"/>
      <c r="U184" s="295"/>
      <c r="V184" s="273"/>
      <c r="W184" s="353" t="e">
        <f t="shared" si="7"/>
        <v>#N/A</v>
      </c>
      <c r="X184" s="381"/>
      <c r="Y184" s="381"/>
      <c r="Z184" s="381"/>
      <c r="AA184" s="381"/>
      <c r="AB184" s="381"/>
      <c r="AC184" s="381"/>
      <c r="AD184" s="381"/>
      <c r="AE184" s="381"/>
      <c r="AF184" s="381"/>
      <c r="AG184" s="381"/>
      <c r="AH184" s="381"/>
      <c r="AI184" s="381"/>
      <c r="AJ184" s="381"/>
      <c r="AK184" s="381"/>
      <c r="AL184" s="381"/>
      <c r="AM184" s="381"/>
      <c r="AN184" s="381"/>
      <c r="AO184" s="381"/>
      <c r="AP184" s="381"/>
      <c r="AQ184" s="381"/>
      <c r="AR184" s="381"/>
      <c r="AS184" s="381"/>
      <c r="AT184" s="381"/>
      <c r="AU184" s="381"/>
      <c r="AV184" s="381"/>
      <c r="AW184" s="381"/>
      <c r="AX184" s="381"/>
      <c r="AY184" s="381"/>
      <c r="AZ184" s="381"/>
      <c r="BA184" s="381"/>
      <c r="BB184" s="381"/>
      <c r="BC184" s="381"/>
      <c r="BD184" s="381"/>
      <c r="BE184" s="381"/>
      <c r="BF184" s="381"/>
      <c r="BG184" s="381"/>
      <c r="BH184" s="381"/>
      <c r="BI184" s="381"/>
      <c r="BK184" s="449" t="s">
        <v>364</v>
      </c>
    </row>
    <row r="185" spans="1:63" s="230" customFormat="1" ht="38.25" customHeight="1">
      <c r="A185" s="776"/>
      <c r="B185" s="779"/>
      <c r="C185" s="781"/>
      <c r="D185" s="386" t="e">
        <f t="shared" si="5"/>
        <v>#N/A</v>
      </c>
      <c r="E185" s="332"/>
      <c r="F185" s="216"/>
      <c r="G185" s="378"/>
      <c r="H185" s="240">
        <f t="shared" si="6"/>
        <v>0</v>
      </c>
      <c r="I185" s="361"/>
      <c r="J185" s="352"/>
      <c r="K185" s="342"/>
      <c r="L185" s="347"/>
      <c r="M185" s="347"/>
      <c r="N185" s="347"/>
      <c r="O185" s="347"/>
      <c r="P185" s="347"/>
      <c r="Q185" s="347"/>
      <c r="R185" s="347"/>
      <c r="S185" s="347"/>
      <c r="T185" s="347"/>
      <c r="U185" s="295"/>
      <c r="V185" s="273"/>
      <c r="W185" s="353" t="e">
        <f t="shared" si="7"/>
        <v>#N/A</v>
      </c>
      <c r="X185" s="381"/>
      <c r="Y185" s="381"/>
      <c r="Z185" s="381"/>
      <c r="AA185" s="381"/>
      <c r="AB185" s="381"/>
      <c r="AC185" s="381"/>
      <c r="AD185" s="381"/>
      <c r="AE185" s="381"/>
      <c r="AF185" s="381"/>
      <c r="AG185" s="381"/>
      <c r="AH185" s="381"/>
      <c r="AI185" s="381"/>
      <c r="AJ185" s="381"/>
      <c r="AK185" s="381"/>
      <c r="AL185" s="381"/>
      <c r="AM185" s="381"/>
      <c r="AN185" s="381"/>
      <c r="AO185" s="381"/>
      <c r="AP185" s="381"/>
      <c r="AQ185" s="381"/>
      <c r="AR185" s="381"/>
      <c r="AS185" s="381"/>
      <c r="AT185" s="381"/>
      <c r="AU185" s="381"/>
      <c r="AV185" s="381"/>
      <c r="AW185" s="381"/>
      <c r="AX185" s="381"/>
      <c r="AY185" s="381"/>
      <c r="AZ185" s="381"/>
      <c r="BA185" s="381"/>
      <c r="BB185" s="381"/>
      <c r="BC185" s="381"/>
      <c r="BD185" s="381"/>
      <c r="BE185" s="381"/>
      <c r="BF185" s="381"/>
      <c r="BG185" s="381"/>
      <c r="BH185" s="381"/>
      <c r="BI185" s="381"/>
      <c r="BK185" s="446" t="s">
        <v>362</v>
      </c>
    </row>
    <row r="186" spans="1:63" ht="7.5" customHeight="1">
      <c r="A186" s="776"/>
      <c r="B186" s="779"/>
      <c r="C186" s="375"/>
      <c r="D186" s="373"/>
      <c r="E186" s="264"/>
      <c r="F186" s="238"/>
      <c r="G186" s="195"/>
      <c r="H186" s="241"/>
      <c r="I186" s="267"/>
      <c r="J186" s="366"/>
      <c r="K186" s="367"/>
      <c r="L186" s="368"/>
      <c r="M186" s="368"/>
      <c r="N186" s="368"/>
      <c r="O186" s="368"/>
      <c r="P186" s="368"/>
      <c r="Q186" s="368"/>
      <c r="R186" s="368"/>
      <c r="S186" s="368"/>
      <c r="T186" s="368"/>
      <c r="U186" s="296"/>
      <c r="V186" s="273"/>
      <c r="W186" s="354"/>
      <c r="X186" s="261"/>
      <c r="Y186" s="261"/>
      <c r="Z186" s="261"/>
      <c r="AA186" s="261"/>
      <c r="AB186" s="261"/>
      <c r="AC186" s="261"/>
      <c r="AD186" s="261"/>
      <c r="AE186" s="261"/>
      <c r="AF186" s="261"/>
      <c r="AG186" s="261"/>
      <c r="AH186" s="261"/>
      <c r="AI186" s="261"/>
      <c r="AJ186" s="261"/>
      <c r="AK186" s="261"/>
      <c r="AL186" s="261"/>
      <c r="AM186" s="261"/>
      <c r="AN186" s="261"/>
      <c r="AO186" s="261"/>
      <c r="AP186" s="261"/>
      <c r="AQ186" s="261"/>
      <c r="AR186" s="261"/>
      <c r="AS186" s="261"/>
      <c r="AT186" s="261"/>
      <c r="AU186" s="261"/>
      <c r="AV186" s="261"/>
      <c r="AW186" s="261"/>
      <c r="AX186" s="261"/>
      <c r="AY186" s="261"/>
      <c r="AZ186" s="261"/>
      <c r="BA186" s="261"/>
      <c r="BB186" s="261"/>
      <c r="BC186" s="261"/>
      <c r="BD186" s="261"/>
      <c r="BE186" s="261"/>
      <c r="BF186" s="261"/>
      <c r="BG186" s="261"/>
      <c r="BH186" s="261"/>
      <c r="BI186" s="261"/>
      <c r="BK186" s="449" t="s">
        <v>430</v>
      </c>
    </row>
    <row r="187" spans="1:63" s="230" customFormat="1" ht="38.25" customHeight="1">
      <c r="A187" s="776"/>
      <c r="B187" s="779"/>
      <c r="C187" s="781" t="s">
        <v>99</v>
      </c>
      <c r="D187" s="386" t="str">
        <f t="shared" ref="D187:D194" si="8">INDEX($J$4:$T$4,1,MATCH(100,$J187:$T187,1))</f>
        <v>A3</v>
      </c>
      <c r="E187" s="334" t="s">
        <v>280</v>
      </c>
      <c r="F187" s="321">
        <v>1</v>
      </c>
      <c r="G187" s="357"/>
      <c r="H187" s="240">
        <f t="shared" ref="H187:H194" si="9">SUM(J187:T187)</f>
        <v>3</v>
      </c>
      <c r="I187" s="219"/>
      <c r="J187" s="341"/>
      <c r="K187" s="342"/>
      <c r="L187" s="347">
        <v>3</v>
      </c>
      <c r="M187" s="347"/>
      <c r="N187" s="347"/>
      <c r="O187" s="347"/>
      <c r="P187" s="347"/>
      <c r="Q187" s="347"/>
      <c r="R187" s="347"/>
      <c r="S187" s="347"/>
      <c r="T187" s="347"/>
      <c r="U187" s="295"/>
      <c r="V187" s="273"/>
      <c r="W187" s="353">
        <f t="shared" ref="W187:W194" si="10">MATCH(100,$J187:$T187,1)</f>
        <v>3</v>
      </c>
      <c r="X187" s="381"/>
      <c r="Y187" s="381"/>
      <c r="Z187" s="381"/>
      <c r="AA187" s="381"/>
      <c r="AB187" s="381"/>
      <c r="AC187" s="381"/>
      <c r="AD187" s="381"/>
      <c r="AE187" s="381"/>
      <c r="AF187" s="381"/>
      <c r="AG187" s="381"/>
      <c r="AH187" s="381"/>
      <c r="AI187" s="381"/>
      <c r="AJ187" s="381"/>
      <c r="AK187" s="381"/>
      <c r="AL187" s="381"/>
      <c r="AM187" s="381"/>
      <c r="AN187" s="381"/>
      <c r="AO187" s="381"/>
      <c r="AP187" s="381"/>
      <c r="AQ187" s="381"/>
      <c r="AR187" s="381"/>
      <c r="AS187" s="381"/>
      <c r="AT187" s="381"/>
      <c r="AU187" s="381"/>
      <c r="AV187" s="381"/>
      <c r="AW187" s="381"/>
      <c r="AX187" s="381"/>
      <c r="AY187" s="381"/>
      <c r="AZ187" s="381"/>
      <c r="BA187" s="381"/>
      <c r="BB187" s="381"/>
      <c r="BC187" s="381"/>
      <c r="BD187" s="381"/>
      <c r="BE187" s="381"/>
      <c r="BF187" s="381"/>
      <c r="BG187" s="381"/>
      <c r="BH187" s="381"/>
      <c r="BI187" s="381"/>
      <c r="BK187" s="446" t="s">
        <v>452</v>
      </c>
    </row>
    <row r="188" spans="1:63" s="230" customFormat="1" ht="38.25" customHeight="1">
      <c r="A188" s="776"/>
      <c r="B188" s="779"/>
      <c r="C188" s="781"/>
      <c r="D188" s="386" t="str">
        <f t="shared" si="8"/>
        <v>B1</v>
      </c>
      <c r="E188" s="334" t="s">
        <v>267</v>
      </c>
      <c r="F188" s="321">
        <v>1</v>
      </c>
      <c r="G188" s="357"/>
      <c r="H188" s="240">
        <f t="shared" si="9"/>
        <v>5</v>
      </c>
      <c r="I188" s="219"/>
      <c r="J188" s="341"/>
      <c r="K188" s="342"/>
      <c r="L188" s="347"/>
      <c r="M188" s="347">
        <v>5</v>
      </c>
      <c r="N188" s="347"/>
      <c r="O188" s="347"/>
      <c r="P188" s="347"/>
      <c r="Q188" s="347"/>
      <c r="R188" s="347"/>
      <c r="S188" s="347"/>
      <c r="T188" s="347"/>
      <c r="U188" s="295"/>
      <c r="V188" s="273"/>
      <c r="W188" s="353">
        <f t="shared" si="10"/>
        <v>4</v>
      </c>
      <c r="X188" s="381"/>
      <c r="Y188" s="381"/>
      <c r="Z188" s="381"/>
      <c r="AA188" s="381"/>
      <c r="AB188" s="381"/>
      <c r="AC188" s="381"/>
      <c r="AD188" s="381"/>
      <c r="AE188" s="381"/>
      <c r="AF188" s="381"/>
      <c r="AG188" s="381"/>
      <c r="AH188" s="381"/>
      <c r="AI188" s="381"/>
      <c r="AJ188" s="381"/>
      <c r="AK188" s="381"/>
      <c r="AL188" s="381"/>
      <c r="AM188" s="381"/>
      <c r="AN188" s="381"/>
      <c r="AO188" s="381"/>
      <c r="AP188" s="381"/>
      <c r="AQ188" s="381"/>
      <c r="AR188" s="381"/>
      <c r="AS188" s="381"/>
      <c r="AT188" s="381"/>
      <c r="AU188" s="381"/>
      <c r="AV188" s="381"/>
      <c r="AW188" s="381"/>
      <c r="AX188" s="381"/>
      <c r="AY188" s="381"/>
      <c r="AZ188" s="381"/>
      <c r="BA188" s="381"/>
      <c r="BB188" s="381"/>
      <c r="BC188" s="381"/>
      <c r="BD188" s="381"/>
      <c r="BE188" s="381"/>
      <c r="BF188" s="381"/>
      <c r="BG188" s="381"/>
      <c r="BH188" s="381"/>
      <c r="BI188" s="381"/>
      <c r="BK188" s="449" t="s">
        <v>434</v>
      </c>
    </row>
    <row r="189" spans="1:63" s="230" customFormat="1" ht="38.25" customHeight="1">
      <c r="A189" s="776"/>
      <c r="B189" s="779"/>
      <c r="C189" s="781"/>
      <c r="D189" s="386" t="str">
        <f t="shared" si="8"/>
        <v>B1</v>
      </c>
      <c r="E189" s="334" t="s">
        <v>270</v>
      </c>
      <c r="F189" s="380">
        <v>1</v>
      </c>
      <c r="G189" s="357"/>
      <c r="H189" s="240">
        <f t="shared" si="9"/>
        <v>5</v>
      </c>
      <c r="I189" s="219"/>
      <c r="J189" s="341"/>
      <c r="K189" s="342"/>
      <c r="L189" s="347"/>
      <c r="M189" s="347">
        <v>5</v>
      </c>
      <c r="N189" s="347"/>
      <c r="O189" s="347"/>
      <c r="P189" s="347"/>
      <c r="Q189" s="347"/>
      <c r="R189" s="347"/>
      <c r="S189" s="347"/>
      <c r="T189" s="347"/>
      <c r="U189" s="295"/>
      <c r="V189" s="273"/>
      <c r="W189" s="353">
        <f t="shared" si="10"/>
        <v>4</v>
      </c>
      <c r="X189" s="381"/>
      <c r="Y189" s="381"/>
      <c r="Z189" s="381"/>
      <c r="AA189" s="381"/>
      <c r="AB189" s="381"/>
      <c r="AC189" s="381"/>
      <c r="AD189" s="381"/>
      <c r="AE189" s="381"/>
      <c r="AF189" s="381"/>
      <c r="AG189" s="381"/>
      <c r="AH189" s="381"/>
      <c r="AI189" s="381"/>
      <c r="AJ189" s="381"/>
      <c r="AK189" s="381"/>
      <c r="AL189" s="381"/>
      <c r="AM189" s="381"/>
      <c r="AN189" s="381"/>
      <c r="AO189" s="381"/>
      <c r="AP189" s="381"/>
      <c r="AQ189" s="381"/>
      <c r="AR189" s="381"/>
      <c r="AS189" s="381"/>
      <c r="AT189" s="381"/>
      <c r="AU189" s="381"/>
      <c r="AV189" s="381"/>
      <c r="AW189" s="381"/>
      <c r="AX189" s="381"/>
      <c r="AY189" s="381"/>
      <c r="AZ189" s="381"/>
      <c r="BA189" s="381"/>
      <c r="BB189" s="381"/>
      <c r="BC189" s="381"/>
      <c r="BD189" s="381"/>
      <c r="BE189" s="381"/>
      <c r="BF189" s="381"/>
      <c r="BG189" s="381"/>
      <c r="BH189" s="381"/>
      <c r="BI189" s="381"/>
      <c r="BK189" s="446" t="s">
        <v>438</v>
      </c>
    </row>
    <row r="190" spans="1:63" s="230" customFormat="1" ht="38.25" customHeight="1">
      <c r="A190" s="776"/>
      <c r="B190" s="779"/>
      <c r="C190" s="781"/>
      <c r="D190" s="386" t="str">
        <f t="shared" si="8"/>
        <v>A3</v>
      </c>
      <c r="E190" s="334" t="s">
        <v>281</v>
      </c>
      <c r="F190" s="321">
        <v>1</v>
      </c>
      <c r="G190" s="357"/>
      <c r="H190" s="240">
        <f t="shared" si="9"/>
        <v>3</v>
      </c>
      <c r="I190" s="219"/>
      <c r="J190" s="341"/>
      <c r="K190" s="342"/>
      <c r="L190" s="347">
        <v>3</v>
      </c>
      <c r="M190" s="347"/>
      <c r="N190" s="347"/>
      <c r="O190" s="347"/>
      <c r="P190" s="347"/>
      <c r="Q190" s="347"/>
      <c r="R190" s="347"/>
      <c r="S190" s="347"/>
      <c r="T190" s="347"/>
      <c r="U190" s="295"/>
      <c r="V190" s="273"/>
      <c r="W190" s="353">
        <f t="shared" si="10"/>
        <v>3</v>
      </c>
      <c r="X190" s="381"/>
      <c r="Y190" s="381"/>
      <c r="Z190" s="381"/>
      <c r="AA190" s="381"/>
      <c r="AB190" s="381"/>
      <c r="AC190" s="381"/>
      <c r="AD190" s="381"/>
      <c r="AE190" s="381"/>
      <c r="AF190" s="381"/>
      <c r="AG190" s="381"/>
      <c r="AH190" s="381"/>
      <c r="AI190" s="381"/>
      <c r="AJ190" s="381"/>
      <c r="AK190" s="381"/>
      <c r="AL190" s="381"/>
      <c r="AM190" s="381"/>
      <c r="AN190" s="381"/>
      <c r="AO190" s="381"/>
      <c r="AP190" s="381"/>
      <c r="AQ190" s="381"/>
      <c r="AR190" s="381"/>
      <c r="AS190" s="381"/>
      <c r="AT190" s="381"/>
      <c r="AU190" s="381"/>
      <c r="AV190" s="381"/>
      <c r="AW190" s="381"/>
      <c r="AX190" s="381"/>
      <c r="AY190" s="381"/>
      <c r="AZ190" s="381"/>
      <c r="BA190" s="381"/>
      <c r="BB190" s="381"/>
      <c r="BC190" s="381"/>
      <c r="BD190" s="381"/>
      <c r="BE190" s="381"/>
      <c r="BF190" s="381"/>
      <c r="BG190" s="381"/>
      <c r="BH190" s="381"/>
      <c r="BI190" s="381"/>
      <c r="BK190" s="449" t="s">
        <v>440</v>
      </c>
    </row>
    <row r="191" spans="1:63" s="230" customFormat="1" ht="38.25" customHeight="1">
      <c r="A191" s="776"/>
      <c r="B191" s="779"/>
      <c r="C191" s="781"/>
      <c r="D191" s="386" t="str">
        <f t="shared" si="8"/>
        <v>B1</v>
      </c>
      <c r="E191" s="334" t="s">
        <v>279</v>
      </c>
      <c r="F191" s="321">
        <v>1</v>
      </c>
      <c r="G191" s="357"/>
      <c r="H191" s="240">
        <f t="shared" si="9"/>
        <v>6</v>
      </c>
      <c r="I191" s="219"/>
      <c r="J191" s="341"/>
      <c r="K191" s="342"/>
      <c r="L191" s="347"/>
      <c r="M191" s="347">
        <v>6</v>
      </c>
      <c r="N191" s="347"/>
      <c r="O191" s="347"/>
      <c r="P191" s="347"/>
      <c r="Q191" s="347"/>
      <c r="R191" s="347"/>
      <c r="S191" s="347"/>
      <c r="T191" s="347"/>
      <c r="U191" s="295"/>
      <c r="V191" s="273"/>
      <c r="W191" s="353">
        <f t="shared" si="10"/>
        <v>4</v>
      </c>
      <c r="X191" s="381"/>
      <c r="Y191" s="381"/>
      <c r="Z191" s="381"/>
      <c r="AA191" s="381"/>
      <c r="AB191" s="381"/>
      <c r="AC191" s="381"/>
      <c r="AD191" s="381"/>
      <c r="AE191" s="381"/>
      <c r="AF191" s="381"/>
      <c r="AG191" s="381"/>
      <c r="AH191" s="381"/>
      <c r="AI191" s="381"/>
      <c r="AJ191" s="381"/>
      <c r="AK191" s="381"/>
      <c r="AL191" s="381"/>
      <c r="AM191" s="381"/>
      <c r="AN191" s="381"/>
      <c r="AO191" s="381"/>
      <c r="AP191" s="381"/>
      <c r="AQ191" s="381"/>
      <c r="AR191" s="381"/>
      <c r="AS191" s="381"/>
      <c r="AT191" s="381"/>
      <c r="AU191" s="381"/>
      <c r="AV191" s="381"/>
      <c r="AW191" s="381"/>
      <c r="AX191" s="381"/>
      <c r="AY191" s="381"/>
      <c r="AZ191" s="381"/>
      <c r="BA191" s="381"/>
      <c r="BB191" s="381"/>
      <c r="BC191" s="381"/>
      <c r="BD191" s="381"/>
      <c r="BE191" s="381"/>
      <c r="BF191" s="381"/>
      <c r="BG191" s="381"/>
      <c r="BH191" s="381"/>
      <c r="BI191" s="381"/>
      <c r="BK191" s="446" t="s">
        <v>443</v>
      </c>
    </row>
    <row r="192" spans="1:63" s="230" customFormat="1" ht="38.25" customHeight="1">
      <c r="A192" s="776"/>
      <c r="B192" s="779"/>
      <c r="C192" s="781"/>
      <c r="D192" s="386" t="str">
        <f t="shared" si="8"/>
        <v>B1</v>
      </c>
      <c r="E192" s="334" t="s">
        <v>271</v>
      </c>
      <c r="F192" s="380">
        <v>1</v>
      </c>
      <c r="G192" s="357"/>
      <c r="H192" s="240">
        <f t="shared" si="9"/>
        <v>6</v>
      </c>
      <c r="I192" s="219"/>
      <c r="J192" s="341"/>
      <c r="K192" s="342"/>
      <c r="L192" s="347"/>
      <c r="M192" s="347">
        <v>6</v>
      </c>
      <c r="N192" s="347"/>
      <c r="O192" s="347"/>
      <c r="P192" s="347"/>
      <c r="Q192" s="347"/>
      <c r="R192" s="347"/>
      <c r="S192" s="347"/>
      <c r="T192" s="347"/>
      <c r="U192" s="295"/>
      <c r="V192" s="273"/>
      <c r="W192" s="353">
        <f t="shared" si="10"/>
        <v>4</v>
      </c>
      <c r="X192" s="382"/>
      <c r="Y192" s="382"/>
      <c r="Z192" s="382"/>
      <c r="AA192" s="382"/>
      <c r="AB192" s="382"/>
      <c r="AC192" s="382"/>
      <c r="AD192" s="382"/>
      <c r="AE192" s="382"/>
      <c r="AF192" s="382"/>
      <c r="AG192" s="382"/>
      <c r="AH192" s="382"/>
      <c r="AI192" s="382"/>
      <c r="AJ192" s="382"/>
      <c r="AK192" s="382"/>
      <c r="AL192" s="382"/>
      <c r="AM192" s="382"/>
      <c r="AN192" s="382"/>
      <c r="AO192" s="382"/>
      <c r="AP192" s="382"/>
      <c r="AQ192" s="382"/>
      <c r="AR192" s="382"/>
      <c r="AS192" s="382"/>
      <c r="AT192" s="382"/>
      <c r="AU192" s="382"/>
      <c r="AV192" s="382"/>
      <c r="AW192" s="382"/>
      <c r="AX192" s="382"/>
      <c r="AY192" s="382"/>
      <c r="AZ192" s="382"/>
      <c r="BA192" s="382"/>
      <c r="BB192" s="382"/>
      <c r="BC192" s="382"/>
      <c r="BD192" s="382"/>
      <c r="BE192" s="382"/>
      <c r="BF192" s="382"/>
      <c r="BG192" s="382"/>
      <c r="BH192" s="382"/>
      <c r="BI192" s="382"/>
      <c r="BK192" s="446" t="s">
        <v>445</v>
      </c>
    </row>
    <row r="193" spans="1:63" s="230" customFormat="1" ht="38.25" customHeight="1">
      <c r="A193" s="776"/>
      <c r="B193" s="779"/>
      <c r="C193" s="781"/>
      <c r="D193" s="386" t="str">
        <f t="shared" si="8"/>
        <v>B2</v>
      </c>
      <c r="E193" s="334" t="s">
        <v>282</v>
      </c>
      <c r="F193" s="321">
        <v>1</v>
      </c>
      <c r="G193" s="357"/>
      <c r="H193" s="240">
        <f t="shared" si="9"/>
        <v>8</v>
      </c>
      <c r="I193" s="219"/>
      <c r="J193" s="341"/>
      <c r="K193" s="342"/>
      <c r="L193" s="347"/>
      <c r="M193" s="347"/>
      <c r="N193" s="347">
        <v>8</v>
      </c>
      <c r="O193" s="347"/>
      <c r="P193" s="347"/>
      <c r="Q193" s="347"/>
      <c r="R193" s="347"/>
      <c r="S193" s="347"/>
      <c r="T193" s="347"/>
      <c r="U193" s="295"/>
      <c r="V193" s="273"/>
      <c r="W193" s="353">
        <f t="shared" si="10"/>
        <v>5</v>
      </c>
      <c r="X193" s="382"/>
      <c r="Y193" s="382"/>
      <c r="Z193" s="382"/>
      <c r="AA193" s="382"/>
      <c r="AB193" s="382"/>
      <c r="AC193" s="382"/>
      <c r="AD193" s="382"/>
      <c r="AE193" s="382"/>
      <c r="AF193" s="382"/>
      <c r="AG193" s="382"/>
      <c r="AH193" s="382"/>
      <c r="AI193" s="382"/>
      <c r="AJ193" s="382"/>
      <c r="AK193" s="382"/>
      <c r="AL193" s="382"/>
      <c r="AM193" s="382"/>
      <c r="AN193" s="382"/>
      <c r="AO193" s="382"/>
      <c r="AP193" s="382"/>
      <c r="AQ193" s="382"/>
      <c r="AR193" s="382"/>
      <c r="AS193" s="382"/>
      <c r="AT193" s="382"/>
      <c r="AU193" s="382"/>
      <c r="AV193" s="382"/>
      <c r="AW193" s="382"/>
      <c r="AX193" s="382"/>
      <c r="AY193" s="382"/>
      <c r="AZ193" s="382"/>
      <c r="BA193" s="382"/>
      <c r="BB193" s="382"/>
      <c r="BC193" s="382"/>
      <c r="BD193" s="382"/>
      <c r="BE193" s="382"/>
      <c r="BF193" s="382"/>
      <c r="BG193" s="382"/>
      <c r="BH193" s="382"/>
      <c r="BI193" s="382"/>
      <c r="BK193" s="449" t="s">
        <v>396</v>
      </c>
    </row>
    <row r="194" spans="1:63" s="230" customFormat="1" ht="38.25" customHeight="1">
      <c r="A194" s="776"/>
      <c r="B194" s="779"/>
      <c r="C194" s="781"/>
      <c r="D194" s="386" t="str">
        <f t="shared" si="8"/>
        <v>B2</v>
      </c>
      <c r="E194" s="334" t="s">
        <v>283</v>
      </c>
      <c r="F194" s="321">
        <v>1</v>
      </c>
      <c r="G194" s="357"/>
      <c r="H194" s="240">
        <f t="shared" si="9"/>
        <v>8</v>
      </c>
      <c r="I194" s="219"/>
      <c r="J194" s="341"/>
      <c r="K194" s="342"/>
      <c r="L194" s="347"/>
      <c r="M194" s="347"/>
      <c r="N194" s="347">
        <v>8</v>
      </c>
      <c r="O194" s="347"/>
      <c r="P194" s="347"/>
      <c r="Q194" s="347"/>
      <c r="R194" s="347"/>
      <c r="S194" s="347"/>
      <c r="T194" s="347"/>
      <c r="U194" s="295"/>
      <c r="V194" s="273"/>
      <c r="W194" s="353">
        <f t="shared" si="10"/>
        <v>5</v>
      </c>
      <c r="X194" s="381"/>
      <c r="Y194" s="381"/>
      <c r="Z194" s="381"/>
      <c r="AA194" s="381"/>
      <c r="AB194" s="381"/>
      <c r="AC194" s="381"/>
      <c r="AD194" s="381"/>
      <c r="AE194" s="381"/>
      <c r="AF194" s="381"/>
      <c r="AG194" s="381"/>
      <c r="AH194" s="381"/>
      <c r="AI194" s="381"/>
      <c r="AJ194" s="381"/>
      <c r="AK194" s="381"/>
      <c r="AL194" s="381"/>
      <c r="AM194" s="381"/>
      <c r="AN194" s="381"/>
      <c r="AO194" s="381"/>
      <c r="AP194" s="381"/>
      <c r="AQ194" s="381"/>
      <c r="AR194" s="381"/>
      <c r="AS194" s="381"/>
      <c r="AT194" s="381"/>
      <c r="AU194" s="381"/>
      <c r="AV194" s="381"/>
      <c r="AW194" s="381"/>
      <c r="AX194" s="381"/>
      <c r="AY194" s="381"/>
      <c r="AZ194" s="381"/>
      <c r="BA194" s="381"/>
      <c r="BB194" s="381"/>
      <c r="BC194" s="381"/>
      <c r="BD194" s="381"/>
      <c r="BE194" s="381"/>
      <c r="BF194" s="381"/>
      <c r="BG194" s="381"/>
      <c r="BH194" s="381"/>
      <c r="BI194" s="381"/>
      <c r="BK194" s="446" t="s">
        <v>450</v>
      </c>
    </row>
    <row r="195" spans="1:63" ht="7.5" customHeight="1">
      <c r="A195" s="776"/>
      <c r="B195" s="779"/>
      <c r="C195" s="375"/>
      <c r="D195" s="374"/>
      <c r="E195" s="194"/>
      <c r="F195" s="239"/>
      <c r="G195" s="194"/>
      <c r="H195" s="241"/>
      <c r="I195" s="10"/>
      <c r="J195" s="366"/>
      <c r="K195" s="367"/>
      <c r="L195" s="368"/>
      <c r="M195" s="368"/>
      <c r="N195" s="368"/>
      <c r="O195" s="368"/>
      <c r="P195" s="368"/>
      <c r="Q195" s="368"/>
      <c r="R195" s="368"/>
      <c r="S195" s="368"/>
      <c r="T195" s="368"/>
      <c r="V195" s="273"/>
      <c r="W195" s="355"/>
      <c r="X195" s="262"/>
      <c r="Y195" s="262"/>
      <c r="Z195" s="262"/>
      <c r="AA195" s="262"/>
      <c r="AB195" s="262"/>
      <c r="AC195" s="262"/>
      <c r="AD195" s="262"/>
      <c r="AE195" s="262"/>
      <c r="AF195" s="262"/>
      <c r="AG195" s="262"/>
      <c r="AH195" s="262"/>
      <c r="AI195" s="262"/>
      <c r="AJ195" s="262"/>
      <c r="AK195" s="262"/>
      <c r="AL195" s="262"/>
      <c r="AM195" s="262"/>
      <c r="AN195" s="262"/>
      <c r="AO195" s="262"/>
      <c r="AP195" s="262"/>
      <c r="AQ195" s="262"/>
      <c r="AR195" s="262"/>
      <c r="AS195" s="262"/>
      <c r="AT195" s="262"/>
      <c r="AU195" s="262"/>
      <c r="AV195" s="262"/>
      <c r="AW195" s="262"/>
      <c r="AX195" s="262"/>
      <c r="AY195" s="262"/>
      <c r="AZ195" s="262"/>
      <c r="BA195" s="262"/>
      <c r="BB195" s="262"/>
      <c r="BC195" s="262"/>
      <c r="BD195" s="262"/>
      <c r="BE195" s="262"/>
      <c r="BF195" s="262"/>
      <c r="BG195" s="262"/>
      <c r="BH195" s="262"/>
      <c r="BI195" s="262"/>
      <c r="BK195" s="449" t="s">
        <v>462</v>
      </c>
    </row>
    <row r="196" spans="1:63" s="230" customFormat="1" ht="38.25" customHeight="1">
      <c r="A196" s="776"/>
      <c r="B196" s="779"/>
      <c r="C196" s="781" t="s">
        <v>100</v>
      </c>
      <c r="D196" s="386" t="str">
        <f t="shared" ref="D196:D203" si="11">INDEX($J$4:$T$4,1,MATCH(100,$J196:$T196,1))</f>
        <v>B3</v>
      </c>
      <c r="E196" s="334" t="s">
        <v>275</v>
      </c>
      <c r="F196" s="321">
        <v>1</v>
      </c>
      <c r="G196" s="357"/>
      <c r="H196" s="240">
        <f t="shared" ref="H196:H203" si="12">SUM(J196:T196)</f>
        <v>8</v>
      </c>
      <c r="I196" s="219"/>
      <c r="J196" s="341"/>
      <c r="K196" s="342"/>
      <c r="L196" s="347"/>
      <c r="M196" s="347"/>
      <c r="N196" s="347"/>
      <c r="O196" s="347">
        <v>8</v>
      </c>
      <c r="P196" s="347"/>
      <c r="Q196" s="347"/>
      <c r="R196" s="347"/>
      <c r="S196" s="347"/>
      <c r="T196" s="347"/>
      <c r="U196" s="295"/>
      <c r="V196" s="273"/>
      <c r="W196" s="353">
        <f t="shared" ref="W196:W203" si="13">MATCH(100,$J196:$T196,1)</f>
        <v>6</v>
      </c>
      <c r="X196" s="381"/>
      <c r="Y196" s="381"/>
      <c r="Z196" s="381"/>
      <c r="AA196" s="381"/>
      <c r="AB196" s="381"/>
      <c r="AC196" s="381"/>
      <c r="AD196" s="381"/>
      <c r="AE196" s="381"/>
      <c r="AF196" s="381"/>
      <c r="AG196" s="381"/>
      <c r="AH196" s="381"/>
      <c r="AI196" s="381"/>
      <c r="AJ196" s="381"/>
      <c r="AK196" s="381"/>
      <c r="AL196" s="381"/>
      <c r="AM196" s="381"/>
      <c r="AN196" s="381"/>
      <c r="AO196" s="381"/>
      <c r="AP196" s="381"/>
      <c r="AQ196" s="381"/>
      <c r="AR196" s="381"/>
      <c r="AS196" s="381"/>
      <c r="AT196" s="381"/>
      <c r="AU196" s="381"/>
      <c r="AV196" s="381"/>
      <c r="AW196" s="381"/>
      <c r="AX196" s="381"/>
      <c r="AY196" s="381"/>
      <c r="AZ196" s="381"/>
      <c r="BA196" s="381"/>
      <c r="BB196" s="381"/>
      <c r="BC196" s="381"/>
      <c r="BD196" s="381"/>
      <c r="BE196" s="381"/>
      <c r="BF196" s="381"/>
      <c r="BG196" s="381"/>
      <c r="BH196" s="381"/>
      <c r="BI196" s="381"/>
      <c r="BK196" s="446" t="s">
        <v>456</v>
      </c>
    </row>
    <row r="197" spans="1:63" s="230" customFormat="1" ht="38.25" customHeight="1">
      <c r="A197" s="776"/>
      <c r="B197" s="779"/>
      <c r="C197" s="782"/>
      <c r="D197" s="386" t="str">
        <f t="shared" si="11"/>
        <v>B3</v>
      </c>
      <c r="E197" s="334" t="s">
        <v>276</v>
      </c>
      <c r="F197" s="321">
        <v>1</v>
      </c>
      <c r="G197" s="357"/>
      <c r="H197" s="240">
        <f t="shared" si="12"/>
        <v>8</v>
      </c>
      <c r="I197" s="219"/>
      <c r="J197" s="341"/>
      <c r="K197" s="342"/>
      <c r="L197" s="347"/>
      <c r="M197" s="347"/>
      <c r="N197" s="347"/>
      <c r="O197" s="347">
        <v>8</v>
      </c>
      <c r="P197" s="347"/>
      <c r="Q197" s="347"/>
      <c r="R197" s="347"/>
      <c r="S197" s="347"/>
      <c r="T197" s="347"/>
      <c r="U197" s="295"/>
      <c r="V197" s="273"/>
      <c r="W197" s="353">
        <f t="shared" si="13"/>
        <v>6</v>
      </c>
      <c r="X197" s="381"/>
      <c r="Y197" s="381"/>
      <c r="Z197" s="381"/>
      <c r="AA197" s="381"/>
      <c r="AB197" s="381"/>
      <c r="AC197" s="381"/>
      <c r="AD197" s="381"/>
      <c r="AE197" s="381"/>
      <c r="AF197" s="381"/>
      <c r="AG197" s="381"/>
      <c r="AH197" s="381"/>
      <c r="AI197" s="381"/>
      <c r="AJ197" s="381"/>
      <c r="AK197" s="381"/>
      <c r="AL197" s="381"/>
      <c r="AM197" s="381"/>
      <c r="AN197" s="381"/>
      <c r="AO197" s="381"/>
      <c r="AP197" s="381"/>
      <c r="AQ197" s="381"/>
      <c r="AR197" s="381"/>
      <c r="AS197" s="381"/>
      <c r="AT197" s="381"/>
      <c r="AU197" s="381"/>
      <c r="AV197" s="381"/>
      <c r="AW197" s="381"/>
      <c r="AX197" s="381"/>
      <c r="AY197" s="381"/>
      <c r="AZ197" s="381"/>
      <c r="BA197" s="381"/>
      <c r="BB197" s="381"/>
      <c r="BC197" s="381"/>
      <c r="BD197" s="381"/>
      <c r="BE197" s="381"/>
      <c r="BF197" s="381"/>
      <c r="BG197" s="381"/>
      <c r="BH197" s="381"/>
      <c r="BI197" s="381"/>
      <c r="BK197" s="446" t="s">
        <v>430</v>
      </c>
    </row>
    <row r="198" spans="1:63" s="230" customFormat="1" ht="38.25" customHeight="1">
      <c r="A198" s="776"/>
      <c r="B198" s="779"/>
      <c r="C198" s="782"/>
      <c r="D198" s="386" t="str">
        <f t="shared" si="11"/>
        <v>B2</v>
      </c>
      <c r="E198" s="335" t="s">
        <v>284</v>
      </c>
      <c r="F198" s="321">
        <v>1</v>
      </c>
      <c r="G198" s="357"/>
      <c r="H198" s="240">
        <f t="shared" si="12"/>
        <v>4</v>
      </c>
      <c r="I198" s="219"/>
      <c r="J198" s="341"/>
      <c r="K198" s="342"/>
      <c r="L198" s="347"/>
      <c r="M198" s="347"/>
      <c r="N198" s="347">
        <v>4</v>
      </c>
      <c r="O198" s="347"/>
      <c r="P198" s="347"/>
      <c r="Q198" s="347"/>
      <c r="R198" s="347"/>
      <c r="S198" s="347"/>
      <c r="T198" s="347"/>
      <c r="U198" s="295"/>
      <c r="V198" s="273"/>
      <c r="W198" s="353">
        <f t="shared" si="13"/>
        <v>5</v>
      </c>
      <c r="X198" s="381"/>
      <c r="Y198" s="381"/>
      <c r="Z198" s="381"/>
      <c r="AA198" s="381"/>
      <c r="AB198" s="381"/>
      <c r="AC198" s="381"/>
      <c r="AD198" s="381"/>
      <c r="AE198" s="381"/>
      <c r="AF198" s="381"/>
      <c r="AG198" s="381"/>
      <c r="AH198" s="381"/>
      <c r="AI198" s="381"/>
      <c r="AJ198" s="381"/>
      <c r="AK198" s="381"/>
      <c r="AL198" s="381"/>
      <c r="AM198" s="381"/>
      <c r="AN198" s="381"/>
      <c r="AO198" s="381"/>
      <c r="AP198" s="381"/>
      <c r="AQ198" s="381"/>
      <c r="AR198" s="381"/>
      <c r="AS198" s="381"/>
      <c r="AT198" s="381"/>
      <c r="AU198" s="381"/>
      <c r="AV198" s="381"/>
      <c r="AW198" s="381"/>
      <c r="AX198" s="381"/>
      <c r="AY198" s="381"/>
      <c r="AZ198" s="381"/>
      <c r="BA198" s="381"/>
      <c r="BB198" s="381"/>
      <c r="BC198" s="381"/>
      <c r="BD198" s="381"/>
      <c r="BE198" s="381"/>
      <c r="BF198" s="381"/>
      <c r="BG198" s="381"/>
      <c r="BH198" s="381"/>
      <c r="BI198" s="381"/>
      <c r="BK198" s="449" t="s">
        <v>396</v>
      </c>
    </row>
    <row r="199" spans="1:63" s="230" customFormat="1" ht="38.25" customHeight="1">
      <c r="A199" s="776"/>
      <c r="B199" s="779"/>
      <c r="C199" s="782"/>
      <c r="D199" s="386" t="str">
        <f t="shared" si="11"/>
        <v>C1</v>
      </c>
      <c r="E199" s="335" t="s">
        <v>268</v>
      </c>
      <c r="F199" s="321">
        <v>1</v>
      </c>
      <c r="G199" s="357"/>
      <c r="H199" s="240">
        <f t="shared" si="12"/>
        <v>5</v>
      </c>
      <c r="I199" s="219"/>
      <c r="J199" s="341"/>
      <c r="K199" s="342"/>
      <c r="L199" s="347"/>
      <c r="M199" s="347"/>
      <c r="N199" s="347"/>
      <c r="O199" s="347"/>
      <c r="P199" s="347"/>
      <c r="Q199" s="347">
        <v>5</v>
      </c>
      <c r="R199" s="347"/>
      <c r="S199" s="347"/>
      <c r="T199" s="347"/>
      <c r="U199" s="295"/>
      <c r="V199" s="273"/>
      <c r="W199" s="353">
        <f t="shared" si="13"/>
        <v>8</v>
      </c>
      <c r="X199" s="381"/>
      <c r="Y199" s="381"/>
      <c r="Z199" s="381"/>
      <c r="AA199" s="381"/>
      <c r="AB199" s="381"/>
      <c r="AC199" s="381"/>
      <c r="AD199" s="381"/>
      <c r="AE199" s="381"/>
      <c r="AF199" s="381"/>
      <c r="AG199" s="381"/>
      <c r="AH199" s="381"/>
      <c r="AI199" s="381"/>
      <c r="AJ199" s="381"/>
      <c r="AK199" s="381"/>
      <c r="AL199" s="381"/>
      <c r="AM199" s="381"/>
      <c r="AN199" s="381"/>
      <c r="AO199" s="381"/>
      <c r="AP199" s="381"/>
      <c r="AQ199" s="381"/>
      <c r="AR199" s="381"/>
      <c r="AS199" s="381"/>
      <c r="AT199" s="381"/>
      <c r="AU199" s="381"/>
      <c r="AV199" s="381"/>
      <c r="AW199" s="381"/>
      <c r="AX199" s="381"/>
      <c r="AY199" s="381"/>
      <c r="AZ199" s="381"/>
      <c r="BA199" s="381"/>
      <c r="BB199" s="381"/>
      <c r="BC199" s="381"/>
      <c r="BD199" s="381"/>
      <c r="BE199" s="381"/>
      <c r="BF199" s="381"/>
      <c r="BG199" s="381"/>
      <c r="BH199" s="381"/>
      <c r="BI199" s="381"/>
      <c r="BK199" s="446" t="s">
        <v>450</v>
      </c>
    </row>
    <row r="200" spans="1:63" s="230" customFormat="1" ht="38.25" customHeight="1">
      <c r="A200" s="776"/>
      <c r="B200" s="779"/>
      <c r="C200" s="782"/>
      <c r="D200" s="386" t="str">
        <f t="shared" si="11"/>
        <v>A1</v>
      </c>
      <c r="E200" s="334" t="s">
        <v>285</v>
      </c>
      <c r="F200" s="321">
        <v>1</v>
      </c>
      <c r="G200" s="357"/>
      <c r="H200" s="240">
        <f t="shared" si="12"/>
        <v>4</v>
      </c>
      <c r="I200" s="219"/>
      <c r="J200" s="341">
        <v>4</v>
      </c>
      <c r="K200" s="342"/>
      <c r="L200" s="347"/>
      <c r="M200" s="347"/>
      <c r="N200" s="347"/>
      <c r="O200" s="347"/>
      <c r="P200" s="347"/>
      <c r="Q200" s="347"/>
      <c r="R200" s="347"/>
      <c r="S200" s="347"/>
      <c r="T200" s="347"/>
      <c r="U200" s="295"/>
      <c r="V200" s="273"/>
      <c r="W200" s="353">
        <f t="shared" si="13"/>
        <v>1</v>
      </c>
      <c r="X200" s="381"/>
      <c r="Y200" s="381"/>
      <c r="Z200" s="381"/>
      <c r="AA200" s="381"/>
      <c r="AB200" s="381"/>
      <c r="AC200" s="381"/>
      <c r="AD200" s="381"/>
      <c r="AE200" s="381"/>
      <c r="AF200" s="381"/>
      <c r="AG200" s="381"/>
      <c r="AH200" s="381"/>
      <c r="AI200" s="381"/>
      <c r="AJ200" s="381"/>
      <c r="AK200" s="381"/>
      <c r="AL200" s="381"/>
      <c r="AM200" s="381"/>
      <c r="AN200" s="381"/>
      <c r="AO200" s="381"/>
      <c r="AP200" s="381"/>
      <c r="AQ200" s="381"/>
      <c r="AR200" s="381"/>
      <c r="AS200" s="381"/>
      <c r="AT200" s="381"/>
      <c r="AU200" s="381"/>
      <c r="AV200" s="381"/>
      <c r="AW200" s="381"/>
      <c r="AX200" s="381"/>
      <c r="AY200" s="381"/>
      <c r="AZ200" s="381"/>
      <c r="BA200" s="381"/>
      <c r="BB200" s="381"/>
      <c r="BC200" s="381"/>
      <c r="BD200" s="381"/>
      <c r="BE200" s="381"/>
      <c r="BF200" s="381"/>
      <c r="BG200" s="381"/>
      <c r="BH200" s="381"/>
      <c r="BI200" s="381"/>
      <c r="BK200" s="449" t="s">
        <v>465</v>
      </c>
    </row>
    <row r="201" spans="1:63" s="230" customFormat="1" ht="38.25" customHeight="1">
      <c r="A201" s="776"/>
      <c r="B201" s="779"/>
      <c r="C201" s="782"/>
      <c r="D201" s="386" t="str">
        <f t="shared" si="11"/>
        <v>A2</v>
      </c>
      <c r="E201" s="334" t="s">
        <v>287</v>
      </c>
      <c r="F201" s="321">
        <v>1</v>
      </c>
      <c r="G201" s="357"/>
      <c r="H201" s="240">
        <f t="shared" si="12"/>
        <v>7</v>
      </c>
      <c r="I201" s="219"/>
      <c r="J201" s="341"/>
      <c r="K201" s="342">
        <v>7</v>
      </c>
      <c r="L201" s="347"/>
      <c r="M201" s="347"/>
      <c r="N201" s="347"/>
      <c r="O201" s="347"/>
      <c r="P201" s="347"/>
      <c r="Q201" s="347"/>
      <c r="R201" s="347"/>
      <c r="S201" s="347"/>
      <c r="T201" s="347"/>
      <c r="U201" s="295"/>
      <c r="V201" s="273"/>
      <c r="W201" s="353">
        <f t="shared" si="13"/>
        <v>2</v>
      </c>
      <c r="X201" s="381"/>
      <c r="Y201" s="381"/>
      <c r="Z201" s="381"/>
      <c r="AA201" s="381"/>
      <c r="AB201" s="381"/>
      <c r="AC201" s="381"/>
      <c r="AD201" s="381"/>
      <c r="AE201" s="381"/>
      <c r="AF201" s="381"/>
      <c r="AG201" s="381"/>
      <c r="AH201" s="381"/>
      <c r="AI201" s="381"/>
      <c r="AJ201" s="381"/>
      <c r="AK201" s="381"/>
      <c r="AL201" s="381"/>
      <c r="AM201" s="381"/>
      <c r="AN201" s="381"/>
      <c r="AO201" s="381"/>
      <c r="AP201" s="381"/>
      <c r="AQ201" s="381"/>
      <c r="AR201" s="381"/>
      <c r="AS201" s="381"/>
      <c r="AT201" s="381"/>
      <c r="AU201" s="381"/>
      <c r="AV201" s="381"/>
      <c r="AW201" s="381"/>
      <c r="AX201" s="381"/>
      <c r="AY201" s="381"/>
      <c r="AZ201" s="381"/>
      <c r="BA201" s="381"/>
      <c r="BB201" s="381"/>
      <c r="BC201" s="381"/>
      <c r="BD201" s="381"/>
      <c r="BE201" s="381"/>
      <c r="BF201" s="381"/>
      <c r="BG201" s="381"/>
      <c r="BH201" s="381"/>
      <c r="BI201" s="381"/>
      <c r="BK201" s="449" t="s">
        <v>393</v>
      </c>
    </row>
    <row r="202" spans="1:63" s="230" customFormat="1" ht="38.25" customHeight="1">
      <c r="A202" s="776"/>
      <c r="B202" s="779"/>
      <c r="C202" s="782"/>
      <c r="D202" s="386" t="e">
        <f t="shared" si="11"/>
        <v>#N/A</v>
      </c>
      <c r="E202" s="334"/>
      <c r="F202" s="321"/>
      <c r="G202" s="357"/>
      <c r="H202" s="240">
        <f t="shared" si="12"/>
        <v>0</v>
      </c>
      <c r="I202" s="219"/>
      <c r="J202" s="341"/>
      <c r="K202" s="342"/>
      <c r="L202" s="347"/>
      <c r="M202" s="347"/>
      <c r="N202" s="347"/>
      <c r="O202" s="347"/>
      <c r="P202" s="347"/>
      <c r="Q202" s="347"/>
      <c r="R202" s="347"/>
      <c r="S202" s="347"/>
      <c r="T202" s="347"/>
      <c r="U202" s="295"/>
      <c r="V202" s="273"/>
      <c r="W202" s="353" t="e">
        <f t="shared" si="13"/>
        <v>#N/A</v>
      </c>
      <c r="X202" s="381"/>
      <c r="Y202" s="381"/>
      <c r="Z202" s="381"/>
      <c r="AA202" s="381"/>
      <c r="AB202" s="381"/>
      <c r="AC202" s="381"/>
      <c r="AD202" s="381"/>
      <c r="AE202" s="381"/>
      <c r="AF202" s="381"/>
      <c r="AG202" s="381"/>
      <c r="AH202" s="381"/>
      <c r="AI202" s="381"/>
      <c r="AJ202" s="381"/>
      <c r="AK202" s="381"/>
      <c r="AL202" s="381"/>
      <c r="AM202" s="381"/>
      <c r="AN202" s="381"/>
      <c r="AO202" s="381"/>
      <c r="AP202" s="381"/>
      <c r="AQ202" s="381"/>
      <c r="AR202" s="381"/>
      <c r="AS202" s="381"/>
      <c r="AT202" s="381"/>
      <c r="AU202" s="381"/>
      <c r="AV202" s="381"/>
      <c r="AW202" s="381"/>
      <c r="AX202" s="381"/>
      <c r="AY202" s="381"/>
      <c r="AZ202" s="381"/>
      <c r="BA202" s="381"/>
      <c r="BB202" s="381"/>
      <c r="BC202" s="381"/>
      <c r="BD202" s="381"/>
      <c r="BE202" s="381"/>
      <c r="BF202" s="381"/>
      <c r="BG202" s="381"/>
      <c r="BH202" s="381"/>
      <c r="BI202" s="381"/>
      <c r="BK202" s="449" t="s">
        <v>470</v>
      </c>
    </row>
    <row r="203" spans="1:63" s="230" customFormat="1" ht="38.25" customHeight="1">
      <c r="A203" s="776"/>
      <c r="B203" s="779"/>
      <c r="C203" s="782"/>
      <c r="D203" s="386" t="e">
        <f t="shared" si="11"/>
        <v>#N/A</v>
      </c>
      <c r="E203" s="334"/>
      <c r="F203" s="321"/>
      <c r="G203" s="357"/>
      <c r="H203" s="240">
        <f t="shared" si="12"/>
        <v>0</v>
      </c>
      <c r="I203" s="219"/>
      <c r="J203" s="341"/>
      <c r="K203" s="342"/>
      <c r="L203" s="347"/>
      <c r="M203" s="347"/>
      <c r="N203" s="347"/>
      <c r="O203" s="347"/>
      <c r="P203" s="347"/>
      <c r="Q203" s="347"/>
      <c r="R203" s="347"/>
      <c r="S203" s="347"/>
      <c r="T203" s="347"/>
      <c r="U203" s="295"/>
      <c r="V203" s="273"/>
      <c r="W203" s="353" t="e">
        <f t="shared" si="13"/>
        <v>#N/A</v>
      </c>
      <c r="X203" s="381"/>
      <c r="Y203" s="381"/>
      <c r="Z203" s="381"/>
      <c r="AA203" s="381"/>
      <c r="AB203" s="381"/>
      <c r="AC203" s="381"/>
      <c r="AD203" s="381"/>
      <c r="AE203" s="381"/>
      <c r="AF203" s="381"/>
      <c r="AG203" s="381"/>
      <c r="AH203" s="381"/>
      <c r="AI203" s="381"/>
      <c r="AJ203" s="381"/>
      <c r="AK203" s="381"/>
      <c r="AL203" s="381"/>
      <c r="AM203" s="381"/>
      <c r="AN203" s="381"/>
      <c r="AO203" s="381"/>
      <c r="AP203" s="381"/>
      <c r="AQ203" s="381"/>
      <c r="AR203" s="381"/>
      <c r="AS203" s="381"/>
      <c r="AT203" s="381"/>
      <c r="AU203" s="381"/>
      <c r="AV203" s="381"/>
      <c r="AW203" s="381"/>
      <c r="AX203" s="381"/>
      <c r="AY203" s="381"/>
      <c r="AZ203" s="381"/>
      <c r="BA203" s="381"/>
      <c r="BB203" s="381"/>
      <c r="BC203" s="381"/>
      <c r="BD203" s="381"/>
      <c r="BE203" s="381"/>
      <c r="BF203" s="381"/>
      <c r="BG203" s="381"/>
      <c r="BH203" s="381"/>
      <c r="BI203" s="381"/>
      <c r="BK203" s="446" t="s">
        <v>473</v>
      </c>
    </row>
    <row r="204" spans="1:63" ht="7.5" customHeight="1">
      <c r="A204" s="776"/>
      <c r="B204" s="779"/>
      <c r="C204" s="375"/>
      <c r="D204" s="374"/>
      <c r="E204" s="227"/>
      <c r="F204" s="275"/>
      <c r="G204" s="194"/>
      <c r="H204" s="241"/>
      <c r="I204" s="10"/>
      <c r="J204" s="366"/>
      <c r="K204" s="367"/>
      <c r="L204" s="368"/>
      <c r="M204" s="368"/>
      <c r="N204" s="368"/>
      <c r="O204" s="368"/>
      <c r="P204" s="368"/>
      <c r="Q204" s="368"/>
      <c r="R204" s="368"/>
      <c r="S204" s="368"/>
      <c r="T204" s="368"/>
      <c r="V204" s="273"/>
      <c r="W204" s="355"/>
      <c r="X204" s="262"/>
      <c r="Y204" s="262"/>
      <c r="Z204" s="262"/>
      <c r="AA204" s="262"/>
      <c r="AB204" s="262"/>
      <c r="AC204" s="262"/>
      <c r="AD204" s="262"/>
      <c r="AE204" s="262"/>
      <c r="AF204" s="262"/>
      <c r="AG204" s="262"/>
      <c r="AH204" s="262"/>
      <c r="AI204" s="262"/>
      <c r="AJ204" s="262"/>
      <c r="AK204" s="262"/>
      <c r="AL204" s="262"/>
      <c r="AM204" s="262"/>
      <c r="AN204" s="262"/>
      <c r="AO204" s="262"/>
      <c r="AP204" s="262"/>
      <c r="AQ204" s="262"/>
      <c r="AR204" s="262"/>
      <c r="AS204" s="262"/>
      <c r="AT204" s="262"/>
      <c r="AU204" s="262"/>
      <c r="AV204" s="262"/>
      <c r="AW204" s="262"/>
      <c r="AX204" s="262"/>
      <c r="AY204" s="262"/>
      <c r="AZ204" s="262"/>
      <c r="BA204" s="262"/>
      <c r="BB204" s="262"/>
      <c r="BC204" s="262"/>
      <c r="BD204" s="262"/>
      <c r="BE204" s="262"/>
      <c r="BF204" s="262"/>
      <c r="BG204" s="262"/>
      <c r="BH204" s="262"/>
      <c r="BI204" s="262"/>
      <c r="BK204" s="449" t="s">
        <v>476</v>
      </c>
    </row>
    <row r="205" spans="1:63" s="230" customFormat="1" ht="38.25" customHeight="1">
      <c r="A205" s="776"/>
      <c r="B205" s="779"/>
      <c r="C205" s="781" t="s">
        <v>101</v>
      </c>
      <c r="D205" s="386" t="str">
        <f t="shared" ref="D205:D212" si="14">INDEX($J$4:$T$4,1,MATCH(100,$J205:$T205,1))</f>
        <v>D2</v>
      </c>
      <c r="E205" s="334" t="s">
        <v>290</v>
      </c>
      <c r="F205" s="321">
        <v>1</v>
      </c>
      <c r="G205" s="357"/>
      <c r="H205" s="240">
        <f t="shared" ref="H205:H212" si="15">SUM(J205:T205)</f>
        <v>10</v>
      </c>
      <c r="I205" s="219"/>
      <c r="J205" s="341"/>
      <c r="K205" s="342"/>
      <c r="L205" s="347"/>
      <c r="M205" s="347"/>
      <c r="N205" s="347"/>
      <c r="O205" s="347"/>
      <c r="P205" s="347"/>
      <c r="Q205" s="347"/>
      <c r="R205" s="347"/>
      <c r="S205" s="347"/>
      <c r="T205" s="347">
        <v>10</v>
      </c>
      <c r="U205" s="295"/>
      <c r="V205" s="273"/>
      <c r="W205" s="353">
        <f t="shared" ref="W205:W212" si="16">MATCH(100,$J205:$T205,1)</f>
        <v>11</v>
      </c>
      <c r="X205" s="381"/>
      <c r="Y205" s="381"/>
      <c r="Z205" s="381"/>
      <c r="AA205" s="381"/>
      <c r="AB205" s="381"/>
      <c r="AC205" s="381"/>
      <c r="AD205" s="381"/>
      <c r="AE205" s="381"/>
      <c r="AF205" s="381"/>
      <c r="AG205" s="381"/>
      <c r="AH205" s="381"/>
      <c r="AI205" s="381"/>
      <c r="AJ205" s="381"/>
      <c r="AK205" s="381"/>
      <c r="AL205" s="381"/>
      <c r="AM205" s="381"/>
      <c r="AN205" s="381"/>
      <c r="AO205" s="381"/>
      <c r="AP205" s="381"/>
      <c r="AQ205" s="381"/>
      <c r="AR205" s="381"/>
      <c r="AS205" s="381"/>
      <c r="AT205" s="381"/>
      <c r="AU205" s="381"/>
      <c r="AV205" s="381"/>
      <c r="AW205" s="381"/>
      <c r="AX205" s="381"/>
      <c r="AY205" s="381"/>
      <c r="AZ205" s="381"/>
      <c r="BA205" s="381"/>
      <c r="BB205" s="381"/>
      <c r="BC205" s="381"/>
      <c r="BD205" s="381"/>
      <c r="BE205" s="381"/>
      <c r="BF205" s="381"/>
      <c r="BG205" s="381"/>
      <c r="BH205" s="381"/>
      <c r="BI205" s="381"/>
      <c r="BK205" s="449" t="s">
        <v>480</v>
      </c>
    </row>
    <row r="206" spans="1:63" s="230" customFormat="1" ht="38.25" customHeight="1">
      <c r="A206" s="776"/>
      <c r="B206" s="779"/>
      <c r="C206" s="781"/>
      <c r="D206" s="386" t="str">
        <f t="shared" si="14"/>
        <v>D2</v>
      </c>
      <c r="E206" s="334" t="s">
        <v>291</v>
      </c>
      <c r="F206" s="321">
        <v>1</v>
      </c>
      <c r="G206" s="357"/>
      <c r="H206" s="240">
        <f t="shared" si="15"/>
        <v>10</v>
      </c>
      <c r="I206" s="219"/>
      <c r="J206" s="341"/>
      <c r="K206" s="342"/>
      <c r="L206" s="347"/>
      <c r="M206" s="347"/>
      <c r="N206" s="347"/>
      <c r="O206" s="347"/>
      <c r="P206" s="347"/>
      <c r="Q206" s="347"/>
      <c r="R206" s="347"/>
      <c r="S206" s="347"/>
      <c r="T206" s="347">
        <v>10</v>
      </c>
      <c r="U206" s="295"/>
      <c r="V206" s="273"/>
      <c r="W206" s="353">
        <f t="shared" si="16"/>
        <v>11</v>
      </c>
      <c r="X206" s="381"/>
      <c r="Y206" s="381"/>
      <c r="Z206" s="381"/>
      <c r="AA206" s="381"/>
      <c r="AB206" s="381"/>
      <c r="AC206" s="381"/>
      <c r="AD206" s="381"/>
      <c r="AE206" s="381"/>
      <c r="AF206" s="381"/>
      <c r="AG206" s="381"/>
      <c r="AH206" s="381"/>
      <c r="AI206" s="381"/>
      <c r="AJ206" s="381"/>
      <c r="AK206" s="381"/>
      <c r="AL206" s="381"/>
      <c r="AM206" s="381"/>
      <c r="AN206" s="381"/>
      <c r="AO206" s="381"/>
      <c r="AP206" s="381"/>
      <c r="AQ206" s="381"/>
      <c r="AR206" s="381"/>
      <c r="AS206" s="381"/>
      <c r="AT206" s="381"/>
      <c r="AU206" s="381"/>
      <c r="AV206" s="381"/>
      <c r="AW206" s="381"/>
      <c r="AX206" s="381"/>
      <c r="AY206" s="381"/>
      <c r="AZ206" s="381"/>
      <c r="BA206" s="381"/>
      <c r="BB206" s="381"/>
      <c r="BC206" s="381"/>
      <c r="BD206" s="381"/>
      <c r="BE206" s="381"/>
      <c r="BF206" s="381"/>
      <c r="BG206" s="381"/>
      <c r="BH206" s="381"/>
      <c r="BI206" s="381"/>
      <c r="BK206" s="449" t="s">
        <v>483</v>
      </c>
    </row>
    <row r="207" spans="1:63" s="230" customFormat="1" ht="38.25" customHeight="1">
      <c r="A207" s="776"/>
      <c r="B207" s="779"/>
      <c r="C207" s="781"/>
      <c r="D207" s="386" t="e">
        <f t="shared" si="14"/>
        <v>#N/A</v>
      </c>
      <c r="E207" s="334" t="s">
        <v>263</v>
      </c>
      <c r="F207" s="321">
        <v>1</v>
      </c>
      <c r="G207" s="357"/>
      <c r="H207" s="240">
        <f t="shared" si="15"/>
        <v>0</v>
      </c>
      <c r="I207" s="219"/>
      <c r="J207" s="341"/>
      <c r="K207" s="342"/>
      <c r="L207" s="347"/>
      <c r="M207" s="347"/>
      <c r="N207" s="347"/>
      <c r="O207" s="347"/>
      <c r="P207" s="347"/>
      <c r="Q207" s="347"/>
      <c r="R207" s="347"/>
      <c r="S207" s="347"/>
      <c r="T207" s="347"/>
      <c r="U207" s="295"/>
      <c r="V207" s="273"/>
      <c r="W207" s="353" t="e">
        <f t="shared" si="16"/>
        <v>#N/A</v>
      </c>
      <c r="X207" s="381"/>
      <c r="Y207" s="381"/>
      <c r="Z207" s="381"/>
      <c r="AA207" s="381"/>
      <c r="AB207" s="381"/>
      <c r="AC207" s="381"/>
      <c r="AD207" s="381"/>
      <c r="AE207" s="381"/>
      <c r="AF207" s="381"/>
      <c r="AG207" s="381"/>
      <c r="AH207" s="381"/>
      <c r="AI207" s="381"/>
      <c r="AJ207" s="381"/>
      <c r="AK207" s="381"/>
      <c r="AL207" s="381"/>
      <c r="AM207" s="381"/>
      <c r="AN207" s="381"/>
      <c r="AO207" s="381"/>
      <c r="AP207" s="381"/>
      <c r="AQ207" s="381"/>
      <c r="AR207" s="381"/>
      <c r="AS207" s="381"/>
      <c r="AT207" s="381"/>
      <c r="AU207" s="381"/>
      <c r="AV207" s="381"/>
      <c r="AW207" s="381"/>
      <c r="AX207" s="381"/>
      <c r="AY207" s="381"/>
      <c r="AZ207" s="381"/>
      <c r="BA207" s="381"/>
      <c r="BB207" s="381"/>
      <c r="BC207" s="381"/>
      <c r="BD207" s="381"/>
      <c r="BE207" s="381"/>
      <c r="BF207" s="381"/>
      <c r="BG207" s="381"/>
      <c r="BH207" s="381"/>
      <c r="BI207" s="381"/>
      <c r="BK207" s="449" t="s">
        <v>487</v>
      </c>
    </row>
    <row r="208" spans="1:63" s="230" customFormat="1" ht="38.25" customHeight="1">
      <c r="A208" s="776"/>
      <c r="B208" s="779"/>
      <c r="C208" s="781"/>
      <c r="D208" s="386" t="e">
        <f t="shared" si="14"/>
        <v>#N/A</v>
      </c>
      <c r="E208" s="334" t="s">
        <v>286</v>
      </c>
      <c r="F208" s="321">
        <v>1</v>
      </c>
      <c r="G208" s="357"/>
      <c r="H208" s="240">
        <f t="shared" si="15"/>
        <v>0</v>
      </c>
      <c r="I208" s="219"/>
      <c r="J208" s="341"/>
      <c r="K208" s="342"/>
      <c r="L208" s="347"/>
      <c r="M208" s="347"/>
      <c r="N208" s="347"/>
      <c r="O208" s="347"/>
      <c r="P208" s="347"/>
      <c r="Q208" s="347"/>
      <c r="R208" s="347"/>
      <c r="S208" s="347"/>
      <c r="T208" s="347"/>
      <c r="U208" s="295"/>
      <c r="V208" s="273"/>
      <c r="W208" s="353" t="e">
        <f t="shared" si="16"/>
        <v>#N/A</v>
      </c>
      <c r="X208" s="381"/>
      <c r="Y208" s="381"/>
      <c r="Z208" s="381"/>
      <c r="AA208" s="381"/>
      <c r="AB208" s="381"/>
      <c r="AC208" s="381"/>
      <c r="AD208" s="381"/>
      <c r="AE208" s="381"/>
      <c r="AF208" s="381"/>
      <c r="AG208" s="381"/>
      <c r="AH208" s="381"/>
      <c r="AI208" s="381"/>
      <c r="AJ208" s="381"/>
      <c r="AK208" s="381"/>
      <c r="AL208" s="381"/>
      <c r="AM208" s="381"/>
      <c r="AN208" s="381"/>
      <c r="AO208" s="381"/>
      <c r="AP208" s="381"/>
      <c r="AQ208" s="381"/>
      <c r="AR208" s="381"/>
      <c r="AS208" s="381"/>
      <c r="AT208" s="381"/>
      <c r="AU208" s="381"/>
      <c r="AV208" s="381"/>
      <c r="AW208" s="381"/>
      <c r="AX208" s="381"/>
      <c r="AY208" s="381"/>
      <c r="AZ208" s="381"/>
      <c r="BA208" s="381"/>
      <c r="BB208" s="381"/>
      <c r="BC208" s="381"/>
      <c r="BD208" s="381"/>
      <c r="BE208" s="381"/>
      <c r="BF208" s="381"/>
      <c r="BG208" s="381"/>
      <c r="BH208" s="381"/>
      <c r="BI208" s="381"/>
      <c r="BK208" s="446" t="s">
        <v>490</v>
      </c>
    </row>
    <row r="209" spans="1:63" s="230" customFormat="1" ht="38.25" customHeight="1">
      <c r="A209" s="776"/>
      <c r="B209" s="779"/>
      <c r="C209" s="781"/>
      <c r="D209" s="386" t="str">
        <f t="shared" si="14"/>
        <v>B3</v>
      </c>
      <c r="E209" s="334" t="s">
        <v>289</v>
      </c>
      <c r="F209" s="321">
        <v>1</v>
      </c>
      <c r="G209" s="357"/>
      <c r="H209" s="240">
        <f t="shared" si="15"/>
        <v>8</v>
      </c>
      <c r="I209" s="219"/>
      <c r="J209" s="341"/>
      <c r="K209" s="342"/>
      <c r="L209" s="347"/>
      <c r="M209" s="347"/>
      <c r="N209" s="347"/>
      <c r="O209" s="347">
        <v>8</v>
      </c>
      <c r="P209" s="347"/>
      <c r="Q209" s="347"/>
      <c r="R209" s="347"/>
      <c r="S209" s="347"/>
      <c r="T209" s="347"/>
      <c r="U209" s="295"/>
      <c r="V209" s="273"/>
      <c r="W209" s="353">
        <f t="shared" si="16"/>
        <v>6</v>
      </c>
      <c r="X209" s="381"/>
      <c r="Y209" s="381"/>
      <c r="Z209" s="381"/>
      <c r="AA209" s="381"/>
      <c r="AB209" s="381"/>
      <c r="AC209" s="381"/>
      <c r="AD209" s="381"/>
      <c r="AE209" s="381"/>
      <c r="AF209" s="381"/>
      <c r="AG209" s="381"/>
      <c r="AH209" s="381"/>
      <c r="AI209" s="381"/>
      <c r="AJ209" s="381"/>
      <c r="AK209" s="381"/>
      <c r="AL209" s="381"/>
      <c r="AM209" s="381"/>
      <c r="AN209" s="381"/>
      <c r="AO209" s="381"/>
      <c r="AP209" s="381"/>
      <c r="AQ209" s="381"/>
      <c r="AR209" s="381"/>
      <c r="AS209" s="381"/>
      <c r="AT209" s="381"/>
      <c r="AU209" s="381"/>
      <c r="AV209" s="381"/>
      <c r="AW209" s="381"/>
      <c r="AX209" s="381"/>
      <c r="AY209" s="381"/>
      <c r="AZ209" s="381"/>
      <c r="BA209" s="381"/>
      <c r="BB209" s="381"/>
      <c r="BC209" s="381"/>
      <c r="BD209" s="381"/>
      <c r="BE209" s="381"/>
      <c r="BF209" s="381"/>
      <c r="BG209" s="381"/>
      <c r="BH209" s="381"/>
      <c r="BI209" s="381"/>
      <c r="BK209" s="446" t="s">
        <v>492</v>
      </c>
    </row>
    <row r="210" spans="1:63" s="230" customFormat="1" ht="38.25" customHeight="1">
      <c r="A210" s="776"/>
      <c r="B210" s="779"/>
      <c r="C210" s="781"/>
      <c r="D210" s="386" t="str">
        <f t="shared" si="14"/>
        <v>D2</v>
      </c>
      <c r="E210" s="334" t="s">
        <v>292</v>
      </c>
      <c r="F210" s="321">
        <v>1</v>
      </c>
      <c r="G210" s="357"/>
      <c r="H210" s="240">
        <f t="shared" si="15"/>
        <v>8</v>
      </c>
      <c r="I210" s="219"/>
      <c r="J210" s="341"/>
      <c r="K210" s="342"/>
      <c r="L210" s="347"/>
      <c r="M210" s="347"/>
      <c r="N210" s="347"/>
      <c r="O210" s="347"/>
      <c r="P210" s="347"/>
      <c r="Q210" s="347"/>
      <c r="R210" s="347"/>
      <c r="S210" s="347"/>
      <c r="T210" s="347">
        <v>8</v>
      </c>
      <c r="U210" s="295"/>
      <c r="V210" s="273"/>
      <c r="W210" s="353">
        <f t="shared" si="16"/>
        <v>11</v>
      </c>
      <c r="X210" s="381"/>
      <c r="Y210" s="381"/>
      <c r="Z210" s="381"/>
      <c r="AA210" s="381"/>
      <c r="AB210" s="381"/>
      <c r="AC210" s="381"/>
      <c r="AD210" s="381"/>
      <c r="AE210" s="381"/>
      <c r="AF210" s="381"/>
      <c r="AG210" s="381"/>
      <c r="AH210" s="381"/>
      <c r="AI210" s="381"/>
      <c r="AJ210" s="381"/>
      <c r="AK210" s="381"/>
      <c r="AL210" s="381"/>
      <c r="AM210" s="381"/>
      <c r="AN210" s="381"/>
      <c r="AO210" s="381"/>
      <c r="AP210" s="381"/>
      <c r="AQ210" s="381"/>
      <c r="AR210" s="381"/>
      <c r="AS210" s="381"/>
      <c r="AT210" s="381"/>
      <c r="AU210" s="381"/>
      <c r="AV210" s="381"/>
      <c r="AW210" s="381"/>
      <c r="AX210" s="381"/>
      <c r="AY210" s="381"/>
      <c r="AZ210" s="381"/>
      <c r="BA210" s="381"/>
      <c r="BB210" s="381"/>
      <c r="BC210" s="381"/>
      <c r="BD210" s="381"/>
      <c r="BE210" s="381"/>
      <c r="BF210" s="381"/>
      <c r="BG210" s="381"/>
      <c r="BH210" s="381"/>
      <c r="BI210" s="381"/>
      <c r="BK210" s="446" t="s">
        <v>497</v>
      </c>
    </row>
    <row r="211" spans="1:63" s="230" customFormat="1" ht="38.25" customHeight="1">
      <c r="A211" s="776"/>
      <c r="B211" s="779"/>
      <c r="C211" s="781"/>
      <c r="D211" s="386" t="str">
        <f t="shared" si="14"/>
        <v>C2</v>
      </c>
      <c r="E211" s="334"/>
      <c r="F211" s="321">
        <v>1</v>
      </c>
      <c r="G211" s="357"/>
      <c r="H211" s="240">
        <f t="shared" si="15"/>
        <v>10</v>
      </c>
      <c r="I211" s="219"/>
      <c r="J211" s="341"/>
      <c r="K211" s="342"/>
      <c r="L211" s="347"/>
      <c r="M211" s="347"/>
      <c r="N211" s="347"/>
      <c r="O211" s="347"/>
      <c r="P211" s="347"/>
      <c r="Q211" s="347"/>
      <c r="R211" s="347">
        <v>10</v>
      </c>
      <c r="S211" s="347"/>
      <c r="T211" s="347"/>
      <c r="U211" s="295"/>
      <c r="V211" s="273"/>
      <c r="W211" s="353">
        <f t="shared" si="16"/>
        <v>9</v>
      </c>
      <c r="X211" s="381"/>
      <c r="Y211" s="381"/>
      <c r="Z211" s="381"/>
      <c r="AA211" s="381"/>
      <c r="AB211" s="381"/>
      <c r="AC211" s="381"/>
      <c r="AD211" s="381"/>
      <c r="AE211" s="381"/>
      <c r="AF211" s="381"/>
      <c r="AG211" s="381"/>
      <c r="AH211" s="381"/>
      <c r="AI211" s="381"/>
      <c r="AJ211" s="381"/>
      <c r="AK211" s="381"/>
      <c r="AL211" s="381"/>
      <c r="AM211" s="381"/>
      <c r="AN211" s="381"/>
      <c r="AO211" s="381"/>
      <c r="AP211" s="381"/>
      <c r="AQ211" s="381"/>
      <c r="AR211" s="381"/>
      <c r="AS211" s="381"/>
      <c r="AT211" s="381"/>
      <c r="AU211" s="381"/>
      <c r="AV211" s="381"/>
      <c r="AW211" s="381"/>
      <c r="AX211" s="381"/>
      <c r="AY211" s="381"/>
      <c r="AZ211" s="381"/>
      <c r="BA211" s="381"/>
      <c r="BB211" s="381"/>
      <c r="BC211" s="381"/>
      <c r="BD211" s="381"/>
      <c r="BE211" s="381"/>
      <c r="BF211" s="381"/>
      <c r="BG211" s="381"/>
      <c r="BH211" s="381"/>
      <c r="BI211" s="381"/>
      <c r="BK211" s="449" t="s">
        <v>235</v>
      </c>
    </row>
    <row r="212" spans="1:63" s="230" customFormat="1" ht="38.25" customHeight="1">
      <c r="A212" s="776"/>
      <c r="B212" s="779"/>
      <c r="C212" s="781"/>
      <c r="D212" s="386" t="e">
        <f t="shared" si="14"/>
        <v>#N/A</v>
      </c>
      <c r="E212" s="334"/>
      <c r="F212" s="321">
        <v>2</v>
      </c>
      <c r="G212" s="357"/>
      <c r="H212" s="240">
        <f t="shared" si="15"/>
        <v>0</v>
      </c>
      <c r="I212" s="219"/>
      <c r="J212" s="341"/>
      <c r="K212" s="342"/>
      <c r="L212" s="347"/>
      <c r="M212" s="347"/>
      <c r="N212" s="347"/>
      <c r="O212" s="347"/>
      <c r="P212" s="347"/>
      <c r="Q212" s="347"/>
      <c r="R212" s="347"/>
      <c r="S212" s="347"/>
      <c r="T212" s="347"/>
      <c r="U212" s="295"/>
      <c r="V212" s="273"/>
      <c r="W212" s="353" t="e">
        <f t="shared" si="16"/>
        <v>#N/A</v>
      </c>
      <c r="X212" s="381"/>
      <c r="Y212" s="381"/>
      <c r="Z212" s="381"/>
      <c r="AA212" s="381"/>
      <c r="AB212" s="381"/>
      <c r="AC212" s="381"/>
      <c r="AD212" s="381"/>
      <c r="AE212" s="381"/>
      <c r="AF212" s="381"/>
      <c r="AG212" s="381"/>
      <c r="AH212" s="381"/>
      <c r="AI212" s="381"/>
      <c r="AJ212" s="381"/>
      <c r="AK212" s="381"/>
      <c r="AL212" s="381"/>
      <c r="AM212" s="381"/>
      <c r="AN212" s="381"/>
      <c r="AO212" s="381"/>
      <c r="AP212" s="381"/>
      <c r="AQ212" s="381"/>
      <c r="AR212" s="381"/>
      <c r="AS212" s="381"/>
      <c r="AT212" s="381"/>
      <c r="AU212" s="381"/>
      <c r="AV212" s="381"/>
      <c r="AW212" s="381"/>
      <c r="AX212" s="381"/>
      <c r="AY212" s="381"/>
      <c r="AZ212" s="381"/>
      <c r="BA212" s="381"/>
      <c r="BB212" s="381"/>
      <c r="BC212" s="381"/>
      <c r="BD212" s="381"/>
      <c r="BE212" s="381"/>
      <c r="BF212" s="381"/>
      <c r="BG212" s="381"/>
      <c r="BH212" s="381"/>
      <c r="BI212" s="381"/>
      <c r="BK212" s="449" t="s">
        <v>499</v>
      </c>
    </row>
    <row r="213" spans="1:63" ht="7.5" customHeight="1">
      <c r="A213" s="776"/>
      <c r="B213" s="779"/>
      <c r="C213" s="375"/>
      <c r="D213" s="227"/>
      <c r="E213" s="227"/>
      <c r="F213" s="239"/>
      <c r="G213" s="227"/>
      <c r="H213" s="241"/>
      <c r="I213" s="10"/>
      <c r="J213" s="366"/>
      <c r="K213" s="367"/>
      <c r="L213" s="368"/>
      <c r="M213" s="368"/>
      <c r="N213" s="368"/>
      <c r="O213" s="368"/>
      <c r="P213" s="368"/>
      <c r="Q213" s="368"/>
      <c r="R213" s="368"/>
      <c r="S213" s="368"/>
      <c r="T213" s="368"/>
      <c r="V213" s="273"/>
      <c r="W213" s="355"/>
      <c r="X213" s="262"/>
      <c r="Y213" s="262"/>
      <c r="Z213" s="262"/>
      <c r="AA213" s="262"/>
      <c r="AB213" s="262"/>
      <c r="AC213" s="262"/>
      <c r="AD213" s="262"/>
      <c r="AE213" s="262"/>
      <c r="AF213" s="262"/>
      <c r="AG213" s="262"/>
      <c r="AH213" s="262"/>
      <c r="AI213" s="262"/>
      <c r="AJ213" s="262"/>
      <c r="AK213" s="262"/>
      <c r="AL213" s="262"/>
      <c r="AM213" s="262"/>
      <c r="AN213" s="262"/>
      <c r="AO213" s="262"/>
      <c r="AP213" s="262"/>
      <c r="AQ213" s="262"/>
      <c r="AR213" s="262"/>
      <c r="AS213" s="262"/>
      <c r="AT213" s="262"/>
      <c r="AU213" s="262"/>
      <c r="AV213" s="262"/>
      <c r="AW213" s="262"/>
      <c r="AX213" s="262"/>
      <c r="AY213" s="262"/>
      <c r="AZ213" s="262"/>
      <c r="BA213" s="262"/>
      <c r="BB213" s="262"/>
      <c r="BC213" s="262"/>
      <c r="BD213" s="262"/>
      <c r="BE213" s="262"/>
      <c r="BF213" s="262"/>
      <c r="BG213" s="262"/>
      <c r="BH213" s="262"/>
      <c r="BI213" s="262"/>
      <c r="BK213" s="446" t="s">
        <v>509</v>
      </c>
    </row>
    <row r="214" spans="1:63" s="230" customFormat="1" ht="38.25" customHeight="1">
      <c r="A214" s="776"/>
      <c r="B214" s="779"/>
      <c r="C214" s="781" t="s">
        <v>102</v>
      </c>
      <c r="D214" s="386" t="str">
        <f t="shared" ref="D214:D221" si="17">INDEX($J$4:$T$4,1,MATCH(100,$J214:$T214,1))</f>
        <v>D1</v>
      </c>
      <c r="E214" s="332" t="s">
        <v>293</v>
      </c>
      <c r="F214" s="321">
        <v>1</v>
      </c>
      <c r="G214" s="332"/>
      <c r="H214" s="242">
        <f t="shared" ref="H214:H221" si="18">SUM(J214:T214)</f>
        <v>8</v>
      </c>
      <c r="I214" s="219"/>
      <c r="J214" s="341"/>
      <c r="K214" s="342"/>
      <c r="L214" s="347"/>
      <c r="M214" s="347"/>
      <c r="N214" s="347"/>
      <c r="O214" s="347"/>
      <c r="P214" s="347"/>
      <c r="Q214" s="347"/>
      <c r="R214" s="347"/>
      <c r="S214" s="347">
        <v>8</v>
      </c>
      <c r="T214" s="347"/>
      <c r="U214" s="295"/>
      <c r="V214" s="273"/>
      <c r="W214" s="353">
        <f t="shared" ref="W214:W221" si="19">MATCH(100,$J214:$T214,1)</f>
        <v>10</v>
      </c>
      <c r="X214" s="381"/>
      <c r="Y214" s="381"/>
      <c r="Z214" s="381"/>
      <c r="AA214" s="381"/>
      <c r="AB214" s="381"/>
      <c r="AC214" s="381"/>
      <c r="AD214" s="381"/>
      <c r="AE214" s="381"/>
      <c r="AF214" s="381"/>
      <c r="AG214" s="381"/>
      <c r="AH214" s="381"/>
      <c r="AI214" s="381"/>
      <c r="AJ214" s="381"/>
      <c r="AK214" s="381"/>
      <c r="AL214" s="381"/>
      <c r="AM214" s="381"/>
      <c r="AN214" s="381"/>
      <c r="AO214" s="381"/>
      <c r="AP214" s="381"/>
      <c r="AQ214" s="381"/>
      <c r="AR214" s="381"/>
      <c r="AS214" s="381"/>
      <c r="AT214" s="381"/>
      <c r="AU214" s="381"/>
      <c r="AV214" s="381"/>
      <c r="AW214" s="381"/>
      <c r="AX214" s="381"/>
      <c r="AY214" s="381"/>
      <c r="AZ214" s="381"/>
      <c r="BA214" s="381"/>
      <c r="BB214" s="381"/>
      <c r="BC214" s="381"/>
      <c r="BD214" s="381"/>
      <c r="BE214" s="381"/>
      <c r="BF214" s="381"/>
      <c r="BG214" s="381"/>
      <c r="BH214" s="381"/>
      <c r="BI214" s="381"/>
      <c r="BK214" s="449" t="s">
        <v>503</v>
      </c>
    </row>
    <row r="215" spans="1:63" s="230" customFormat="1" ht="38.25" customHeight="1">
      <c r="A215" s="776"/>
      <c r="B215" s="779"/>
      <c r="C215" s="781"/>
      <c r="D215" s="386" t="str">
        <f t="shared" si="17"/>
        <v>D1</v>
      </c>
      <c r="E215" s="336"/>
      <c r="F215" s="321">
        <v>1</v>
      </c>
      <c r="G215" s="332"/>
      <c r="H215" s="242">
        <f t="shared" si="18"/>
        <v>10</v>
      </c>
      <c r="I215" s="219"/>
      <c r="J215" s="341"/>
      <c r="K215" s="342"/>
      <c r="L215" s="347"/>
      <c r="M215" s="347"/>
      <c r="N215" s="347"/>
      <c r="O215" s="347"/>
      <c r="P215" s="347"/>
      <c r="Q215" s="347"/>
      <c r="R215" s="347"/>
      <c r="S215" s="347">
        <v>10</v>
      </c>
      <c r="T215" s="347"/>
      <c r="U215" s="295"/>
      <c r="V215" s="273"/>
      <c r="W215" s="353">
        <f t="shared" si="19"/>
        <v>10</v>
      </c>
      <c r="X215" s="381"/>
      <c r="Y215" s="381"/>
      <c r="Z215" s="381"/>
      <c r="AA215" s="381"/>
      <c r="AB215" s="381"/>
      <c r="AC215" s="381"/>
      <c r="AD215" s="381"/>
      <c r="AE215" s="381"/>
      <c r="AF215" s="381"/>
      <c r="AG215" s="381"/>
      <c r="AH215" s="381"/>
      <c r="AI215" s="381"/>
      <c r="AJ215" s="381"/>
      <c r="AK215" s="381"/>
      <c r="AL215" s="381"/>
      <c r="AM215" s="381"/>
      <c r="AN215" s="381"/>
      <c r="AO215" s="381"/>
      <c r="AP215" s="381"/>
      <c r="AQ215" s="381"/>
      <c r="AR215" s="381"/>
      <c r="AS215" s="381"/>
      <c r="AT215" s="381"/>
      <c r="AU215" s="381"/>
      <c r="AV215" s="381"/>
      <c r="AW215" s="381"/>
      <c r="AX215" s="381"/>
      <c r="AY215" s="381"/>
      <c r="AZ215" s="381"/>
      <c r="BA215" s="381"/>
      <c r="BB215" s="381"/>
      <c r="BC215" s="381"/>
      <c r="BD215" s="381"/>
      <c r="BE215" s="381"/>
      <c r="BF215" s="381"/>
      <c r="BG215" s="381"/>
      <c r="BH215" s="381"/>
      <c r="BI215" s="381"/>
      <c r="BK215" s="446" t="s">
        <v>511</v>
      </c>
    </row>
    <row r="216" spans="1:63" s="230" customFormat="1" ht="38.25" customHeight="1">
      <c r="A216" s="776"/>
      <c r="B216" s="779"/>
      <c r="C216" s="781"/>
      <c r="D216" s="386" t="str">
        <f t="shared" si="17"/>
        <v>D2</v>
      </c>
      <c r="E216" s="336"/>
      <c r="F216" s="321">
        <v>1</v>
      </c>
      <c r="G216" s="332"/>
      <c r="H216" s="242">
        <f t="shared" si="18"/>
        <v>7</v>
      </c>
      <c r="I216" s="219"/>
      <c r="J216" s="341"/>
      <c r="K216" s="342"/>
      <c r="L216" s="347"/>
      <c r="M216" s="347"/>
      <c r="N216" s="347"/>
      <c r="O216" s="347"/>
      <c r="P216" s="347"/>
      <c r="Q216" s="347"/>
      <c r="R216" s="347"/>
      <c r="S216" s="347"/>
      <c r="T216" s="347">
        <v>7</v>
      </c>
      <c r="U216" s="295"/>
      <c r="V216" s="273"/>
      <c r="W216" s="353">
        <f t="shared" si="19"/>
        <v>11</v>
      </c>
      <c r="X216" s="381"/>
      <c r="Y216" s="381"/>
      <c r="Z216" s="381"/>
      <c r="AA216" s="381"/>
      <c r="AB216" s="381"/>
      <c r="AC216" s="381"/>
      <c r="AD216" s="381"/>
      <c r="AE216" s="381"/>
      <c r="AF216" s="381"/>
      <c r="AG216" s="381"/>
      <c r="AH216" s="381"/>
      <c r="AI216" s="381"/>
      <c r="AJ216" s="381"/>
      <c r="AK216" s="381"/>
      <c r="AL216" s="381"/>
      <c r="AM216" s="381"/>
      <c r="AN216" s="381"/>
      <c r="AO216" s="381"/>
      <c r="AP216" s="381"/>
      <c r="AQ216" s="381"/>
      <c r="AR216" s="381"/>
      <c r="AS216" s="381"/>
      <c r="AT216" s="381"/>
      <c r="AU216" s="381"/>
      <c r="AV216" s="381"/>
      <c r="AW216" s="381"/>
      <c r="AX216" s="381"/>
      <c r="AY216" s="381"/>
      <c r="AZ216" s="381"/>
      <c r="BA216" s="381"/>
      <c r="BB216" s="381"/>
      <c r="BC216" s="381"/>
      <c r="BD216" s="381"/>
      <c r="BE216" s="381"/>
      <c r="BF216" s="381"/>
      <c r="BG216" s="381"/>
      <c r="BH216" s="381"/>
      <c r="BI216" s="381"/>
      <c r="BK216" s="449" t="s">
        <v>513</v>
      </c>
    </row>
    <row r="217" spans="1:63" s="230" customFormat="1" ht="38.25" customHeight="1">
      <c r="A217" s="776"/>
      <c r="B217" s="779"/>
      <c r="C217" s="781"/>
      <c r="D217" s="386" t="e">
        <f t="shared" si="17"/>
        <v>#N/A</v>
      </c>
      <c r="E217" s="332"/>
      <c r="F217" s="321">
        <v>1</v>
      </c>
      <c r="G217" s="332"/>
      <c r="H217" s="242">
        <f t="shared" si="18"/>
        <v>0</v>
      </c>
      <c r="I217" s="219"/>
      <c r="J217" s="341"/>
      <c r="K217" s="342"/>
      <c r="L217" s="347"/>
      <c r="M217" s="347"/>
      <c r="N217" s="347"/>
      <c r="O217" s="347"/>
      <c r="P217" s="347"/>
      <c r="Q217" s="347"/>
      <c r="R217" s="347"/>
      <c r="S217" s="347"/>
      <c r="T217" s="347"/>
      <c r="U217" s="295"/>
      <c r="V217" s="273"/>
      <c r="W217" s="353" t="e">
        <f t="shared" si="19"/>
        <v>#N/A</v>
      </c>
      <c r="X217" s="381"/>
      <c r="Y217" s="381"/>
      <c r="Z217" s="381"/>
      <c r="AA217" s="381"/>
      <c r="AB217" s="381"/>
      <c r="AC217" s="381"/>
      <c r="AD217" s="381"/>
      <c r="AE217" s="381"/>
      <c r="AF217" s="381"/>
      <c r="AG217" s="381"/>
      <c r="AH217" s="381"/>
      <c r="AI217" s="381"/>
      <c r="AJ217" s="381"/>
      <c r="AK217" s="381"/>
      <c r="AL217" s="381"/>
      <c r="AM217" s="381"/>
      <c r="AN217" s="381"/>
      <c r="AO217" s="381"/>
      <c r="AP217" s="381"/>
      <c r="AQ217" s="381"/>
      <c r="AR217" s="381"/>
      <c r="AS217" s="381"/>
      <c r="AT217" s="381"/>
      <c r="AU217" s="381"/>
      <c r="AV217" s="381"/>
      <c r="AW217" s="381"/>
      <c r="AX217" s="381"/>
      <c r="AY217" s="381"/>
      <c r="AZ217" s="381"/>
      <c r="BA217" s="381"/>
      <c r="BB217" s="381"/>
      <c r="BC217" s="381"/>
      <c r="BD217" s="381"/>
      <c r="BE217" s="381"/>
      <c r="BF217" s="381"/>
      <c r="BG217" s="381"/>
      <c r="BH217" s="381"/>
      <c r="BI217" s="381"/>
    </row>
    <row r="218" spans="1:63" s="230" customFormat="1" ht="38.25" customHeight="1">
      <c r="A218" s="776"/>
      <c r="B218" s="779"/>
      <c r="C218" s="781"/>
      <c r="D218" s="386" t="e">
        <f t="shared" si="17"/>
        <v>#N/A</v>
      </c>
      <c r="E218" s="332"/>
      <c r="F218" s="321">
        <v>2</v>
      </c>
      <c r="G218" s="332"/>
      <c r="H218" s="242">
        <f t="shared" si="18"/>
        <v>0</v>
      </c>
      <c r="I218" s="219"/>
      <c r="J218" s="341"/>
      <c r="K218" s="342"/>
      <c r="L218" s="347"/>
      <c r="M218" s="347"/>
      <c r="N218" s="347"/>
      <c r="O218" s="347"/>
      <c r="P218" s="347"/>
      <c r="Q218" s="347"/>
      <c r="R218" s="347"/>
      <c r="S218" s="347"/>
      <c r="T218" s="347"/>
      <c r="U218" s="295"/>
      <c r="V218" s="273"/>
      <c r="W218" s="353" t="e">
        <f t="shared" si="19"/>
        <v>#N/A</v>
      </c>
      <c r="X218" s="381"/>
      <c r="Y218" s="381"/>
      <c r="Z218" s="381"/>
      <c r="AA218" s="381"/>
      <c r="AB218" s="381"/>
      <c r="AC218" s="381"/>
      <c r="AD218" s="381"/>
      <c r="AE218" s="381"/>
      <c r="AF218" s="381"/>
      <c r="AG218" s="381"/>
      <c r="AH218" s="381"/>
      <c r="AI218" s="381"/>
      <c r="AJ218" s="381"/>
      <c r="AK218" s="381"/>
      <c r="AL218" s="381"/>
      <c r="AM218" s="381"/>
      <c r="AN218" s="381"/>
      <c r="AO218" s="381"/>
      <c r="AP218" s="381"/>
      <c r="AQ218" s="381"/>
      <c r="AR218" s="381"/>
      <c r="AS218" s="381"/>
      <c r="AT218" s="381"/>
      <c r="AU218" s="381"/>
      <c r="AV218" s="381"/>
      <c r="AW218" s="381"/>
      <c r="AX218" s="381"/>
      <c r="AY218" s="381"/>
      <c r="AZ218" s="381"/>
      <c r="BA218" s="381"/>
      <c r="BB218" s="381"/>
      <c r="BC218" s="381"/>
      <c r="BD218" s="381"/>
      <c r="BE218" s="381"/>
      <c r="BF218" s="381"/>
      <c r="BG218" s="381"/>
      <c r="BH218" s="381"/>
      <c r="BI218" s="381"/>
    </row>
    <row r="219" spans="1:63" s="230" customFormat="1" ht="38.25" customHeight="1">
      <c r="A219" s="776"/>
      <c r="B219" s="779"/>
      <c r="C219" s="781"/>
      <c r="D219" s="386" t="e">
        <f t="shared" si="17"/>
        <v>#N/A</v>
      </c>
      <c r="E219" s="332"/>
      <c r="F219" s="321"/>
      <c r="G219" s="332"/>
      <c r="H219" s="242">
        <f t="shared" si="18"/>
        <v>0</v>
      </c>
      <c r="I219" s="219"/>
      <c r="J219" s="341"/>
      <c r="K219" s="342"/>
      <c r="L219" s="347"/>
      <c r="M219" s="347"/>
      <c r="N219" s="347"/>
      <c r="O219" s="347"/>
      <c r="P219" s="347"/>
      <c r="Q219" s="347"/>
      <c r="R219" s="347"/>
      <c r="S219" s="347"/>
      <c r="T219" s="347"/>
      <c r="U219" s="295"/>
      <c r="V219" s="273"/>
      <c r="W219" s="353" t="e">
        <f t="shared" si="19"/>
        <v>#N/A</v>
      </c>
      <c r="X219" s="381"/>
      <c r="Y219" s="381"/>
      <c r="Z219" s="381"/>
      <c r="AA219" s="381"/>
      <c r="AB219" s="381"/>
      <c r="AC219" s="381"/>
      <c r="AD219" s="381"/>
      <c r="AE219" s="381"/>
      <c r="AF219" s="381"/>
      <c r="AG219" s="381"/>
      <c r="AH219" s="381"/>
      <c r="AI219" s="381"/>
      <c r="AJ219" s="381"/>
      <c r="AK219" s="381"/>
      <c r="AL219" s="381"/>
      <c r="AM219" s="381"/>
      <c r="AN219" s="381"/>
      <c r="AO219" s="381"/>
      <c r="AP219" s="381"/>
      <c r="AQ219" s="381"/>
      <c r="AR219" s="381"/>
      <c r="AS219" s="381"/>
      <c r="AT219" s="381"/>
      <c r="AU219" s="381"/>
      <c r="AV219" s="381"/>
      <c r="AW219" s="381"/>
      <c r="AX219" s="381"/>
      <c r="AY219" s="381"/>
      <c r="AZ219" s="381"/>
      <c r="BA219" s="381"/>
      <c r="BB219" s="381"/>
      <c r="BC219" s="381"/>
      <c r="BD219" s="381"/>
      <c r="BE219" s="381"/>
      <c r="BF219" s="381"/>
      <c r="BG219" s="381"/>
      <c r="BH219" s="381"/>
      <c r="BI219" s="381"/>
    </row>
    <row r="220" spans="1:63" s="230" customFormat="1" ht="38.25" customHeight="1">
      <c r="A220" s="776"/>
      <c r="B220" s="779"/>
      <c r="C220" s="781"/>
      <c r="D220" s="386" t="e">
        <f t="shared" si="17"/>
        <v>#N/A</v>
      </c>
      <c r="E220" s="332"/>
      <c r="F220" s="321"/>
      <c r="G220" s="332"/>
      <c r="H220" s="242">
        <f t="shared" si="18"/>
        <v>0</v>
      </c>
      <c r="I220" s="219"/>
      <c r="J220" s="341"/>
      <c r="K220" s="342"/>
      <c r="L220" s="347"/>
      <c r="M220" s="347"/>
      <c r="N220" s="347"/>
      <c r="O220" s="347"/>
      <c r="P220" s="347"/>
      <c r="Q220" s="347"/>
      <c r="R220" s="347"/>
      <c r="S220" s="347"/>
      <c r="T220" s="347"/>
      <c r="U220" s="295"/>
      <c r="V220" s="273"/>
      <c r="W220" s="353" t="e">
        <f t="shared" si="19"/>
        <v>#N/A</v>
      </c>
      <c r="X220" s="381"/>
      <c r="Y220" s="381"/>
      <c r="Z220" s="381"/>
      <c r="AA220" s="381"/>
      <c r="AB220" s="381"/>
      <c r="AC220" s="381"/>
      <c r="AD220" s="381"/>
      <c r="AE220" s="381"/>
      <c r="AF220" s="381"/>
      <c r="AG220" s="381"/>
      <c r="AH220" s="381"/>
      <c r="AI220" s="381"/>
      <c r="AJ220" s="381"/>
      <c r="AK220" s="381"/>
      <c r="AL220" s="381"/>
      <c r="AM220" s="381"/>
      <c r="AN220" s="381"/>
      <c r="AO220" s="381"/>
      <c r="AP220" s="381"/>
      <c r="AQ220" s="381"/>
      <c r="AR220" s="381"/>
      <c r="AS220" s="381"/>
      <c r="AT220" s="381"/>
      <c r="AU220" s="381"/>
      <c r="AV220" s="381"/>
      <c r="AW220" s="381"/>
      <c r="AX220" s="381"/>
      <c r="AY220" s="381"/>
      <c r="AZ220" s="381"/>
      <c r="BA220" s="381"/>
      <c r="BB220" s="381"/>
      <c r="BC220" s="381"/>
      <c r="BD220" s="381"/>
      <c r="BE220" s="381"/>
      <c r="BF220" s="381"/>
      <c r="BG220" s="381"/>
      <c r="BH220" s="381"/>
      <c r="BI220" s="381"/>
    </row>
    <row r="221" spans="1:63" s="230" customFormat="1" ht="38.25" customHeight="1">
      <c r="A221" s="776"/>
      <c r="B221" s="780"/>
      <c r="C221" s="781"/>
      <c r="D221" s="386" t="e">
        <f t="shared" si="17"/>
        <v>#N/A</v>
      </c>
      <c r="E221" s="332"/>
      <c r="F221" s="321"/>
      <c r="G221" s="332"/>
      <c r="H221" s="242">
        <f t="shared" si="18"/>
        <v>0</v>
      </c>
      <c r="I221" s="219"/>
      <c r="J221" s="341"/>
      <c r="K221" s="342"/>
      <c r="L221" s="347"/>
      <c r="M221" s="347"/>
      <c r="N221" s="347"/>
      <c r="O221" s="347"/>
      <c r="P221" s="347"/>
      <c r="Q221" s="347"/>
      <c r="R221" s="347"/>
      <c r="S221" s="347"/>
      <c r="T221" s="347"/>
      <c r="U221" s="295"/>
      <c r="V221" s="273"/>
      <c r="W221" s="353" t="e">
        <f t="shared" si="19"/>
        <v>#N/A</v>
      </c>
      <c r="X221" s="381"/>
      <c r="Y221" s="381"/>
      <c r="Z221" s="381"/>
      <c r="AA221" s="381"/>
      <c r="AB221" s="381"/>
      <c r="AC221" s="381"/>
      <c r="AD221" s="381"/>
      <c r="AE221" s="381"/>
      <c r="AF221" s="381"/>
      <c r="AG221" s="381"/>
      <c r="AH221" s="381"/>
      <c r="AI221" s="381"/>
      <c r="AJ221" s="381"/>
      <c r="AK221" s="381"/>
      <c r="AL221" s="381"/>
      <c r="AM221" s="381"/>
      <c r="AN221" s="381"/>
      <c r="AO221" s="381"/>
      <c r="AP221" s="381"/>
      <c r="AQ221" s="381"/>
      <c r="AR221" s="381"/>
      <c r="AS221" s="381"/>
      <c r="AT221" s="381"/>
      <c r="AU221" s="381"/>
      <c r="AV221" s="381"/>
      <c r="AW221" s="381"/>
      <c r="AX221" s="381"/>
      <c r="AY221" s="381"/>
      <c r="AZ221" s="381"/>
      <c r="BA221" s="381"/>
      <c r="BB221" s="381"/>
      <c r="BC221" s="381"/>
      <c r="BD221" s="381"/>
      <c r="BE221" s="381"/>
      <c r="BF221" s="381"/>
      <c r="BG221" s="381"/>
      <c r="BH221" s="381"/>
      <c r="BI221" s="381"/>
    </row>
    <row r="222" spans="1:63" s="197" customFormat="1" ht="13.5" thickBot="1">
      <c r="A222" s="777"/>
      <c r="B222" s="228"/>
      <c r="C222" s="232"/>
      <c r="D222" s="232"/>
      <c r="E222" s="232"/>
      <c r="F222" s="359">
        <f>SUM(F178:F221)</f>
        <v>35</v>
      </c>
      <c r="G222" s="358"/>
      <c r="H222" s="362">
        <f>SUM(H178:H221)</f>
        <v>190</v>
      </c>
      <c r="I222" s="237"/>
      <c r="J222" s="277">
        <f t="shared" ref="J222:T222" si="20">SUM(J178:J221)</f>
        <v>24</v>
      </c>
      <c r="K222" s="278">
        <f t="shared" si="20"/>
        <v>13</v>
      </c>
      <c r="L222" s="272">
        <f t="shared" si="20"/>
        <v>6</v>
      </c>
      <c r="M222" s="272">
        <f t="shared" si="20"/>
        <v>22</v>
      </c>
      <c r="N222" s="272">
        <f t="shared" si="20"/>
        <v>20</v>
      </c>
      <c r="O222" s="272">
        <f t="shared" si="20"/>
        <v>24</v>
      </c>
      <c r="P222" s="272">
        <f t="shared" si="20"/>
        <v>6</v>
      </c>
      <c r="Q222" s="272">
        <f t="shared" si="20"/>
        <v>12</v>
      </c>
      <c r="R222" s="272">
        <f t="shared" si="20"/>
        <v>10</v>
      </c>
      <c r="S222" s="272">
        <f t="shared" si="20"/>
        <v>18</v>
      </c>
      <c r="T222" s="257">
        <f t="shared" si="20"/>
        <v>35</v>
      </c>
      <c r="U222" s="309"/>
      <c r="V222" s="273"/>
      <c r="W222" s="355"/>
      <c r="X222" s="262"/>
      <c r="Y222" s="262"/>
      <c r="Z222" s="262"/>
      <c r="AA222" s="262"/>
      <c r="AB222" s="262"/>
      <c r="AC222" s="262"/>
      <c r="AD222" s="262"/>
      <c r="AE222" s="262"/>
      <c r="AF222" s="262"/>
      <c r="AG222" s="262"/>
      <c r="AH222" s="262"/>
      <c r="AI222" s="262"/>
      <c r="AJ222" s="262"/>
      <c r="AK222" s="262"/>
      <c r="AL222" s="262"/>
      <c r="AM222" s="262"/>
      <c r="AN222" s="262"/>
      <c r="AO222" s="262"/>
      <c r="AP222" s="262"/>
      <c r="AQ222" s="262"/>
      <c r="AR222" s="262"/>
      <c r="AS222" s="262"/>
      <c r="AT222" s="262"/>
      <c r="AU222" s="262"/>
      <c r="AV222" s="262"/>
      <c r="AW222" s="262"/>
      <c r="AX222" s="262"/>
      <c r="AY222" s="262"/>
      <c r="AZ222" s="262"/>
      <c r="BA222" s="262"/>
      <c r="BB222" s="262"/>
      <c r="BC222" s="262"/>
      <c r="BD222" s="262"/>
      <c r="BE222" s="262"/>
      <c r="BF222" s="262"/>
      <c r="BG222" s="262"/>
      <c r="BH222" s="262"/>
      <c r="BI222" s="262"/>
    </row>
    <row r="223" spans="1:63" s="197" customFormat="1" ht="34.5" customHeight="1">
      <c r="A223" s="196"/>
      <c r="B223" s="228"/>
      <c r="C223" s="232"/>
      <c r="D223" s="232"/>
      <c r="E223" s="232"/>
      <c r="F223" s="232"/>
      <c r="G223" s="232"/>
      <c r="H223" s="233"/>
      <c r="I223" s="234"/>
      <c r="J223" s="783" t="s">
        <v>255</v>
      </c>
      <c r="K223" s="783"/>
      <c r="L223" s="783"/>
      <c r="M223" s="783"/>
      <c r="N223" s="783"/>
      <c r="O223" s="783"/>
      <c r="P223" s="783"/>
      <c r="Q223" s="783"/>
      <c r="R223" s="783"/>
      <c r="S223" s="783"/>
      <c r="T223" s="783"/>
      <c r="U223" s="309"/>
      <c r="V223" s="273"/>
      <c r="W223" s="355"/>
      <c r="X223" s="262"/>
      <c r="Y223" s="262"/>
      <c r="Z223" s="262"/>
      <c r="AA223" s="262"/>
      <c r="AB223" s="262"/>
      <c r="AC223" s="262"/>
      <c r="AD223" s="262"/>
      <c r="AE223" s="262"/>
      <c r="AF223" s="262"/>
      <c r="AG223" s="262"/>
      <c r="AH223" s="262"/>
      <c r="AI223" s="262"/>
      <c r="AJ223" s="262"/>
      <c r="AK223" s="262"/>
      <c r="AL223" s="262"/>
      <c r="AM223" s="262"/>
      <c r="AN223" s="262"/>
      <c r="AO223" s="262"/>
      <c r="AP223" s="262"/>
      <c r="AQ223" s="262"/>
      <c r="AR223" s="262"/>
      <c r="AS223" s="262"/>
      <c r="AT223" s="262"/>
      <c r="AU223" s="262"/>
      <c r="AV223" s="262"/>
      <c r="AW223" s="262"/>
      <c r="AX223" s="262"/>
      <c r="AY223" s="262"/>
      <c r="AZ223" s="262"/>
      <c r="BA223" s="262"/>
      <c r="BB223" s="262"/>
      <c r="BC223" s="262"/>
      <c r="BD223" s="262"/>
      <c r="BE223" s="262"/>
      <c r="BF223" s="262"/>
      <c r="BG223" s="262"/>
      <c r="BH223" s="262"/>
      <c r="BI223" s="262"/>
    </row>
    <row r="224" spans="1:63" s="197" customFormat="1">
      <c r="A224" s="196"/>
      <c r="B224" s="228"/>
      <c r="C224" s="232"/>
      <c r="D224" s="232"/>
      <c r="E224" s="232"/>
      <c r="F224" s="232"/>
      <c r="G224" s="232"/>
      <c r="H224" s="233"/>
      <c r="I224" s="234"/>
      <c r="J224" s="279"/>
      <c r="K224" s="279"/>
      <c r="L224" s="273"/>
      <c r="M224" s="273"/>
      <c r="N224" s="273"/>
      <c r="O224" s="273"/>
      <c r="P224" s="273"/>
      <c r="Q224" s="273"/>
      <c r="R224" s="273"/>
      <c r="S224" s="273"/>
      <c r="T224" s="235"/>
      <c r="U224" s="309"/>
      <c r="V224" s="273"/>
      <c r="W224" s="355"/>
      <c r="X224" s="262"/>
      <c r="Y224" s="262"/>
      <c r="Z224" s="262"/>
      <c r="AA224" s="262"/>
      <c r="AB224" s="262"/>
      <c r="AC224" s="262"/>
      <c r="AD224" s="262"/>
      <c r="AE224" s="262"/>
      <c r="AF224" s="262"/>
      <c r="AG224" s="262"/>
      <c r="AH224" s="262"/>
      <c r="AI224" s="262"/>
      <c r="AJ224" s="262"/>
      <c r="AK224" s="262"/>
      <c r="AL224" s="262"/>
      <c r="AM224" s="262"/>
      <c r="AN224" s="262"/>
      <c r="AO224" s="262"/>
      <c r="AP224" s="262"/>
      <c r="AQ224" s="262"/>
      <c r="AR224" s="262"/>
      <c r="AS224" s="262"/>
      <c r="AT224" s="262"/>
      <c r="AU224" s="262"/>
      <c r="AV224" s="262"/>
      <c r="AW224" s="262"/>
      <c r="AX224" s="262"/>
      <c r="AY224" s="262"/>
      <c r="AZ224" s="262"/>
      <c r="BA224" s="262"/>
      <c r="BB224" s="262"/>
      <c r="BC224" s="262"/>
      <c r="BD224" s="262"/>
      <c r="BE224" s="262"/>
      <c r="BF224" s="262"/>
      <c r="BG224" s="262"/>
      <c r="BH224" s="262"/>
      <c r="BI224" s="262"/>
    </row>
    <row r="225" spans="1:61" s="9" customFormat="1" ht="17.100000000000001" customHeight="1" thickBot="1">
      <c r="A225" s="224"/>
      <c r="B225" s="243"/>
      <c r="C225" s="245"/>
      <c r="D225" s="245"/>
      <c r="E225" s="245"/>
      <c r="F225" s="245"/>
      <c r="G225" s="245"/>
      <c r="H225" s="246"/>
      <c r="I225" s="225"/>
      <c r="J225" s="247" t="s">
        <v>251</v>
      </c>
      <c r="K225" s="236"/>
      <c r="L225" s="226"/>
      <c r="M225" s="226"/>
      <c r="N225" s="226"/>
      <c r="O225" s="226"/>
      <c r="P225" s="226"/>
      <c r="Q225" s="226"/>
      <c r="R225" s="226"/>
      <c r="S225" s="226"/>
      <c r="T225" s="226"/>
      <c r="U225" s="296"/>
      <c r="V225" s="273"/>
      <c r="W225" s="355"/>
      <c r="X225" s="262"/>
      <c r="Y225" s="262"/>
      <c r="Z225" s="262"/>
      <c r="AA225" s="262"/>
      <c r="AB225" s="262"/>
      <c r="AC225" s="262"/>
      <c r="AD225" s="262"/>
      <c r="AE225" s="262"/>
      <c r="AF225" s="262"/>
      <c r="AG225" s="262"/>
      <c r="AH225" s="262"/>
      <c r="AI225" s="262"/>
      <c r="AJ225" s="262"/>
      <c r="AK225" s="262"/>
      <c r="AL225" s="262"/>
      <c r="AM225" s="262"/>
      <c r="AN225" s="262"/>
      <c r="AO225" s="262"/>
      <c r="AP225" s="262"/>
      <c r="AQ225" s="262"/>
      <c r="AR225" s="262"/>
      <c r="AS225" s="262"/>
      <c r="AT225" s="262"/>
      <c r="AU225" s="262"/>
      <c r="AV225" s="262"/>
      <c r="AW225" s="262"/>
      <c r="AX225" s="262"/>
      <c r="AY225" s="262"/>
      <c r="AZ225" s="262"/>
      <c r="BA225" s="262"/>
      <c r="BB225" s="262"/>
      <c r="BC225" s="262"/>
      <c r="BD225" s="262"/>
      <c r="BE225" s="262"/>
      <c r="BF225" s="262"/>
      <c r="BG225" s="262"/>
      <c r="BH225" s="262"/>
      <c r="BI225" s="262"/>
    </row>
    <row r="226" spans="1:61" ht="39.75" customHeight="1">
      <c r="A226" s="775"/>
      <c r="B226" s="779" t="s">
        <v>97</v>
      </c>
      <c r="C226" s="781" t="s">
        <v>98</v>
      </c>
      <c r="D226" s="386" t="e">
        <f t="shared" ref="D226:D233" si="21">INDEX($J$4:$T$4,1,MATCH(100,$J226:$T226,1))</f>
        <v>#N/A</v>
      </c>
      <c r="E226" s="337"/>
      <c r="F226" s="321">
        <v>1</v>
      </c>
      <c r="G226" s="379"/>
      <c r="H226" s="242">
        <f t="shared" ref="H226:H233" si="22">SUM(J226:T226)</f>
        <v>0</v>
      </c>
      <c r="I226" s="219"/>
      <c r="J226" s="344"/>
      <c r="K226" s="345"/>
      <c r="L226" s="346"/>
      <c r="M226" s="346"/>
      <c r="N226" s="346"/>
      <c r="O226" s="346"/>
      <c r="P226" s="346"/>
      <c r="Q226" s="346"/>
      <c r="R226" s="346"/>
      <c r="S226" s="346"/>
      <c r="T226" s="346"/>
      <c r="V226" s="273"/>
      <c r="W226" s="354" t="e">
        <f t="shared" ref="W226:W233" si="23">MATCH(100,$J226:$T226,1)</f>
        <v>#N/A</v>
      </c>
      <c r="X226" s="383"/>
      <c r="Y226" s="383"/>
      <c r="Z226" s="383"/>
      <c r="AA226" s="383"/>
      <c r="AB226" s="383"/>
      <c r="AC226" s="383"/>
      <c r="AD226" s="383"/>
      <c r="AE226" s="383"/>
      <c r="AF226" s="383"/>
      <c r="AG226" s="383"/>
      <c r="AH226" s="383"/>
      <c r="AI226" s="383"/>
      <c r="AJ226" s="383"/>
      <c r="AK226" s="383"/>
      <c r="AL226" s="383"/>
      <c r="AM226" s="383"/>
      <c r="AN226" s="383"/>
      <c r="AO226" s="383"/>
      <c r="AP226" s="383"/>
      <c r="AQ226" s="383"/>
      <c r="AR226" s="383"/>
      <c r="AS226" s="383"/>
      <c r="AT226" s="383"/>
      <c r="AU226" s="383"/>
      <c r="AV226" s="383"/>
      <c r="AW226" s="383"/>
      <c r="AX226" s="383"/>
      <c r="AY226" s="383"/>
      <c r="AZ226" s="383"/>
      <c r="BA226" s="383"/>
      <c r="BB226" s="383"/>
      <c r="BC226" s="383"/>
      <c r="BD226" s="383"/>
      <c r="BE226" s="383"/>
      <c r="BF226" s="383"/>
      <c r="BG226" s="383"/>
      <c r="BH226" s="383"/>
      <c r="BI226" s="383"/>
    </row>
    <row r="227" spans="1:61" ht="39.75" customHeight="1">
      <c r="A227" s="776"/>
      <c r="B227" s="779"/>
      <c r="C227" s="781"/>
      <c r="D227" s="386" t="e">
        <f t="shared" si="21"/>
        <v>#N/A</v>
      </c>
      <c r="E227" s="337"/>
      <c r="F227" s="321">
        <v>1</v>
      </c>
      <c r="G227" s="379"/>
      <c r="H227" s="242">
        <f t="shared" si="22"/>
        <v>0</v>
      </c>
      <c r="I227" s="219"/>
      <c r="J227" s="341"/>
      <c r="K227" s="342"/>
      <c r="L227" s="343"/>
      <c r="M227" s="343"/>
      <c r="N227" s="343"/>
      <c r="O227" s="343"/>
      <c r="P227" s="343"/>
      <c r="Q227" s="343"/>
      <c r="R227" s="343"/>
      <c r="S227" s="343"/>
      <c r="T227" s="343"/>
      <c r="V227" s="273"/>
      <c r="W227" s="354" t="e">
        <f t="shared" si="23"/>
        <v>#N/A</v>
      </c>
      <c r="X227" s="383"/>
      <c r="Y227" s="383"/>
      <c r="Z227" s="383"/>
      <c r="AA227" s="383"/>
      <c r="AB227" s="383"/>
      <c r="AC227" s="383"/>
      <c r="AD227" s="383"/>
      <c r="AE227" s="383"/>
      <c r="AF227" s="383"/>
      <c r="AG227" s="383"/>
      <c r="AH227" s="383"/>
      <c r="AI227" s="383"/>
      <c r="AJ227" s="383"/>
      <c r="AK227" s="383"/>
      <c r="AL227" s="383"/>
      <c r="AM227" s="383"/>
      <c r="AN227" s="383"/>
      <c r="AO227" s="383"/>
      <c r="AP227" s="383"/>
      <c r="AQ227" s="383"/>
      <c r="AR227" s="383"/>
      <c r="AS227" s="383"/>
      <c r="AT227" s="383"/>
      <c r="AU227" s="383"/>
      <c r="AV227" s="383"/>
      <c r="AW227" s="383"/>
      <c r="AX227" s="383"/>
      <c r="AY227" s="383"/>
      <c r="AZ227" s="383"/>
      <c r="BA227" s="383"/>
      <c r="BB227" s="383"/>
      <c r="BC227" s="383"/>
      <c r="BD227" s="383"/>
      <c r="BE227" s="383"/>
      <c r="BF227" s="383"/>
      <c r="BG227" s="383"/>
      <c r="BH227" s="383"/>
      <c r="BI227" s="383"/>
    </row>
    <row r="228" spans="1:61" ht="39.75" customHeight="1">
      <c r="A228" s="776"/>
      <c r="B228" s="779"/>
      <c r="C228" s="781"/>
      <c r="D228" s="386" t="e">
        <f t="shared" si="21"/>
        <v>#N/A</v>
      </c>
      <c r="E228" s="337"/>
      <c r="F228" s="321">
        <v>1</v>
      </c>
      <c r="G228" s="379"/>
      <c r="H228" s="242">
        <f t="shared" si="22"/>
        <v>0</v>
      </c>
      <c r="I228" s="219"/>
      <c r="J228" s="341"/>
      <c r="K228" s="342"/>
      <c r="L228" s="343"/>
      <c r="M228" s="343"/>
      <c r="N228" s="343"/>
      <c r="O228" s="343"/>
      <c r="P228" s="343"/>
      <c r="Q228" s="343"/>
      <c r="R228" s="343"/>
      <c r="S228" s="343"/>
      <c r="T228" s="343"/>
      <c r="V228" s="273"/>
      <c r="W228" s="354" t="e">
        <f t="shared" si="23"/>
        <v>#N/A</v>
      </c>
      <c r="X228" s="383"/>
      <c r="Y228" s="383"/>
      <c r="Z228" s="383"/>
      <c r="AA228" s="383"/>
      <c r="AB228" s="383"/>
      <c r="AC228" s="383"/>
      <c r="AD228" s="383"/>
      <c r="AE228" s="383"/>
      <c r="AF228" s="383"/>
      <c r="AG228" s="383"/>
      <c r="AH228" s="383"/>
      <c r="AI228" s="383"/>
      <c r="AJ228" s="383"/>
      <c r="AK228" s="383"/>
      <c r="AL228" s="383"/>
      <c r="AM228" s="383"/>
      <c r="AN228" s="383"/>
      <c r="AO228" s="383"/>
      <c r="AP228" s="383"/>
      <c r="AQ228" s="383"/>
      <c r="AR228" s="383"/>
      <c r="AS228" s="383"/>
      <c r="AT228" s="383"/>
      <c r="AU228" s="383"/>
      <c r="AV228" s="383"/>
      <c r="AW228" s="383"/>
      <c r="AX228" s="383"/>
      <c r="AY228" s="383"/>
      <c r="AZ228" s="383"/>
      <c r="BA228" s="383"/>
      <c r="BB228" s="383"/>
      <c r="BC228" s="383"/>
      <c r="BD228" s="383"/>
      <c r="BE228" s="383"/>
      <c r="BF228" s="383"/>
      <c r="BG228" s="383"/>
      <c r="BH228" s="383"/>
      <c r="BI228" s="383"/>
    </row>
    <row r="229" spans="1:61" ht="39.75" customHeight="1">
      <c r="A229" s="776"/>
      <c r="B229" s="779"/>
      <c r="C229" s="781"/>
      <c r="D229" s="386" t="e">
        <f t="shared" si="21"/>
        <v>#N/A</v>
      </c>
      <c r="E229" s="337"/>
      <c r="F229" s="321">
        <v>1</v>
      </c>
      <c r="G229" s="379"/>
      <c r="H229" s="242">
        <f t="shared" si="22"/>
        <v>0</v>
      </c>
      <c r="I229" s="219"/>
      <c r="J229" s="341"/>
      <c r="K229" s="342"/>
      <c r="L229" s="343"/>
      <c r="M229" s="343"/>
      <c r="N229" s="343"/>
      <c r="O229" s="343"/>
      <c r="P229" s="343"/>
      <c r="Q229" s="343"/>
      <c r="R229" s="343"/>
      <c r="S229" s="343"/>
      <c r="T229" s="343"/>
      <c r="V229" s="273"/>
      <c r="W229" s="354" t="e">
        <f t="shared" si="23"/>
        <v>#N/A</v>
      </c>
      <c r="X229" s="383"/>
      <c r="Y229" s="383"/>
      <c r="Z229" s="383"/>
      <c r="AA229" s="383"/>
      <c r="AB229" s="383"/>
      <c r="AC229" s="383"/>
      <c r="AD229" s="383"/>
      <c r="AE229" s="383"/>
      <c r="AF229" s="383"/>
      <c r="AG229" s="383"/>
      <c r="AH229" s="383"/>
      <c r="AI229" s="383"/>
      <c r="AJ229" s="383"/>
      <c r="AK229" s="383"/>
      <c r="AL229" s="383"/>
      <c r="AM229" s="383"/>
      <c r="AN229" s="383"/>
      <c r="AO229" s="383"/>
      <c r="AP229" s="383"/>
      <c r="AQ229" s="383"/>
      <c r="AR229" s="383"/>
      <c r="AS229" s="383"/>
      <c r="AT229" s="383"/>
      <c r="AU229" s="383"/>
      <c r="AV229" s="383"/>
      <c r="AW229" s="383"/>
      <c r="AX229" s="383"/>
      <c r="AY229" s="383"/>
      <c r="AZ229" s="383"/>
      <c r="BA229" s="383"/>
      <c r="BB229" s="383"/>
      <c r="BC229" s="383"/>
      <c r="BD229" s="383"/>
      <c r="BE229" s="383"/>
      <c r="BF229" s="383"/>
      <c r="BG229" s="383"/>
      <c r="BH229" s="383"/>
      <c r="BI229" s="383"/>
    </row>
    <row r="230" spans="1:61" ht="39.75" customHeight="1">
      <c r="A230" s="776"/>
      <c r="B230" s="779"/>
      <c r="C230" s="781"/>
      <c r="D230" s="386" t="e">
        <f t="shared" si="21"/>
        <v>#N/A</v>
      </c>
      <c r="E230" s="337"/>
      <c r="F230" s="321">
        <v>1</v>
      </c>
      <c r="G230" s="379"/>
      <c r="H230" s="242">
        <f t="shared" si="22"/>
        <v>0</v>
      </c>
      <c r="I230" s="219"/>
      <c r="J230" s="341"/>
      <c r="K230" s="342"/>
      <c r="L230" s="343"/>
      <c r="M230" s="343"/>
      <c r="N230" s="343"/>
      <c r="O230" s="343"/>
      <c r="P230" s="343"/>
      <c r="Q230" s="343"/>
      <c r="R230" s="343"/>
      <c r="S230" s="343"/>
      <c r="T230" s="343"/>
      <c r="V230" s="273"/>
      <c r="W230" s="354" t="e">
        <f t="shared" si="23"/>
        <v>#N/A</v>
      </c>
      <c r="X230" s="383"/>
      <c r="Y230" s="383"/>
      <c r="Z230" s="383"/>
      <c r="AA230" s="383"/>
      <c r="AB230" s="383"/>
      <c r="AC230" s="383"/>
      <c r="AD230" s="383"/>
      <c r="AE230" s="383"/>
      <c r="AF230" s="383"/>
      <c r="AG230" s="383"/>
      <c r="AH230" s="383"/>
      <c r="AI230" s="383"/>
      <c r="AJ230" s="383"/>
      <c r="AK230" s="383"/>
      <c r="AL230" s="383"/>
      <c r="AM230" s="383"/>
      <c r="AN230" s="383"/>
      <c r="AO230" s="383"/>
      <c r="AP230" s="383"/>
      <c r="AQ230" s="383"/>
      <c r="AR230" s="383"/>
      <c r="AS230" s="383"/>
      <c r="AT230" s="383"/>
      <c r="AU230" s="383"/>
      <c r="AV230" s="383"/>
      <c r="AW230" s="383"/>
      <c r="AX230" s="383"/>
      <c r="AY230" s="383"/>
      <c r="AZ230" s="383"/>
      <c r="BA230" s="383"/>
      <c r="BB230" s="383"/>
      <c r="BC230" s="383"/>
      <c r="BD230" s="383"/>
      <c r="BE230" s="383"/>
      <c r="BF230" s="383"/>
      <c r="BG230" s="383"/>
      <c r="BH230" s="383"/>
      <c r="BI230" s="383"/>
    </row>
    <row r="231" spans="1:61" ht="39.75" customHeight="1">
      <c r="A231" s="776"/>
      <c r="B231" s="779"/>
      <c r="C231" s="781"/>
      <c r="D231" s="386" t="e">
        <f t="shared" si="21"/>
        <v>#N/A</v>
      </c>
      <c r="E231" s="337"/>
      <c r="F231" s="321">
        <v>1</v>
      </c>
      <c r="G231" s="379"/>
      <c r="H231" s="242">
        <f t="shared" si="22"/>
        <v>0</v>
      </c>
      <c r="I231" s="219"/>
      <c r="J231" s="341"/>
      <c r="K231" s="342"/>
      <c r="L231" s="343"/>
      <c r="M231" s="343"/>
      <c r="N231" s="343"/>
      <c r="O231" s="343"/>
      <c r="P231" s="343"/>
      <c r="Q231" s="343"/>
      <c r="R231" s="343"/>
      <c r="S231" s="343"/>
      <c r="T231" s="343"/>
      <c r="V231" s="273"/>
      <c r="W231" s="354" t="e">
        <f t="shared" si="23"/>
        <v>#N/A</v>
      </c>
      <c r="X231" s="383"/>
      <c r="Y231" s="383"/>
      <c r="Z231" s="383"/>
      <c r="AA231" s="383"/>
      <c r="AB231" s="383"/>
      <c r="AC231" s="383"/>
      <c r="AD231" s="383"/>
      <c r="AE231" s="383"/>
      <c r="AF231" s="383"/>
      <c r="AG231" s="383"/>
      <c r="AH231" s="383"/>
      <c r="AI231" s="383"/>
      <c r="AJ231" s="383"/>
      <c r="AK231" s="383"/>
      <c r="AL231" s="383"/>
      <c r="AM231" s="383"/>
      <c r="AN231" s="383"/>
      <c r="AO231" s="383"/>
      <c r="AP231" s="383"/>
      <c r="AQ231" s="383"/>
      <c r="AR231" s="383"/>
      <c r="AS231" s="383"/>
      <c r="AT231" s="383"/>
      <c r="AU231" s="383"/>
      <c r="AV231" s="383"/>
      <c r="AW231" s="383"/>
      <c r="AX231" s="383"/>
      <c r="AY231" s="383"/>
      <c r="AZ231" s="383"/>
      <c r="BA231" s="383"/>
      <c r="BB231" s="383"/>
      <c r="BC231" s="383"/>
      <c r="BD231" s="383"/>
      <c r="BE231" s="383"/>
      <c r="BF231" s="383"/>
      <c r="BG231" s="383"/>
      <c r="BH231" s="383"/>
      <c r="BI231" s="383"/>
    </row>
    <row r="232" spans="1:61" ht="39.75" customHeight="1">
      <c r="A232" s="776"/>
      <c r="B232" s="779"/>
      <c r="C232" s="781"/>
      <c r="D232" s="386" t="e">
        <f t="shared" si="21"/>
        <v>#N/A</v>
      </c>
      <c r="E232" s="337"/>
      <c r="F232" s="321">
        <v>1</v>
      </c>
      <c r="G232" s="379"/>
      <c r="H232" s="242">
        <f t="shared" si="22"/>
        <v>0</v>
      </c>
      <c r="I232" s="219"/>
      <c r="J232" s="341"/>
      <c r="K232" s="342"/>
      <c r="L232" s="343"/>
      <c r="M232" s="343"/>
      <c r="N232" s="343"/>
      <c r="O232" s="343"/>
      <c r="P232" s="343"/>
      <c r="Q232" s="343"/>
      <c r="R232" s="343"/>
      <c r="S232" s="343"/>
      <c r="T232" s="343"/>
      <c r="V232" s="273"/>
      <c r="W232" s="354" t="e">
        <f t="shared" si="23"/>
        <v>#N/A</v>
      </c>
      <c r="X232" s="383"/>
      <c r="Y232" s="383"/>
      <c r="Z232" s="383"/>
      <c r="AA232" s="383"/>
      <c r="AB232" s="383"/>
      <c r="AC232" s="383"/>
      <c r="AD232" s="383"/>
      <c r="AE232" s="383"/>
      <c r="AF232" s="383"/>
      <c r="AG232" s="383"/>
      <c r="AH232" s="383"/>
      <c r="AI232" s="383"/>
      <c r="AJ232" s="383"/>
      <c r="AK232" s="383"/>
      <c r="AL232" s="383"/>
      <c r="AM232" s="383"/>
      <c r="AN232" s="383"/>
      <c r="AO232" s="383"/>
      <c r="AP232" s="383"/>
      <c r="AQ232" s="383"/>
      <c r="AR232" s="383"/>
      <c r="AS232" s="383"/>
      <c r="AT232" s="383"/>
      <c r="AU232" s="383"/>
      <c r="AV232" s="383"/>
      <c r="AW232" s="383"/>
      <c r="AX232" s="383"/>
      <c r="AY232" s="383"/>
      <c r="AZ232" s="383"/>
      <c r="BA232" s="383"/>
      <c r="BB232" s="383"/>
      <c r="BC232" s="383"/>
      <c r="BD232" s="383"/>
      <c r="BE232" s="383"/>
      <c r="BF232" s="383"/>
      <c r="BG232" s="383"/>
      <c r="BH232" s="383"/>
      <c r="BI232" s="383"/>
    </row>
    <row r="233" spans="1:61" ht="39.75" customHeight="1">
      <c r="A233" s="776"/>
      <c r="B233" s="779"/>
      <c r="C233" s="782"/>
      <c r="D233" s="386" t="e">
        <f t="shared" si="21"/>
        <v>#N/A</v>
      </c>
      <c r="E233" s="337"/>
      <c r="F233" s="321">
        <v>1</v>
      </c>
      <c r="G233" s="379"/>
      <c r="H233" s="242">
        <f t="shared" si="22"/>
        <v>0</v>
      </c>
      <c r="I233" s="219"/>
      <c r="J233" s="341"/>
      <c r="K233" s="342"/>
      <c r="L233" s="343"/>
      <c r="M233" s="343"/>
      <c r="N233" s="343"/>
      <c r="O233" s="343"/>
      <c r="P233" s="343"/>
      <c r="Q233" s="343"/>
      <c r="R233" s="343"/>
      <c r="S233" s="343"/>
      <c r="T233" s="343"/>
      <c r="V233" s="273"/>
      <c r="W233" s="354" t="e">
        <f t="shared" si="23"/>
        <v>#N/A</v>
      </c>
      <c r="X233" s="383"/>
      <c r="Y233" s="383"/>
      <c r="Z233" s="383"/>
      <c r="AA233" s="383"/>
      <c r="AB233" s="383"/>
      <c r="AC233" s="383"/>
      <c r="AD233" s="383"/>
      <c r="AE233" s="383"/>
      <c r="AF233" s="383"/>
      <c r="AG233" s="383"/>
      <c r="AH233" s="383"/>
      <c r="AI233" s="383"/>
      <c r="AJ233" s="383"/>
      <c r="AK233" s="383"/>
      <c r="AL233" s="383"/>
      <c r="AM233" s="383"/>
      <c r="AN233" s="383"/>
      <c r="AO233" s="383"/>
      <c r="AP233" s="383"/>
      <c r="AQ233" s="383"/>
      <c r="AR233" s="383"/>
      <c r="AS233" s="383"/>
      <c r="AT233" s="383"/>
      <c r="AU233" s="383"/>
      <c r="AV233" s="383"/>
      <c r="AW233" s="383"/>
      <c r="AX233" s="383"/>
      <c r="AY233" s="383"/>
      <c r="AZ233" s="383"/>
      <c r="BA233" s="383"/>
      <c r="BB233" s="383"/>
      <c r="BC233" s="383"/>
      <c r="BD233" s="383"/>
      <c r="BE233" s="383"/>
      <c r="BF233" s="383"/>
      <c r="BG233" s="383"/>
      <c r="BH233" s="383"/>
      <c r="BI233" s="383"/>
    </row>
    <row r="234" spans="1:61" ht="7.5" customHeight="1">
      <c r="A234" s="776"/>
      <c r="B234" s="779"/>
      <c r="C234" s="376"/>
      <c r="D234" s="250"/>
      <c r="E234" s="250"/>
      <c r="F234" s="253"/>
      <c r="G234" s="251"/>
      <c r="H234" s="254"/>
      <c r="I234" s="11"/>
      <c r="J234" s="369"/>
      <c r="K234" s="370"/>
      <c r="L234" s="248"/>
      <c r="M234" s="248"/>
      <c r="N234" s="248"/>
      <c r="O234" s="248"/>
      <c r="P234" s="248"/>
      <c r="Q234" s="248"/>
      <c r="R234" s="248"/>
      <c r="S234" s="248"/>
      <c r="T234" s="248"/>
      <c r="V234" s="273"/>
      <c r="W234" s="354"/>
      <c r="X234" s="261"/>
      <c r="Y234" s="261"/>
      <c r="Z234" s="261"/>
      <c r="AA234" s="261"/>
      <c r="AB234" s="261"/>
      <c r="AC234" s="261"/>
      <c r="AD234" s="261"/>
      <c r="AE234" s="261"/>
      <c r="AF234" s="261"/>
      <c r="AG234" s="261"/>
      <c r="AH234" s="261"/>
      <c r="AI234" s="261"/>
      <c r="AJ234" s="261"/>
      <c r="AK234" s="261"/>
      <c r="AL234" s="261"/>
      <c r="AM234" s="261"/>
      <c r="AN234" s="261"/>
      <c r="AO234" s="261"/>
      <c r="AP234" s="261"/>
      <c r="AQ234" s="261"/>
      <c r="AR234" s="261"/>
      <c r="AS234" s="261"/>
      <c r="AT234" s="261"/>
      <c r="AU234" s="261"/>
      <c r="AV234" s="261"/>
      <c r="AW234" s="261"/>
      <c r="AX234" s="261"/>
      <c r="AY234" s="261"/>
      <c r="AZ234" s="261"/>
      <c r="BA234" s="261"/>
      <c r="BB234" s="261"/>
      <c r="BC234" s="261"/>
      <c r="BD234" s="261"/>
      <c r="BE234" s="261"/>
      <c r="BF234" s="261"/>
      <c r="BG234" s="261"/>
      <c r="BH234" s="261"/>
      <c r="BI234" s="261"/>
    </row>
    <row r="235" spans="1:61" ht="39.75" customHeight="1">
      <c r="A235" s="776"/>
      <c r="B235" s="779"/>
      <c r="C235" s="781" t="s">
        <v>99</v>
      </c>
      <c r="D235" s="386" t="e">
        <f t="shared" ref="D235:D242" si="24">INDEX($J$4:$T$4,1,MATCH(100,$J235:$T235,1))</f>
        <v>#N/A</v>
      </c>
      <c r="E235" s="337"/>
      <c r="F235" s="321">
        <v>1</v>
      </c>
      <c r="G235" s="379"/>
      <c r="H235" s="242">
        <f t="shared" ref="H235:H242" si="25">SUM(J235:T235)</f>
        <v>0</v>
      </c>
      <c r="I235" s="219"/>
      <c r="J235" s="341"/>
      <c r="K235" s="342"/>
      <c r="L235" s="343"/>
      <c r="M235" s="343"/>
      <c r="N235" s="343"/>
      <c r="O235" s="343"/>
      <c r="P235" s="343"/>
      <c r="Q235" s="343"/>
      <c r="R235" s="343"/>
      <c r="S235" s="343"/>
      <c r="T235" s="343"/>
      <c r="V235" s="273"/>
      <c r="W235" s="354" t="e">
        <f t="shared" ref="W235:W242" si="26">MATCH(100,$J235:$T235,1)</f>
        <v>#N/A</v>
      </c>
      <c r="X235" s="383"/>
      <c r="Y235" s="383"/>
      <c r="Z235" s="383"/>
      <c r="AA235" s="383"/>
      <c r="AB235" s="383"/>
      <c r="AC235" s="383"/>
      <c r="AD235" s="383"/>
      <c r="AE235" s="383"/>
      <c r="AF235" s="383"/>
      <c r="AG235" s="383"/>
      <c r="AH235" s="383"/>
      <c r="AI235" s="383"/>
      <c r="AJ235" s="383"/>
      <c r="AK235" s="383"/>
      <c r="AL235" s="383"/>
      <c r="AM235" s="383"/>
      <c r="AN235" s="383"/>
      <c r="AO235" s="383"/>
      <c r="AP235" s="383"/>
      <c r="AQ235" s="383"/>
      <c r="AR235" s="383"/>
      <c r="AS235" s="383"/>
      <c r="AT235" s="383"/>
      <c r="AU235" s="383"/>
      <c r="AV235" s="383"/>
      <c r="AW235" s="383"/>
      <c r="AX235" s="383"/>
      <c r="AY235" s="383"/>
      <c r="AZ235" s="383"/>
      <c r="BA235" s="383"/>
      <c r="BB235" s="383"/>
      <c r="BC235" s="383"/>
      <c r="BD235" s="383"/>
      <c r="BE235" s="383"/>
      <c r="BF235" s="383"/>
      <c r="BG235" s="383"/>
      <c r="BH235" s="383"/>
      <c r="BI235" s="383"/>
    </row>
    <row r="236" spans="1:61" ht="39.75" customHeight="1">
      <c r="A236" s="776"/>
      <c r="B236" s="779"/>
      <c r="C236" s="782"/>
      <c r="D236" s="386" t="e">
        <f t="shared" si="24"/>
        <v>#N/A</v>
      </c>
      <c r="E236" s="337"/>
      <c r="F236" s="321">
        <v>1</v>
      </c>
      <c r="G236" s="379"/>
      <c r="H236" s="242">
        <f t="shared" si="25"/>
        <v>0</v>
      </c>
      <c r="I236" s="219"/>
      <c r="J236" s="341"/>
      <c r="K236" s="342"/>
      <c r="L236" s="343"/>
      <c r="M236" s="343"/>
      <c r="N236" s="343"/>
      <c r="O236" s="343"/>
      <c r="P236" s="343"/>
      <c r="Q236" s="343"/>
      <c r="R236" s="343"/>
      <c r="S236" s="343"/>
      <c r="T236" s="343"/>
      <c r="V236" s="273"/>
      <c r="W236" s="354" t="e">
        <f t="shared" si="26"/>
        <v>#N/A</v>
      </c>
      <c r="X236" s="383"/>
      <c r="Y236" s="383"/>
      <c r="Z236" s="383"/>
      <c r="AA236" s="383"/>
      <c r="AB236" s="383"/>
      <c r="AC236" s="383"/>
      <c r="AD236" s="383"/>
      <c r="AE236" s="383"/>
      <c r="AF236" s="383"/>
      <c r="AG236" s="383"/>
      <c r="AH236" s="383"/>
      <c r="AI236" s="383"/>
      <c r="AJ236" s="383"/>
      <c r="AK236" s="383"/>
      <c r="AL236" s="383"/>
      <c r="AM236" s="383"/>
      <c r="AN236" s="383"/>
      <c r="AO236" s="383"/>
      <c r="AP236" s="383"/>
      <c r="AQ236" s="383"/>
      <c r="AR236" s="383"/>
      <c r="AS236" s="383"/>
      <c r="AT236" s="383"/>
      <c r="AU236" s="383"/>
      <c r="AV236" s="383"/>
      <c r="AW236" s="383"/>
      <c r="AX236" s="383"/>
      <c r="AY236" s="383"/>
      <c r="AZ236" s="383"/>
      <c r="BA236" s="383"/>
      <c r="BB236" s="383"/>
      <c r="BC236" s="383"/>
      <c r="BD236" s="383"/>
      <c r="BE236" s="383"/>
      <c r="BF236" s="383"/>
      <c r="BG236" s="383"/>
      <c r="BH236" s="383"/>
      <c r="BI236" s="383"/>
    </row>
    <row r="237" spans="1:61" ht="39.75" customHeight="1">
      <c r="A237" s="776"/>
      <c r="B237" s="779"/>
      <c r="C237" s="782"/>
      <c r="D237" s="386" t="e">
        <f t="shared" si="24"/>
        <v>#N/A</v>
      </c>
      <c r="E237" s="337"/>
      <c r="F237" s="321">
        <v>1</v>
      </c>
      <c r="G237" s="379"/>
      <c r="H237" s="242">
        <f t="shared" si="25"/>
        <v>0</v>
      </c>
      <c r="I237" s="219"/>
      <c r="J237" s="341"/>
      <c r="K237" s="342"/>
      <c r="L237" s="343"/>
      <c r="M237" s="343"/>
      <c r="N237" s="343"/>
      <c r="O237" s="343"/>
      <c r="P237" s="343"/>
      <c r="Q237" s="343"/>
      <c r="R237" s="343"/>
      <c r="S237" s="343"/>
      <c r="T237" s="343"/>
      <c r="V237" s="273"/>
      <c r="W237" s="354" t="e">
        <f t="shared" si="26"/>
        <v>#N/A</v>
      </c>
      <c r="X237" s="383"/>
      <c r="Y237" s="383"/>
      <c r="Z237" s="383"/>
      <c r="AA237" s="383"/>
      <c r="AB237" s="383"/>
      <c r="AC237" s="383"/>
      <c r="AD237" s="383"/>
      <c r="AE237" s="383"/>
      <c r="AF237" s="383"/>
      <c r="AG237" s="383"/>
      <c r="AH237" s="383"/>
      <c r="AI237" s="383"/>
      <c r="AJ237" s="383"/>
      <c r="AK237" s="383"/>
      <c r="AL237" s="383"/>
      <c r="AM237" s="383"/>
      <c r="AN237" s="383"/>
      <c r="AO237" s="383"/>
      <c r="AP237" s="383"/>
      <c r="AQ237" s="383"/>
      <c r="AR237" s="383"/>
      <c r="AS237" s="383"/>
      <c r="AT237" s="383"/>
      <c r="AU237" s="383"/>
      <c r="AV237" s="383"/>
      <c r="AW237" s="383"/>
      <c r="AX237" s="383"/>
      <c r="AY237" s="383"/>
      <c r="AZ237" s="383"/>
      <c r="BA237" s="383"/>
      <c r="BB237" s="383"/>
      <c r="BC237" s="383"/>
      <c r="BD237" s="383"/>
      <c r="BE237" s="383"/>
      <c r="BF237" s="383"/>
      <c r="BG237" s="383"/>
      <c r="BH237" s="383"/>
      <c r="BI237" s="383"/>
    </row>
    <row r="238" spans="1:61" ht="39.75" customHeight="1">
      <c r="A238" s="776"/>
      <c r="B238" s="779"/>
      <c r="C238" s="782"/>
      <c r="D238" s="386" t="e">
        <f t="shared" si="24"/>
        <v>#N/A</v>
      </c>
      <c r="E238" s="337"/>
      <c r="F238" s="321">
        <v>1</v>
      </c>
      <c r="G238" s="379"/>
      <c r="H238" s="242">
        <f t="shared" si="25"/>
        <v>0</v>
      </c>
      <c r="I238" s="219"/>
      <c r="J238" s="341"/>
      <c r="K238" s="342"/>
      <c r="L238" s="343"/>
      <c r="M238" s="343"/>
      <c r="N238" s="343"/>
      <c r="O238" s="343"/>
      <c r="P238" s="343"/>
      <c r="Q238" s="343"/>
      <c r="R238" s="343"/>
      <c r="S238" s="343"/>
      <c r="T238" s="343"/>
      <c r="V238" s="273"/>
      <c r="W238" s="354" t="e">
        <f t="shared" si="26"/>
        <v>#N/A</v>
      </c>
      <c r="X238" s="383"/>
      <c r="Y238" s="383"/>
      <c r="Z238" s="383"/>
      <c r="AA238" s="383"/>
      <c r="AB238" s="383"/>
      <c r="AC238" s="383"/>
      <c r="AD238" s="383"/>
      <c r="AE238" s="383"/>
      <c r="AF238" s="383"/>
      <c r="AG238" s="383"/>
      <c r="AH238" s="383"/>
      <c r="AI238" s="383"/>
      <c r="AJ238" s="383"/>
      <c r="AK238" s="383"/>
      <c r="AL238" s="383"/>
      <c r="AM238" s="383"/>
      <c r="AN238" s="383"/>
      <c r="AO238" s="383"/>
      <c r="AP238" s="383"/>
      <c r="AQ238" s="383"/>
      <c r="AR238" s="383"/>
      <c r="AS238" s="383"/>
      <c r="AT238" s="383"/>
      <c r="AU238" s="383"/>
      <c r="AV238" s="383"/>
      <c r="AW238" s="383"/>
      <c r="AX238" s="383"/>
      <c r="AY238" s="383"/>
      <c r="AZ238" s="383"/>
      <c r="BA238" s="383"/>
      <c r="BB238" s="383"/>
      <c r="BC238" s="383"/>
      <c r="BD238" s="383"/>
      <c r="BE238" s="383"/>
      <c r="BF238" s="383"/>
      <c r="BG238" s="383"/>
      <c r="BH238" s="383"/>
      <c r="BI238" s="383"/>
    </row>
    <row r="239" spans="1:61" ht="39.75" customHeight="1">
      <c r="A239" s="776"/>
      <c r="B239" s="779"/>
      <c r="C239" s="782"/>
      <c r="D239" s="386" t="e">
        <f t="shared" si="24"/>
        <v>#N/A</v>
      </c>
      <c r="E239" s="337"/>
      <c r="F239" s="321">
        <v>1</v>
      </c>
      <c r="G239" s="379"/>
      <c r="H239" s="242">
        <f t="shared" si="25"/>
        <v>0</v>
      </c>
      <c r="I239" s="219"/>
      <c r="J239" s="341"/>
      <c r="K239" s="342"/>
      <c r="L239" s="343"/>
      <c r="M239" s="343"/>
      <c r="N239" s="343"/>
      <c r="O239" s="343"/>
      <c r="P239" s="343"/>
      <c r="Q239" s="343"/>
      <c r="R239" s="343"/>
      <c r="S239" s="343"/>
      <c r="T239" s="343"/>
      <c r="V239" s="273"/>
      <c r="W239" s="354" t="e">
        <f t="shared" si="26"/>
        <v>#N/A</v>
      </c>
      <c r="X239" s="383"/>
      <c r="Y239" s="383"/>
      <c r="Z239" s="383"/>
      <c r="AA239" s="383"/>
      <c r="AB239" s="383"/>
      <c r="AC239" s="383"/>
      <c r="AD239" s="383"/>
      <c r="AE239" s="383"/>
      <c r="AF239" s="383"/>
      <c r="AG239" s="383"/>
      <c r="AH239" s="383"/>
      <c r="AI239" s="383"/>
      <c r="AJ239" s="383"/>
      <c r="AK239" s="383"/>
      <c r="AL239" s="383"/>
      <c r="AM239" s="383"/>
      <c r="AN239" s="383"/>
      <c r="AO239" s="383"/>
      <c r="AP239" s="383"/>
      <c r="AQ239" s="383"/>
      <c r="AR239" s="383"/>
      <c r="AS239" s="383"/>
      <c r="AT239" s="383"/>
      <c r="AU239" s="383"/>
      <c r="AV239" s="383"/>
      <c r="AW239" s="383"/>
      <c r="AX239" s="383"/>
      <c r="AY239" s="383"/>
      <c r="AZ239" s="383"/>
      <c r="BA239" s="383"/>
      <c r="BB239" s="383"/>
      <c r="BC239" s="383"/>
      <c r="BD239" s="383"/>
      <c r="BE239" s="383"/>
      <c r="BF239" s="383"/>
      <c r="BG239" s="383"/>
      <c r="BH239" s="383"/>
      <c r="BI239" s="383"/>
    </row>
    <row r="240" spans="1:61" ht="39.75" customHeight="1">
      <c r="A240" s="776"/>
      <c r="B240" s="779"/>
      <c r="C240" s="782"/>
      <c r="D240" s="386" t="e">
        <f t="shared" si="24"/>
        <v>#N/A</v>
      </c>
      <c r="E240" s="337"/>
      <c r="F240" s="321">
        <v>1</v>
      </c>
      <c r="G240" s="379"/>
      <c r="H240" s="242">
        <f t="shared" si="25"/>
        <v>0</v>
      </c>
      <c r="I240" s="219"/>
      <c r="J240" s="341"/>
      <c r="K240" s="342"/>
      <c r="L240" s="343"/>
      <c r="M240" s="343"/>
      <c r="N240" s="343"/>
      <c r="O240" s="343"/>
      <c r="P240" s="343"/>
      <c r="Q240" s="343"/>
      <c r="R240" s="343"/>
      <c r="S240" s="343"/>
      <c r="T240" s="343"/>
      <c r="V240" s="273"/>
      <c r="W240" s="354" t="e">
        <f t="shared" si="26"/>
        <v>#N/A</v>
      </c>
      <c r="X240" s="383"/>
      <c r="Y240" s="383"/>
      <c r="Z240" s="383"/>
      <c r="AA240" s="383"/>
      <c r="AB240" s="383"/>
      <c r="AC240" s="383"/>
      <c r="AD240" s="383"/>
      <c r="AE240" s="383"/>
      <c r="AF240" s="383"/>
      <c r="AG240" s="383"/>
      <c r="AH240" s="383"/>
      <c r="AI240" s="383"/>
      <c r="AJ240" s="383"/>
      <c r="AK240" s="383"/>
      <c r="AL240" s="383"/>
      <c r="AM240" s="383"/>
      <c r="AN240" s="383"/>
      <c r="AO240" s="383"/>
      <c r="AP240" s="383"/>
      <c r="AQ240" s="383"/>
      <c r="AR240" s="383"/>
      <c r="AS240" s="383"/>
      <c r="AT240" s="383"/>
      <c r="AU240" s="383"/>
      <c r="AV240" s="383"/>
      <c r="AW240" s="383"/>
      <c r="AX240" s="383"/>
      <c r="AY240" s="383"/>
      <c r="AZ240" s="383"/>
      <c r="BA240" s="383"/>
      <c r="BB240" s="383"/>
      <c r="BC240" s="383"/>
      <c r="BD240" s="383"/>
      <c r="BE240" s="383"/>
      <c r="BF240" s="383"/>
      <c r="BG240" s="383"/>
      <c r="BH240" s="383"/>
      <c r="BI240" s="383"/>
    </row>
    <row r="241" spans="1:61" ht="39.75" customHeight="1">
      <c r="A241" s="776"/>
      <c r="B241" s="779"/>
      <c r="C241" s="782"/>
      <c r="D241" s="386" t="e">
        <f t="shared" si="24"/>
        <v>#N/A</v>
      </c>
      <c r="E241" s="337"/>
      <c r="F241" s="321">
        <v>1</v>
      </c>
      <c r="G241" s="379"/>
      <c r="H241" s="242">
        <f t="shared" si="25"/>
        <v>0</v>
      </c>
      <c r="I241" s="219"/>
      <c r="J241" s="341"/>
      <c r="K241" s="342"/>
      <c r="L241" s="343"/>
      <c r="M241" s="343"/>
      <c r="N241" s="343"/>
      <c r="O241" s="343"/>
      <c r="P241" s="343"/>
      <c r="Q241" s="343"/>
      <c r="R241" s="343"/>
      <c r="S241" s="343"/>
      <c r="T241" s="343"/>
      <c r="V241" s="273"/>
      <c r="W241" s="354" t="e">
        <f t="shared" si="26"/>
        <v>#N/A</v>
      </c>
      <c r="X241" s="383"/>
      <c r="Y241" s="383"/>
      <c r="Z241" s="383"/>
      <c r="AA241" s="383"/>
      <c r="AB241" s="383"/>
      <c r="AC241" s="383"/>
      <c r="AD241" s="383"/>
      <c r="AE241" s="383"/>
      <c r="AF241" s="383"/>
      <c r="AG241" s="383"/>
      <c r="AH241" s="383"/>
      <c r="AI241" s="383"/>
      <c r="AJ241" s="383"/>
      <c r="AK241" s="383"/>
      <c r="AL241" s="383"/>
      <c r="AM241" s="383"/>
      <c r="AN241" s="383"/>
      <c r="AO241" s="383"/>
      <c r="AP241" s="383"/>
      <c r="AQ241" s="383"/>
      <c r="AR241" s="383"/>
      <c r="AS241" s="383"/>
      <c r="AT241" s="383"/>
      <c r="AU241" s="383"/>
      <c r="AV241" s="383"/>
      <c r="AW241" s="383"/>
      <c r="AX241" s="383"/>
      <c r="AY241" s="383"/>
      <c r="AZ241" s="383"/>
      <c r="BA241" s="383"/>
      <c r="BB241" s="383"/>
      <c r="BC241" s="383"/>
      <c r="BD241" s="383"/>
      <c r="BE241" s="383"/>
      <c r="BF241" s="383"/>
      <c r="BG241" s="383"/>
      <c r="BH241" s="383"/>
      <c r="BI241" s="383"/>
    </row>
    <row r="242" spans="1:61" ht="39.75" customHeight="1">
      <c r="A242" s="776"/>
      <c r="B242" s="779"/>
      <c r="C242" s="782"/>
      <c r="D242" s="386" t="e">
        <f t="shared" si="24"/>
        <v>#N/A</v>
      </c>
      <c r="E242" s="337"/>
      <c r="F242" s="321">
        <v>1</v>
      </c>
      <c r="G242" s="379"/>
      <c r="H242" s="242">
        <f t="shared" si="25"/>
        <v>0</v>
      </c>
      <c r="I242" s="219"/>
      <c r="J242" s="341"/>
      <c r="K242" s="342"/>
      <c r="L242" s="343"/>
      <c r="M242" s="343"/>
      <c r="N242" s="343"/>
      <c r="O242" s="343"/>
      <c r="P242" s="343"/>
      <c r="Q242" s="343"/>
      <c r="R242" s="343"/>
      <c r="S242" s="343"/>
      <c r="T242" s="343"/>
      <c r="V242" s="273"/>
      <c r="W242" s="354" t="e">
        <f t="shared" si="26"/>
        <v>#N/A</v>
      </c>
      <c r="X242" s="383"/>
      <c r="Y242" s="383"/>
      <c r="Z242" s="383"/>
      <c r="AA242" s="383"/>
      <c r="AB242" s="383"/>
      <c r="AC242" s="383"/>
      <c r="AD242" s="383"/>
      <c r="AE242" s="383"/>
      <c r="AF242" s="383"/>
      <c r="AG242" s="383"/>
      <c r="AH242" s="383"/>
      <c r="AI242" s="383"/>
      <c r="AJ242" s="383"/>
      <c r="AK242" s="383"/>
      <c r="AL242" s="383"/>
      <c r="AM242" s="383"/>
      <c r="AN242" s="383"/>
      <c r="AO242" s="383"/>
      <c r="AP242" s="383"/>
      <c r="AQ242" s="383"/>
      <c r="AR242" s="383"/>
      <c r="AS242" s="383"/>
      <c r="AT242" s="383"/>
      <c r="AU242" s="383"/>
      <c r="AV242" s="383"/>
      <c r="AW242" s="383"/>
      <c r="AX242" s="383"/>
      <c r="AY242" s="383"/>
      <c r="AZ242" s="383"/>
      <c r="BA242" s="383"/>
      <c r="BB242" s="383"/>
      <c r="BC242" s="383"/>
      <c r="BD242" s="383"/>
      <c r="BE242" s="383"/>
      <c r="BF242" s="383"/>
      <c r="BG242" s="383"/>
      <c r="BH242" s="383"/>
      <c r="BI242" s="383"/>
    </row>
    <row r="243" spans="1:61" ht="7.5" customHeight="1">
      <c r="A243" s="776"/>
      <c r="B243" s="779"/>
      <c r="C243" s="376"/>
      <c r="D243" s="250"/>
      <c r="E243" s="250"/>
      <c r="F243" s="253"/>
      <c r="G243" s="252"/>
      <c r="H243" s="255"/>
      <c r="I243" s="193"/>
      <c r="J243" s="369"/>
      <c r="K243" s="370"/>
      <c r="L243" s="248"/>
      <c r="M243" s="248"/>
      <c r="N243" s="248"/>
      <c r="O243" s="248"/>
      <c r="P243" s="248"/>
      <c r="Q243" s="248"/>
      <c r="R243" s="248"/>
      <c r="S243" s="248"/>
      <c r="T243" s="248"/>
      <c r="V243" s="273"/>
      <c r="W243" s="354"/>
      <c r="X243" s="261"/>
      <c r="Y243" s="261"/>
      <c r="Z243" s="261"/>
      <c r="AA243" s="261"/>
      <c r="AB243" s="261"/>
      <c r="AC243" s="261"/>
      <c r="AD243" s="261"/>
      <c r="AE243" s="261"/>
      <c r="AF243" s="261"/>
      <c r="AG243" s="261"/>
      <c r="AH243" s="261"/>
      <c r="AI243" s="261"/>
      <c r="AJ243" s="261"/>
      <c r="AK243" s="261"/>
      <c r="AL243" s="261"/>
      <c r="AM243" s="261"/>
      <c r="AN243" s="261"/>
      <c r="AO243" s="261"/>
      <c r="AP243" s="261"/>
      <c r="AQ243" s="261"/>
      <c r="AR243" s="261"/>
      <c r="AS243" s="261"/>
      <c r="AT243" s="261"/>
      <c r="AU243" s="261"/>
      <c r="AV243" s="261"/>
      <c r="AW243" s="261"/>
      <c r="AX243" s="261"/>
      <c r="AY243" s="261"/>
      <c r="AZ243" s="261"/>
      <c r="BA243" s="261"/>
      <c r="BB243" s="261"/>
      <c r="BC243" s="261"/>
      <c r="BD243" s="261"/>
      <c r="BE243" s="261"/>
      <c r="BF243" s="261"/>
      <c r="BG243" s="261"/>
      <c r="BH243" s="261"/>
      <c r="BI243" s="261"/>
    </row>
    <row r="244" spans="1:61" ht="39.75" customHeight="1">
      <c r="A244" s="776"/>
      <c r="B244" s="779"/>
      <c r="C244" s="781" t="s">
        <v>100</v>
      </c>
      <c r="D244" s="386" t="e">
        <f t="shared" ref="D244:D251" si="27">INDEX($J$4:$T$4,1,MATCH(100,$J244:$T244,1))</f>
        <v>#N/A</v>
      </c>
      <c r="E244" s="337"/>
      <c r="F244" s="321">
        <v>1</v>
      </c>
      <c r="G244" s="379"/>
      <c r="H244" s="242">
        <f t="shared" ref="H244:H251" si="28">SUM(J244:T244)</f>
        <v>0</v>
      </c>
      <c r="I244" s="219"/>
      <c r="J244" s="341"/>
      <c r="K244" s="342"/>
      <c r="L244" s="343"/>
      <c r="M244" s="343"/>
      <c r="N244" s="343"/>
      <c r="O244" s="343"/>
      <c r="P244" s="343"/>
      <c r="Q244" s="343"/>
      <c r="R244" s="343"/>
      <c r="S244" s="343"/>
      <c r="T244" s="343"/>
      <c r="V244" s="273"/>
      <c r="W244" s="354" t="e">
        <f t="shared" ref="W244:W251" si="29">MATCH(100,$J244:$T244,1)</f>
        <v>#N/A</v>
      </c>
      <c r="X244" s="383"/>
      <c r="Y244" s="383"/>
      <c r="Z244" s="383"/>
      <c r="AA244" s="383"/>
      <c r="AB244" s="383"/>
      <c r="AC244" s="383"/>
      <c r="AD244" s="383"/>
      <c r="AE244" s="383"/>
      <c r="AF244" s="383"/>
      <c r="AG244" s="383"/>
      <c r="AH244" s="383"/>
      <c r="AI244" s="383"/>
      <c r="AJ244" s="383"/>
      <c r="AK244" s="383"/>
      <c r="AL244" s="383"/>
      <c r="AM244" s="383"/>
      <c r="AN244" s="383"/>
      <c r="AO244" s="383"/>
      <c r="AP244" s="383"/>
      <c r="AQ244" s="383"/>
      <c r="AR244" s="383"/>
      <c r="AS244" s="383"/>
      <c r="AT244" s="383"/>
      <c r="AU244" s="383"/>
      <c r="AV244" s="383"/>
      <c r="AW244" s="383"/>
      <c r="AX244" s="383"/>
      <c r="AY244" s="383"/>
      <c r="AZ244" s="383"/>
      <c r="BA244" s="383"/>
      <c r="BB244" s="383"/>
      <c r="BC244" s="383"/>
      <c r="BD244" s="383"/>
      <c r="BE244" s="383"/>
      <c r="BF244" s="383"/>
      <c r="BG244" s="383"/>
      <c r="BH244" s="383"/>
      <c r="BI244" s="383"/>
    </row>
    <row r="245" spans="1:61" ht="39.75" customHeight="1">
      <c r="A245" s="776"/>
      <c r="B245" s="779"/>
      <c r="C245" s="781"/>
      <c r="D245" s="386" t="e">
        <f t="shared" si="27"/>
        <v>#N/A</v>
      </c>
      <c r="E245" s="337"/>
      <c r="F245" s="321">
        <v>1</v>
      </c>
      <c r="G245" s="379"/>
      <c r="H245" s="242">
        <f t="shared" si="28"/>
        <v>0</v>
      </c>
      <c r="I245" s="219"/>
      <c r="J245" s="341"/>
      <c r="K245" s="342"/>
      <c r="L245" s="343"/>
      <c r="M245" s="343"/>
      <c r="N245" s="343"/>
      <c r="O245" s="343"/>
      <c r="P245" s="343"/>
      <c r="Q245" s="343"/>
      <c r="R245" s="343"/>
      <c r="S245" s="343"/>
      <c r="T245" s="343"/>
      <c r="V245" s="273"/>
      <c r="W245" s="354" t="e">
        <f t="shared" si="29"/>
        <v>#N/A</v>
      </c>
      <c r="X245" s="383"/>
      <c r="Y245" s="383"/>
      <c r="Z245" s="383"/>
      <c r="AA245" s="383"/>
      <c r="AB245" s="383"/>
      <c r="AC245" s="383"/>
      <c r="AD245" s="383"/>
      <c r="AE245" s="383"/>
      <c r="AF245" s="383"/>
      <c r="AG245" s="383"/>
      <c r="AH245" s="383"/>
      <c r="AI245" s="383"/>
      <c r="AJ245" s="383"/>
      <c r="AK245" s="383"/>
      <c r="AL245" s="383"/>
      <c r="AM245" s="383"/>
      <c r="AN245" s="383"/>
      <c r="AO245" s="383"/>
      <c r="AP245" s="383"/>
      <c r="AQ245" s="383"/>
      <c r="AR245" s="383"/>
      <c r="AS245" s="383"/>
      <c r="AT245" s="383"/>
      <c r="AU245" s="383"/>
      <c r="AV245" s="383"/>
      <c r="AW245" s="383"/>
      <c r="AX245" s="383"/>
      <c r="AY245" s="383"/>
      <c r="AZ245" s="383"/>
      <c r="BA245" s="383"/>
      <c r="BB245" s="383"/>
      <c r="BC245" s="383"/>
      <c r="BD245" s="383"/>
      <c r="BE245" s="383"/>
      <c r="BF245" s="383"/>
      <c r="BG245" s="383"/>
      <c r="BH245" s="383"/>
      <c r="BI245" s="383"/>
    </row>
    <row r="246" spans="1:61" ht="39.75" customHeight="1">
      <c r="A246" s="776"/>
      <c r="B246" s="779"/>
      <c r="C246" s="781"/>
      <c r="D246" s="386" t="e">
        <f t="shared" si="27"/>
        <v>#N/A</v>
      </c>
      <c r="E246" s="337"/>
      <c r="F246" s="321">
        <v>1</v>
      </c>
      <c r="G246" s="379"/>
      <c r="H246" s="242">
        <f t="shared" si="28"/>
        <v>0</v>
      </c>
      <c r="I246" s="219"/>
      <c r="J246" s="341"/>
      <c r="K246" s="342"/>
      <c r="L246" s="343"/>
      <c r="M246" s="343"/>
      <c r="N246" s="343"/>
      <c r="O246" s="343"/>
      <c r="P246" s="343"/>
      <c r="Q246" s="343"/>
      <c r="R246" s="343"/>
      <c r="S246" s="343"/>
      <c r="T246" s="343"/>
      <c r="V246" s="273"/>
      <c r="W246" s="354" t="e">
        <f t="shared" si="29"/>
        <v>#N/A</v>
      </c>
      <c r="X246" s="383"/>
      <c r="Y246" s="383"/>
      <c r="Z246" s="383"/>
      <c r="AA246" s="383"/>
      <c r="AB246" s="383"/>
      <c r="AC246" s="383"/>
      <c r="AD246" s="383"/>
      <c r="AE246" s="383"/>
      <c r="AF246" s="383"/>
      <c r="AG246" s="383"/>
      <c r="AH246" s="383"/>
      <c r="AI246" s="383"/>
      <c r="AJ246" s="383"/>
      <c r="AK246" s="383"/>
      <c r="AL246" s="383"/>
      <c r="AM246" s="383"/>
      <c r="AN246" s="383"/>
      <c r="AO246" s="383"/>
      <c r="AP246" s="383"/>
      <c r="AQ246" s="383"/>
      <c r="AR246" s="383"/>
      <c r="AS246" s="383"/>
      <c r="AT246" s="383"/>
      <c r="AU246" s="383"/>
      <c r="AV246" s="383"/>
      <c r="AW246" s="383"/>
      <c r="AX246" s="383"/>
      <c r="AY246" s="383"/>
      <c r="AZ246" s="383"/>
      <c r="BA246" s="383"/>
      <c r="BB246" s="383"/>
      <c r="BC246" s="383"/>
      <c r="BD246" s="383"/>
      <c r="BE246" s="383"/>
      <c r="BF246" s="383"/>
      <c r="BG246" s="383"/>
      <c r="BH246" s="383"/>
      <c r="BI246" s="383"/>
    </row>
    <row r="247" spans="1:61" ht="39.75" customHeight="1">
      <c r="A247" s="776"/>
      <c r="B247" s="779"/>
      <c r="C247" s="781"/>
      <c r="D247" s="386" t="e">
        <f t="shared" si="27"/>
        <v>#N/A</v>
      </c>
      <c r="E247" s="337"/>
      <c r="F247" s="321">
        <v>1</v>
      </c>
      <c r="G247" s="379"/>
      <c r="H247" s="242">
        <f t="shared" si="28"/>
        <v>0</v>
      </c>
      <c r="I247" s="219"/>
      <c r="J247" s="341"/>
      <c r="K247" s="342"/>
      <c r="L247" s="343"/>
      <c r="M247" s="343"/>
      <c r="N247" s="343"/>
      <c r="O247" s="343"/>
      <c r="P247" s="343"/>
      <c r="Q247" s="343"/>
      <c r="R247" s="343"/>
      <c r="S247" s="343"/>
      <c r="T247" s="343"/>
      <c r="V247" s="273"/>
      <c r="W247" s="354" t="e">
        <f t="shared" si="29"/>
        <v>#N/A</v>
      </c>
      <c r="X247" s="383"/>
      <c r="Y247" s="383"/>
      <c r="Z247" s="383"/>
      <c r="AA247" s="383"/>
      <c r="AB247" s="383"/>
      <c r="AC247" s="383"/>
      <c r="AD247" s="383"/>
      <c r="AE247" s="383"/>
      <c r="AF247" s="383"/>
      <c r="AG247" s="383"/>
      <c r="AH247" s="383"/>
      <c r="AI247" s="383"/>
      <c r="AJ247" s="383"/>
      <c r="AK247" s="383"/>
      <c r="AL247" s="383"/>
      <c r="AM247" s="383"/>
      <c r="AN247" s="383"/>
      <c r="AO247" s="383"/>
      <c r="AP247" s="383"/>
      <c r="AQ247" s="383"/>
      <c r="AR247" s="383"/>
      <c r="AS247" s="383"/>
      <c r="AT247" s="383"/>
      <c r="AU247" s="383"/>
      <c r="AV247" s="383"/>
      <c r="AW247" s="383"/>
      <c r="AX247" s="383"/>
      <c r="AY247" s="383"/>
      <c r="AZ247" s="383"/>
      <c r="BA247" s="383"/>
      <c r="BB247" s="383"/>
      <c r="BC247" s="383"/>
      <c r="BD247" s="383"/>
      <c r="BE247" s="383"/>
      <c r="BF247" s="383"/>
      <c r="BG247" s="383"/>
      <c r="BH247" s="383"/>
      <c r="BI247" s="383"/>
    </row>
    <row r="248" spans="1:61" ht="39.75" customHeight="1">
      <c r="A248" s="776"/>
      <c r="B248" s="779"/>
      <c r="C248" s="781"/>
      <c r="D248" s="386" t="e">
        <f t="shared" si="27"/>
        <v>#N/A</v>
      </c>
      <c r="E248" s="337"/>
      <c r="F248" s="321">
        <v>1</v>
      </c>
      <c r="G248" s="379"/>
      <c r="H248" s="242">
        <f t="shared" si="28"/>
        <v>0</v>
      </c>
      <c r="I248" s="219"/>
      <c r="J248" s="341"/>
      <c r="K248" s="342"/>
      <c r="L248" s="343"/>
      <c r="M248" s="343"/>
      <c r="N248" s="343"/>
      <c r="O248" s="343"/>
      <c r="P248" s="343"/>
      <c r="Q248" s="343"/>
      <c r="R248" s="343"/>
      <c r="S248" s="343"/>
      <c r="T248" s="343"/>
      <c r="V248" s="273"/>
      <c r="W248" s="354" t="e">
        <f t="shared" si="29"/>
        <v>#N/A</v>
      </c>
      <c r="X248" s="383"/>
      <c r="Y248" s="383"/>
      <c r="Z248" s="383"/>
      <c r="AA248" s="383"/>
      <c r="AB248" s="383"/>
      <c r="AC248" s="383"/>
      <c r="AD248" s="383"/>
      <c r="AE248" s="383"/>
      <c r="AF248" s="383"/>
      <c r="AG248" s="383"/>
      <c r="AH248" s="383"/>
      <c r="AI248" s="383"/>
      <c r="AJ248" s="383"/>
      <c r="AK248" s="383"/>
      <c r="AL248" s="383"/>
      <c r="AM248" s="383"/>
      <c r="AN248" s="383"/>
      <c r="AO248" s="383"/>
      <c r="AP248" s="383"/>
      <c r="AQ248" s="383"/>
      <c r="AR248" s="383"/>
      <c r="AS248" s="383"/>
      <c r="AT248" s="383"/>
      <c r="AU248" s="383"/>
      <c r="AV248" s="383"/>
      <c r="AW248" s="383"/>
      <c r="AX248" s="383"/>
      <c r="AY248" s="383"/>
      <c r="AZ248" s="383"/>
      <c r="BA248" s="383"/>
      <c r="BB248" s="383"/>
      <c r="BC248" s="383"/>
      <c r="BD248" s="383"/>
      <c r="BE248" s="383"/>
      <c r="BF248" s="383"/>
      <c r="BG248" s="383"/>
      <c r="BH248" s="383"/>
      <c r="BI248" s="383"/>
    </row>
    <row r="249" spans="1:61" ht="39.75" customHeight="1">
      <c r="A249" s="776"/>
      <c r="B249" s="779"/>
      <c r="C249" s="781"/>
      <c r="D249" s="386" t="e">
        <f t="shared" si="27"/>
        <v>#N/A</v>
      </c>
      <c r="E249" s="337"/>
      <c r="F249" s="321">
        <v>1</v>
      </c>
      <c r="G249" s="379"/>
      <c r="H249" s="242">
        <f t="shared" si="28"/>
        <v>0</v>
      </c>
      <c r="I249" s="219"/>
      <c r="J249" s="341"/>
      <c r="K249" s="342"/>
      <c r="L249" s="343"/>
      <c r="M249" s="343"/>
      <c r="N249" s="343"/>
      <c r="O249" s="343"/>
      <c r="P249" s="343"/>
      <c r="Q249" s="343"/>
      <c r="R249" s="343"/>
      <c r="S249" s="343"/>
      <c r="T249" s="343"/>
      <c r="V249" s="273"/>
      <c r="W249" s="354" t="e">
        <f t="shared" si="29"/>
        <v>#N/A</v>
      </c>
      <c r="X249" s="383"/>
      <c r="Y249" s="383"/>
      <c r="Z249" s="383"/>
      <c r="AA249" s="383"/>
      <c r="AB249" s="383"/>
      <c r="AC249" s="383"/>
      <c r="AD249" s="383"/>
      <c r="AE249" s="383"/>
      <c r="AF249" s="383"/>
      <c r="AG249" s="383"/>
      <c r="AH249" s="383"/>
      <c r="AI249" s="383"/>
      <c r="AJ249" s="383"/>
      <c r="AK249" s="383"/>
      <c r="AL249" s="383"/>
      <c r="AM249" s="383"/>
      <c r="AN249" s="383"/>
      <c r="AO249" s="383"/>
      <c r="AP249" s="383"/>
      <c r="AQ249" s="383"/>
      <c r="AR249" s="383"/>
      <c r="AS249" s="383"/>
      <c r="AT249" s="383"/>
      <c r="AU249" s="383"/>
      <c r="AV249" s="383"/>
      <c r="AW249" s="383"/>
      <c r="AX249" s="383"/>
      <c r="AY249" s="383"/>
      <c r="AZ249" s="383"/>
      <c r="BA249" s="383"/>
      <c r="BB249" s="383"/>
      <c r="BC249" s="383"/>
      <c r="BD249" s="383"/>
      <c r="BE249" s="383"/>
      <c r="BF249" s="383"/>
      <c r="BG249" s="383"/>
      <c r="BH249" s="383"/>
      <c r="BI249" s="383"/>
    </row>
    <row r="250" spans="1:61" ht="39.75" customHeight="1">
      <c r="A250" s="776"/>
      <c r="B250" s="779"/>
      <c r="C250" s="781"/>
      <c r="D250" s="386" t="e">
        <f t="shared" si="27"/>
        <v>#N/A</v>
      </c>
      <c r="E250" s="337"/>
      <c r="F250" s="321">
        <v>1</v>
      </c>
      <c r="G250" s="379"/>
      <c r="H250" s="242">
        <f t="shared" si="28"/>
        <v>0</v>
      </c>
      <c r="I250" s="219"/>
      <c r="J250" s="341"/>
      <c r="K250" s="342"/>
      <c r="L250" s="343"/>
      <c r="M250" s="343"/>
      <c r="N250" s="343"/>
      <c r="O250" s="343"/>
      <c r="P250" s="343"/>
      <c r="Q250" s="343"/>
      <c r="R250" s="343"/>
      <c r="S250" s="343"/>
      <c r="T250" s="343"/>
      <c r="V250" s="273"/>
      <c r="W250" s="354" t="e">
        <f t="shared" si="29"/>
        <v>#N/A</v>
      </c>
      <c r="X250" s="383"/>
      <c r="Y250" s="383"/>
      <c r="Z250" s="383"/>
      <c r="AA250" s="383"/>
      <c r="AB250" s="383"/>
      <c r="AC250" s="383"/>
      <c r="AD250" s="383"/>
      <c r="AE250" s="383"/>
      <c r="AF250" s="383"/>
      <c r="AG250" s="383"/>
      <c r="AH250" s="383"/>
      <c r="AI250" s="383"/>
      <c r="AJ250" s="383"/>
      <c r="AK250" s="383"/>
      <c r="AL250" s="383"/>
      <c r="AM250" s="383"/>
      <c r="AN250" s="383"/>
      <c r="AO250" s="383"/>
      <c r="AP250" s="383"/>
      <c r="AQ250" s="383"/>
      <c r="AR250" s="383"/>
      <c r="AS250" s="383"/>
      <c r="AT250" s="383"/>
      <c r="AU250" s="383"/>
      <c r="AV250" s="383"/>
      <c r="AW250" s="383"/>
      <c r="AX250" s="383"/>
      <c r="AY250" s="383"/>
      <c r="AZ250" s="383"/>
      <c r="BA250" s="383"/>
      <c r="BB250" s="383"/>
      <c r="BC250" s="383"/>
      <c r="BD250" s="383"/>
      <c r="BE250" s="383"/>
      <c r="BF250" s="383"/>
      <c r="BG250" s="383"/>
      <c r="BH250" s="383"/>
      <c r="BI250" s="383"/>
    </row>
    <row r="251" spans="1:61" ht="39.75" customHeight="1">
      <c r="A251" s="776"/>
      <c r="B251" s="779"/>
      <c r="C251" s="781"/>
      <c r="D251" s="386" t="e">
        <f t="shared" si="27"/>
        <v>#N/A</v>
      </c>
      <c r="E251" s="337"/>
      <c r="F251" s="321">
        <v>1</v>
      </c>
      <c r="G251" s="379"/>
      <c r="H251" s="242">
        <f t="shared" si="28"/>
        <v>0</v>
      </c>
      <c r="I251" s="219"/>
      <c r="J251" s="341"/>
      <c r="K251" s="342"/>
      <c r="L251" s="343"/>
      <c r="M251" s="343"/>
      <c r="N251" s="343"/>
      <c r="O251" s="343"/>
      <c r="P251" s="343"/>
      <c r="Q251" s="343"/>
      <c r="R251" s="343"/>
      <c r="S251" s="343"/>
      <c r="T251" s="343"/>
      <c r="V251" s="273"/>
      <c r="W251" s="354" t="e">
        <f t="shared" si="29"/>
        <v>#N/A</v>
      </c>
      <c r="X251" s="383"/>
      <c r="Y251" s="383"/>
      <c r="Z251" s="383"/>
      <c r="AA251" s="383"/>
      <c r="AB251" s="383"/>
      <c r="AC251" s="383"/>
      <c r="AD251" s="383"/>
      <c r="AE251" s="383"/>
      <c r="AF251" s="383"/>
      <c r="AG251" s="383"/>
      <c r="AH251" s="383"/>
      <c r="AI251" s="383"/>
      <c r="AJ251" s="383"/>
      <c r="AK251" s="383"/>
      <c r="AL251" s="383"/>
      <c r="AM251" s="383"/>
      <c r="AN251" s="383"/>
      <c r="AO251" s="383"/>
      <c r="AP251" s="383"/>
      <c r="AQ251" s="383"/>
      <c r="AR251" s="383"/>
      <c r="AS251" s="383"/>
      <c r="AT251" s="383"/>
      <c r="AU251" s="383"/>
      <c r="AV251" s="383"/>
      <c r="AW251" s="383"/>
      <c r="AX251" s="383"/>
      <c r="AY251" s="383"/>
      <c r="AZ251" s="383"/>
      <c r="BA251" s="383"/>
      <c r="BB251" s="383"/>
      <c r="BC251" s="383"/>
      <c r="BD251" s="383"/>
      <c r="BE251" s="383"/>
      <c r="BF251" s="383"/>
      <c r="BG251" s="383"/>
      <c r="BH251" s="383"/>
      <c r="BI251" s="383"/>
    </row>
    <row r="252" spans="1:61" ht="7.5" customHeight="1">
      <c r="A252" s="776"/>
      <c r="B252" s="779"/>
      <c r="C252" s="376"/>
      <c r="D252" s="250"/>
      <c r="E252" s="250"/>
      <c r="F252" s="253"/>
      <c r="G252" s="252"/>
      <c r="H252" s="255"/>
      <c r="I252" s="193"/>
      <c r="J252" s="369"/>
      <c r="K252" s="370"/>
      <c r="L252" s="248"/>
      <c r="M252" s="248"/>
      <c r="N252" s="248"/>
      <c r="O252" s="248"/>
      <c r="P252" s="248"/>
      <c r="Q252" s="248"/>
      <c r="R252" s="248"/>
      <c r="S252" s="248"/>
      <c r="T252" s="248"/>
      <c r="V252" s="273"/>
      <c r="W252" s="354"/>
      <c r="X252" s="261"/>
      <c r="Y252" s="261"/>
      <c r="Z252" s="261"/>
      <c r="AA252" s="261"/>
      <c r="AB252" s="261"/>
      <c r="AC252" s="261"/>
      <c r="AD252" s="261"/>
      <c r="AE252" s="261"/>
      <c r="AF252" s="261"/>
      <c r="AG252" s="261"/>
      <c r="AH252" s="261"/>
      <c r="AI252" s="261"/>
      <c r="AJ252" s="261"/>
      <c r="AK252" s="261"/>
      <c r="AL252" s="261"/>
      <c r="AM252" s="261"/>
      <c r="AN252" s="261"/>
      <c r="AO252" s="261"/>
      <c r="AP252" s="261"/>
      <c r="AQ252" s="261"/>
      <c r="AR252" s="261"/>
      <c r="AS252" s="261"/>
      <c r="AT252" s="261"/>
      <c r="AU252" s="261"/>
      <c r="AV252" s="261"/>
      <c r="AW252" s="261"/>
      <c r="AX252" s="261"/>
      <c r="AY252" s="261"/>
      <c r="AZ252" s="261"/>
      <c r="BA252" s="261"/>
      <c r="BB252" s="261"/>
      <c r="BC252" s="261"/>
      <c r="BD252" s="261"/>
      <c r="BE252" s="261"/>
      <c r="BF252" s="261"/>
      <c r="BG252" s="261"/>
      <c r="BH252" s="261"/>
      <c r="BI252" s="261"/>
    </row>
    <row r="253" spans="1:61" ht="39.75" customHeight="1">
      <c r="A253" s="776"/>
      <c r="B253" s="779"/>
      <c r="C253" s="781" t="s">
        <v>101</v>
      </c>
      <c r="D253" s="386" t="e">
        <f t="shared" ref="D253:D260" si="30">INDEX($J$4:$T$4,1,MATCH(100,$J253:$T253,1))</f>
        <v>#N/A</v>
      </c>
      <c r="E253" s="337"/>
      <c r="F253" s="321">
        <v>1</v>
      </c>
      <c r="G253" s="379"/>
      <c r="H253" s="242">
        <f t="shared" ref="H253:H260" si="31">SUM(J253:T253)</f>
        <v>0</v>
      </c>
      <c r="I253" s="219"/>
      <c r="J253" s="341"/>
      <c r="K253" s="342"/>
      <c r="L253" s="343"/>
      <c r="M253" s="343"/>
      <c r="N253" s="343"/>
      <c r="O253" s="343"/>
      <c r="P253" s="343"/>
      <c r="Q253" s="343"/>
      <c r="R253" s="343"/>
      <c r="S253" s="343"/>
      <c r="T253" s="343"/>
      <c r="V253" s="273"/>
      <c r="W253" s="354" t="e">
        <f t="shared" ref="W253:W260" si="32">MATCH(100,$J253:$T253,1)</f>
        <v>#N/A</v>
      </c>
      <c r="X253" s="383"/>
      <c r="Y253" s="383"/>
      <c r="Z253" s="383"/>
      <c r="AA253" s="383"/>
      <c r="AB253" s="383"/>
      <c r="AC253" s="383"/>
      <c r="AD253" s="383"/>
      <c r="AE253" s="383"/>
      <c r="AF253" s="383"/>
      <c r="AG253" s="383"/>
      <c r="AH253" s="383"/>
      <c r="AI253" s="383"/>
      <c r="AJ253" s="383"/>
      <c r="AK253" s="383"/>
      <c r="AL253" s="383"/>
      <c r="AM253" s="383"/>
      <c r="AN253" s="383"/>
      <c r="AO253" s="383"/>
      <c r="AP253" s="383"/>
      <c r="AQ253" s="383"/>
      <c r="AR253" s="383"/>
      <c r="AS253" s="383"/>
      <c r="AT253" s="383"/>
      <c r="AU253" s="383"/>
      <c r="AV253" s="383"/>
      <c r="AW253" s="383"/>
      <c r="AX253" s="383"/>
      <c r="AY253" s="383"/>
      <c r="AZ253" s="383"/>
      <c r="BA253" s="383"/>
      <c r="BB253" s="383"/>
      <c r="BC253" s="383"/>
      <c r="BD253" s="383"/>
      <c r="BE253" s="383"/>
      <c r="BF253" s="383"/>
      <c r="BG253" s="383"/>
      <c r="BH253" s="383"/>
      <c r="BI253" s="383"/>
    </row>
    <row r="254" spans="1:61" ht="39.75" customHeight="1">
      <c r="A254" s="776"/>
      <c r="B254" s="779"/>
      <c r="C254" s="781"/>
      <c r="D254" s="386" t="e">
        <f t="shared" si="30"/>
        <v>#N/A</v>
      </c>
      <c r="E254" s="337"/>
      <c r="F254" s="321">
        <v>1</v>
      </c>
      <c r="G254" s="379"/>
      <c r="H254" s="242">
        <f t="shared" si="31"/>
        <v>0</v>
      </c>
      <c r="I254" s="219"/>
      <c r="J254" s="341"/>
      <c r="K254" s="342"/>
      <c r="L254" s="343"/>
      <c r="M254" s="343"/>
      <c r="N254" s="343"/>
      <c r="O254" s="343"/>
      <c r="P254" s="343"/>
      <c r="Q254" s="343"/>
      <c r="R254" s="343"/>
      <c r="S254" s="343"/>
      <c r="T254" s="343"/>
      <c r="V254" s="273"/>
      <c r="W254" s="354" t="e">
        <f t="shared" si="32"/>
        <v>#N/A</v>
      </c>
      <c r="X254" s="383"/>
      <c r="Y254" s="383"/>
      <c r="Z254" s="383"/>
      <c r="AA254" s="383"/>
      <c r="AB254" s="383"/>
      <c r="AC254" s="383"/>
      <c r="AD254" s="383"/>
      <c r="AE254" s="383"/>
      <c r="AF254" s="383"/>
      <c r="AG254" s="383"/>
      <c r="AH254" s="383"/>
      <c r="AI254" s="383"/>
      <c r="AJ254" s="383"/>
      <c r="AK254" s="383"/>
      <c r="AL254" s="383"/>
      <c r="AM254" s="383"/>
      <c r="AN254" s="383"/>
      <c r="AO254" s="383"/>
      <c r="AP254" s="383"/>
      <c r="AQ254" s="383"/>
      <c r="AR254" s="383"/>
      <c r="AS254" s="383"/>
      <c r="AT254" s="383"/>
      <c r="AU254" s="383"/>
      <c r="AV254" s="383"/>
      <c r="AW254" s="383"/>
      <c r="AX254" s="383"/>
      <c r="AY254" s="383"/>
      <c r="AZ254" s="383"/>
      <c r="BA254" s="383"/>
      <c r="BB254" s="383"/>
      <c r="BC254" s="383"/>
      <c r="BD254" s="383"/>
      <c r="BE254" s="383"/>
      <c r="BF254" s="383"/>
      <c r="BG254" s="383"/>
      <c r="BH254" s="383"/>
      <c r="BI254" s="383"/>
    </row>
    <row r="255" spans="1:61" ht="39.75" customHeight="1">
      <c r="A255" s="776"/>
      <c r="B255" s="779"/>
      <c r="C255" s="781"/>
      <c r="D255" s="386" t="e">
        <f t="shared" si="30"/>
        <v>#N/A</v>
      </c>
      <c r="E255" s="337"/>
      <c r="F255" s="321">
        <v>1</v>
      </c>
      <c r="G255" s="379"/>
      <c r="H255" s="242">
        <f t="shared" si="31"/>
        <v>0</v>
      </c>
      <c r="I255" s="219"/>
      <c r="J255" s="341"/>
      <c r="K255" s="342"/>
      <c r="L255" s="343"/>
      <c r="M255" s="343"/>
      <c r="N255" s="343"/>
      <c r="O255" s="343"/>
      <c r="P255" s="343"/>
      <c r="Q255" s="343"/>
      <c r="R255" s="343"/>
      <c r="S255" s="343"/>
      <c r="T255" s="343"/>
      <c r="V255" s="273"/>
      <c r="W255" s="354" t="e">
        <f t="shared" si="32"/>
        <v>#N/A</v>
      </c>
      <c r="X255" s="383"/>
      <c r="Y255" s="383"/>
      <c r="Z255" s="383"/>
      <c r="AA255" s="383"/>
      <c r="AB255" s="383"/>
      <c r="AC255" s="383"/>
      <c r="AD255" s="383"/>
      <c r="AE255" s="383"/>
      <c r="AF255" s="383"/>
      <c r="AG255" s="383"/>
      <c r="AH255" s="383"/>
      <c r="AI255" s="383"/>
      <c r="AJ255" s="383"/>
      <c r="AK255" s="383"/>
      <c r="AL255" s="383"/>
      <c r="AM255" s="383"/>
      <c r="AN255" s="383"/>
      <c r="AO255" s="383"/>
      <c r="AP255" s="383"/>
      <c r="AQ255" s="383"/>
      <c r="AR255" s="383"/>
      <c r="AS255" s="383"/>
      <c r="AT255" s="383"/>
      <c r="AU255" s="383"/>
      <c r="AV255" s="383"/>
      <c r="AW255" s="383"/>
      <c r="AX255" s="383"/>
      <c r="AY255" s="383"/>
      <c r="AZ255" s="383"/>
      <c r="BA255" s="383"/>
      <c r="BB255" s="383"/>
      <c r="BC255" s="383"/>
      <c r="BD255" s="383"/>
      <c r="BE255" s="383"/>
      <c r="BF255" s="383"/>
      <c r="BG255" s="383"/>
      <c r="BH255" s="383"/>
      <c r="BI255" s="383"/>
    </row>
    <row r="256" spans="1:61" ht="39.75" customHeight="1">
      <c r="A256" s="776"/>
      <c r="B256" s="779"/>
      <c r="C256" s="781"/>
      <c r="D256" s="386" t="e">
        <f t="shared" si="30"/>
        <v>#N/A</v>
      </c>
      <c r="E256" s="337"/>
      <c r="F256" s="321">
        <v>1</v>
      </c>
      <c r="G256" s="379"/>
      <c r="H256" s="242">
        <f t="shared" si="31"/>
        <v>0</v>
      </c>
      <c r="I256" s="219"/>
      <c r="J256" s="341"/>
      <c r="K256" s="342"/>
      <c r="L256" s="343"/>
      <c r="M256" s="343"/>
      <c r="N256" s="343"/>
      <c r="O256" s="343"/>
      <c r="P256" s="343"/>
      <c r="Q256" s="343"/>
      <c r="R256" s="343"/>
      <c r="S256" s="343"/>
      <c r="T256" s="343"/>
      <c r="V256" s="273"/>
      <c r="W256" s="354" t="e">
        <f t="shared" si="32"/>
        <v>#N/A</v>
      </c>
      <c r="X256" s="383"/>
      <c r="Y256" s="383"/>
      <c r="Z256" s="383"/>
      <c r="AA256" s="383"/>
      <c r="AB256" s="383"/>
      <c r="AC256" s="383"/>
      <c r="AD256" s="383"/>
      <c r="AE256" s="383"/>
      <c r="AF256" s="383"/>
      <c r="AG256" s="383"/>
      <c r="AH256" s="383"/>
      <c r="AI256" s="383"/>
      <c r="AJ256" s="383"/>
      <c r="AK256" s="383"/>
      <c r="AL256" s="383"/>
      <c r="AM256" s="383"/>
      <c r="AN256" s="383"/>
      <c r="AO256" s="383"/>
      <c r="AP256" s="383"/>
      <c r="AQ256" s="383"/>
      <c r="AR256" s="383"/>
      <c r="AS256" s="383"/>
      <c r="AT256" s="383"/>
      <c r="AU256" s="383"/>
      <c r="AV256" s="383"/>
      <c r="AW256" s="383"/>
      <c r="AX256" s="383"/>
      <c r="AY256" s="383"/>
      <c r="AZ256" s="383"/>
      <c r="BA256" s="383"/>
      <c r="BB256" s="383"/>
      <c r="BC256" s="383"/>
      <c r="BD256" s="383"/>
      <c r="BE256" s="383"/>
      <c r="BF256" s="383"/>
      <c r="BG256" s="383"/>
      <c r="BH256" s="383"/>
      <c r="BI256" s="383"/>
    </row>
    <row r="257" spans="1:61" ht="39.75" customHeight="1">
      <c r="A257" s="776"/>
      <c r="B257" s="779"/>
      <c r="C257" s="781"/>
      <c r="D257" s="386" t="e">
        <f t="shared" si="30"/>
        <v>#N/A</v>
      </c>
      <c r="E257" s="337"/>
      <c r="F257" s="321">
        <v>1</v>
      </c>
      <c r="G257" s="379"/>
      <c r="H257" s="242">
        <f t="shared" si="31"/>
        <v>0</v>
      </c>
      <c r="I257" s="219"/>
      <c r="J257" s="341"/>
      <c r="K257" s="342"/>
      <c r="L257" s="343"/>
      <c r="M257" s="343"/>
      <c r="N257" s="343"/>
      <c r="O257" s="343"/>
      <c r="P257" s="343"/>
      <c r="Q257" s="343"/>
      <c r="R257" s="343"/>
      <c r="S257" s="343"/>
      <c r="T257" s="343"/>
      <c r="V257" s="273"/>
      <c r="W257" s="354" t="e">
        <f t="shared" si="32"/>
        <v>#N/A</v>
      </c>
      <c r="X257" s="383"/>
      <c r="Y257" s="383"/>
      <c r="Z257" s="383"/>
      <c r="AA257" s="383"/>
      <c r="AB257" s="383"/>
      <c r="AC257" s="383"/>
      <c r="AD257" s="383"/>
      <c r="AE257" s="383"/>
      <c r="AF257" s="383"/>
      <c r="AG257" s="383"/>
      <c r="AH257" s="383"/>
      <c r="AI257" s="383"/>
      <c r="AJ257" s="383"/>
      <c r="AK257" s="383"/>
      <c r="AL257" s="383"/>
      <c r="AM257" s="383"/>
      <c r="AN257" s="383"/>
      <c r="AO257" s="383"/>
      <c r="AP257" s="383"/>
      <c r="AQ257" s="383"/>
      <c r="AR257" s="383"/>
      <c r="AS257" s="383"/>
      <c r="AT257" s="383"/>
      <c r="AU257" s="383"/>
      <c r="AV257" s="383"/>
      <c r="AW257" s="383"/>
      <c r="AX257" s="383"/>
      <c r="AY257" s="383"/>
      <c r="AZ257" s="383"/>
      <c r="BA257" s="383"/>
      <c r="BB257" s="383"/>
      <c r="BC257" s="383"/>
      <c r="BD257" s="383"/>
      <c r="BE257" s="383"/>
      <c r="BF257" s="383"/>
      <c r="BG257" s="383"/>
      <c r="BH257" s="383"/>
      <c r="BI257" s="383"/>
    </row>
    <row r="258" spans="1:61" ht="39.75" customHeight="1">
      <c r="A258" s="776"/>
      <c r="B258" s="779"/>
      <c r="C258" s="781"/>
      <c r="D258" s="386" t="e">
        <f t="shared" si="30"/>
        <v>#N/A</v>
      </c>
      <c r="E258" s="337"/>
      <c r="F258" s="321">
        <v>1</v>
      </c>
      <c r="G258" s="379"/>
      <c r="H258" s="242">
        <f t="shared" si="31"/>
        <v>0</v>
      </c>
      <c r="I258" s="219"/>
      <c r="J258" s="341"/>
      <c r="K258" s="342"/>
      <c r="L258" s="343"/>
      <c r="M258" s="343"/>
      <c r="N258" s="343"/>
      <c r="O258" s="343"/>
      <c r="P258" s="343"/>
      <c r="Q258" s="343"/>
      <c r="R258" s="343"/>
      <c r="S258" s="343"/>
      <c r="T258" s="343"/>
      <c r="V258" s="273"/>
      <c r="W258" s="354" t="e">
        <f t="shared" si="32"/>
        <v>#N/A</v>
      </c>
      <c r="X258" s="383"/>
      <c r="Y258" s="383"/>
      <c r="Z258" s="383"/>
      <c r="AA258" s="383"/>
      <c r="AB258" s="383"/>
      <c r="AC258" s="383"/>
      <c r="AD258" s="383"/>
      <c r="AE258" s="383"/>
      <c r="AF258" s="383"/>
      <c r="AG258" s="383"/>
      <c r="AH258" s="383"/>
      <c r="AI258" s="383"/>
      <c r="AJ258" s="383"/>
      <c r="AK258" s="383"/>
      <c r="AL258" s="383"/>
      <c r="AM258" s="383"/>
      <c r="AN258" s="383"/>
      <c r="AO258" s="383"/>
      <c r="AP258" s="383"/>
      <c r="AQ258" s="383"/>
      <c r="AR258" s="383"/>
      <c r="AS258" s="383"/>
      <c r="AT258" s="383"/>
      <c r="AU258" s="383"/>
      <c r="AV258" s="383"/>
      <c r="AW258" s="383"/>
      <c r="AX258" s="383"/>
      <c r="AY258" s="383"/>
      <c r="AZ258" s="383"/>
      <c r="BA258" s="383"/>
      <c r="BB258" s="383"/>
      <c r="BC258" s="383"/>
      <c r="BD258" s="383"/>
      <c r="BE258" s="383"/>
      <c r="BF258" s="383"/>
      <c r="BG258" s="383"/>
      <c r="BH258" s="383"/>
      <c r="BI258" s="383"/>
    </row>
    <row r="259" spans="1:61" ht="39.75" customHeight="1">
      <c r="A259" s="784"/>
      <c r="B259" s="779"/>
      <c r="C259" s="781"/>
      <c r="D259" s="386" t="e">
        <f t="shared" si="30"/>
        <v>#N/A</v>
      </c>
      <c r="E259" s="337"/>
      <c r="F259" s="321">
        <v>1</v>
      </c>
      <c r="G259" s="379"/>
      <c r="H259" s="242">
        <f t="shared" si="31"/>
        <v>0</v>
      </c>
      <c r="I259" s="219"/>
      <c r="J259" s="341"/>
      <c r="K259" s="342"/>
      <c r="L259" s="343"/>
      <c r="M259" s="343"/>
      <c r="N259" s="343"/>
      <c r="O259" s="343"/>
      <c r="P259" s="343"/>
      <c r="Q259" s="343"/>
      <c r="R259" s="343"/>
      <c r="S259" s="343"/>
      <c r="T259" s="343"/>
      <c r="V259" s="273"/>
      <c r="W259" s="354" t="e">
        <f t="shared" si="32"/>
        <v>#N/A</v>
      </c>
      <c r="X259" s="383"/>
      <c r="Y259" s="383"/>
      <c r="Z259" s="383"/>
      <c r="AA259" s="383"/>
      <c r="AB259" s="383"/>
      <c r="AC259" s="383"/>
      <c r="AD259" s="383"/>
      <c r="AE259" s="383"/>
      <c r="AF259" s="383"/>
      <c r="AG259" s="383"/>
      <c r="AH259" s="383"/>
      <c r="AI259" s="383"/>
      <c r="AJ259" s="383"/>
      <c r="AK259" s="383"/>
      <c r="AL259" s="383"/>
      <c r="AM259" s="383"/>
      <c r="AN259" s="383"/>
      <c r="AO259" s="383"/>
      <c r="AP259" s="383"/>
      <c r="AQ259" s="383"/>
      <c r="AR259" s="383"/>
      <c r="AS259" s="383"/>
      <c r="AT259" s="383"/>
      <c r="AU259" s="383"/>
      <c r="AV259" s="383"/>
      <c r="AW259" s="383"/>
      <c r="AX259" s="383"/>
      <c r="AY259" s="383"/>
      <c r="AZ259" s="383"/>
      <c r="BA259" s="383"/>
      <c r="BB259" s="383"/>
      <c r="BC259" s="383"/>
      <c r="BD259" s="383"/>
      <c r="BE259" s="383"/>
      <c r="BF259" s="383"/>
      <c r="BG259" s="383"/>
      <c r="BH259" s="383"/>
      <c r="BI259" s="383"/>
    </row>
    <row r="260" spans="1:61" ht="39.75" customHeight="1">
      <c r="A260" s="784"/>
      <c r="B260" s="779"/>
      <c r="C260" s="781"/>
      <c r="D260" s="386" t="e">
        <f t="shared" si="30"/>
        <v>#N/A</v>
      </c>
      <c r="E260" s="337"/>
      <c r="F260" s="321">
        <v>1</v>
      </c>
      <c r="G260" s="379"/>
      <c r="H260" s="242">
        <f t="shared" si="31"/>
        <v>0</v>
      </c>
      <c r="I260" s="219"/>
      <c r="J260" s="341"/>
      <c r="K260" s="342"/>
      <c r="L260" s="343"/>
      <c r="M260" s="343"/>
      <c r="N260" s="343"/>
      <c r="O260" s="343"/>
      <c r="P260" s="343"/>
      <c r="Q260" s="343"/>
      <c r="R260" s="343"/>
      <c r="S260" s="343"/>
      <c r="T260" s="343"/>
      <c r="V260" s="273"/>
      <c r="W260" s="354" t="e">
        <f t="shared" si="32"/>
        <v>#N/A</v>
      </c>
      <c r="X260" s="383"/>
      <c r="Y260" s="383"/>
      <c r="Z260" s="383"/>
      <c r="AA260" s="383"/>
      <c r="AB260" s="383"/>
      <c r="AC260" s="383"/>
      <c r="AD260" s="383"/>
      <c r="AE260" s="383"/>
      <c r="AF260" s="383"/>
      <c r="AG260" s="383"/>
      <c r="AH260" s="383"/>
      <c r="AI260" s="383"/>
      <c r="AJ260" s="383"/>
      <c r="AK260" s="383"/>
      <c r="AL260" s="383"/>
      <c r="AM260" s="383"/>
      <c r="AN260" s="383"/>
      <c r="AO260" s="383"/>
      <c r="AP260" s="383"/>
      <c r="AQ260" s="383"/>
      <c r="AR260" s="383"/>
      <c r="AS260" s="383"/>
      <c r="AT260" s="383"/>
      <c r="AU260" s="383"/>
      <c r="AV260" s="383"/>
      <c r="AW260" s="383"/>
      <c r="AX260" s="383"/>
      <c r="AY260" s="383"/>
      <c r="AZ260" s="383"/>
      <c r="BA260" s="383"/>
      <c r="BB260" s="383"/>
      <c r="BC260" s="383"/>
      <c r="BD260" s="383"/>
      <c r="BE260" s="383"/>
      <c r="BF260" s="383"/>
      <c r="BG260" s="383"/>
      <c r="BH260" s="383"/>
      <c r="BI260" s="383"/>
    </row>
    <row r="261" spans="1:61" ht="7.5" customHeight="1">
      <c r="A261" s="784"/>
      <c r="B261" s="779"/>
      <c r="C261" s="377"/>
      <c r="D261" s="250"/>
      <c r="E261" s="250"/>
      <c r="F261" s="253"/>
      <c r="G261" s="252"/>
      <c r="H261" s="255"/>
      <c r="I261" s="193"/>
      <c r="J261" s="369"/>
      <c r="K261" s="370"/>
      <c r="L261" s="248"/>
      <c r="M261" s="248"/>
      <c r="N261" s="248"/>
      <c r="O261" s="248"/>
      <c r="P261" s="248"/>
      <c r="Q261" s="248"/>
      <c r="R261" s="248"/>
      <c r="S261" s="248"/>
      <c r="T261" s="248"/>
      <c r="V261" s="273"/>
      <c r="W261" s="354"/>
      <c r="X261" s="261"/>
      <c r="Y261" s="261"/>
      <c r="Z261" s="261"/>
      <c r="AA261" s="261"/>
      <c r="AB261" s="261"/>
      <c r="AC261" s="261"/>
      <c r="AD261" s="261"/>
      <c r="AE261" s="261"/>
      <c r="AF261" s="261"/>
      <c r="AG261" s="261"/>
      <c r="AH261" s="261"/>
      <c r="AI261" s="261"/>
      <c r="AJ261" s="261"/>
      <c r="AK261" s="261"/>
      <c r="AL261" s="261"/>
      <c r="AM261" s="261"/>
      <c r="AN261" s="261"/>
      <c r="AO261" s="261"/>
      <c r="AP261" s="261"/>
      <c r="AQ261" s="261"/>
      <c r="AR261" s="261"/>
      <c r="AS261" s="261"/>
      <c r="AT261" s="261"/>
      <c r="AU261" s="261"/>
      <c r="AV261" s="261"/>
      <c r="AW261" s="261"/>
      <c r="AX261" s="261"/>
      <c r="AY261" s="261"/>
      <c r="AZ261" s="261"/>
      <c r="BA261" s="261"/>
      <c r="BB261" s="261"/>
      <c r="BC261" s="261"/>
      <c r="BD261" s="261"/>
      <c r="BE261" s="261"/>
      <c r="BF261" s="261"/>
      <c r="BG261" s="261"/>
      <c r="BH261" s="261"/>
      <c r="BI261" s="261"/>
    </row>
    <row r="262" spans="1:61" ht="39.75" customHeight="1">
      <c r="A262" s="784"/>
      <c r="B262" s="779"/>
      <c r="C262" s="781" t="s">
        <v>102</v>
      </c>
      <c r="D262" s="386" t="e">
        <f>INDEX($J$4:$T$4,1,MATCH(100,$J262:$T262,1))</f>
        <v>#N/A</v>
      </c>
      <c r="E262" s="337"/>
      <c r="F262" s="321">
        <v>1</v>
      </c>
      <c r="G262" s="337"/>
      <c r="H262" s="242">
        <f>SUM(J262:T262)</f>
        <v>0</v>
      </c>
      <c r="I262" s="219"/>
      <c r="J262" s="338"/>
      <c r="K262" s="339"/>
      <c r="L262" s="340"/>
      <c r="M262" s="340"/>
      <c r="N262" s="340"/>
      <c r="O262" s="340"/>
      <c r="P262" s="340"/>
      <c r="Q262" s="340"/>
      <c r="R262" s="340"/>
      <c r="S262" s="340"/>
      <c r="T262" s="340"/>
      <c r="V262" s="273"/>
      <c r="W262" s="354" t="e">
        <f>MATCH(100,$J262:$T262,1)</f>
        <v>#N/A</v>
      </c>
      <c r="X262" s="383"/>
      <c r="Y262" s="383"/>
      <c r="Z262" s="383"/>
      <c r="AA262" s="383"/>
      <c r="AB262" s="383"/>
      <c r="AC262" s="383"/>
      <c r="AD262" s="383"/>
      <c r="AE262" s="383"/>
      <c r="AF262" s="383"/>
      <c r="AG262" s="383"/>
      <c r="AH262" s="383"/>
      <c r="AI262" s="383"/>
      <c r="AJ262" s="383"/>
      <c r="AK262" s="383"/>
      <c r="AL262" s="383"/>
      <c r="AM262" s="383"/>
      <c r="AN262" s="383"/>
      <c r="AO262" s="383"/>
      <c r="AP262" s="383"/>
      <c r="AQ262" s="383"/>
      <c r="AR262" s="383"/>
      <c r="AS262" s="383"/>
      <c r="AT262" s="383"/>
      <c r="AU262" s="383"/>
      <c r="AV262" s="383"/>
      <c r="AW262" s="383"/>
      <c r="AX262" s="383"/>
      <c r="AY262" s="383"/>
      <c r="AZ262" s="383"/>
      <c r="BA262" s="383"/>
      <c r="BB262" s="383"/>
      <c r="BC262" s="383"/>
      <c r="BD262" s="383"/>
      <c r="BE262" s="383"/>
      <c r="BF262" s="383"/>
      <c r="BG262" s="383"/>
      <c r="BH262" s="383"/>
      <c r="BI262" s="383"/>
    </row>
    <row r="263" spans="1:61" ht="39.75" customHeight="1">
      <c r="A263" s="784"/>
      <c r="B263" s="779"/>
      <c r="C263" s="781"/>
      <c r="D263" s="386" t="e">
        <f>INDEX($J$4:$T$4,1,MATCH(100,$J263:$T263,1))</f>
        <v>#N/A</v>
      </c>
      <c r="E263" s="337"/>
      <c r="F263" s="321">
        <v>1</v>
      </c>
      <c r="G263" s="379"/>
      <c r="H263" s="242">
        <f>SUM(J263:T263)</f>
        <v>0</v>
      </c>
      <c r="I263" s="219"/>
      <c r="J263" s="341"/>
      <c r="K263" s="342"/>
      <c r="L263" s="343"/>
      <c r="M263" s="343"/>
      <c r="N263" s="343"/>
      <c r="O263" s="343"/>
      <c r="P263" s="343"/>
      <c r="Q263" s="343"/>
      <c r="R263" s="343"/>
      <c r="S263" s="343"/>
      <c r="T263" s="343"/>
      <c r="V263" s="273"/>
      <c r="W263" s="354" t="e">
        <f>MATCH(100,$J263:$T263,1)</f>
        <v>#N/A</v>
      </c>
      <c r="X263" s="383"/>
      <c r="Y263" s="383"/>
      <c r="Z263" s="383"/>
      <c r="AA263" s="383"/>
      <c r="AB263" s="383"/>
      <c r="AC263" s="383"/>
      <c r="AD263" s="383"/>
      <c r="AE263" s="383"/>
      <c r="AF263" s="383"/>
      <c r="AG263" s="383"/>
      <c r="AH263" s="383"/>
      <c r="AI263" s="383"/>
      <c r="AJ263" s="383"/>
      <c r="AK263" s="383"/>
      <c r="AL263" s="383"/>
      <c r="AM263" s="383"/>
      <c r="AN263" s="383"/>
      <c r="AO263" s="383"/>
      <c r="AP263" s="383"/>
      <c r="AQ263" s="383"/>
      <c r="AR263" s="383"/>
      <c r="AS263" s="383"/>
      <c r="AT263" s="383"/>
      <c r="AU263" s="383"/>
      <c r="AV263" s="383"/>
      <c r="AW263" s="383"/>
      <c r="AX263" s="383"/>
      <c r="AY263" s="383"/>
      <c r="AZ263" s="383"/>
      <c r="BA263" s="383"/>
      <c r="BB263" s="383"/>
      <c r="BC263" s="383"/>
      <c r="BD263" s="383"/>
      <c r="BE263" s="383"/>
      <c r="BF263" s="383"/>
      <c r="BG263" s="383"/>
      <c r="BH263" s="383"/>
      <c r="BI263" s="383"/>
    </row>
    <row r="264" spans="1:61" s="197" customFormat="1" ht="13.5" thickBot="1">
      <c r="A264" s="785"/>
      <c r="B264" s="229"/>
      <c r="C264" s="363"/>
      <c r="D264" s="363"/>
      <c r="E264" s="363"/>
      <c r="F264" s="364">
        <f>SUM(F226:F262)</f>
        <v>33</v>
      </c>
      <c r="G264" s="256"/>
      <c r="H264" s="365">
        <f>SUM(H226:H262)</f>
        <v>0</v>
      </c>
      <c r="I264" s="198"/>
      <c r="J264" s="277">
        <f t="shared" ref="J264:T264" si="33">SUM(J226:J262)</f>
        <v>0</v>
      </c>
      <c r="K264" s="278">
        <f t="shared" si="33"/>
        <v>0</v>
      </c>
      <c r="L264" s="274">
        <f t="shared" si="33"/>
        <v>0</v>
      </c>
      <c r="M264" s="274">
        <f t="shared" si="33"/>
        <v>0</v>
      </c>
      <c r="N264" s="274">
        <f t="shared" si="33"/>
        <v>0</v>
      </c>
      <c r="O264" s="274">
        <f t="shared" si="33"/>
        <v>0</v>
      </c>
      <c r="P264" s="274">
        <f t="shared" si="33"/>
        <v>0</v>
      </c>
      <c r="Q264" s="274">
        <f t="shared" si="33"/>
        <v>0</v>
      </c>
      <c r="R264" s="274">
        <f t="shared" si="33"/>
        <v>0</v>
      </c>
      <c r="S264" s="274">
        <f t="shared" si="33"/>
        <v>0</v>
      </c>
      <c r="T264" s="249">
        <f t="shared" si="33"/>
        <v>0</v>
      </c>
      <c r="U264" s="309"/>
      <c r="V264" s="273"/>
      <c r="W264" s="261"/>
      <c r="X264" s="261"/>
      <c r="Y264" s="261"/>
      <c r="Z264" s="261"/>
      <c r="AA264" s="261"/>
      <c r="AB264" s="261"/>
      <c r="AC264" s="261"/>
      <c r="AD264" s="261"/>
      <c r="AE264" s="261"/>
      <c r="AF264" s="261"/>
      <c r="AG264" s="261"/>
      <c r="AH264" s="261"/>
      <c r="AI264" s="261"/>
      <c r="AJ264" s="261"/>
      <c r="AK264" s="261"/>
      <c r="AL264" s="261"/>
      <c r="AM264" s="261"/>
      <c r="AN264" s="261"/>
      <c r="AO264" s="261"/>
      <c r="AP264" s="261"/>
      <c r="AQ264" s="261"/>
      <c r="AR264" s="261"/>
      <c r="AS264" s="261"/>
      <c r="AT264" s="261"/>
      <c r="AU264" s="261"/>
      <c r="AV264" s="261"/>
      <c r="AW264" s="261"/>
      <c r="AX264" s="261"/>
      <c r="AY264" s="261"/>
      <c r="AZ264" s="261"/>
      <c r="BA264" s="261"/>
      <c r="BB264" s="261"/>
      <c r="BC264" s="261"/>
      <c r="BD264" s="261"/>
      <c r="BE264" s="261"/>
      <c r="BF264" s="261"/>
      <c r="BG264" s="261"/>
      <c r="BH264" s="261"/>
      <c r="BI264" s="261"/>
    </row>
    <row r="265" spans="1:61" ht="29.25" customHeight="1">
      <c r="D265"/>
      <c r="H265" s="285"/>
      <c r="J265" s="783" t="s">
        <v>255</v>
      </c>
      <c r="K265" s="783"/>
      <c r="L265" s="783"/>
      <c r="M265" s="783"/>
      <c r="N265" s="783"/>
      <c r="O265" s="783"/>
      <c r="P265" s="783"/>
      <c r="Q265" s="783"/>
      <c r="R265" s="783"/>
      <c r="S265" s="783"/>
      <c r="T265" s="783"/>
      <c r="V265" s="273"/>
      <c r="W265" s="261"/>
      <c r="X265" s="261"/>
      <c r="Y265" s="261"/>
      <c r="Z265" s="261"/>
      <c r="AA265" s="261"/>
      <c r="AB265" s="261"/>
      <c r="AC265" s="261"/>
      <c r="AD265" s="261"/>
      <c r="AE265" s="261"/>
      <c r="AF265" s="261"/>
      <c r="AG265" s="261"/>
      <c r="AH265" s="262"/>
    </row>
    <row r="266" spans="1:61">
      <c r="H266" s="285"/>
    </row>
    <row r="267" spans="1:61">
      <c r="H267" s="285"/>
    </row>
    <row r="268" spans="1:61" ht="12.75" customHeight="1">
      <c r="H268" s="285"/>
    </row>
    <row r="269" spans="1:61">
      <c r="H269" s="285"/>
    </row>
    <row r="270" spans="1:61">
      <c r="H270" s="285"/>
    </row>
    <row r="271" spans="1:61">
      <c r="H271" s="285"/>
    </row>
    <row r="272" spans="1:61">
      <c r="H272" s="285"/>
    </row>
    <row r="273" spans="8:63" ht="12.75" customHeight="1">
      <c r="H273" s="285"/>
    </row>
    <row r="274" spans="8:63">
      <c r="H274" s="285"/>
    </row>
    <row r="275" spans="8:63">
      <c r="H275" s="285"/>
    </row>
    <row r="276" spans="8:63">
      <c r="H276" s="285"/>
    </row>
    <row r="277" spans="8:63">
      <c r="H277" s="285"/>
    </row>
    <row r="278" spans="8:63" ht="12.75" customHeight="1">
      <c r="H278" s="285"/>
    </row>
    <row r="279" spans="8:63">
      <c r="H279" s="285"/>
    </row>
    <row r="280" spans="8:63">
      <c r="H280" s="285"/>
    </row>
    <row r="281" spans="8:63" ht="12.75" customHeight="1">
      <c r="H281" s="285"/>
    </row>
    <row r="282" spans="8:63">
      <c r="H282" s="285"/>
    </row>
    <row r="283" spans="8:63">
      <c r="H283" s="285"/>
    </row>
    <row r="284" spans="8:63">
      <c r="H284" s="285"/>
      <c r="BK284" s="450"/>
    </row>
    <row r="285" spans="8:63">
      <c r="H285" s="285"/>
      <c r="BK285" s="451"/>
    </row>
    <row r="286" spans="8:63">
      <c r="H286" s="285"/>
    </row>
    <row r="288" spans="8:63" ht="12.75" customHeight="1"/>
    <row r="289" spans="63:63">
      <c r="BK289" s="450"/>
    </row>
    <row r="290" spans="63:63">
      <c r="BK290" s="450"/>
    </row>
    <row r="291" spans="63:63">
      <c r="BK291" s="451"/>
    </row>
  </sheetData>
  <sheetProtection insertRows="0" deleteRows="0"/>
  <mergeCells count="160">
    <mergeCell ref="B167:D169"/>
    <mergeCell ref="B175:H175"/>
    <mergeCell ref="A178:A222"/>
    <mergeCell ref="B178:B221"/>
    <mergeCell ref="C178:C185"/>
    <mergeCell ref="C187:C194"/>
    <mergeCell ref="C196:C203"/>
    <mergeCell ref="C205:C212"/>
    <mergeCell ref="J265:T265"/>
    <mergeCell ref="C214:C221"/>
    <mergeCell ref="J223:T223"/>
    <mergeCell ref="A226:A264"/>
    <mergeCell ref="B226:B263"/>
    <mergeCell ref="C226:C233"/>
    <mergeCell ref="C235:C242"/>
    <mergeCell ref="C244:C251"/>
    <mergeCell ref="C253:C260"/>
    <mergeCell ref="C262:C263"/>
    <mergeCell ref="X148:AR154"/>
    <mergeCell ref="B149:C154"/>
    <mergeCell ref="D149:D151"/>
    <mergeCell ref="G149:H154"/>
    <mergeCell ref="D152:D154"/>
    <mergeCell ref="B155:C165"/>
    <mergeCell ref="D155:D156"/>
    <mergeCell ref="D157:D158"/>
    <mergeCell ref="G157:H159"/>
    <mergeCell ref="D159:D165"/>
    <mergeCell ref="G161:G162"/>
    <mergeCell ref="E164:E165"/>
    <mergeCell ref="C143:C147"/>
    <mergeCell ref="F143:F147"/>
    <mergeCell ref="D144:D147"/>
    <mergeCell ref="G144:G147"/>
    <mergeCell ref="H144:H147"/>
    <mergeCell ref="B148:E148"/>
    <mergeCell ref="C134:C141"/>
    <mergeCell ref="D134:D135"/>
    <mergeCell ref="F134:F141"/>
    <mergeCell ref="G134:G135"/>
    <mergeCell ref="H134:H135"/>
    <mergeCell ref="D137:D141"/>
    <mergeCell ref="G137:G141"/>
    <mergeCell ref="H137:H141"/>
    <mergeCell ref="H121:H122"/>
    <mergeCell ref="C124:C130"/>
    <mergeCell ref="D124:D125"/>
    <mergeCell ref="F124:F130"/>
    <mergeCell ref="G124:G125"/>
    <mergeCell ref="H124:H125"/>
    <mergeCell ref="D129:D130"/>
    <mergeCell ref="G129:G130"/>
    <mergeCell ref="H129:H130"/>
    <mergeCell ref="C116:C122"/>
    <mergeCell ref="D116:D118"/>
    <mergeCell ref="F116:F122"/>
    <mergeCell ref="G116:G118"/>
    <mergeCell ref="H116:H118"/>
    <mergeCell ref="D119:D120"/>
    <mergeCell ref="G119:G120"/>
    <mergeCell ref="H119:H120"/>
    <mergeCell ref="D121:D122"/>
    <mergeCell ref="G121:G122"/>
    <mergeCell ref="C106:C112"/>
    <mergeCell ref="D106:D107"/>
    <mergeCell ref="D108:D109"/>
    <mergeCell ref="G108:G109"/>
    <mergeCell ref="H108:H109"/>
    <mergeCell ref="D110:D111"/>
    <mergeCell ref="G110:G111"/>
    <mergeCell ref="H110:H111"/>
    <mergeCell ref="C97:C104"/>
    <mergeCell ref="D97:D98"/>
    <mergeCell ref="F97:F104"/>
    <mergeCell ref="G97:G98"/>
    <mergeCell ref="H97:H98"/>
    <mergeCell ref="D101:D103"/>
    <mergeCell ref="G101:G103"/>
    <mergeCell ref="H101:H103"/>
    <mergeCell ref="C77:C95"/>
    <mergeCell ref="D77:D79"/>
    <mergeCell ref="F77:F95"/>
    <mergeCell ref="G78:G79"/>
    <mergeCell ref="H78:H79"/>
    <mergeCell ref="D81:D82"/>
    <mergeCell ref="G81:G82"/>
    <mergeCell ref="H81:H82"/>
    <mergeCell ref="D84:D86"/>
    <mergeCell ref="G84:G86"/>
    <mergeCell ref="H84:H86"/>
    <mergeCell ref="D88:D89"/>
    <mergeCell ref="G88:G89"/>
    <mergeCell ref="H88:H89"/>
    <mergeCell ref="D92:D94"/>
    <mergeCell ref="G92:G94"/>
    <mergeCell ref="H92:H94"/>
    <mergeCell ref="C65:C75"/>
    <mergeCell ref="D65:D66"/>
    <mergeCell ref="F65:F75"/>
    <mergeCell ref="G65:G66"/>
    <mergeCell ref="H65:H66"/>
    <mergeCell ref="D67:D70"/>
    <mergeCell ref="G67:G70"/>
    <mergeCell ref="H67:H70"/>
    <mergeCell ref="D72:D73"/>
    <mergeCell ref="G72:G73"/>
    <mergeCell ref="H72:H73"/>
    <mergeCell ref="C56:C61"/>
    <mergeCell ref="D56:D61"/>
    <mergeCell ref="F56:F61"/>
    <mergeCell ref="G56:G60"/>
    <mergeCell ref="H56:H60"/>
    <mergeCell ref="D38:D39"/>
    <mergeCell ref="D40:D41"/>
    <mergeCell ref="D45:D48"/>
    <mergeCell ref="G45:G48"/>
    <mergeCell ref="H45:H48"/>
    <mergeCell ref="D50:D51"/>
    <mergeCell ref="G50:G51"/>
    <mergeCell ref="H50:H51"/>
    <mergeCell ref="H29:H30"/>
    <mergeCell ref="D32:D34"/>
    <mergeCell ref="G32:G33"/>
    <mergeCell ref="H32:H33"/>
    <mergeCell ref="E35:E36"/>
    <mergeCell ref="G35:G36"/>
    <mergeCell ref="H35:H36"/>
    <mergeCell ref="C18:C54"/>
    <mergeCell ref="D18:D21"/>
    <mergeCell ref="F18:F54"/>
    <mergeCell ref="G18:G21"/>
    <mergeCell ref="H18:H21"/>
    <mergeCell ref="D22:D27"/>
    <mergeCell ref="G22:G26"/>
    <mergeCell ref="H22:H26"/>
    <mergeCell ref="D29:D30"/>
    <mergeCell ref="G29:G30"/>
    <mergeCell ref="D52:D54"/>
    <mergeCell ref="G52:G54"/>
    <mergeCell ref="H52:H54"/>
    <mergeCell ref="C10:C16"/>
    <mergeCell ref="D10:D13"/>
    <mergeCell ref="F10:F16"/>
    <mergeCell ref="G10:G13"/>
    <mergeCell ref="H10:H13"/>
    <mergeCell ref="E14:E15"/>
    <mergeCell ref="G14:G15"/>
    <mergeCell ref="H14:H15"/>
    <mergeCell ref="B2:G3"/>
    <mergeCell ref="A5:H5"/>
    <mergeCell ref="X1:BI2"/>
    <mergeCell ref="J5:S5"/>
    <mergeCell ref="K6:M6"/>
    <mergeCell ref="N6:Q6"/>
    <mergeCell ref="R6:S6"/>
    <mergeCell ref="I1:I4"/>
    <mergeCell ref="J1:L2"/>
    <mergeCell ref="M1:P2"/>
    <mergeCell ref="Q1:R2"/>
    <mergeCell ref="S1:T2"/>
  </mergeCells>
  <conditionalFormatting sqref="J264:T264">
    <cfRule type="cellIs" dxfId="8" priority="10" operator="greaterThan">
      <formula>J$169</formula>
    </cfRule>
    <cfRule type="cellIs" dxfId="7" priority="11" operator="lessThan">
      <formula>J$169</formula>
    </cfRule>
  </conditionalFormatting>
  <conditionalFormatting sqref="V149:V165">
    <cfRule type="cellIs" dxfId="6" priority="8" operator="lessThan">
      <formula>0</formula>
    </cfRule>
    <cfRule type="cellIs" dxfId="5" priority="9" operator="greaterThan">
      <formula>0</formula>
    </cfRule>
  </conditionalFormatting>
  <conditionalFormatting sqref="X187:BI194 X205:BI212 X196:BI203 X214:BI221 X226:BI233 X235:BI242 X244:BI251 X253:BI260 X262:BI263 X178:BI185">
    <cfRule type="expression" dxfId="4" priority="7">
      <formula>COUNTA(X178)&gt;0</formula>
    </cfRule>
  </conditionalFormatting>
  <conditionalFormatting sqref="X3:BI3">
    <cfRule type="expression" dxfId="3" priority="6">
      <formula>X$3 = 0</formula>
    </cfRule>
  </conditionalFormatting>
  <conditionalFormatting sqref="X3:BI3">
    <cfRule type="expression" dxfId="2" priority="5">
      <formula>X$3&lt;&gt;0</formula>
    </cfRule>
  </conditionalFormatting>
  <conditionalFormatting sqref="X3:BI3 X187:BI194 X205:BI212 X196:BI203 X214:BI221 X226:BI233 X235:BI242 X244:BI251 X253:BI260 X262:BI263 X178:BI185">
    <cfRule type="expression" dxfId="1" priority="4">
      <formula>X$3 &lt;&gt;0</formula>
    </cfRule>
  </conditionalFormatting>
  <conditionalFormatting sqref="D178:D185 D187:D194 D196:D203 D205:D212 D214:D221 D226:D233 D235:D242 D244:D251 D253:D260 D262:D263">
    <cfRule type="expression" dxfId="0" priority="3">
      <formula>ISERROR(D178)</formula>
    </cfRule>
  </conditionalFormatting>
  <conditionalFormatting sqref="J149:T166">
    <cfRule type="colorScale" priority="2">
      <colorScale>
        <cfvo type="min" val="0"/>
        <cfvo type="percentile" val="50"/>
        <cfvo type="max" val="0"/>
        <color theme="6" tint="0.59999389629810485"/>
        <color theme="6" tint="0.39997558519241921"/>
        <color theme="6" tint="-0.499984740745262"/>
      </colorScale>
    </cfRule>
  </conditionalFormatting>
  <conditionalFormatting sqref="J205:T212 J187:T194 J178:T185 J196:T203 J214:T221 J226:T233 J235:T242 J244:T251 J253:T260 J262:T263">
    <cfRule type="colorScale" priority="1">
      <colorScale>
        <cfvo type="min" val="0"/>
        <cfvo type="max" val="0"/>
        <color theme="9" tint="0.79998168889431442"/>
        <color theme="9" tint="0.39997558519241921"/>
      </colorScale>
    </cfRule>
  </conditionalFormatting>
  <hyperlinks>
    <hyperlink ref="E178" r:id="rId1"/>
  </hyperlinks>
  <pageMargins left="0.31" right="0.33" top="0.46" bottom="0.4" header="0.51181102362204722" footer="0.51181102362204722"/>
  <pageSetup paperSize="8" scale="18" orientation="portrait" horizontalDpi="4000" verticalDpi="4000" r:id="rId2"/>
  <legacyDrawing r:id="rId3"/>
</worksheet>
</file>

<file path=xl/worksheets/sheet8.xml><?xml version="1.0" encoding="utf-8"?>
<worksheet xmlns="http://schemas.openxmlformats.org/spreadsheetml/2006/main" xmlns:r="http://schemas.openxmlformats.org/officeDocument/2006/relationships">
  <dimension ref="A1:U10"/>
  <sheetViews>
    <sheetView workbookViewId="0">
      <selection activeCell="F10" sqref="F10:U10"/>
    </sheetView>
  </sheetViews>
  <sheetFormatPr baseColWidth="10" defaultRowHeight="12.75"/>
  <cols>
    <col min="1" max="1" width="29.6640625" customWidth="1"/>
  </cols>
  <sheetData>
    <row r="1" spans="1:21">
      <c r="A1" t="s">
        <v>529</v>
      </c>
      <c r="B1" t="s">
        <v>537</v>
      </c>
    </row>
    <row r="2" spans="1:21">
      <c r="A2" t="s">
        <v>530</v>
      </c>
      <c r="B2" t="s">
        <v>532</v>
      </c>
      <c r="C2" t="s">
        <v>533</v>
      </c>
      <c r="D2" t="s">
        <v>534</v>
      </c>
      <c r="F2" t="s">
        <v>536</v>
      </c>
    </row>
    <row r="3" spans="1:21">
      <c r="A3" t="s">
        <v>531</v>
      </c>
      <c r="F3" t="s">
        <v>535</v>
      </c>
    </row>
    <row r="10" spans="1:21">
      <c r="F10" t="str">
        <f>Systèmes!$A$2</f>
        <v>Echasses urbaines</v>
      </c>
      <c r="G10" t="str">
        <f>Systèmes!$A$3</f>
        <v>Eolienne</v>
      </c>
      <c r="H10" t="str">
        <f>Systèmes!$A$4</f>
        <v>Kinect</v>
      </c>
      <c r="I10" t="str">
        <f>Systèmes!$A$5</f>
        <v>Lampe dynamo</v>
      </c>
      <c r="J10" t="str">
        <f>Systèmes!$A$6</f>
        <v>Pile à hydrogène</v>
      </c>
      <c r="K10" t="str">
        <f>Systèmes!$A$7</f>
        <v>Radio autonôme
(Malette chaîne d'énergie)</v>
      </c>
      <c r="L10" t="str">
        <f>Systèmes!$A$8</f>
        <v>Robot Rovio</v>
      </c>
      <c r="M10" t="str">
        <f>Systèmes!$A$9</f>
        <v>Sécateur électrique</v>
      </c>
      <c r="N10" t="str">
        <f>Systèmes!$A$10</f>
        <v>Seche main Dyson</v>
      </c>
      <c r="O10" t="str">
        <f>Systèmes!$A$11</f>
        <v>Vélo à assistance électrique</v>
      </c>
      <c r="P10" t="str">
        <f>Systèmes!$A$12</f>
        <v>Webcam Motorisée</v>
      </c>
      <c r="Q10">
        <f>Systèmes!$A$13</f>
        <v>0</v>
      </c>
      <c r="R10">
        <f>Systèmes!$A$14</f>
        <v>0</v>
      </c>
      <c r="S10">
        <f>Systèmes!$A$15</f>
        <v>0</v>
      </c>
      <c r="T10">
        <f>Systèmes!$A$16</f>
        <v>0</v>
      </c>
      <c r="U10">
        <f>Systèmes!$A$17</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8</vt:i4>
      </vt:variant>
      <vt:variant>
        <vt:lpstr>Plages nommées</vt:lpstr>
      </vt:variant>
      <vt:variant>
        <vt:i4>5</vt:i4>
      </vt:variant>
    </vt:vector>
  </HeadingPairs>
  <TitlesOfParts>
    <vt:vector size="13" baseType="lpstr">
      <vt:lpstr>Programme</vt:lpstr>
      <vt:lpstr>Progression - Programme</vt:lpstr>
      <vt:lpstr>Progression - Systèmes</vt:lpstr>
      <vt:lpstr>Classeur - Programme</vt:lpstr>
      <vt:lpstr>Progression - Classeur</vt:lpstr>
      <vt:lpstr>Systèmes</vt:lpstr>
      <vt:lpstr>Progression (2)</vt:lpstr>
      <vt:lpstr>Feuil1</vt:lpstr>
      <vt:lpstr>'Classeur - Programme'!Print_Area</vt:lpstr>
      <vt:lpstr>'Progression - Classeur'!Print_Area</vt:lpstr>
      <vt:lpstr>'Progression - Programme'!Print_Area</vt:lpstr>
      <vt:lpstr>'Progression - Systèmes'!Print_Area</vt:lpstr>
      <vt:lpstr>'Progression (2)'!Print_Area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Cédrick FAURY</dc:creator>
  <cp:lastModifiedBy>Cedrick</cp:lastModifiedBy>
  <cp:lastPrinted>2013-02-01T07:51:40Z</cp:lastPrinted>
  <dcterms:created xsi:type="dcterms:W3CDTF">2011-06-29T16:28:48Z</dcterms:created>
  <dcterms:modified xsi:type="dcterms:W3CDTF">2013-02-03T11:21:41Z</dcterms:modified>
</cp:coreProperties>
</file>