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pi299\Documents\"/>
    </mc:Choice>
  </mc:AlternateContent>
  <bookViews>
    <workbookView minimized="1" xWindow="0" yWindow="0" windowWidth="21570" windowHeight="8085" firstSheet="12" activeTab="19"/>
  </bookViews>
  <sheets>
    <sheet name="12-02-21 " sheetId="22" r:id="rId1"/>
    <sheet name="1-6-22" sheetId="23" r:id="rId2"/>
    <sheet name="01-10-22" sheetId="24" r:id="rId3"/>
    <sheet name="01-22-22" sheetId="26" r:id="rId4"/>
    <sheet name="01-25-22" sheetId="27" r:id="rId5"/>
    <sheet name="02-22-22" sheetId="28" r:id="rId6"/>
    <sheet name="02-24-22" sheetId="29" r:id="rId7"/>
    <sheet name="02-28-22" sheetId="30" r:id="rId8"/>
    <sheet name="03-24-22" sheetId="31" r:id="rId9"/>
    <sheet name="04-01-22" sheetId="32" r:id="rId10"/>
    <sheet name="05-11-2022" sheetId="33" r:id="rId11"/>
    <sheet name="05-27-2022" sheetId="34" r:id="rId12"/>
    <sheet name="06-22-2022" sheetId="35" r:id="rId13"/>
    <sheet name="06-24-22" sheetId="36" r:id="rId14"/>
    <sheet name="07-01-22" sheetId="37" r:id="rId15"/>
    <sheet name="7-26-2022" sheetId="38" r:id="rId16"/>
    <sheet name="07-29-22" sheetId="39" r:id="rId17"/>
    <sheet name="08-25-22" sheetId="40" r:id="rId18"/>
    <sheet name="09-01-22" sheetId="41" r:id="rId19"/>
    <sheet name="10-03-22" sheetId="42" r:id="rId20"/>
  </sheets>
  <definedNames>
    <definedName name="_xlnm.Print_Area" localSheetId="2">'01-10-22'!$A$1:$F$22</definedName>
    <definedName name="_xlnm.Print_Area" localSheetId="3">'01-22-22'!$A$1:$F$20</definedName>
    <definedName name="_xlnm.Print_Area" localSheetId="4">'01-25-22'!$A$1:$F$22</definedName>
    <definedName name="_xlnm.Print_Area" localSheetId="5">'02-22-22'!$A$1:$F$22</definedName>
    <definedName name="_xlnm.Print_Area" localSheetId="6">'02-24-22'!$A$1:$F$22</definedName>
    <definedName name="_xlnm.Print_Area" localSheetId="7">'02-28-22'!$A$1:$F$22</definedName>
    <definedName name="_xlnm.Print_Area" localSheetId="8">'03-24-22'!$A$1:$F$22</definedName>
    <definedName name="_xlnm.Print_Area" localSheetId="9">'04-01-22'!$A$1:$F$22</definedName>
    <definedName name="_xlnm.Print_Area" localSheetId="10">'05-11-2022'!$A$1:$F$20</definedName>
    <definedName name="_xlnm.Print_Area" localSheetId="11">'05-27-2022'!$A$1:$F$20</definedName>
    <definedName name="_xlnm.Print_Area" localSheetId="12">'06-22-2022'!$A$1:$F$20</definedName>
    <definedName name="_xlnm.Print_Area" localSheetId="13">'06-24-22'!$A$1:$F$22</definedName>
    <definedName name="_xlnm.Print_Area" localSheetId="14">'07-01-22'!$A$1:$F$22</definedName>
    <definedName name="_xlnm.Print_Area" localSheetId="16">'07-29-22'!$A$1:$F$22</definedName>
    <definedName name="_xlnm.Print_Area" localSheetId="17">'08-25-22'!$A$1:$F$22</definedName>
    <definedName name="_xlnm.Print_Area" localSheetId="18">'09-01-22'!$A$1:$F$22</definedName>
    <definedName name="_xlnm.Print_Area" localSheetId="19">'10-03-22'!$A$1:$F$22</definedName>
    <definedName name="_xlnm.Print_Area" localSheetId="0">'12-02-21 '!$A$1:$F$22</definedName>
    <definedName name="_xlnm.Print_Area" localSheetId="1">'1-6-22'!$A$1:$F$20</definedName>
    <definedName name="_xlnm.Print_Area" localSheetId="15">'7-26-2022'!$A$1:$F$20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42" l="1"/>
  <c r="H12" i="42" l="1"/>
  <c r="H11" i="42"/>
  <c r="H13" i="42" s="1"/>
  <c r="F21" i="41" l="1"/>
  <c r="H12" i="41"/>
  <c r="H11" i="41"/>
  <c r="H13" i="41" s="1"/>
  <c r="F21" i="40" l="1"/>
  <c r="H12" i="40"/>
  <c r="H11" i="40"/>
  <c r="H13" i="40" s="1"/>
  <c r="F21" i="39" l="1"/>
  <c r="H12" i="39"/>
  <c r="H11" i="39"/>
  <c r="H13" i="39" s="1"/>
  <c r="F19" i="38" l="1"/>
  <c r="H9" i="38"/>
  <c r="F21" i="37" l="1"/>
  <c r="H12" i="37"/>
  <c r="H11" i="37"/>
  <c r="H13" i="37" s="1"/>
  <c r="F21" i="36" l="1"/>
  <c r="H12" i="36"/>
  <c r="H11" i="36"/>
  <c r="H13" i="36" s="1"/>
  <c r="F19" i="35" l="1"/>
  <c r="H9" i="35"/>
  <c r="F19" i="34" l="1"/>
  <c r="H9" i="34"/>
  <c r="F19" i="33" l="1"/>
  <c r="H9" i="33"/>
  <c r="H12" i="32"/>
  <c r="H11" i="32"/>
  <c r="H13" i="32" s="1"/>
  <c r="H9" i="31" l="1"/>
  <c r="H12" i="30" l="1"/>
  <c r="H11" i="30"/>
  <c r="H13" i="30" s="1"/>
  <c r="H9" i="29" l="1"/>
  <c r="H12" i="28" l="1"/>
  <c r="H11" i="28"/>
  <c r="H13" i="28" s="1"/>
  <c r="H12" i="27" l="1"/>
  <c r="H11" i="27"/>
  <c r="H13" i="27" s="1"/>
  <c r="H9" i="26" l="1"/>
  <c r="H12" i="24" l="1"/>
  <c r="H11" i="24"/>
  <c r="H13" i="24" s="1"/>
  <c r="H9" i="23" l="1"/>
  <c r="H12" i="22" l="1"/>
  <c r="H11" i="22"/>
  <c r="H13" i="22" s="1"/>
</calcChain>
</file>

<file path=xl/sharedStrings.xml><?xml version="1.0" encoding="utf-8"?>
<sst xmlns="http://schemas.openxmlformats.org/spreadsheetml/2006/main" count="608" uniqueCount="199">
  <si>
    <t xml:space="preserve">                 RICOH PHILS., INC.</t>
  </si>
  <si>
    <t xml:space="preserve">                ADMINISTRATION</t>
  </si>
  <si>
    <t>SERIAL</t>
  </si>
  <si>
    <t>DEPARTMENT</t>
  </si>
  <si>
    <t>PERIOD</t>
  </si>
  <si>
    <t>Type</t>
  </si>
  <si>
    <t>INVOICE NUMBER</t>
  </si>
  <si>
    <t>RENTAL</t>
  </si>
  <si>
    <t>CONSUMPTION</t>
  </si>
  <si>
    <t>PRODUCTION</t>
  </si>
  <si>
    <t>C358PA00497</t>
  </si>
  <si>
    <t>IMPEX</t>
  </si>
  <si>
    <t>**********Nothing Follows************</t>
  </si>
  <si>
    <t>FELMHAR/NATHAN</t>
  </si>
  <si>
    <t>PARTS RECEIVING</t>
  </si>
  <si>
    <t>C350P800657</t>
  </si>
  <si>
    <t>PAYMENT FOR MONTHLY RICOH PRINTER RENTAL &amp; CONSUMPTION</t>
  </si>
  <si>
    <t>4431R320061</t>
  </si>
  <si>
    <t>4431R320068</t>
  </si>
  <si>
    <t>GPI 2 OFFICE</t>
  </si>
  <si>
    <t xml:space="preserve"> </t>
  </si>
  <si>
    <t>3081R420137</t>
  </si>
  <si>
    <t xml:space="preserve">QA </t>
  </si>
  <si>
    <t>Oct 29-Nov 28, 2021</t>
  </si>
  <si>
    <t>Oct 09-Nov 15, 2021</t>
  </si>
  <si>
    <t>02133654</t>
  </si>
  <si>
    <t>Sixteen Thousand One Hundred Eighty One Pesos and 60/100</t>
  </si>
  <si>
    <t>Nov 27-Dec 26, 2021</t>
  </si>
  <si>
    <t>Nov 16-Dec 15, 2021</t>
  </si>
  <si>
    <t>02135007</t>
  </si>
  <si>
    <t>Nov 22-Dec 21, 2021</t>
  </si>
  <si>
    <t>02135008</t>
  </si>
  <si>
    <t>Nov 17-Dec 16, 2021</t>
  </si>
  <si>
    <t>Nov 19-Dec 18, 2021</t>
  </si>
  <si>
    <t>02135324</t>
  </si>
  <si>
    <t>02135009</t>
  </si>
  <si>
    <t>Seventy Two Thousand Nine Hundred Seventy Five Pesos and 31/100</t>
  </si>
  <si>
    <t>C387P500119</t>
  </si>
  <si>
    <t>Jun 11-Nov 29, 2021</t>
  </si>
  <si>
    <t>Jun 11-Dec 10, 2021</t>
  </si>
  <si>
    <t>G175R470099</t>
  </si>
  <si>
    <t>Jun 27-Dec 2, 2021</t>
  </si>
  <si>
    <t>Apr 15-Dec 14, 2021</t>
  </si>
  <si>
    <t>02134154</t>
  </si>
  <si>
    <t>02134152</t>
  </si>
  <si>
    <t>C767R630590</t>
  </si>
  <si>
    <t>Aug 3-Nov 29, 2021</t>
  </si>
  <si>
    <t>Sep 1-Nov 29, 2021</t>
  </si>
  <si>
    <t>02134165</t>
  </si>
  <si>
    <t>41, 015. 41</t>
  </si>
  <si>
    <t>Forty One Thousand Fifteen Pesos and 41/100</t>
  </si>
  <si>
    <t>QA</t>
  </si>
  <si>
    <t>pull out machine</t>
  </si>
  <si>
    <t>*Last Billing for the</t>
  </si>
  <si>
    <t>Dec 27-Jan 26, 2022</t>
  </si>
  <si>
    <t>Dec 16-Jan 15, 2022</t>
  </si>
  <si>
    <t>02136752</t>
  </si>
  <si>
    <t>4, 635.20</t>
  </si>
  <si>
    <t>Dec 22-Jan 21, 2022</t>
  </si>
  <si>
    <t>02136746</t>
  </si>
  <si>
    <t>Nov 29-Dec 28, 2022</t>
  </si>
  <si>
    <t>02136062</t>
  </si>
  <si>
    <t>02136747</t>
  </si>
  <si>
    <t>47, 012.66</t>
  </si>
  <si>
    <t>Forty Seven Thousand Twelve Pesos and 66/100</t>
  </si>
  <si>
    <t>Dec 17-Jan 16, 2022</t>
  </si>
  <si>
    <t>Dec 19-Jan 18, 2022</t>
  </si>
  <si>
    <t>02136893</t>
  </si>
  <si>
    <t>Eleven Thousand Two Hundred Fourteen Pesos and 50/100</t>
  </si>
  <si>
    <t>Pro Support</t>
  </si>
  <si>
    <t>PPIC</t>
  </si>
  <si>
    <t>02138102</t>
  </si>
  <si>
    <t>Fifty Four Thousand Two Hundred Eighty Seven Pesos and 20/100</t>
  </si>
  <si>
    <t>Nov 29-Feb 14, 2022</t>
  </si>
  <si>
    <t>Consumption</t>
  </si>
  <si>
    <t>WAREHOUSE</t>
  </si>
  <si>
    <t>Jan 27-Feb 26, 2022</t>
  </si>
  <si>
    <t>Jan 16-Feb 15, 2022</t>
  </si>
  <si>
    <t>02138260</t>
  </si>
  <si>
    <t>Jan 22-Feb 21, 2022</t>
  </si>
  <si>
    <t>02138261</t>
  </si>
  <si>
    <t>Dec 29-Jan 28, 2022</t>
  </si>
  <si>
    <t>02138462</t>
  </si>
  <si>
    <t>02138463</t>
  </si>
  <si>
    <t>Jan 29-Feb 27, 2022</t>
  </si>
  <si>
    <t>02138264</t>
  </si>
  <si>
    <t>Fifty Nine Thousand Three Hundred Forty Three Pesos and 45/100</t>
  </si>
  <si>
    <t>Jan 17-Feb 16, 2022</t>
  </si>
  <si>
    <t>Jan 19-Feb 18, 2022</t>
  </si>
  <si>
    <t>02138567</t>
  </si>
  <si>
    <t>Seventeen Thousand Five Hundred Eighty Seven Pesos and 70/100</t>
  </si>
  <si>
    <t>Feb 16, March 15, 2022</t>
  </si>
  <si>
    <t>02140330</t>
  </si>
  <si>
    <t>Feb 27-March 26, 2022</t>
  </si>
  <si>
    <t>02140331</t>
  </si>
  <si>
    <t>Feb 22-March 21, 2022</t>
  </si>
  <si>
    <t>Feb 28-March 28, 2022</t>
  </si>
  <si>
    <t>02140125</t>
  </si>
  <si>
    <t>Feb 15-March 14, 2022</t>
  </si>
  <si>
    <t>02140124</t>
  </si>
  <si>
    <t>Feb 16-March 15, 2022</t>
  </si>
  <si>
    <t>02140332</t>
  </si>
  <si>
    <t>Seventy Four Thousand One Hundred Twenty Two Pesos and 17/100</t>
  </si>
  <si>
    <t>Feb 17-Mar 16, 2022</t>
  </si>
  <si>
    <t>Feb 19-Mar 18, 2022</t>
  </si>
  <si>
    <t>02141022</t>
  </si>
  <si>
    <t>Seventeen Thousand Four Hundred Forty Three Pesos and 25/100</t>
  </si>
  <si>
    <t>Mar 27 -Apr 26, 2022</t>
  </si>
  <si>
    <t>02142275</t>
  </si>
  <si>
    <t>Mar 16 - Apr 15, 2022</t>
  </si>
  <si>
    <t>Mar 22 - Apr 21, 2022</t>
  </si>
  <si>
    <t xml:space="preserve"> Mar 16 - Apr 15, 2022</t>
  </si>
  <si>
    <t>02142277</t>
  </si>
  <si>
    <t xml:space="preserve">WAREHOUSE </t>
  </si>
  <si>
    <t>Mar 22 - Apr 15, 2022</t>
  </si>
  <si>
    <t>02142278</t>
  </si>
  <si>
    <t>QA DEPARTMENT</t>
  </si>
  <si>
    <t>Mar 17 -Apr 16, 2022</t>
  </si>
  <si>
    <t>Mar 19 - Apr 18, 2022</t>
  </si>
  <si>
    <t>02142652</t>
  </si>
  <si>
    <t>Fifty Five Thousand Nine Hundred Twenty Four Pesos and 0.5/100</t>
  </si>
  <si>
    <t>CEDRICK / FELMHAR</t>
  </si>
  <si>
    <t>02143835</t>
  </si>
  <si>
    <t>Apr 22 -May 21 2022</t>
  </si>
  <si>
    <t>Apr 16 - May 15, 2022</t>
  </si>
  <si>
    <t>Apr 22 -May 26 2022</t>
  </si>
  <si>
    <t>02143837</t>
  </si>
  <si>
    <t>02143838</t>
  </si>
  <si>
    <t>Apr 17 -May 16 2022</t>
  </si>
  <si>
    <t>Apr 19 - May 18 2022</t>
  </si>
  <si>
    <t>02144122</t>
  </si>
  <si>
    <t>Fifty Five Thousand Four Hundred Ninety Nine Pesos and 35/100</t>
  </si>
  <si>
    <t>May 22 -Jun 21 2022</t>
  </si>
  <si>
    <t>02145630</t>
  </si>
  <si>
    <t>May 16 - Jun 14, 2022</t>
  </si>
  <si>
    <t>02145629</t>
  </si>
  <si>
    <t>May 27 -Jun 26 2022</t>
  </si>
  <si>
    <t>02145628</t>
  </si>
  <si>
    <t>Forty Four Thousand Eight Hundred Fifty Nine Pesos and 28/100</t>
  </si>
  <si>
    <t>02145968</t>
  </si>
  <si>
    <t>May 17-Jun 16, 2022</t>
  </si>
  <si>
    <t>May 19-Jun 22, 2022</t>
  </si>
  <si>
    <t>Seventeen Thousand Four Hundred Nine Pesos and 35/100</t>
  </si>
  <si>
    <t>Cedrick/Felmhar</t>
  </si>
  <si>
    <t>4422R220050</t>
  </si>
  <si>
    <t>April 28-May 27, 2022</t>
  </si>
  <si>
    <t>02146233</t>
  </si>
  <si>
    <t>April 28-April 28, 2022</t>
  </si>
  <si>
    <t>02146234</t>
  </si>
  <si>
    <t>April 29-June 21, 2022</t>
  </si>
  <si>
    <t>May 28-June 27, 2022</t>
  </si>
  <si>
    <t>Twenty Four Thounsand Eight Hundred Ninety Two Pesos and 40/100</t>
  </si>
  <si>
    <t>02147593</t>
  </si>
  <si>
    <t>Jun 15 - Jul 14, 2022</t>
  </si>
  <si>
    <t>02147594</t>
  </si>
  <si>
    <t>Jun 22 - Jul 21 2022</t>
  </si>
  <si>
    <t>Jun 27 - Jul 26 2022</t>
  </si>
  <si>
    <t>Jun 15 - Jul 14 2022</t>
  </si>
  <si>
    <t>02147595</t>
  </si>
  <si>
    <t>Forty Three Thousand Eight Hundred Nine Pesos and 59/100</t>
  </si>
  <si>
    <t>Jun 17-Jul 16, 2022</t>
  </si>
  <si>
    <t>Jun 23-Jul 18, 2022</t>
  </si>
  <si>
    <t>02147750</t>
  </si>
  <si>
    <t>Jun 28-Jul 27, 2022</t>
  </si>
  <si>
    <t>Jun 22-Jul 21, 2022</t>
  </si>
  <si>
    <t>02147879</t>
  </si>
  <si>
    <t>Fifty Nine Thousand Five Hundred Twelve Pesos and 40/100</t>
  </si>
  <si>
    <t>Jul 27 - Aug 26 2022</t>
  </si>
  <si>
    <t>Jul 15 - Aug 14, 2022</t>
  </si>
  <si>
    <t>Jul 22 - Aug 21 2022</t>
  </si>
  <si>
    <t>02149056</t>
  </si>
  <si>
    <t>Jul 15 - Aug 14 2022</t>
  </si>
  <si>
    <t>02149059</t>
  </si>
  <si>
    <t>Jul 15 - Aug 13 2022</t>
  </si>
  <si>
    <t>02149209</t>
  </si>
  <si>
    <t>Fourty Six Thousand Six Hundred Forty Pesos and 68/100</t>
  </si>
  <si>
    <t xml:space="preserve">                 RICOH (PHILIPPINES), Inc.</t>
  </si>
  <si>
    <t>Jul 17-Aug 16, 2022</t>
  </si>
  <si>
    <t>Jul 19-Aug 16, 2022</t>
  </si>
  <si>
    <t>02149757</t>
  </si>
  <si>
    <t>Jul 28- Aug 27, 2022</t>
  </si>
  <si>
    <t>Jul 22-Aug 21, 2022</t>
  </si>
  <si>
    <t>02149745</t>
  </si>
  <si>
    <t>Forty One Thousand Fourteen Pesos and 35/100</t>
  </si>
  <si>
    <t>02151594</t>
  </si>
  <si>
    <t>02151596</t>
  </si>
  <si>
    <t>Aug 27 - Sep 26 2022</t>
  </si>
  <si>
    <t>Aug 15 - Sep 20, 2022</t>
  </si>
  <si>
    <t>Aug 22 - Sep 21 2022</t>
  </si>
  <si>
    <t>Aug 15 - Sep 20 2022</t>
  </si>
  <si>
    <t>02151597</t>
  </si>
  <si>
    <t>Aug 14 - Sep 20 2022</t>
  </si>
  <si>
    <t>Aug 17 - Sep 16 2022</t>
  </si>
  <si>
    <t>02151605</t>
  </si>
  <si>
    <t>Aug 19 - Sep 20 2022</t>
  </si>
  <si>
    <t>Aug 28 - Sep 27 2022</t>
  </si>
  <si>
    <t>Aug 22 - Sep 20 2022</t>
  </si>
  <si>
    <t>02151600</t>
  </si>
  <si>
    <t>One Hundred Three Thousand Five Hundred Twenty Eight Pesos and 18/100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</si>
</sst>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\-mmm\-yyyy;@"/>
    <numFmt numFmtId="165" formatCode="mm/dd/yy;@"/>
    <numFmt numFmtId="166" formatCode="[$-409]mmmm\ d\,\ yyyy;@"/>
    <numFmt numFmtId="167" formatCode="[$-409]mmmm\-yy;@"/>
    <numFmt numFmtId="168" formatCode="[$PHP]\ #,##0.00"/>
  </numFmts>
  <fonts count="9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 vertical="center"/>
    </xf>
    <xf numFmtId="0" fontId="2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top" shrinkToFit="1"/>
    </xf>
    <xf numFmtId="166" fontId="5" fillId="0" borderId="0" xfId="0" applyNumberFormat="1" applyFont="1" applyAlignment="1">
      <alignment horizontal="center" vertical="center"/>
    </xf>
    <xf numFmtId="168" fontId="3" fillId="0" borderId="0" xfId="0" applyNumberFormat="1" applyFont="1" applyFill="1" applyAlignment="1">
      <alignment horizontal="right"/>
    </xf>
    <xf numFmtId="0" fontId="6" fillId="0" borderId="0" xfId="0" applyFont="1"/>
    <xf numFmtId="0" fontId="3" fillId="0" borderId="0" xfId="0" applyFont="1" applyFill="1"/>
    <xf numFmtId="167" fontId="1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/>
    <xf numFmtId="168" fontId="0" fillId="0" borderId="0" xfId="0" applyNumberFormat="1" applyAlignment="1"/>
    <xf numFmtId="0" fontId="1" fillId="0" borderId="0" xfId="0" applyFont="1" applyAlignment="1">
      <alignment horizontal="left"/>
    </xf>
    <xf numFmtId="4" fontId="7" fillId="0" borderId="0" xfId="0" applyNumberFormat="1" applyFont="1" applyFill="1" applyAlignment="1">
      <alignment horizontal="right" vertical="center"/>
    </xf>
    <xf numFmtId="14" fontId="3" fillId="0" borderId="0" xfId="0" applyNumberFormat="1" applyFont="1" applyAlignment="1">
      <alignment horizontal="center" vertical="center" shrinkToFit="1"/>
    </xf>
    <xf numFmtId="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 shrinkToFit="1"/>
    </xf>
    <xf numFmtId="4" fontId="3" fillId="0" borderId="0" xfId="0" applyNumberFormat="1" applyFont="1" applyFill="1" applyAlignment="1">
      <alignment horizontal="right" vertical="center"/>
    </xf>
    <xf numFmtId="4" fontId="0" fillId="0" borderId="0" xfId="0" applyNumberFormat="1"/>
    <xf numFmtId="4" fontId="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shrinkToFi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2:L22"/>
  <sheetViews>
    <sheetView view="pageBreakPreview" topLeftCell="A7" zoomScale="85" zoomScaleNormal="85" zoomScaleSheetLayoutView="85" zoomScalePageLayoutView="118" workbookViewId="0">
      <selection activeCell="A13" sqref="A13:A14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30"/>
      <c r="E2" s="2"/>
      <c r="F2" s="154">
        <v>44532</v>
      </c>
    </row>
    <row r="3" spans="1:8" ht="28.5" customHeight="1" x14ac:dyDescent="0.25">
      <c r="A3" s="2"/>
      <c r="B3" s="153"/>
      <c r="C3" s="153"/>
      <c r="D3" s="30"/>
      <c r="E3" s="3"/>
      <c r="F3" s="154"/>
    </row>
    <row r="4" spans="1:8" ht="48.75" customHeight="1" x14ac:dyDescent="0.25">
      <c r="A4" s="2"/>
      <c r="B4" s="153" t="s">
        <v>1</v>
      </c>
      <c r="C4" s="153"/>
      <c r="D4" s="30"/>
      <c r="E4" s="4"/>
      <c r="F4" s="5"/>
    </row>
    <row r="5" spans="1:8" ht="12.75" customHeight="1" x14ac:dyDescent="0.2">
      <c r="B5" s="31"/>
      <c r="C5" s="31"/>
      <c r="D5" s="31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36"/>
      <c r="D10" s="36"/>
      <c r="E10" s="36"/>
      <c r="F10" s="17"/>
      <c r="G10" s="14"/>
    </row>
    <row r="11" spans="1:8" ht="15.75" x14ac:dyDescent="0.2">
      <c r="A11" s="149"/>
      <c r="B11" s="150"/>
      <c r="C11" s="23"/>
      <c r="D11" s="33"/>
      <c r="E11" s="35"/>
      <c r="F11" s="24"/>
      <c r="G11" s="14"/>
      <c r="H11" s="27" t="e">
        <f>SUM(F11,F13,F15,F17,#REF!)</f>
        <v>#REF!</v>
      </c>
    </row>
    <row r="12" spans="1:8" ht="15.75" x14ac:dyDescent="0.2">
      <c r="A12" s="149"/>
      <c r="B12" s="150"/>
      <c r="C12" s="25"/>
      <c r="D12" s="33"/>
      <c r="E12" s="35"/>
      <c r="F12" s="26"/>
      <c r="G12" s="14"/>
      <c r="H12" s="27" t="e">
        <f>SUM(F12,F14,F16,#REF!,F18)</f>
        <v>#REF!</v>
      </c>
    </row>
    <row r="13" spans="1:8" ht="15.75" x14ac:dyDescent="0.2">
      <c r="A13" s="149" t="s">
        <v>10</v>
      </c>
      <c r="B13" s="150" t="s">
        <v>11</v>
      </c>
      <c r="C13" s="23" t="s">
        <v>23</v>
      </c>
      <c r="D13" s="33" t="s">
        <v>7</v>
      </c>
      <c r="E13" s="151" t="s">
        <v>25</v>
      </c>
      <c r="F13" s="24">
        <v>8000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24</v>
      </c>
      <c r="D14" s="33" t="s">
        <v>8</v>
      </c>
      <c r="E14" s="151"/>
      <c r="F14" s="26">
        <v>8181.6</v>
      </c>
      <c r="G14" s="14"/>
    </row>
    <row r="15" spans="1:8" ht="15.75" x14ac:dyDescent="0.2">
      <c r="A15" s="149"/>
      <c r="B15" s="150"/>
      <c r="C15" s="23"/>
      <c r="D15" s="33"/>
      <c r="E15" s="151"/>
      <c r="F15" s="24"/>
      <c r="G15" s="14"/>
    </row>
    <row r="16" spans="1:8" ht="15.75" x14ac:dyDescent="0.2">
      <c r="A16" s="149"/>
      <c r="B16" s="150"/>
      <c r="C16" s="25"/>
      <c r="D16" s="33"/>
      <c r="E16" s="151"/>
      <c r="F16" s="26"/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34"/>
      <c r="B18" s="32"/>
      <c r="C18" s="23"/>
      <c r="D18" s="33"/>
      <c r="E18" s="35"/>
      <c r="F18" s="26"/>
      <c r="G18" s="14"/>
    </row>
    <row r="19" spans="1:12" ht="15.75" x14ac:dyDescent="0.2">
      <c r="A19" s="34"/>
      <c r="B19" s="32"/>
      <c r="C19" s="23"/>
      <c r="D19" s="33"/>
      <c r="E19" s="35"/>
      <c r="F19" s="26" t="s">
        <v>20</v>
      </c>
      <c r="G19" s="14"/>
    </row>
    <row r="20" spans="1:12" ht="42" customHeight="1" x14ac:dyDescent="0.2">
      <c r="A20" s="34"/>
      <c r="B20" s="32"/>
      <c r="C20" s="23"/>
      <c r="D20" s="33"/>
      <c r="E20" s="35"/>
      <c r="F20" s="22"/>
      <c r="G20" s="14"/>
    </row>
    <row r="21" spans="1:12" s="19" customFormat="1" ht="44.25" customHeight="1" x14ac:dyDescent="0.3">
      <c r="A21" s="152" t="s">
        <v>26</v>
      </c>
      <c r="B21" s="152"/>
      <c r="C21" s="152"/>
      <c r="D21" s="152"/>
      <c r="E21" s="152"/>
      <c r="F21" s="29">
        <v>16181.6</v>
      </c>
      <c r="L21" s="20"/>
    </row>
    <row r="22" spans="1:12" ht="47.25" customHeight="1" x14ac:dyDescent="0.2">
      <c r="A22" s="21" t="s">
        <v>13</v>
      </c>
      <c r="B22" s="2"/>
      <c r="C22" s="2"/>
      <c r="D22" s="21"/>
    </row>
  </sheetData>
  <mergeCells count="13">
    <mergeCell ref="A13:A14"/>
    <mergeCell ref="B13:B14"/>
    <mergeCell ref="E13:E14"/>
    <mergeCell ref="B2:C3"/>
    <mergeCell ref="F2:F3"/>
    <mergeCell ref="B4:C4"/>
    <mergeCell ref="A11:A12"/>
    <mergeCell ref="B11:B12"/>
    <mergeCell ref="A15:A16"/>
    <mergeCell ref="B15:B16"/>
    <mergeCell ref="E15:E16"/>
    <mergeCell ref="A17:E17"/>
    <mergeCell ref="A21:E21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2:L22"/>
  <sheetViews>
    <sheetView view="pageBreakPreview" zoomScale="85" zoomScaleNormal="85" zoomScaleSheetLayoutView="85" zoomScalePageLayoutView="118" workbookViewId="0">
      <selection activeCell="D40" sqref="D40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88"/>
      <c r="E2" s="2"/>
      <c r="F2" s="154">
        <v>44652</v>
      </c>
    </row>
    <row r="3" spans="1:8" ht="28.5" customHeight="1" x14ac:dyDescent="0.25">
      <c r="A3" s="2"/>
      <c r="B3" s="153"/>
      <c r="C3" s="153"/>
      <c r="D3" s="88"/>
      <c r="E3" s="3"/>
      <c r="F3" s="154"/>
    </row>
    <row r="4" spans="1:8" ht="48.75" customHeight="1" x14ac:dyDescent="0.25">
      <c r="A4" s="2"/>
      <c r="B4" s="153" t="s">
        <v>1</v>
      </c>
      <c r="C4" s="153"/>
      <c r="D4" s="88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89"/>
      <c r="D10" s="89"/>
      <c r="E10" s="89"/>
      <c r="F10" s="17"/>
      <c r="G10" s="14"/>
    </row>
    <row r="11" spans="1:8" ht="15.75" x14ac:dyDescent="0.2">
      <c r="A11" s="149"/>
      <c r="B11" s="150"/>
      <c r="C11" s="23"/>
      <c r="D11" s="90"/>
      <c r="E11" s="87"/>
      <c r="F11" s="24"/>
      <c r="G11" s="14"/>
      <c r="H11" s="27" t="e">
        <f>SUM(F11,F13,F15,F17,#REF!)</f>
        <v>#REF!</v>
      </c>
    </row>
    <row r="12" spans="1:8" ht="15.75" x14ac:dyDescent="0.2">
      <c r="A12" s="149"/>
      <c r="B12" s="150"/>
      <c r="C12" s="25"/>
      <c r="D12" s="90"/>
      <c r="E12" s="87"/>
      <c r="F12" s="26"/>
      <c r="G12" s="14"/>
      <c r="H12" s="27" t="e">
        <f>SUM(F12,F14,F16,#REF!,F18)</f>
        <v>#REF!</v>
      </c>
    </row>
    <row r="13" spans="1:8" ht="15.75" x14ac:dyDescent="0.2">
      <c r="A13" s="149" t="s">
        <v>21</v>
      </c>
      <c r="B13" s="150" t="s">
        <v>51</v>
      </c>
      <c r="C13" s="23" t="s">
        <v>103</v>
      </c>
      <c r="D13" s="90" t="s">
        <v>7</v>
      </c>
      <c r="E13" s="151" t="s">
        <v>105</v>
      </c>
      <c r="F13" s="24">
        <v>3890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104</v>
      </c>
      <c r="D14" s="90" t="s">
        <v>8</v>
      </c>
      <c r="E14" s="151"/>
      <c r="F14" s="26">
        <v>13553.25</v>
      </c>
      <c r="G14" s="14"/>
    </row>
    <row r="15" spans="1:8" ht="15.75" x14ac:dyDescent="0.2">
      <c r="A15" s="149"/>
      <c r="B15" s="150"/>
      <c r="C15" s="23"/>
      <c r="D15" s="90"/>
      <c r="E15" s="151"/>
      <c r="F15" s="24"/>
      <c r="G15" s="14"/>
    </row>
    <row r="16" spans="1:8" ht="15.75" x14ac:dyDescent="0.2">
      <c r="A16" s="149"/>
      <c r="B16" s="150"/>
      <c r="C16" s="25"/>
      <c r="D16" s="90"/>
      <c r="E16" s="151"/>
      <c r="F16" s="26"/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85"/>
      <c r="B18" s="86"/>
      <c r="C18" s="23"/>
      <c r="D18" s="90"/>
      <c r="E18" s="87"/>
      <c r="F18" s="26"/>
      <c r="G18" s="14"/>
    </row>
    <row r="19" spans="1:12" ht="15.75" x14ac:dyDescent="0.2">
      <c r="A19" s="85"/>
      <c r="B19" s="86"/>
      <c r="C19" s="23"/>
      <c r="D19" s="90"/>
      <c r="E19" s="87"/>
      <c r="F19" s="26" t="s">
        <v>20</v>
      </c>
      <c r="G19" s="14"/>
    </row>
    <row r="20" spans="1:12" ht="42" customHeight="1" x14ac:dyDescent="0.2">
      <c r="A20" s="85"/>
      <c r="B20" s="86"/>
      <c r="C20" s="23"/>
      <c r="D20" s="90"/>
      <c r="E20" s="87"/>
      <c r="F20" s="22"/>
      <c r="G20" s="14"/>
    </row>
    <row r="21" spans="1:12" s="19" customFormat="1" ht="44.25" customHeight="1" x14ac:dyDescent="0.3">
      <c r="A21" s="152" t="s">
        <v>106</v>
      </c>
      <c r="B21" s="152"/>
      <c r="C21" s="152"/>
      <c r="D21" s="152"/>
      <c r="E21" s="152"/>
      <c r="F21" s="29">
        <v>17443.25</v>
      </c>
      <c r="L21" s="20"/>
    </row>
    <row r="22" spans="1:12" ht="47.25" customHeight="1" x14ac:dyDescent="0.2">
      <c r="A22" s="21" t="s">
        <v>13</v>
      </c>
      <c r="B22" s="2"/>
      <c r="C22" s="2"/>
      <c r="D22" s="21"/>
    </row>
  </sheetData>
  <mergeCells count="13">
    <mergeCell ref="A15:A16"/>
    <mergeCell ref="B15:B16"/>
    <mergeCell ref="E15:E16"/>
    <mergeCell ref="A17:E17"/>
    <mergeCell ref="A21:E21"/>
    <mergeCell ref="A13:A14"/>
    <mergeCell ref="B13:B14"/>
    <mergeCell ref="E13:E14"/>
    <mergeCell ref="B2:C3"/>
    <mergeCell ref="F2:F3"/>
    <mergeCell ref="B4:C4"/>
    <mergeCell ref="A11:A12"/>
    <mergeCell ref="B11:B12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2:L20"/>
  <sheetViews>
    <sheetView view="pageBreakPreview" zoomScale="85" zoomScaleNormal="85" zoomScaleSheetLayoutView="85" zoomScalePageLayoutView="118" workbookViewId="0">
      <selection activeCell="A9" sqref="A9:A10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95"/>
      <c r="E2" s="2"/>
      <c r="F2" s="154">
        <v>44692</v>
      </c>
    </row>
    <row r="3" spans="1:8" ht="28.5" customHeight="1" x14ac:dyDescent="0.25">
      <c r="A3" s="2"/>
      <c r="B3" s="153"/>
      <c r="C3" s="153"/>
      <c r="D3" s="95"/>
      <c r="E3" s="3"/>
      <c r="F3" s="154"/>
    </row>
    <row r="4" spans="1:8" ht="48.75" customHeight="1" x14ac:dyDescent="0.25">
      <c r="A4" s="2"/>
      <c r="B4" s="153" t="s">
        <v>1</v>
      </c>
      <c r="C4" s="153"/>
      <c r="D4" s="95"/>
      <c r="E4" s="4"/>
      <c r="F4" s="5"/>
    </row>
    <row r="5" spans="1:8" ht="47.25" customHeight="1" x14ac:dyDescent="0.2">
      <c r="B5" s="38"/>
      <c r="C5" s="38"/>
      <c r="D5" s="38"/>
      <c r="F5" s="6"/>
    </row>
    <row r="6" spans="1:8" s="8" customFormat="1" ht="21.75" customHeight="1" x14ac:dyDescent="0.25">
      <c r="A6" s="7" t="s">
        <v>16</v>
      </c>
      <c r="B6" s="7"/>
      <c r="C6" s="7"/>
      <c r="D6" s="7"/>
      <c r="E6" s="7"/>
      <c r="F6" s="7"/>
    </row>
    <row r="7" spans="1:8" ht="15.75" x14ac:dyDescent="0.25">
      <c r="A7" s="9" t="s">
        <v>2</v>
      </c>
      <c r="B7" s="10" t="s">
        <v>3</v>
      </c>
      <c r="C7" s="9" t="s">
        <v>4</v>
      </c>
      <c r="D7" s="11" t="s">
        <v>5</v>
      </c>
      <c r="E7" s="12" t="s">
        <v>6</v>
      </c>
      <c r="F7" s="13"/>
      <c r="G7" s="14"/>
    </row>
    <row r="8" spans="1:8" ht="12" customHeight="1" x14ac:dyDescent="0.25">
      <c r="A8" s="15"/>
      <c r="B8" s="16"/>
      <c r="C8" s="94"/>
      <c r="D8" s="94"/>
      <c r="E8" s="94"/>
      <c r="F8" s="17"/>
      <c r="G8" s="14"/>
    </row>
    <row r="9" spans="1:8" ht="15.75" x14ac:dyDescent="0.2">
      <c r="A9" s="150" t="s">
        <v>15</v>
      </c>
      <c r="B9" s="150" t="s">
        <v>9</v>
      </c>
      <c r="C9" s="23" t="s">
        <v>107</v>
      </c>
      <c r="D9" s="96" t="s">
        <v>7</v>
      </c>
      <c r="E9" s="151" t="s">
        <v>108</v>
      </c>
      <c r="F9" s="24">
        <v>9050</v>
      </c>
      <c r="G9" s="14"/>
      <c r="H9" s="27" t="e">
        <f>SUM(#REF!)</f>
        <v>#REF!</v>
      </c>
    </row>
    <row r="10" spans="1:8" ht="15.75" x14ac:dyDescent="0.2">
      <c r="A10" s="150"/>
      <c r="B10" s="150"/>
      <c r="C10" s="25" t="s">
        <v>109</v>
      </c>
      <c r="D10" s="96" t="s">
        <v>8</v>
      </c>
      <c r="E10" s="151"/>
      <c r="F10" s="26">
        <v>7374</v>
      </c>
      <c r="G10" s="14"/>
    </row>
    <row r="11" spans="1:8" ht="15.75" x14ac:dyDescent="0.2">
      <c r="A11" s="149" t="s">
        <v>18</v>
      </c>
      <c r="B11" s="150" t="s">
        <v>14</v>
      </c>
      <c r="C11" s="23" t="s">
        <v>110</v>
      </c>
      <c r="D11" s="96" t="s">
        <v>7</v>
      </c>
      <c r="E11" s="151" t="s">
        <v>112</v>
      </c>
      <c r="F11" s="24">
        <v>8800</v>
      </c>
      <c r="G11" s="14"/>
    </row>
    <row r="12" spans="1:8" ht="15.75" x14ac:dyDescent="0.2">
      <c r="A12" s="149"/>
      <c r="B12" s="150"/>
      <c r="C12" s="25" t="s">
        <v>111</v>
      </c>
      <c r="D12" s="96" t="s">
        <v>8</v>
      </c>
      <c r="E12" s="151"/>
      <c r="F12" s="26">
        <v>8600.67</v>
      </c>
      <c r="G12" s="14"/>
    </row>
    <row r="13" spans="1:8" ht="15.75" x14ac:dyDescent="0.2">
      <c r="A13" s="149" t="s">
        <v>17</v>
      </c>
      <c r="B13" s="150" t="s">
        <v>113</v>
      </c>
      <c r="C13" s="23" t="s">
        <v>114</v>
      </c>
      <c r="D13" s="96" t="s">
        <v>7</v>
      </c>
      <c r="E13" s="151" t="s">
        <v>115</v>
      </c>
      <c r="F13" s="24">
        <v>8800</v>
      </c>
      <c r="G13" s="14"/>
    </row>
    <row r="14" spans="1:8" ht="15.75" x14ac:dyDescent="0.2">
      <c r="A14" s="149"/>
      <c r="B14" s="150"/>
      <c r="C14" s="23" t="s">
        <v>109</v>
      </c>
      <c r="D14" s="96" t="s">
        <v>8</v>
      </c>
      <c r="E14" s="151"/>
      <c r="F14" s="26">
        <v>2541.63</v>
      </c>
      <c r="G14" s="14"/>
    </row>
    <row r="15" spans="1:8" ht="15.75" x14ac:dyDescent="0.2">
      <c r="A15" s="149" t="s">
        <v>21</v>
      </c>
      <c r="B15" s="150" t="s">
        <v>116</v>
      </c>
      <c r="C15" s="23" t="s">
        <v>117</v>
      </c>
      <c r="D15" s="96" t="s">
        <v>7</v>
      </c>
      <c r="E15" s="151" t="s">
        <v>119</v>
      </c>
      <c r="F15" s="24">
        <v>3890</v>
      </c>
      <c r="G15" s="14"/>
    </row>
    <row r="16" spans="1:8" ht="15.75" x14ac:dyDescent="0.2">
      <c r="A16" s="149"/>
      <c r="B16" s="150"/>
      <c r="C16" s="23" t="s">
        <v>118</v>
      </c>
      <c r="D16" s="96" t="s">
        <v>8</v>
      </c>
      <c r="E16" s="151"/>
      <c r="F16" s="26">
        <v>6867.75</v>
      </c>
      <c r="G16" s="14"/>
    </row>
    <row r="17" spans="1:12" ht="15.75" x14ac:dyDescent="0.2">
      <c r="A17" s="91"/>
      <c r="B17" s="92"/>
      <c r="C17" s="23"/>
      <c r="D17" s="96"/>
      <c r="E17" s="93"/>
      <c r="F17" s="26"/>
      <c r="G17" s="14"/>
    </row>
    <row r="18" spans="1:12" ht="24.75" customHeight="1" x14ac:dyDescent="0.2">
      <c r="A18" s="150" t="s">
        <v>12</v>
      </c>
      <c r="B18" s="150"/>
      <c r="C18" s="150"/>
      <c r="D18" s="150"/>
      <c r="E18" s="150"/>
      <c r="F18" s="26" t="s">
        <v>20</v>
      </c>
      <c r="G18" s="14"/>
    </row>
    <row r="19" spans="1:12" s="19" customFormat="1" ht="51" customHeight="1" x14ac:dyDescent="0.3">
      <c r="A19" s="152" t="s">
        <v>120</v>
      </c>
      <c r="B19" s="152"/>
      <c r="C19" s="152"/>
      <c r="D19" s="152"/>
      <c r="E19" s="152"/>
      <c r="F19" s="28">
        <f>SUM(F9:F16)</f>
        <v>55924.049999999996</v>
      </c>
      <c r="L19" s="20"/>
    </row>
    <row r="20" spans="1:12" ht="42.75" customHeight="1" x14ac:dyDescent="0.2">
      <c r="A20" s="2" t="s">
        <v>121</v>
      </c>
      <c r="B20" s="2"/>
      <c r="C20" s="2"/>
      <c r="D20" s="21"/>
    </row>
  </sheetData>
  <mergeCells count="17">
    <mergeCell ref="B2:C3"/>
    <mergeCell ref="F2:F3"/>
    <mergeCell ref="B4:C4"/>
    <mergeCell ref="A9:A10"/>
    <mergeCell ref="B9:B10"/>
    <mergeCell ref="E9:E10"/>
    <mergeCell ref="A11:A12"/>
    <mergeCell ref="B11:B12"/>
    <mergeCell ref="E11:E12"/>
    <mergeCell ref="A13:A14"/>
    <mergeCell ref="B13:B14"/>
    <mergeCell ref="E13:E14"/>
    <mergeCell ref="A15:A16"/>
    <mergeCell ref="B15:B16"/>
    <mergeCell ref="E15:E16"/>
    <mergeCell ref="A18:E18"/>
    <mergeCell ref="A19:E19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2:L20"/>
  <sheetViews>
    <sheetView view="pageBreakPreview" zoomScale="85" zoomScaleNormal="85" zoomScaleSheetLayoutView="85" zoomScalePageLayoutView="118" workbookViewId="0">
      <selection activeCell="A13" sqref="A13:A14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100"/>
      <c r="E2" s="2"/>
      <c r="F2" s="154">
        <v>44708</v>
      </c>
    </row>
    <row r="3" spans="1:8" ht="28.5" customHeight="1" x14ac:dyDescent="0.25">
      <c r="A3" s="2"/>
      <c r="B3" s="153"/>
      <c r="C3" s="153"/>
      <c r="D3" s="100"/>
      <c r="E3" s="3"/>
      <c r="F3" s="154"/>
    </row>
    <row r="4" spans="1:8" ht="48.75" customHeight="1" x14ac:dyDescent="0.25">
      <c r="A4" s="2"/>
      <c r="B4" s="153" t="s">
        <v>1</v>
      </c>
      <c r="C4" s="153"/>
      <c r="D4" s="100"/>
      <c r="E4" s="4"/>
      <c r="F4" s="5"/>
    </row>
    <row r="5" spans="1:8" ht="47.25" customHeight="1" x14ac:dyDescent="0.2">
      <c r="B5" s="38"/>
      <c r="C5" s="38"/>
      <c r="D5" s="38"/>
      <c r="F5" s="6"/>
    </row>
    <row r="6" spans="1:8" s="8" customFormat="1" ht="21.75" customHeight="1" x14ac:dyDescent="0.25">
      <c r="A6" s="7" t="s">
        <v>16</v>
      </c>
      <c r="B6" s="7"/>
      <c r="C6" s="7"/>
      <c r="D6" s="7"/>
      <c r="E6" s="7"/>
      <c r="F6" s="7"/>
    </row>
    <row r="7" spans="1:8" ht="15.75" x14ac:dyDescent="0.25">
      <c r="A7" s="9" t="s">
        <v>2</v>
      </c>
      <c r="B7" s="10" t="s">
        <v>3</v>
      </c>
      <c r="C7" s="9" t="s">
        <v>4</v>
      </c>
      <c r="D7" s="11" t="s">
        <v>5</v>
      </c>
      <c r="E7" s="12" t="s">
        <v>6</v>
      </c>
      <c r="F7" s="13"/>
      <c r="G7" s="14"/>
    </row>
    <row r="8" spans="1:8" ht="12" customHeight="1" x14ac:dyDescent="0.25">
      <c r="A8" s="15"/>
      <c r="B8" s="16"/>
      <c r="C8" s="101"/>
      <c r="D8" s="101"/>
      <c r="E8" s="101"/>
      <c r="F8" s="17"/>
      <c r="G8" s="14"/>
    </row>
    <row r="9" spans="1:8" ht="15.75" x14ac:dyDescent="0.2">
      <c r="A9" s="150" t="s">
        <v>15</v>
      </c>
      <c r="B9" s="150" t="s">
        <v>9</v>
      </c>
      <c r="C9" s="23" t="s">
        <v>125</v>
      </c>
      <c r="D9" s="102" t="s">
        <v>7</v>
      </c>
      <c r="E9" s="151" t="s">
        <v>122</v>
      </c>
      <c r="F9" s="24">
        <v>9050</v>
      </c>
      <c r="G9" s="14"/>
      <c r="H9" s="27" t="e">
        <f>SUM(#REF!)</f>
        <v>#REF!</v>
      </c>
    </row>
    <row r="10" spans="1:8" ht="15.75" x14ac:dyDescent="0.2">
      <c r="A10" s="150"/>
      <c r="B10" s="150"/>
      <c r="C10" s="25" t="s">
        <v>124</v>
      </c>
      <c r="D10" s="102" t="s">
        <v>8</v>
      </c>
      <c r="E10" s="151"/>
      <c r="F10" s="26">
        <v>8070.4</v>
      </c>
      <c r="G10" s="14"/>
    </row>
    <row r="11" spans="1:8" ht="15.75" x14ac:dyDescent="0.2">
      <c r="A11" s="149" t="s">
        <v>18</v>
      </c>
      <c r="B11" s="150" t="s">
        <v>14</v>
      </c>
      <c r="C11" s="23" t="s">
        <v>123</v>
      </c>
      <c r="D11" s="102" t="s">
        <v>7</v>
      </c>
      <c r="E11" s="151" t="s">
        <v>126</v>
      </c>
      <c r="F11" s="24">
        <v>8800</v>
      </c>
      <c r="G11" s="14"/>
    </row>
    <row r="12" spans="1:8" ht="15.75" x14ac:dyDescent="0.2">
      <c r="A12" s="149"/>
      <c r="B12" s="150"/>
      <c r="C12" s="25" t="s">
        <v>124</v>
      </c>
      <c r="D12" s="102" t="s">
        <v>8</v>
      </c>
      <c r="E12" s="151"/>
      <c r="F12" s="26">
        <v>7684.95</v>
      </c>
      <c r="G12" s="14"/>
    </row>
    <row r="13" spans="1:8" ht="15.75" x14ac:dyDescent="0.2">
      <c r="A13" s="149" t="s">
        <v>17</v>
      </c>
      <c r="B13" s="150" t="s">
        <v>113</v>
      </c>
      <c r="C13" s="23" t="s">
        <v>123</v>
      </c>
      <c r="D13" s="102" t="s">
        <v>7</v>
      </c>
      <c r="E13" s="151" t="s">
        <v>127</v>
      </c>
      <c r="F13" s="24">
        <v>8800</v>
      </c>
      <c r="G13" s="14"/>
    </row>
    <row r="14" spans="1:8" ht="15.75" x14ac:dyDescent="0.2">
      <c r="A14" s="149"/>
      <c r="B14" s="150"/>
      <c r="C14" s="25" t="s">
        <v>124</v>
      </c>
      <c r="D14" s="102" t="s">
        <v>8</v>
      </c>
      <c r="E14" s="151"/>
      <c r="F14" s="26">
        <v>1466.4</v>
      </c>
      <c r="G14" s="14"/>
    </row>
    <row r="15" spans="1:8" ht="15.75" x14ac:dyDescent="0.2">
      <c r="A15" s="149" t="s">
        <v>21</v>
      </c>
      <c r="B15" s="150" t="s">
        <v>116</v>
      </c>
      <c r="C15" s="23" t="s">
        <v>128</v>
      </c>
      <c r="D15" s="102" t="s">
        <v>7</v>
      </c>
      <c r="E15" s="151" t="s">
        <v>130</v>
      </c>
      <c r="F15" s="24">
        <v>3890</v>
      </c>
      <c r="G15" s="14"/>
    </row>
    <row r="16" spans="1:8" ht="15.75" x14ac:dyDescent="0.2">
      <c r="A16" s="149"/>
      <c r="B16" s="150"/>
      <c r="C16" s="25" t="s">
        <v>129</v>
      </c>
      <c r="D16" s="102" t="s">
        <v>8</v>
      </c>
      <c r="E16" s="151"/>
      <c r="F16" s="26">
        <v>7737.6</v>
      </c>
      <c r="G16" s="14"/>
    </row>
    <row r="17" spans="1:12" ht="15.75" x14ac:dyDescent="0.2">
      <c r="A17" s="97"/>
      <c r="B17" s="98"/>
      <c r="C17" s="23"/>
      <c r="D17" s="102"/>
      <c r="E17" s="99"/>
      <c r="F17" s="26"/>
      <c r="G17" s="14"/>
    </row>
    <row r="18" spans="1:12" ht="24.75" customHeight="1" x14ac:dyDescent="0.2">
      <c r="A18" s="150" t="s">
        <v>12</v>
      </c>
      <c r="B18" s="150"/>
      <c r="C18" s="150"/>
      <c r="D18" s="150"/>
      <c r="E18" s="150"/>
      <c r="F18" s="26" t="s">
        <v>20</v>
      </c>
      <c r="G18" s="14"/>
    </row>
    <row r="19" spans="1:12" s="19" customFormat="1" ht="51" customHeight="1" x14ac:dyDescent="0.3">
      <c r="A19" s="152" t="s">
        <v>131</v>
      </c>
      <c r="B19" s="152"/>
      <c r="C19" s="152"/>
      <c r="D19" s="152"/>
      <c r="E19" s="152"/>
      <c r="F19" s="28">
        <f>SUM(F9:F16)</f>
        <v>55499.35</v>
      </c>
      <c r="L19" s="20"/>
    </row>
    <row r="20" spans="1:12" ht="42.75" customHeight="1" x14ac:dyDescent="0.2">
      <c r="A20" s="2" t="s">
        <v>121</v>
      </c>
      <c r="B20" s="2"/>
      <c r="C20" s="2"/>
      <c r="D20" s="21"/>
    </row>
  </sheetData>
  <mergeCells count="17">
    <mergeCell ref="A15:A16"/>
    <mergeCell ref="B15:B16"/>
    <mergeCell ref="E15:E16"/>
    <mergeCell ref="A18:E18"/>
    <mergeCell ref="A19:E19"/>
    <mergeCell ref="A11:A12"/>
    <mergeCell ref="B11:B12"/>
    <mergeCell ref="E11:E12"/>
    <mergeCell ref="A13:A14"/>
    <mergeCell ref="B13:B14"/>
    <mergeCell ref="E13:E14"/>
    <mergeCell ref="B2:C3"/>
    <mergeCell ref="F2:F3"/>
    <mergeCell ref="B4:C4"/>
    <mergeCell ref="A9:A10"/>
    <mergeCell ref="B9:B10"/>
    <mergeCell ref="E9:E10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2:L20"/>
  <sheetViews>
    <sheetView view="pageBreakPreview" zoomScale="85" zoomScaleNormal="85" zoomScaleSheetLayoutView="85" zoomScalePageLayoutView="118" workbookViewId="0">
      <selection activeCell="A19" sqref="A19:E19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107"/>
      <c r="E2" s="2"/>
      <c r="F2" s="154">
        <v>44734</v>
      </c>
    </row>
    <row r="3" spans="1:8" ht="28.5" customHeight="1" x14ac:dyDescent="0.25">
      <c r="A3" s="2"/>
      <c r="B3" s="153"/>
      <c r="C3" s="153"/>
      <c r="D3" s="107"/>
      <c r="E3" s="3"/>
      <c r="F3" s="154"/>
    </row>
    <row r="4" spans="1:8" ht="48.75" customHeight="1" x14ac:dyDescent="0.25">
      <c r="A4" s="2"/>
      <c r="B4" s="153" t="s">
        <v>1</v>
      </c>
      <c r="C4" s="153"/>
      <c r="D4" s="107"/>
      <c r="E4" s="4"/>
      <c r="F4" s="5"/>
    </row>
    <row r="5" spans="1:8" ht="47.25" customHeight="1" x14ac:dyDescent="0.2">
      <c r="B5" s="38"/>
      <c r="C5" s="38"/>
      <c r="D5" s="38"/>
      <c r="F5" s="6"/>
    </row>
    <row r="6" spans="1:8" s="8" customFormat="1" ht="21.75" customHeight="1" x14ac:dyDescent="0.25">
      <c r="A6" s="7" t="s">
        <v>16</v>
      </c>
      <c r="B6" s="7"/>
      <c r="C6" s="7"/>
      <c r="D6" s="7"/>
      <c r="E6" s="7"/>
      <c r="F6" s="7"/>
    </row>
    <row r="7" spans="1:8" ht="15.75" x14ac:dyDescent="0.25">
      <c r="A7" s="9" t="s">
        <v>2</v>
      </c>
      <c r="B7" s="10" t="s">
        <v>3</v>
      </c>
      <c r="C7" s="9" t="s">
        <v>4</v>
      </c>
      <c r="D7" s="11" t="s">
        <v>5</v>
      </c>
      <c r="E7" s="12" t="s">
        <v>6</v>
      </c>
      <c r="F7" s="13"/>
      <c r="G7" s="14"/>
    </row>
    <row r="8" spans="1:8" ht="12" customHeight="1" x14ac:dyDescent="0.25">
      <c r="A8" s="15"/>
      <c r="B8" s="16"/>
      <c r="C8" s="106"/>
      <c r="D8" s="106"/>
      <c r="E8" s="106"/>
      <c r="F8" s="17"/>
      <c r="G8" s="14"/>
    </row>
    <row r="9" spans="1:8" ht="15.75" x14ac:dyDescent="0.2">
      <c r="A9" s="150" t="s">
        <v>15</v>
      </c>
      <c r="B9" s="150" t="s">
        <v>9</v>
      </c>
      <c r="C9" s="23" t="s">
        <v>136</v>
      </c>
      <c r="D9" s="108" t="s">
        <v>7</v>
      </c>
      <c r="E9" s="151" t="s">
        <v>137</v>
      </c>
      <c r="F9" s="24">
        <v>9050</v>
      </c>
      <c r="G9" s="14"/>
      <c r="H9" s="27" t="e">
        <f>SUM(#REF!)</f>
        <v>#REF!</v>
      </c>
    </row>
    <row r="10" spans="1:8" ht="15.75" x14ac:dyDescent="0.2">
      <c r="A10" s="150"/>
      <c r="B10" s="150"/>
      <c r="C10" s="25" t="s">
        <v>134</v>
      </c>
      <c r="D10" s="108" t="s">
        <v>8</v>
      </c>
      <c r="E10" s="151"/>
      <c r="F10" s="26">
        <v>8322</v>
      </c>
      <c r="G10" s="14"/>
    </row>
    <row r="11" spans="1:8" ht="15.75" x14ac:dyDescent="0.2">
      <c r="A11" s="149" t="s">
        <v>18</v>
      </c>
      <c r="B11" s="150" t="s">
        <v>14</v>
      </c>
      <c r="C11" s="23" t="s">
        <v>132</v>
      </c>
      <c r="D11" s="108" t="s">
        <v>7</v>
      </c>
      <c r="E11" s="151" t="s">
        <v>135</v>
      </c>
      <c r="F11" s="24">
        <v>8800</v>
      </c>
      <c r="G11" s="14"/>
    </row>
    <row r="12" spans="1:8" ht="15.75" x14ac:dyDescent="0.2">
      <c r="A12" s="149"/>
      <c r="B12" s="150"/>
      <c r="C12" s="25" t="s">
        <v>134</v>
      </c>
      <c r="D12" s="108" t="s">
        <v>8</v>
      </c>
      <c r="E12" s="151"/>
      <c r="F12" s="26">
        <v>8215.74</v>
      </c>
      <c r="G12" s="14"/>
    </row>
    <row r="13" spans="1:8" ht="15.75" x14ac:dyDescent="0.2">
      <c r="A13" s="149" t="s">
        <v>17</v>
      </c>
      <c r="B13" s="150" t="s">
        <v>113</v>
      </c>
      <c r="C13" s="23" t="s">
        <v>132</v>
      </c>
      <c r="D13" s="108" t="s">
        <v>7</v>
      </c>
      <c r="E13" s="151" t="s">
        <v>133</v>
      </c>
      <c r="F13" s="24">
        <v>8800</v>
      </c>
      <c r="G13" s="14"/>
    </row>
    <row r="14" spans="1:8" ht="15.75" x14ac:dyDescent="0.2">
      <c r="A14" s="149"/>
      <c r="B14" s="150"/>
      <c r="C14" s="25" t="s">
        <v>134</v>
      </c>
      <c r="D14" s="108" t="s">
        <v>8</v>
      </c>
      <c r="E14" s="151"/>
      <c r="F14" s="26">
        <v>1671.54</v>
      </c>
      <c r="G14" s="14"/>
    </row>
    <row r="15" spans="1:8" ht="15.75" x14ac:dyDescent="0.2">
      <c r="A15" s="149"/>
      <c r="B15" s="150"/>
      <c r="C15" s="23"/>
      <c r="D15" s="108"/>
      <c r="E15" s="151"/>
      <c r="F15" s="24"/>
      <c r="G15" s="14"/>
    </row>
    <row r="16" spans="1:8" ht="15.75" x14ac:dyDescent="0.2">
      <c r="A16" s="149"/>
      <c r="B16" s="150"/>
      <c r="C16" s="25"/>
      <c r="D16" s="108"/>
      <c r="E16" s="151"/>
      <c r="F16" s="26"/>
      <c r="G16" s="14"/>
    </row>
    <row r="17" spans="1:12" ht="15.75" x14ac:dyDescent="0.2">
      <c r="A17" s="103"/>
      <c r="B17" s="104"/>
      <c r="C17" s="23"/>
      <c r="D17" s="108"/>
      <c r="E17" s="105"/>
      <c r="F17" s="26"/>
      <c r="G17" s="14"/>
    </row>
    <row r="18" spans="1:12" ht="24.75" customHeight="1" x14ac:dyDescent="0.2">
      <c r="A18" s="150" t="s">
        <v>12</v>
      </c>
      <c r="B18" s="150"/>
      <c r="C18" s="150"/>
      <c r="D18" s="150"/>
      <c r="E18" s="150"/>
      <c r="F18" s="26" t="s">
        <v>20</v>
      </c>
      <c r="G18" s="14"/>
    </row>
    <row r="19" spans="1:12" s="19" customFormat="1" ht="51" customHeight="1" x14ac:dyDescent="0.3">
      <c r="A19" s="152" t="s">
        <v>138</v>
      </c>
      <c r="B19" s="152"/>
      <c r="C19" s="152"/>
      <c r="D19" s="152"/>
      <c r="E19" s="152"/>
      <c r="F19" s="28">
        <f>SUM(F9:F16)</f>
        <v>44859.28</v>
      </c>
      <c r="L19" s="20"/>
    </row>
    <row r="20" spans="1:12" ht="42.75" customHeight="1" x14ac:dyDescent="0.2">
      <c r="A20" s="2" t="s">
        <v>121</v>
      </c>
      <c r="B20" s="2"/>
      <c r="C20" s="2"/>
      <c r="D20" s="21"/>
    </row>
  </sheetData>
  <mergeCells count="17">
    <mergeCell ref="B2:C3"/>
    <mergeCell ref="F2:F3"/>
    <mergeCell ref="B4:C4"/>
    <mergeCell ref="A9:A10"/>
    <mergeCell ref="B9:B10"/>
    <mergeCell ref="E9:E10"/>
    <mergeCell ref="A11:A12"/>
    <mergeCell ref="B11:B12"/>
    <mergeCell ref="E11:E12"/>
    <mergeCell ref="A13:A14"/>
    <mergeCell ref="B13:B14"/>
    <mergeCell ref="E13:E14"/>
    <mergeCell ref="A15:A16"/>
    <mergeCell ref="B15:B16"/>
    <mergeCell ref="E15:E16"/>
    <mergeCell ref="A18:E18"/>
    <mergeCell ref="A19:E19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2:L22"/>
  <sheetViews>
    <sheetView view="pageBreakPreview" zoomScale="85" zoomScaleNormal="85" zoomScaleSheetLayoutView="85" zoomScalePageLayoutView="118" workbookViewId="0">
      <selection activeCell="A22" sqref="A22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112"/>
      <c r="E2" s="2"/>
      <c r="F2" s="154">
        <v>44736</v>
      </c>
    </row>
    <row r="3" spans="1:8" ht="28.5" customHeight="1" x14ac:dyDescent="0.25">
      <c r="A3" s="2"/>
      <c r="B3" s="153"/>
      <c r="C3" s="153"/>
      <c r="D3" s="112"/>
      <c r="E3" s="3"/>
      <c r="F3" s="154"/>
    </row>
    <row r="4" spans="1:8" ht="48.75" customHeight="1" x14ac:dyDescent="0.25">
      <c r="A4" s="2"/>
      <c r="B4" s="153" t="s">
        <v>1</v>
      </c>
      <c r="C4" s="153"/>
      <c r="D4" s="112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113"/>
      <c r="D10" s="113"/>
      <c r="E10" s="113"/>
      <c r="F10" s="17"/>
      <c r="G10" s="14"/>
    </row>
    <row r="11" spans="1:8" ht="15.75" x14ac:dyDescent="0.2">
      <c r="A11" s="149"/>
      <c r="B11" s="150"/>
      <c r="C11" s="23"/>
      <c r="D11" s="114"/>
      <c r="E11" s="111"/>
      <c r="F11" s="24"/>
      <c r="G11" s="14"/>
      <c r="H11" s="27" t="e">
        <f>SUM(F11,F13,F15,F17,#REF!)</f>
        <v>#REF!</v>
      </c>
    </row>
    <row r="12" spans="1:8" ht="15.75" x14ac:dyDescent="0.2">
      <c r="A12" s="149"/>
      <c r="B12" s="150"/>
      <c r="C12" s="25"/>
      <c r="D12" s="114"/>
      <c r="E12" s="111"/>
      <c r="F12" s="26"/>
      <c r="G12" s="14"/>
      <c r="H12" s="27" t="e">
        <f>SUM(F12,F14,F16,#REF!,F18)</f>
        <v>#REF!</v>
      </c>
    </row>
    <row r="13" spans="1:8" ht="15.75" x14ac:dyDescent="0.2">
      <c r="A13" s="149" t="s">
        <v>21</v>
      </c>
      <c r="B13" s="150" t="s">
        <v>51</v>
      </c>
      <c r="C13" s="23" t="s">
        <v>140</v>
      </c>
      <c r="D13" s="114" t="s">
        <v>7</v>
      </c>
      <c r="E13" s="151" t="s">
        <v>139</v>
      </c>
      <c r="F13" s="24">
        <v>3890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141</v>
      </c>
      <c r="D14" s="114" t="s">
        <v>8</v>
      </c>
      <c r="E14" s="151"/>
      <c r="F14" s="26">
        <v>13519.35</v>
      </c>
      <c r="G14" s="14"/>
    </row>
    <row r="15" spans="1:8" ht="15.75" x14ac:dyDescent="0.2">
      <c r="A15" s="149"/>
      <c r="B15" s="150"/>
      <c r="C15" s="23"/>
      <c r="D15" s="114"/>
      <c r="E15" s="151"/>
      <c r="F15" s="24"/>
      <c r="G15" s="14"/>
    </row>
    <row r="16" spans="1:8" ht="15.75" x14ac:dyDescent="0.2">
      <c r="A16" s="149"/>
      <c r="B16" s="150"/>
      <c r="C16" s="25"/>
      <c r="D16" s="114"/>
      <c r="E16" s="151"/>
      <c r="F16" s="26"/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109"/>
      <c r="B18" s="110"/>
      <c r="C18" s="23"/>
      <c r="D18" s="114"/>
      <c r="E18" s="111"/>
      <c r="F18" s="26"/>
      <c r="G18" s="14"/>
    </row>
    <row r="19" spans="1:12" ht="15.75" x14ac:dyDescent="0.2">
      <c r="A19" s="109"/>
      <c r="B19" s="110"/>
      <c r="C19" s="23"/>
      <c r="D19" s="114"/>
      <c r="E19" s="111"/>
      <c r="F19" s="26" t="s">
        <v>20</v>
      </c>
      <c r="G19" s="14"/>
    </row>
    <row r="20" spans="1:12" ht="42" customHeight="1" x14ac:dyDescent="0.2">
      <c r="A20" s="109"/>
      <c r="B20" s="110"/>
      <c r="C20" s="23"/>
      <c r="D20" s="114"/>
      <c r="E20" s="111"/>
      <c r="F20" s="22"/>
      <c r="G20" s="14"/>
    </row>
    <row r="21" spans="1:12" s="19" customFormat="1" ht="44.25" customHeight="1" x14ac:dyDescent="0.3">
      <c r="A21" s="152" t="s">
        <v>142</v>
      </c>
      <c r="B21" s="152"/>
      <c r="C21" s="152"/>
      <c r="D21" s="152"/>
      <c r="E21" s="152"/>
      <c r="F21" s="29">
        <f>SUM(F13:F14)</f>
        <v>17409.349999999999</v>
      </c>
      <c r="L21" s="20"/>
    </row>
    <row r="22" spans="1:12" ht="47.25" customHeight="1" x14ac:dyDescent="0.2">
      <c r="A22" s="21" t="s">
        <v>143</v>
      </c>
      <c r="B22" s="2"/>
      <c r="C22" s="2"/>
      <c r="D22" s="21"/>
    </row>
  </sheetData>
  <mergeCells count="13">
    <mergeCell ref="A15:A16"/>
    <mergeCell ref="B15:B16"/>
    <mergeCell ref="E15:E16"/>
    <mergeCell ref="A17:E17"/>
    <mergeCell ref="A21:E21"/>
    <mergeCell ref="A13:A14"/>
    <mergeCell ref="B13:B14"/>
    <mergeCell ref="E13:E14"/>
    <mergeCell ref="B2:C3"/>
    <mergeCell ref="F2:F3"/>
    <mergeCell ref="B4:C4"/>
    <mergeCell ref="A11:A12"/>
    <mergeCell ref="B11:B12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2:L22"/>
  <sheetViews>
    <sheetView view="pageBreakPreview" zoomScale="85" zoomScaleNormal="85" zoomScaleSheetLayoutView="85" zoomScalePageLayoutView="118" workbookViewId="0">
      <selection activeCell="A15" sqref="A15:F16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119"/>
      <c r="E2" s="2"/>
      <c r="F2" s="154">
        <v>44743</v>
      </c>
    </row>
    <row r="3" spans="1:8" ht="28.5" customHeight="1" x14ac:dyDescent="0.25">
      <c r="A3" s="2"/>
      <c r="B3" s="153"/>
      <c r="C3" s="153"/>
      <c r="D3" s="119"/>
      <c r="E3" s="3"/>
      <c r="F3" s="154"/>
    </row>
    <row r="4" spans="1:8" ht="48.75" customHeight="1" x14ac:dyDescent="0.25">
      <c r="A4" s="2"/>
      <c r="B4" s="153" t="s">
        <v>1</v>
      </c>
      <c r="C4" s="153"/>
      <c r="D4" s="119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118"/>
      <c r="D10" s="118"/>
      <c r="E10" s="118"/>
      <c r="F10" s="17"/>
      <c r="G10" s="14"/>
    </row>
    <row r="11" spans="1:8" ht="15.75" x14ac:dyDescent="0.2">
      <c r="A11" s="149"/>
      <c r="B11" s="150"/>
      <c r="C11" s="23"/>
      <c r="D11" s="120"/>
      <c r="E11" s="117"/>
      <c r="F11" s="24"/>
      <c r="G11" s="14"/>
      <c r="H11" s="27" t="e">
        <f>SUM(F11,F13,F15,F17,#REF!)</f>
        <v>#REF!</v>
      </c>
    </row>
    <row r="12" spans="1:8" ht="15.75" x14ac:dyDescent="0.2">
      <c r="A12" s="149"/>
      <c r="B12" s="150"/>
      <c r="C12" s="25"/>
      <c r="D12" s="120"/>
      <c r="E12" s="117"/>
      <c r="F12" s="26"/>
      <c r="G12" s="14"/>
      <c r="H12" s="27" t="e">
        <f>SUM(F12,F14,F16,#REF!,F18)</f>
        <v>#REF!</v>
      </c>
    </row>
    <row r="13" spans="1:8" ht="15.75" x14ac:dyDescent="0.2">
      <c r="A13" s="149" t="s">
        <v>144</v>
      </c>
      <c r="B13" s="150" t="s">
        <v>11</v>
      </c>
      <c r="C13" s="23" t="s">
        <v>145</v>
      </c>
      <c r="D13" s="120" t="s">
        <v>7</v>
      </c>
      <c r="E13" s="151" t="s">
        <v>146</v>
      </c>
      <c r="F13" s="24">
        <v>8000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147</v>
      </c>
      <c r="D14" s="120" t="s">
        <v>8</v>
      </c>
      <c r="E14" s="151"/>
      <c r="F14" s="26">
        <v>0</v>
      </c>
      <c r="G14" s="14"/>
    </row>
    <row r="15" spans="1:8" ht="15.75" x14ac:dyDescent="0.2">
      <c r="A15" s="149" t="s">
        <v>144</v>
      </c>
      <c r="B15" s="150" t="s">
        <v>11</v>
      </c>
      <c r="C15" s="23" t="s">
        <v>150</v>
      </c>
      <c r="D15" s="120" t="s">
        <v>7</v>
      </c>
      <c r="E15" s="151" t="s">
        <v>148</v>
      </c>
      <c r="F15" s="24">
        <v>8000</v>
      </c>
      <c r="G15" s="14"/>
    </row>
    <row r="16" spans="1:8" ht="15.75" x14ac:dyDescent="0.2">
      <c r="A16" s="149"/>
      <c r="B16" s="150"/>
      <c r="C16" s="25" t="s">
        <v>149</v>
      </c>
      <c r="D16" s="120" t="s">
        <v>8</v>
      </c>
      <c r="E16" s="151"/>
      <c r="F16" s="26">
        <v>8892.4</v>
      </c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115"/>
      <c r="B18" s="116"/>
      <c r="C18" s="23"/>
      <c r="D18" s="120"/>
      <c r="E18" s="117"/>
      <c r="F18" s="26"/>
      <c r="G18" s="14"/>
    </row>
    <row r="19" spans="1:12" ht="15.75" x14ac:dyDescent="0.2">
      <c r="A19" s="115"/>
      <c r="B19" s="116"/>
      <c r="C19" s="23"/>
      <c r="D19" s="120"/>
      <c r="E19" s="117"/>
      <c r="F19" s="26" t="s">
        <v>20</v>
      </c>
      <c r="G19" s="14"/>
    </row>
    <row r="20" spans="1:12" ht="42" customHeight="1" x14ac:dyDescent="0.2">
      <c r="A20" s="115"/>
      <c r="B20" s="116"/>
      <c r="C20" s="23"/>
      <c r="D20" s="120"/>
      <c r="E20" s="117"/>
      <c r="F20" s="22"/>
      <c r="G20" s="14"/>
    </row>
    <row r="21" spans="1:12" s="19" customFormat="1" ht="44.25" customHeight="1" x14ac:dyDescent="0.3">
      <c r="A21" s="152" t="s">
        <v>151</v>
      </c>
      <c r="B21" s="152"/>
      <c r="C21" s="152"/>
      <c r="D21" s="152"/>
      <c r="E21" s="152"/>
      <c r="F21" s="29">
        <f>SUM(F13:F16)</f>
        <v>24892.400000000001</v>
      </c>
      <c r="L21" s="20"/>
    </row>
    <row r="22" spans="1:12" ht="47.25" customHeight="1" x14ac:dyDescent="0.2">
      <c r="A22" s="21" t="s">
        <v>143</v>
      </c>
      <c r="B22" s="2"/>
      <c r="C22" s="2"/>
      <c r="D22" s="21"/>
    </row>
  </sheetData>
  <mergeCells count="13">
    <mergeCell ref="A13:A14"/>
    <mergeCell ref="B13:B14"/>
    <mergeCell ref="E13:E14"/>
    <mergeCell ref="B2:C3"/>
    <mergeCell ref="F2:F3"/>
    <mergeCell ref="B4:C4"/>
    <mergeCell ref="A11:A12"/>
    <mergeCell ref="B11:B12"/>
    <mergeCell ref="A15:A16"/>
    <mergeCell ref="B15:B16"/>
    <mergeCell ref="E15:E16"/>
    <mergeCell ref="A17:E17"/>
    <mergeCell ref="A21:E21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2:L20"/>
  <sheetViews>
    <sheetView view="pageBreakPreview" zoomScale="85" zoomScaleNormal="85" zoomScaleSheetLayoutView="85" zoomScalePageLayoutView="118" workbookViewId="0">
      <selection activeCell="A9" sqref="A9:F14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124"/>
      <c r="E2" s="2"/>
      <c r="F2" s="154">
        <v>44768</v>
      </c>
    </row>
    <row r="3" spans="1:8" ht="28.5" customHeight="1" x14ac:dyDescent="0.25">
      <c r="A3" s="2"/>
      <c r="B3" s="153"/>
      <c r="C3" s="153"/>
      <c r="D3" s="124"/>
      <c r="E3" s="3"/>
      <c r="F3" s="154"/>
    </row>
    <row r="4" spans="1:8" ht="48.75" customHeight="1" x14ac:dyDescent="0.25">
      <c r="A4" s="2"/>
      <c r="B4" s="153" t="s">
        <v>1</v>
      </c>
      <c r="C4" s="153"/>
      <c r="D4" s="124"/>
      <c r="E4" s="4"/>
      <c r="F4" s="5"/>
    </row>
    <row r="5" spans="1:8" ht="47.25" customHeight="1" x14ac:dyDescent="0.2">
      <c r="B5" s="38"/>
      <c r="C5" s="38"/>
      <c r="D5" s="38"/>
      <c r="F5" s="6"/>
    </row>
    <row r="6" spans="1:8" s="8" customFormat="1" ht="21.75" customHeight="1" x14ac:dyDescent="0.25">
      <c r="A6" s="7" t="s">
        <v>16</v>
      </c>
      <c r="B6" s="7"/>
      <c r="C6" s="7"/>
      <c r="D6" s="7"/>
      <c r="E6" s="7"/>
      <c r="F6" s="7"/>
    </row>
    <row r="7" spans="1:8" ht="15.75" x14ac:dyDescent="0.25">
      <c r="A7" s="9" t="s">
        <v>2</v>
      </c>
      <c r="B7" s="10" t="s">
        <v>3</v>
      </c>
      <c r="C7" s="9" t="s">
        <v>4</v>
      </c>
      <c r="D7" s="11" t="s">
        <v>5</v>
      </c>
      <c r="E7" s="12" t="s">
        <v>6</v>
      </c>
      <c r="F7" s="13"/>
      <c r="G7" s="14"/>
    </row>
    <row r="8" spans="1:8" ht="12" customHeight="1" x14ac:dyDescent="0.25">
      <c r="A8" s="15"/>
      <c r="B8" s="16"/>
      <c r="C8" s="125"/>
      <c r="D8" s="125"/>
      <c r="E8" s="125"/>
      <c r="F8" s="17"/>
      <c r="G8" s="14"/>
    </row>
    <row r="9" spans="1:8" ht="15.75" x14ac:dyDescent="0.2">
      <c r="A9" s="150" t="s">
        <v>15</v>
      </c>
      <c r="B9" s="150" t="s">
        <v>9</v>
      </c>
      <c r="C9" s="23" t="s">
        <v>156</v>
      </c>
      <c r="D9" s="126" t="s">
        <v>7</v>
      </c>
      <c r="E9" s="151" t="s">
        <v>152</v>
      </c>
      <c r="F9" s="24">
        <v>9050</v>
      </c>
      <c r="G9" s="14"/>
      <c r="H9" s="27" t="e">
        <f>SUM(#REF!)</f>
        <v>#REF!</v>
      </c>
    </row>
    <row r="10" spans="1:8" ht="15.75" x14ac:dyDescent="0.2">
      <c r="A10" s="150"/>
      <c r="B10" s="150"/>
      <c r="C10" s="25" t="s">
        <v>153</v>
      </c>
      <c r="D10" s="126" t="s">
        <v>8</v>
      </c>
      <c r="E10" s="151"/>
      <c r="F10" s="26">
        <v>8251.6</v>
      </c>
      <c r="G10" s="14"/>
    </row>
    <row r="11" spans="1:8" ht="15.75" x14ac:dyDescent="0.2">
      <c r="A11" s="149" t="s">
        <v>18</v>
      </c>
      <c r="B11" s="150" t="s">
        <v>14</v>
      </c>
      <c r="C11" s="23" t="s">
        <v>155</v>
      </c>
      <c r="D11" s="126" t="s">
        <v>7</v>
      </c>
      <c r="E11" s="151" t="s">
        <v>154</v>
      </c>
      <c r="F11" s="24">
        <v>8800</v>
      </c>
      <c r="G11" s="14"/>
    </row>
    <row r="12" spans="1:8" ht="15.75" x14ac:dyDescent="0.2">
      <c r="A12" s="149"/>
      <c r="B12" s="150"/>
      <c r="C12" s="25" t="s">
        <v>157</v>
      </c>
      <c r="D12" s="126" t="s">
        <v>8</v>
      </c>
      <c r="E12" s="151"/>
      <c r="F12" s="26">
        <v>7349.94</v>
      </c>
      <c r="G12" s="14"/>
    </row>
    <row r="13" spans="1:8" ht="15.75" x14ac:dyDescent="0.2">
      <c r="A13" s="149" t="s">
        <v>17</v>
      </c>
      <c r="B13" s="150" t="s">
        <v>113</v>
      </c>
      <c r="C13" s="133" t="s">
        <v>155</v>
      </c>
      <c r="D13" s="126" t="s">
        <v>7</v>
      </c>
      <c r="E13" s="151" t="s">
        <v>158</v>
      </c>
      <c r="F13" s="24">
        <v>8800</v>
      </c>
      <c r="G13" s="14"/>
    </row>
    <row r="14" spans="1:8" ht="15.75" x14ac:dyDescent="0.2">
      <c r="A14" s="149"/>
      <c r="B14" s="150"/>
      <c r="C14" s="25" t="s">
        <v>157</v>
      </c>
      <c r="D14" s="126" t="s">
        <v>8</v>
      </c>
      <c r="E14" s="151"/>
      <c r="F14" s="26">
        <v>1558.05</v>
      </c>
      <c r="G14" s="14"/>
    </row>
    <row r="15" spans="1:8" ht="15.75" x14ac:dyDescent="0.2">
      <c r="A15" s="149"/>
      <c r="B15" s="150"/>
      <c r="C15" s="23"/>
      <c r="D15" s="126"/>
      <c r="E15" s="151"/>
      <c r="F15" s="24"/>
      <c r="G15" s="14"/>
    </row>
    <row r="16" spans="1:8" ht="15.75" x14ac:dyDescent="0.2">
      <c r="A16" s="149"/>
      <c r="B16" s="150"/>
      <c r="C16" s="25"/>
      <c r="D16" s="126"/>
      <c r="E16" s="151"/>
      <c r="F16" s="26"/>
      <c r="G16" s="14"/>
    </row>
    <row r="17" spans="1:12" ht="15.75" x14ac:dyDescent="0.2">
      <c r="A17" s="121"/>
      <c r="B17" s="122"/>
      <c r="C17" s="23"/>
      <c r="D17" s="126"/>
      <c r="E17" s="123"/>
      <c r="F17" s="26"/>
      <c r="G17" s="14"/>
    </row>
    <row r="18" spans="1:12" ht="24.75" customHeight="1" x14ac:dyDescent="0.2">
      <c r="A18" s="150" t="s">
        <v>12</v>
      </c>
      <c r="B18" s="150"/>
      <c r="C18" s="150"/>
      <c r="D18" s="150"/>
      <c r="E18" s="150"/>
      <c r="F18" s="26" t="s">
        <v>20</v>
      </c>
      <c r="G18" s="14"/>
    </row>
    <row r="19" spans="1:12" s="19" customFormat="1" ht="51" customHeight="1" x14ac:dyDescent="0.3">
      <c r="A19" s="152" t="s">
        <v>159</v>
      </c>
      <c r="B19" s="152"/>
      <c r="C19" s="152"/>
      <c r="D19" s="152"/>
      <c r="E19" s="152"/>
      <c r="F19" s="28">
        <f>SUM(F9:F16)</f>
        <v>43809.590000000004</v>
      </c>
      <c r="L19" s="20"/>
    </row>
    <row r="20" spans="1:12" ht="42.75" customHeight="1" x14ac:dyDescent="0.2">
      <c r="A20" s="2" t="s">
        <v>121</v>
      </c>
      <c r="B20" s="2"/>
      <c r="C20" s="2"/>
      <c r="D20" s="21"/>
    </row>
  </sheetData>
  <mergeCells count="17">
    <mergeCell ref="A15:A16"/>
    <mergeCell ref="B15:B16"/>
    <mergeCell ref="E15:E16"/>
    <mergeCell ref="A18:E18"/>
    <mergeCell ref="A19:E19"/>
    <mergeCell ref="A11:A12"/>
    <mergeCell ref="B11:B12"/>
    <mergeCell ref="E11:E12"/>
    <mergeCell ref="A13:A14"/>
    <mergeCell ref="B13:B14"/>
    <mergeCell ref="E13:E14"/>
    <mergeCell ref="B2:C3"/>
    <mergeCell ref="F2:F3"/>
    <mergeCell ref="B4:C4"/>
    <mergeCell ref="A9:A10"/>
    <mergeCell ref="B9:B10"/>
    <mergeCell ref="E9:E10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2:L22"/>
  <sheetViews>
    <sheetView view="pageBreakPreview" zoomScale="85" zoomScaleNormal="85" zoomScaleSheetLayoutView="85" zoomScalePageLayoutView="118" workbookViewId="0">
      <selection activeCell="D19" sqref="D19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131"/>
      <c r="E2" s="2"/>
      <c r="F2" s="154">
        <v>44771</v>
      </c>
    </row>
    <row r="3" spans="1:8" ht="28.5" customHeight="1" x14ac:dyDescent="0.25">
      <c r="A3" s="2"/>
      <c r="B3" s="153"/>
      <c r="C3" s="153"/>
      <c r="D3" s="131"/>
      <c r="E3" s="3"/>
      <c r="F3" s="154"/>
    </row>
    <row r="4" spans="1:8" ht="48.75" customHeight="1" x14ac:dyDescent="0.25">
      <c r="A4" s="2"/>
      <c r="B4" s="153" t="s">
        <v>1</v>
      </c>
      <c r="C4" s="153"/>
      <c r="D4" s="131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130"/>
      <c r="D10" s="130"/>
      <c r="E10" s="130"/>
      <c r="F10" s="17"/>
      <c r="G10" s="14"/>
    </row>
    <row r="11" spans="1:8" ht="15.75" x14ac:dyDescent="0.2">
      <c r="A11" s="149"/>
      <c r="B11" s="150"/>
      <c r="C11" s="23"/>
      <c r="D11" s="132"/>
      <c r="E11" s="129"/>
      <c r="F11" s="24"/>
      <c r="G11" s="14"/>
      <c r="H11" s="27" t="e">
        <f>SUM(F11,F13,F15,F17,#REF!)</f>
        <v>#REF!</v>
      </c>
    </row>
    <row r="12" spans="1:8" ht="15.75" x14ac:dyDescent="0.2">
      <c r="A12" s="149"/>
      <c r="B12" s="150"/>
      <c r="C12" s="25"/>
      <c r="D12" s="132"/>
      <c r="E12" s="129"/>
      <c r="F12" s="26"/>
      <c r="G12" s="14"/>
      <c r="H12" s="27" t="e">
        <f>SUM(F12,F14,F16,#REF!,F18)</f>
        <v>#REF!</v>
      </c>
    </row>
    <row r="13" spans="1:8" ht="15.75" x14ac:dyDescent="0.2">
      <c r="A13" s="149" t="s">
        <v>21</v>
      </c>
      <c r="B13" s="150" t="s">
        <v>51</v>
      </c>
      <c r="C13" s="23" t="s">
        <v>160</v>
      </c>
      <c r="D13" s="132" t="s">
        <v>7</v>
      </c>
      <c r="E13" s="151" t="s">
        <v>162</v>
      </c>
      <c r="F13" s="24">
        <v>3890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161</v>
      </c>
      <c r="D14" s="132" t="s">
        <v>8</v>
      </c>
      <c r="E14" s="151"/>
      <c r="F14" s="26">
        <v>26343.599999999999</v>
      </c>
      <c r="G14" s="14"/>
    </row>
    <row r="15" spans="1:8" ht="15.75" x14ac:dyDescent="0.2">
      <c r="A15" s="149" t="s">
        <v>144</v>
      </c>
      <c r="B15" s="150" t="s">
        <v>11</v>
      </c>
      <c r="C15" s="23" t="s">
        <v>163</v>
      </c>
      <c r="D15" s="132" t="s">
        <v>7</v>
      </c>
      <c r="E15" s="151" t="s">
        <v>165</v>
      </c>
      <c r="F15" s="24">
        <v>8000</v>
      </c>
      <c r="G15" s="14"/>
    </row>
    <row r="16" spans="1:8" ht="15.75" x14ac:dyDescent="0.2">
      <c r="A16" s="149"/>
      <c r="B16" s="150"/>
      <c r="C16" s="25" t="s">
        <v>164</v>
      </c>
      <c r="D16" s="132" t="s">
        <v>8</v>
      </c>
      <c r="E16" s="151"/>
      <c r="F16" s="26">
        <v>21278.799999999999</v>
      </c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127"/>
      <c r="B18" s="128"/>
      <c r="C18" s="23"/>
      <c r="D18" s="132"/>
      <c r="E18" s="129"/>
      <c r="F18" s="26"/>
      <c r="G18" s="14"/>
    </row>
    <row r="19" spans="1:12" ht="15.75" x14ac:dyDescent="0.2">
      <c r="A19" s="127"/>
      <c r="B19" s="128"/>
      <c r="C19" s="23"/>
      <c r="D19" s="132"/>
      <c r="E19" s="129"/>
      <c r="F19" s="26" t="s">
        <v>20</v>
      </c>
      <c r="G19" s="14"/>
    </row>
    <row r="20" spans="1:12" ht="42" customHeight="1" x14ac:dyDescent="0.2">
      <c r="A20" s="127"/>
      <c r="B20" s="128"/>
      <c r="C20" s="23"/>
      <c r="D20" s="132"/>
      <c r="E20" s="129"/>
      <c r="F20" s="22"/>
      <c r="G20" s="14"/>
    </row>
    <row r="21" spans="1:12" s="19" customFormat="1" ht="44.25" customHeight="1" x14ac:dyDescent="0.3">
      <c r="A21" s="152" t="s">
        <v>166</v>
      </c>
      <c r="B21" s="152"/>
      <c r="C21" s="152"/>
      <c r="D21" s="152"/>
      <c r="E21" s="152"/>
      <c r="F21" s="29">
        <f>SUM(F13:F16)</f>
        <v>59512.399999999994</v>
      </c>
      <c r="L21" s="20"/>
    </row>
    <row r="22" spans="1:12" ht="47.25" customHeight="1" x14ac:dyDescent="0.2">
      <c r="A22" s="21" t="s">
        <v>143</v>
      </c>
      <c r="B22" s="2"/>
      <c r="C22" s="2"/>
      <c r="D22" s="21"/>
    </row>
  </sheetData>
  <mergeCells count="13">
    <mergeCell ref="A13:A14"/>
    <mergeCell ref="B13:B14"/>
    <mergeCell ref="E13:E14"/>
    <mergeCell ref="B2:C3"/>
    <mergeCell ref="F2:F3"/>
    <mergeCell ref="B4:C4"/>
    <mergeCell ref="A11:A12"/>
    <mergeCell ref="B11:B12"/>
    <mergeCell ref="A15:A16"/>
    <mergeCell ref="B15:B16"/>
    <mergeCell ref="E15:E16"/>
    <mergeCell ref="A17:E17"/>
    <mergeCell ref="A21:E21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2:L22"/>
  <sheetViews>
    <sheetView view="pageBreakPreview" zoomScale="85" zoomScaleNormal="85" zoomScaleSheetLayoutView="85" zoomScalePageLayoutView="118" workbookViewId="0">
      <selection activeCell="A11" sqref="A11:F16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176</v>
      </c>
      <c r="C2" s="153"/>
      <c r="D2" s="137"/>
      <c r="E2" s="2"/>
      <c r="F2" s="154">
        <v>44798</v>
      </c>
    </row>
    <row r="3" spans="1:8" ht="28.5" customHeight="1" x14ac:dyDescent="0.25">
      <c r="A3" s="2"/>
      <c r="B3" s="153"/>
      <c r="C3" s="153"/>
      <c r="D3" s="137"/>
      <c r="E3" s="3"/>
      <c r="F3" s="154"/>
    </row>
    <row r="4" spans="1:8" ht="48.75" customHeight="1" x14ac:dyDescent="0.25">
      <c r="A4" s="2"/>
      <c r="B4" s="153" t="s">
        <v>1</v>
      </c>
      <c r="C4" s="153"/>
      <c r="D4" s="137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138"/>
      <c r="D10" s="138"/>
      <c r="E10" s="138"/>
      <c r="F10" s="17"/>
      <c r="G10" s="14"/>
    </row>
    <row r="11" spans="1:8" ht="15.75" x14ac:dyDescent="0.2">
      <c r="A11" s="150" t="s">
        <v>15</v>
      </c>
      <c r="B11" s="150" t="s">
        <v>9</v>
      </c>
      <c r="C11" s="23" t="s">
        <v>167</v>
      </c>
      <c r="D11" s="139" t="s">
        <v>7</v>
      </c>
      <c r="E11" s="151" t="s">
        <v>170</v>
      </c>
      <c r="F11" s="24">
        <v>9050</v>
      </c>
      <c r="G11" s="14"/>
      <c r="H11" s="27" t="e">
        <f>SUM(#REF!,F11,F13,F17,#REF!)</f>
        <v>#REF!</v>
      </c>
    </row>
    <row r="12" spans="1:8" ht="15.75" x14ac:dyDescent="0.2">
      <c r="A12" s="150"/>
      <c r="B12" s="150"/>
      <c r="C12" s="25" t="s">
        <v>168</v>
      </c>
      <c r="D12" s="139" t="s">
        <v>8</v>
      </c>
      <c r="E12" s="151"/>
      <c r="F12" s="26">
        <v>9222</v>
      </c>
      <c r="G12" s="14"/>
      <c r="H12" s="27" t="e">
        <f>SUM(#REF!,F12,F14,#REF!,F18)</f>
        <v>#REF!</v>
      </c>
    </row>
    <row r="13" spans="1:8" ht="15.75" x14ac:dyDescent="0.2">
      <c r="A13" s="149" t="s">
        <v>18</v>
      </c>
      <c r="B13" s="150" t="s">
        <v>14</v>
      </c>
      <c r="C13" s="23" t="s">
        <v>169</v>
      </c>
      <c r="D13" s="139" t="s">
        <v>7</v>
      </c>
      <c r="E13" s="151" t="s">
        <v>172</v>
      </c>
      <c r="F13" s="24">
        <v>8800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171</v>
      </c>
      <c r="D14" s="139" t="s">
        <v>8</v>
      </c>
      <c r="E14" s="151"/>
      <c r="F14" s="26">
        <v>9039.42</v>
      </c>
      <c r="G14" s="14"/>
    </row>
    <row r="15" spans="1:8" ht="15.75" x14ac:dyDescent="0.2">
      <c r="A15" s="149" t="s">
        <v>17</v>
      </c>
      <c r="B15" s="150" t="s">
        <v>113</v>
      </c>
      <c r="C15" s="133" t="s">
        <v>169</v>
      </c>
      <c r="D15" s="139" t="s">
        <v>7</v>
      </c>
      <c r="E15" s="151" t="s">
        <v>174</v>
      </c>
      <c r="F15" s="24">
        <v>8800</v>
      </c>
      <c r="G15" s="14"/>
    </row>
    <row r="16" spans="1:8" ht="15.75" x14ac:dyDescent="0.2">
      <c r="A16" s="149"/>
      <c r="B16" s="150"/>
      <c r="C16" s="25" t="s">
        <v>173</v>
      </c>
      <c r="D16" s="139" t="s">
        <v>8</v>
      </c>
      <c r="E16" s="151"/>
      <c r="F16" s="26">
        <v>1729.26</v>
      </c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134"/>
      <c r="B18" s="135"/>
      <c r="C18" s="23"/>
      <c r="D18" s="139"/>
      <c r="E18" s="136"/>
      <c r="F18" s="26"/>
      <c r="G18" s="14"/>
    </row>
    <row r="19" spans="1:12" ht="15.75" x14ac:dyDescent="0.2">
      <c r="A19" s="134"/>
      <c r="B19" s="135"/>
      <c r="C19" s="23"/>
      <c r="D19" s="139"/>
      <c r="E19" s="136"/>
      <c r="F19" s="26" t="s">
        <v>20</v>
      </c>
      <c r="G19" s="14"/>
    </row>
    <row r="20" spans="1:12" ht="42" customHeight="1" x14ac:dyDescent="0.2">
      <c r="A20" s="134"/>
      <c r="B20" s="135"/>
      <c r="C20" s="23"/>
      <c r="D20" s="139"/>
      <c r="E20" s="136"/>
      <c r="F20" s="22"/>
      <c r="G20" s="14"/>
    </row>
    <row r="21" spans="1:12" s="19" customFormat="1" ht="44.25" customHeight="1" x14ac:dyDescent="0.3">
      <c r="A21" s="152" t="s">
        <v>175</v>
      </c>
      <c r="B21" s="152"/>
      <c r="C21" s="152"/>
      <c r="D21" s="152"/>
      <c r="E21" s="152"/>
      <c r="F21" s="29">
        <f>SUM(F11:F16)</f>
        <v>46640.68</v>
      </c>
      <c r="L21" s="20"/>
    </row>
    <row r="22" spans="1:12" ht="47.25" customHeight="1" x14ac:dyDescent="0.2">
      <c r="A22" s="21" t="s">
        <v>143</v>
      </c>
      <c r="B22" s="2"/>
      <c r="C22" s="2"/>
      <c r="D22" s="21"/>
    </row>
  </sheetData>
  <mergeCells count="14">
    <mergeCell ref="B2:C3"/>
    <mergeCell ref="F2:F3"/>
    <mergeCell ref="B4:C4"/>
    <mergeCell ref="A21:E21"/>
    <mergeCell ref="A11:A12"/>
    <mergeCell ref="B11:B12"/>
    <mergeCell ref="E11:E12"/>
    <mergeCell ref="A15:A16"/>
    <mergeCell ref="B15:B16"/>
    <mergeCell ref="E15:E16"/>
    <mergeCell ref="A13:A14"/>
    <mergeCell ref="B13:B14"/>
    <mergeCell ref="E13:E14"/>
    <mergeCell ref="A17:E17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2:L22"/>
  <sheetViews>
    <sheetView view="pageBreakPreview" zoomScale="85" zoomScaleNormal="85" zoomScaleSheetLayoutView="85" zoomScalePageLayoutView="118" workbookViewId="0">
      <selection activeCell="A13" sqref="A13:F16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144"/>
      <c r="E2" s="2"/>
      <c r="F2" s="154">
        <v>44805</v>
      </c>
    </row>
    <row r="3" spans="1:8" ht="28.5" customHeight="1" x14ac:dyDescent="0.25">
      <c r="A3" s="2"/>
      <c r="B3" s="153"/>
      <c r="C3" s="153"/>
      <c r="D3" s="144"/>
      <c r="E3" s="3"/>
      <c r="F3" s="154"/>
    </row>
    <row r="4" spans="1:8" ht="48.75" customHeight="1" x14ac:dyDescent="0.25">
      <c r="A4" s="2"/>
      <c r="B4" s="153" t="s">
        <v>1</v>
      </c>
      <c r="C4" s="153"/>
      <c r="D4" s="144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143"/>
      <c r="D10" s="143"/>
      <c r="E10" s="143"/>
      <c r="F10" s="17"/>
      <c r="G10" s="14"/>
    </row>
    <row r="11" spans="1:8" ht="15.75" x14ac:dyDescent="0.2">
      <c r="A11" s="149"/>
      <c r="B11" s="150"/>
      <c r="C11" s="23"/>
      <c r="D11" s="145"/>
      <c r="E11" s="142"/>
      <c r="F11" s="24"/>
      <c r="G11" s="14"/>
      <c r="H11" s="27" t="e">
        <f>SUM(F11,F13,F15,F17,#REF!)</f>
        <v>#REF!</v>
      </c>
    </row>
    <row r="12" spans="1:8" ht="15.75" x14ac:dyDescent="0.2">
      <c r="A12" s="149"/>
      <c r="B12" s="150"/>
      <c r="C12" s="25"/>
      <c r="D12" s="145"/>
      <c r="E12" s="142"/>
      <c r="F12" s="26"/>
      <c r="G12" s="14"/>
      <c r="H12" s="27" t="e">
        <f>SUM(F12,F14,F16,#REF!,F18)</f>
        <v>#REF!</v>
      </c>
    </row>
    <row r="13" spans="1:8" ht="15.75" x14ac:dyDescent="0.2">
      <c r="A13" s="149" t="s">
        <v>21</v>
      </c>
      <c r="B13" s="150" t="s">
        <v>51</v>
      </c>
      <c r="C13" s="23" t="s">
        <v>177</v>
      </c>
      <c r="D13" s="145" t="s">
        <v>7</v>
      </c>
      <c r="E13" s="151" t="s">
        <v>179</v>
      </c>
      <c r="F13" s="24">
        <v>3890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178</v>
      </c>
      <c r="D14" s="145" t="s">
        <v>8</v>
      </c>
      <c r="E14" s="151"/>
      <c r="F14" s="26">
        <v>9522.75</v>
      </c>
      <c r="G14" s="14"/>
    </row>
    <row r="15" spans="1:8" ht="15.75" x14ac:dyDescent="0.2">
      <c r="A15" s="149" t="s">
        <v>144</v>
      </c>
      <c r="B15" s="150" t="s">
        <v>11</v>
      </c>
      <c r="C15" s="23" t="s">
        <v>180</v>
      </c>
      <c r="D15" s="145" t="s">
        <v>7</v>
      </c>
      <c r="E15" s="151" t="s">
        <v>182</v>
      </c>
      <c r="F15" s="24">
        <v>8000</v>
      </c>
      <c r="G15" s="14"/>
    </row>
    <row r="16" spans="1:8" ht="15.75" x14ac:dyDescent="0.2">
      <c r="A16" s="149"/>
      <c r="B16" s="150"/>
      <c r="C16" s="25" t="s">
        <v>181</v>
      </c>
      <c r="D16" s="145" t="s">
        <v>8</v>
      </c>
      <c r="E16" s="151"/>
      <c r="F16" s="26">
        <v>19601.599999999999</v>
      </c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140"/>
      <c r="B18" s="141"/>
      <c r="C18" s="23"/>
      <c r="D18" s="145"/>
      <c r="E18" s="142"/>
      <c r="F18" s="26"/>
      <c r="G18" s="14"/>
    </row>
    <row r="19" spans="1:12" ht="15.75" x14ac:dyDescent="0.2">
      <c r="A19" s="140"/>
      <c r="B19" s="141"/>
      <c r="C19" s="23"/>
      <c r="D19" s="145"/>
      <c r="E19" s="142"/>
      <c r="F19" s="26" t="s">
        <v>20</v>
      </c>
      <c r="G19" s="14"/>
    </row>
    <row r="20" spans="1:12" ht="42" customHeight="1" x14ac:dyDescent="0.2">
      <c r="A20" s="140"/>
      <c r="B20" s="141"/>
      <c r="C20" s="23"/>
      <c r="D20" s="145"/>
      <c r="E20" s="142"/>
      <c r="F20" s="22"/>
      <c r="G20" s="14"/>
    </row>
    <row r="21" spans="1:12" s="19" customFormat="1" ht="44.25" customHeight="1" x14ac:dyDescent="0.3">
      <c r="A21" s="152" t="s">
        <v>183</v>
      </c>
      <c r="B21" s="152"/>
      <c r="C21" s="152"/>
      <c r="D21" s="152"/>
      <c r="E21" s="152"/>
      <c r="F21" s="29">
        <f>SUM(F13:F16)</f>
        <v>41014.35</v>
      </c>
      <c r="L21" s="20"/>
    </row>
    <row r="22" spans="1:12" ht="47.25" customHeight="1" x14ac:dyDescent="0.2">
      <c r="A22" s="21" t="s">
        <v>143</v>
      </c>
      <c r="B22" s="2"/>
      <c r="C22" s="2"/>
      <c r="D22" s="21"/>
    </row>
  </sheetData>
  <mergeCells count="13">
    <mergeCell ref="A13:A14"/>
    <mergeCell ref="B13:B14"/>
    <mergeCell ref="E13:E14"/>
    <mergeCell ref="B2:C3"/>
    <mergeCell ref="F2:F3"/>
    <mergeCell ref="B4:C4"/>
    <mergeCell ref="A11:A12"/>
    <mergeCell ref="B11:B12"/>
    <mergeCell ref="A15:A16"/>
    <mergeCell ref="B15:B16"/>
    <mergeCell ref="E15:E16"/>
    <mergeCell ref="A17:E17"/>
    <mergeCell ref="A21:E21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2:L20"/>
  <sheetViews>
    <sheetView view="pageBreakPreview" topLeftCell="A4" zoomScale="85" zoomScaleNormal="85" zoomScaleSheetLayoutView="85" zoomScalePageLayoutView="118" workbookViewId="0">
      <selection activeCell="B17" sqref="B17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37"/>
      <c r="E2" s="2"/>
      <c r="F2" s="154">
        <v>44567</v>
      </c>
    </row>
    <row r="3" spans="1:8" ht="28.5" customHeight="1" x14ac:dyDescent="0.25">
      <c r="A3" s="2"/>
      <c r="B3" s="153"/>
      <c r="C3" s="153"/>
      <c r="D3" s="37"/>
      <c r="E3" s="3"/>
      <c r="F3" s="154"/>
    </row>
    <row r="4" spans="1:8" ht="48.75" customHeight="1" x14ac:dyDescent="0.25">
      <c r="A4" s="2"/>
      <c r="B4" s="153" t="s">
        <v>1</v>
      </c>
      <c r="C4" s="153"/>
      <c r="D4" s="37"/>
      <c r="E4" s="4"/>
      <c r="F4" s="5"/>
    </row>
    <row r="5" spans="1:8" ht="47.25" customHeight="1" x14ac:dyDescent="0.2">
      <c r="B5" s="38"/>
      <c r="C5" s="38"/>
      <c r="D5" s="38"/>
      <c r="F5" s="6"/>
    </row>
    <row r="6" spans="1:8" s="8" customFormat="1" ht="21.75" customHeight="1" x14ac:dyDescent="0.25">
      <c r="A6" s="7" t="s">
        <v>16</v>
      </c>
      <c r="B6" s="7"/>
      <c r="C6" s="7"/>
      <c r="D6" s="7"/>
      <c r="E6" s="7"/>
      <c r="F6" s="7"/>
    </row>
    <row r="7" spans="1:8" ht="15.75" x14ac:dyDescent="0.25">
      <c r="A7" s="9" t="s">
        <v>2</v>
      </c>
      <c r="B7" s="10" t="s">
        <v>3</v>
      </c>
      <c r="C7" s="9" t="s">
        <v>4</v>
      </c>
      <c r="D7" s="11" t="s">
        <v>5</v>
      </c>
      <c r="E7" s="12" t="s">
        <v>6</v>
      </c>
      <c r="F7" s="13"/>
      <c r="G7" s="14"/>
    </row>
    <row r="8" spans="1:8" ht="12" customHeight="1" x14ac:dyDescent="0.25">
      <c r="A8" s="15"/>
      <c r="B8" s="16"/>
      <c r="C8" s="43"/>
      <c r="D8" s="43"/>
      <c r="E8" s="43"/>
      <c r="F8" s="17"/>
      <c r="G8" s="14"/>
    </row>
    <row r="9" spans="1:8" ht="15.75" x14ac:dyDescent="0.2">
      <c r="A9" s="150" t="s">
        <v>15</v>
      </c>
      <c r="B9" s="150" t="s">
        <v>69</v>
      </c>
      <c r="C9" s="23" t="s">
        <v>27</v>
      </c>
      <c r="D9" s="40" t="s">
        <v>7</v>
      </c>
      <c r="E9" s="151" t="s">
        <v>29</v>
      </c>
      <c r="F9" s="24">
        <v>9050</v>
      </c>
      <c r="G9" s="14"/>
      <c r="H9" s="27" t="e">
        <f>SUM(#REF!)</f>
        <v>#REF!</v>
      </c>
    </row>
    <row r="10" spans="1:8" ht="15.75" x14ac:dyDescent="0.2">
      <c r="A10" s="150"/>
      <c r="B10" s="150"/>
      <c r="C10" s="25" t="s">
        <v>28</v>
      </c>
      <c r="D10" s="40" t="s">
        <v>8</v>
      </c>
      <c r="E10" s="151"/>
      <c r="F10" s="26">
        <v>13481.2</v>
      </c>
      <c r="G10" s="14"/>
    </row>
    <row r="11" spans="1:8" ht="15.75" x14ac:dyDescent="0.2">
      <c r="A11" s="149" t="s">
        <v>18</v>
      </c>
      <c r="B11" s="150" t="s">
        <v>14</v>
      </c>
      <c r="C11" s="23" t="s">
        <v>30</v>
      </c>
      <c r="D11" s="40" t="s">
        <v>7</v>
      </c>
      <c r="E11" s="151" t="s">
        <v>31</v>
      </c>
      <c r="F11" s="24">
        <v>8800</v>
      </c>
      <c r="G11" s="14"/>
    </row>
    <row r="12" spans="1:8" ht="15.75" x14ac:dyDescent="0.2">
      <c r="A12" s="149"/>
      <c r="B12" s="150"/>
      <c r="C12" s="25" t="s">
        <v>28</v>
      </c>
      <c r="D12" s="40" t="s">
        <v>8</v>
      </c>
      <c r="E12" s="151"/>
      <c r="F12" s="26">
        <v>9725.43</v>
      </c>
      <c r="G12" s="14"/>
    </row>
    <row r="13" spans="1:8" ht="15.75" x14ac:dyDescent="0.2">
      <c r="A13" s="149" t="s">
        <v>21</v>
      </c>
      <c r="B13" s="150" t="s">
        <v>22</v>
      </c>
      <c r="C13" s="23" t="s">
        <v>32</v>
      </c>
      <c r="D13" s="40" t="s">
        <v>7</v>
      </c>
      <c r="E13" s="151" t="s">
        <v>34</v>
      </c>
      <c r="F13" s="24">
        <v>3890</v>
      </c>
      <c r="G13" s="14"/>
    </row>
    <row r="14" spans="1:8" ht="15.75" x14ac:dyDescent="0.2">
      <c r="A14" s="149"/>
      <c r="B14" s="150"/>
      <c r="C14" s="23" t="s">
        <v>33</v>
      </c>
      <c r="D14" s="40" t="s">
        <v>8</v>
      </c>
      <c r="E14" s="151"/>
      <c r="F14" s="26">
        <v>17820</v>
      </c>
      <c r="G14" s="14"/>
    </row>
    <row r="15" spans="1:8" ht="15.75" x14ac:dyDescent="0.2">
      <c r="A15" s="149" t="s">
        <v>17</v>
      </c>
      <c r="B15" s="150" t="s">
        <v>70</v>
      </c>
      <c r="C15" s="23" t="s">
        <v>30</v>
      </c>
      <c r="D15" s="40" t="s">
        <v>7</v>
      </c>
      <c r="E15" s="151" t="s">
        <v>35</v>
      </c>
      <c r="F15" s="24">
        <v>8800</v>
      </c>
      <c r="G15" s="14"/>
    </row>
    <row r="16" spans="1:8" ht="15.75" x14ac:dyDescent="0.2">
      <c r="A16" s="149"/>
      <c r="B16" s="150"/>
      <c r="C16" s="23" t="s">
        <v>28</v>
      </c>
      <c r="D16" s="40" t="s">
        <v>8</v>
      </c>
      <c r="E16" s="151"/>
      <c r="F16" s="26">
        <v>1408.68</v>
      </c>
      <c r="G16" s="14"/>
    </row>
    <row r="17" spans="1:12" ht="15.75" x14ac:dyDescent="0.2">
      <c r="A17" s="41"/>
      <c r="B17" s="39"/>
      <c r="C17" s="23"/>
      <c r="D17" s="40"/>
      <c r="E17" s="42"/>
      <c r="F17" s="26"/>
      <c r="G17" s="14"/>
    </row>
    <row r="18" spans="1:12" ht="24.75" customHeight="1" x14ac:dyDescent="0.2">
      <c r="A18" s="150" t="s">
        <v>12</v>
      </c>
      <c r="B18" s="150"/>
      <c r="C18" s="150"/>
      <c r="D18" s="150"/>
      <c r="E18" s="150"/>
      <c r="F18" s="26" t="s">
        <v>20</v>
      </c>
      <c r="G18" s="14"/>
    </row>
    <row r="19" spans="1:12" s="19" customFormat="1" ht="51" customHeight="1" x14ac:dyDescent="0.3">
      <c r="A19" s="155" t="s">
        <v>36</v>
      </c>
      <c r="B19" s="155"/>
      <c r="C19" s="155"/>
      <c r="D19" s="155"/>
      <c r="E19" s="155"/>
      <c r="F19" s="28">
        <v>72975.31</v>
      </c>
      <c r="L19" s="20"/>
    </row>
    <row r="20" spans="1:12" ht="42.75" customHeight="1" x14ac:dyDescent="0.2">
      <c r="A20" s="2" t="s">
        <v>13</v>
      </c>
      <c r="B20" s="2"/>
      <c r="C20" s="2"/>
      <c r="D20" s="21"/>
    </row>
  </sheetData>
  <mergeCells count="17">
    <mergeCell ref="A15:A16"/>
    <mergeCell ref="B15:B16"/>
    <mergeCell ref="E15:E16"/>
    <mergeCell ref="A18:E18"/>
    <mergeCell ref="A19:E19"/>
    <mergeCell ref="A11:A12"/>
    <mergeCell ref="B11:B12"/>
    <mergeCell ref="E11:E12"/>
    <mergeCell ref="A13:A14"/>
    <mergeCell ref="B13:B14"/>
    <mergeCell ref="E13:E14"/>
    <mergeCell ref="B2:C3"/>
    <mergeCell ref="F2:F3"/>
    <mergeCell ref="B4:C4"/>
    <mergeCell ref="A9:A10"/>
    <mergeCell ref="B9:B10"/>
    <mergeCell ref="E9:E10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2:L22"/>
  <sheetViews>
    <sheetView tabSelected="1" view="pageBreakPreview" zoomScale="85" zoomScaleNormal="85" zoomScaleSheetLayoutView="85" zoomScalePageLayoutView="118" workbookViewId="0">
      <selection activeCell="J24" sqref="J24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146"/>
      <c r="E2" s="2"/>
      <c r="F2" s="154">
        <v>44837</v>
      </c>
    </row>
    <row r="3" spans="1:8" ht="28.5" customHeight="1" x14ac:dyDescent="0.25">
      <c r="A3" s="2"/>
      <c r="B3" s="153"/>
      <c r="C3" s="153"/>
      <c r="D3" s="146"/>
      <c r="E3" s="3"/>
      <c r="F3" s="154"/>
    </row>
    <row r="4" spans="1:8" ht="48.75" customHeight="1" x14ac:dyDescent="0.25">
      <c r="A4" s="2"/>
      <c r="B4" s="153" t="s">
        <v>1</v>
      </c>
      <c r="C4" s="153"/>
      <c r="D4" s="146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147"/>
      <c r="D10" s="147"/>
      <c r="E10" s="147"/>
      <c r="F10" s="17"/>
      <c r="G10" s="14"/>
    </row>
    <row r="11" spans="1:8" ht="15.75" x14ac:dyDescent="0.2">
      <c r="A11" s="150" t="s">
        <v>15</v>
      </c>
      <c r="B11" s="150" t="s">
        <v>9</v>
      </c>
      <c r="C11" s="23" t="s">
        <v>186</v>
      </c>
      <c r="D11" s="148" t="s">
        <v>7</v>
      </c>
      <c r="E11" s="151" t="s">
        <v>184</v>
      </c>
      <c r="F11" s="24">
        <v>9050</v>
      </c>
      <c r="G11" s="14"/>
      <c r="H11" s="27" t="e">
        <f>SUM(F11,F13,F15,F17,#REF!)</f>
        <v>#REF!</v>
      </c>
    </row>
    <row r="12" spans="1:8" ht="15.75" x14ac:dyDescent="0.2">
      <c r="A12" s="150"/>
      <c r="B12" s="150"/>
      <c r="C12" s="25" t="s">
        <v>187</v>
      </c>
      <c r="D12" s="148" t="s">
        <v>8</v>
      </c>
      <c r="E12" s="151"/>
      <c r="F12" s="26">
        <v>11114.4</v>
      </c>
      <c r="G12" s="14"/>
      <c r="H12" s="27" t="e">
        <f>SUM(F12,F14,F16,#REF!,F18)</f>
        <v>#REF!</v>
      </c>
    </row>
    <row r="13" spans="1:8" ht="15.75" x14ac:dyDescent="0.2">
      <c r="A13" s="149" t="s">
        <v>18</v>
      </c>
      <c r="B13" s="150" t="s">
        <v>14</v>
      </c>
      <c r="C13" s="23" t="s">
        <v>188</v>
      </c>
      <c r="D13" s="148" t="s">
        <v>7</v>
      </c>
      <c r="E13" s="151" t="s">
        <v>185</v>
      </c>
      <c r="F13" s="24">
        <v>8800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189</v>
      </c>
      <c r="D14" s="148" t="s">
        <v>8</v>
      </c>
      <c r="E14" s="151"/>
      <c r="F14" s="26">
        <v>13093.47</v>
      </c>
      <c r="G14" s="14"/>
    </row>
    <row r="15" spans="1:8" ht="15.75" x14ac:dyDescent="0.2">
      <c r="A15" s="149" t="s">
        <v>17</v>
      </c>
      <c r="B15" s="150" t="s">
        <v>113</v>
      </c>
      <c r="C15" s="133" t="s">
        <v>188</v>
      </c>
      <c r="D15" s="148" t="s">
        <v>7</v>
      </c>
      <c r="E15" s="151" t="s">
        <v>190</v>
      </c>
      <c r="F15" s="24">
        <v>8800</v>
      </c>
      <c r="G15" s="14"/>
    </row>
    <row r="16" spans="1:8" ht="15.75" x14ac:dyDescent="0.2">
      <c r="A16" s="149"/>
      <c r="B16" s="150"/>
      <c r="C16" s="25" t="s">
        <v>191</v>
      </c>
      <c r="D16" s="148" t="s">
        <v>8</v>
      </c>
      <c r="E16" s="151"/>
      <c r="F16" s="26">
        <v>3244.41</v>
      </c>
      <c r="G16" s="14"/>
    </row>
    <row r="17" spans="1:12" ht="15.75" x14ac:dyDescent="0.2">
      <c r="A17" s="149" t="s">
        <v>21</v>
      </c>
      <c r="B17" s="150" t="s">
        <v>51</v>
      </c>
      <c r="C17" s="133" t="s">
        <v>192</v>
      </c>
      <c r="D17" s="148" t="s">
        <v>7</v>
      </c>
      <c r="E17" s="151" t="s">
        <v>193</v>
      </c>
      <c r="F17" s="24">
        <v>3890</v>
      </c>
      <c r="G17" s="14"/>
    </row>
    <row r="18" spans="1:12" ht="15.75" x14ac:dyDescent="0.2">
      <c r="A18" s="149"/>
      <c r="B18" s="150"/>
      <c r="C18" s="25" t="s">
        <v>194</v>
      </c>
      <c r="D18" s="148" t="s">
        <v>8</v>
      </c>
      <c r="E18" s="151"/>
      <c r="F18" s="26">
        <v>15901.5</v>
      </c>
      <c r="G18" s="14"/>
    </row>
    <row r="19" spans="1:12" ht="15.75" x14ac:dyDescent="0.2">
      <c r="A19" s="149" t="s">
        <v>144</v>
      </c>
      <c r="B19" s="150" t="s">
        <v>11</v>
      </c>
      <c r="C19" s="133" t="s">
        <v>195</v>
      </c>
      <c r="D19" s="148" t="s">
        <v>7</v>
      </c>
      <c r="E19" s="151" t="s">
        <v>197</v>
      </c>
      <c r="F19" s="24">
        <v>8000</v>
      </c>
      <c r="G19" s="14"/>
    </row>
    <row r="20" spans="1:12" ht="42" customHeight="1" x14ac:dyDescent="0.2">
      <c r="A20" s="149"/>
      <c r="B20" s="150"/>
      <c r="C20" s="25" t="s">
        <v>196</v>
      </c>
      <c r="D20" s="148" t="s">
        <v>8</v>
      </c>
      <c r="E20" s="151"/>
      <c r="F20" s="26">
        <v>21634.400000000001</v>
      </c>
      <c r="G20" s="14"/>
    </row>
    <row r="21" spans="1:12" s="19" customFormat="1" ht="44.25" customHeight="1" x14ac:dyDescent="0.3">
      <c r="A21" s="152" t="s">
        <v>198</v>
      </c>
      <c r="B21" s="152"/>
      <c r="C21" s="152"/>
      <c r="D21" s="152"/>
      <c r="E21" s="152"/>
      <c r="F21" s="29">
        <f>SUM(F11:F20)</f>
        <v>103528.18</v>
      </c>
      <c r="L21" s="20"/>
    </row>
    <row r="22" spans="1:12" ht="47.25" customHeight="1" x14ac:dyDescent="0.2">
      <c r="A22" s="21" t="s">
        <v>143</v>
      </c>
      <c r="B22" s="2"/>
      <c r="C22" s="2"/>
      <c r="D22" s="21"/>
    </row>
  </sheetData>
  <mergeCells count="19">
    <mergeCell ref="B19:B20"/>
    <mergeCell ref="E19:E20"/>
    <mergeCell ref="A15:A16"/>
    <mergeCell ref="B15:B16"/>
    <mergeCell ref="E15:E16"/>
    <mergeCell ref="A21:E21"/>
    <mergeCell ref="E11:E12"/>
    <mergeCell ref="A17:A18"/>
    <mergeCell ref="B17:B18"/>
    <mergeCell ref="E17:E18"/>
    <mergeCell ref="A19:A20"/>
    <mergeCell ref="B2:C3"/>
    <mergeCell ref="F2:F3"/>
    <mergeCell ref="B4:C4"/>
    <mergeCell ref="A11:A12"/>
    <mergeCell ref="B11:B12"/>
    <mergeCell ref="A13:A14"/>
    <mergeCell ref="B13:B14"/>
    <mergeCell ref="E13:E14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2:L22"/>
  <sheetViews>
    <sheetView view="pageBreakPreview" topLeftCell="A4" zoomScale="85" zoomScaleNormal="85" zoomScaleSheetLayoutView="85" zoomScalePageLayoutView="118" workbookViewId="0">
      <selection activeCell="C20" sqref="C20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44"/>
      <c r="E2" s="2"/>
      <c r="F2" s="154">
        <v>44571</v>
      </c>
    </row>
    <row r="3" spans="1:8" ht="28.5" customHeight="1" x14ac:dyDescent="0.25">
      <c r="A3" s="2"/>
      <c r="B3" s="153"/>
      <c r="C3" s="153"/>
      <c r="D3" s="44"/>
      <c r="E3" s="3"/>
      <c r="F3" s="154"/>
    </row>
    <row r="4" spans="1:8" ht="48.75" customHeight="1" x14ac:dyDescent="0.25">
      <c r="A4" s="2"/>
      <c r="B4" s="153" t="s">
        <v>1</v>
      </c>
      <c r="C4" s="153"/>
      <c r="D4" s="44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48"/>
      <c r="D10" s="48"/>
      <c r="E10" s="48"/>
      <c r="F10" s="17"/>
      <c r="G10" s="14"/>
    </row>
    <row r="11" spans="1:8" ht="15.75" x14ac:dyDescent="0.2">
      <c r="A11" s="149" t="s">
        <v>37</v>
      </c>
      <c r="B11" s="150"/>
      <c r="C11" s="23" t="s">
        <v>38</v>
      </c>
      <c r="D11" s="40"/>
      <c r="E11" s="47" t="s">
        <v>44</v>
      </c>
      <c r="F11" s="24">
        <v>2.62</v>
      </c>
      <c r="G11" s="14"/>
      <c r="H11" s="27" t="e">
        <f>SUM(F11,F13,F15,F18,#REF!)</f>
        <v>#REF!</v>
      </c>
    </row>
    <row r="12" spans="1:8" ht="15.75" x14ac:dyDescent="0.2">
      <c r="A12" s="149"/>
      <c r="B12" s="150"/>
      <c r="C12" s="25" t="s">
        <v>39</v>
      </c>
      <c r="D12" s="40"/>
      <c r="E12" s="47"/>
      <c r="F12" s="26"/>
      <c r="G12" s="14"/>
      <c r="H12" s="27" t="e">
        <f>SUM(F12,F14,F16,#REF!,F19)</f>
        <v>#REF!</v>
      </c>
    </row>
    <row r="13" spans="1:8" ht="15.75" x14ac:dyDescent="0.2">
      <c r="A13" s="149" t="s">
        <v>40</v>
      </c>
      <c r="B13" s="156" t="s">
        <v>14</v>
      </c>
      <c r="C13" s="23" t="s">
        <v>41</v>
      </c>
      <c r="D13" s="40"/>
      <c r="E13" s="151" t="s">
        <v>43</v>
      </c>
      <c r="F13" s="24">
        <v>2.34</v>
      </c>
      <c r="G13" s="14"/>
      <c r="H13" s="27" t="e">
        <f>SUM(H11:H12)</f>
        <v>#REF!</v>
      </c>
    </row>
    <row r="14" spans="1:8" ht="15.75" x14ac:dyDescent="0.2">
      <c r="A14" s="149"/>
      <c r="B14" s="156"/>
      <c r="C14" s="25" t="s">
        <v>42</v>
      </c>
      <c r="D14" s="40"/>
      <c r="E14" s="151"/>
      <c r="F14" s="26"/>
      <c r="G14" s="14"/>
    </row>
    <row r="15" spans="1:8" ht="15.75" x14ac:dyDescent="0.2">
      <c r="A15" s="149" t="s">
        <v>45</v>
      </c>
      <c r="B15" s="150" t="s">
        <v>51</v>
      </c>
      <c r="C15" s="23" t="s">
        <v>46</v>
      </c>
      <c r="D15" s="40"/>
      <c r="E15" s="151" t="s">
        <v>48</v>
      </c>
      <c r="F15" s="24">
        <v>41010.449999999997</v>
      </c>
      <c r="G15" s="14"/>
    </row>
    <row r="16" spans="1:8" ht="15.75" x14ac:dyDescent="0.2">
      <c r="A16" s="149"/>
      <c r="B16" s="150"/>
      <c r="C16" s="25" t="s">
        <v>47</v>
      </c>
      <c r="D16" s="40"/>
      <c r="E16" s="151"/>
      <c r="F16" s="26"/>
      <c r="G16" s="14"/>
    </row>
    <row r="17" spans="1:12" ht="15.75" x14ac:dyDescent="0.2">
      <c r="A17" s="46"/>
      <c r="B17" s="45" t="s">
        <v>53</v>
      </c>
      <c r="C17" s="25" t="s">
        <v>52</v>
      </c>
      <c r="D17" s="40"/>
      <c r="E17" s="47"/>
      <c r="F17" s="26"/>
      <c r="G17" s="14"/>
    </row>
    <row r="18" spans="1:12" ht="15.75" x14ac:dyDescent="0.2">
      <c r="A18" s="150" t="s">
        <v>12</v>
      </c>
      <c r="B18" s="150"/>
      <c r="C18" s="150"/>
      <c r="D18" s="150"/>
      <c r="E18" s="150"/>
      <c r="F18" s="24"/>
      <c r="G18" s="14"/>
    </row>
    <row r="19" spans="1:12" ht="15.75" x14ac:dyDescent="0.2">
      <c r="A19" s="46"/>
      <c r="B19" s="45"/>
      <c r="C19" s="23"/>
      <c r="D19" s="40"/>
      <c r="E19" s="47"/>
      <c r="F19" s="26"/>
      <c r="G19" s="14"/>
    </row>
    <row r="20" spans="1:12" ht="42" customHeight="1" x14ac:dyDescent="0.2">
      <c r="A20" s="46"/>
      <c r="B20" s="45"/>
      <c r="C20" s="23"/>
      <c r="D20" s="40"/>
      <c r="E20" s="47"/>
      <c r="F20" s="22"/>
      <c r="G20" s="14"/>
    </row>
    <row r="21" spans="1:12" s="19" customFormat="1" ht="44.25" customHeight="1" x14ac:dyDescent="0.3">
      <c r="A21" s="152" t="s">
        <v>50</v>
      </c>
      <c r="B21" s="152"/>
      <c r="C21" s="152"/>
      <c r="D21" s="152"/>
      <c r="E21" s="152"/>
      <c r="F21" s="28" t="s">
        <v>49</v>
      </c>
      <c r="L21" s="20"/>
    </row>
    <row r="22" spans="1:12" ht="47.25" customHeight="1" x14ac:dyDescent="0.2">
      <c r="A22" s="21" t="s">
        <v>13</v>
      </c>
      <c r="B22" s="2"/>
      <c r="C22" s="2"/>
      <c r="D22" s="21"/>
    </row>
  </sheetData>
  <mergeCells count="13">
    <mergeCell ref="A15:A16"/>
    <mergeCell ref="B15:B16"/>
    <mergeCell ref="E15:E16"/>
    <mergeCell ref="A18:E18"/>
    <mergeCell ref="A21:E21"/>
    <mergeCell ref="A13:A14"/>
    <mergeCell ref="E13:E14"/>
    <mergeCell ref="B13:B14"/>
    <mergeCell ref="B2:C3"/>
    <mergeCell ref="F2:F3"/>
    <mergeCell ref="B4:C4"/>
    <mergeCell ref="A11:A12"/>
    <mergeCell ref="B11:B12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2:L20"/>
  <sheetViews>
    <sheetView view="pageBreakPreview" zoomScale="85" zoomScaleNormal="85" zoomScaleSheetLayoutView="85" zoomScalePageLayoutView="118" workbookViewId="0">
      <selection activeCell="F13" sqref="F13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52"/>
      <c r="E2" s="2"/>
      <c r="F2" s="154">
        <v>44583</v>
      </c>
    </row>
    <row r="3" spans="1:8" ht="28.5" customHeight="1" x14ac:dyDescent="0.25">
      <c r="A3" s="2"/>
      <c r="B3" s="153"/>
      <c r="C3" s="153"/>
      <c r="D3" s="52"/>
      <c r="E3" s="3"/>
      <c r="F3" s="154"/>
    </row>
    <row r="4" spans="1:8" ht="48.75" customHeight="1" x14ac:dyDescent="0.25">
      <c r="A4" s="2"/>
      <c r="B4" s="153" t="s">
        <v>1</v>
      </c>
      <c r="C4" s="153"/>
      <c r="D4" s="52"/>
      <c r="E4" s="4"/>
      <c r="F4" s="5"/>
    </row>
    <row r="5" spans="1:8" ht="47.25" customHeight="1" x14ac:dyDescent="0.2">
      <c r="B5" s="38"/>
      <c r="C5" s="38"/>
      <c r="D5" s="38"/>
      <c r="F5" s="6"/>
    </row>
    <row r="6" spans="1:8" s="8" customFormat="1" ht="21.75" customHeight="1" x14ac:dyDescent="0.25">
      <c r="A6" s="7" t="s">
        <v>16</v>
      </c>
      <c r="B6" s="7"/>
      <c r="C6" s="7"/>
      <c r="D6" s="7"/>
      <c r="E6" s="7"/>
      <c r="F6" s="7"/>
    </row>
    <row r="7" spans="1:8" ht="15.75" x14ac:dyDescent="0.25">
      <c r="A7" s="9" t="s">
        <v>2</v>
      </c>
      <c r="B7" s="10" t="s">
        <v>3</v>
      </c>
      <c r="C7" s="9" t="s">
        <v>4</v>
      </c>
      <c r="D7" s="11" t="s">
        <v>5</v>
      </c>
      <c r="E7" s="12" t="s">
        <v>6</v>
      </c>
      <c r="F7" s="13"/>
      <c r="G7" s="14"/>
    </row>
    <row r="8" spans="1:8" ht="12" customHeight="1" x14ac:dyDescent="0.25">
      <c r="A8" s="15"/>
      <c r="B8" s="16"/>
      <c r="C8" s="53"/>
      <c r="D8" s="53"/>
      <c r="E8" s="53"/>
      <c r="F8" s="17"/>
      <c r="G8" s="14"/>
    </row>
    <row r="9" spans="1:8" ht="15.75" x14ac:dyDescent="0.2">
      <c r="A9" s="150" t="s">
        <v>15</v>
      </c>
      <c r="B9" s="150" t="s">
        <v>9</v>
      </c>
      <c r="C9" s="23" t="s">
        <v>54</v>
      </c>
      <c r="D9" s="54" t="s">
        <v>7</v>
      </c>
      <c r="E9" s="151" t="s">
        <v>56</v>
      </c>
      <c r="F9" s="24">
        <v>9050</v>
      </c>
      <c r="G9" s="14"/>
      <c r="H9" s="27" t="e">
        <f>SUM(#REF!)</f>
        <v>#REF!</v>
      </c>
    </row>
    <row r="10" spans="1:8" ht="15.75" x14ac:dyDescent="0.2">
      <c r="A10" s="150"/>
      <c r="B10" s="150"/>
      <c r="C10" s="25" t="s">
        <v>55</v>
      </c>
      <c r="D10" s="54" t="s">
        <v>8</v>
      </c>
      <c r="E10" s="151"/>
      <c r="F10" s="26" t="s">
        <v>57</v>
      </c>
      <c r="G10" s="14"/>
    </row>
    <row r="11" spans="1:8" ht="15.75" x14ac:dyDescent="0.2">
      <c r="A11" s="149" t="s">
        <v>18</v>
      </c>
      <c r="B11" s="150" t="s">
        <v>14</v>
      </c>
      <c r="C11" s="23" t="s">
        <v>58</v>
      </c>
      <c r="D11" s="54" t="s">
        <v>7</v>
      </c>
      <c r="E11" s="151" t="s">
        <v>59</v>
      </c>
      <c r="F11" s="24">
        <v>8800</v>
      </c>
      <c r="G11" s="14"/>
    </row>
    <row r="12" spans="1:8" ht="15.75" x14ac:dyDescent="0.2">
      <c r="A12" s="149"/>
      <c r="B12" s="150"/>
      <c r="C12" s="25" t="s">
        <v>55</v>
      </c>
      <c r="D12" s="54" t="s">
        <v>8</v>
      </c>
      <c r="E12" s="151"/>
      <c r="F12" s="26">
        <v>6842.94</v>
      </c>
      <c r="G12" s="14"/>
    </row>
    <row r="13" spans="1:8" ht="15.75" x14ac:dyDescent="0.2">
      <c r="A13" s="149" t="s">
        <v>10</v>
      </c>
      <c r="B13" s="150" t="s">
        <v>11</v>
      </c>
      <c r="C13" s="23" t="s">
        <v>60</v>
      </c>
      <c r="D13" s="54" t="s">
        <v>7</v>
      </c>
      <c r="E13" s="151" t="s">
        <v>61</v>
      </c>
      <c r="F13" s="24">
        <v>8000</v>
      </c>
      <c r="G13" s="14"/>
    </row>
    <row r="14" spans="1:8" ht="15.75" x14ac:dyDescent="0.2">
      <c r="A14" s="149"/>
      <c r="B14" s="150"/>
      <c r="C14" s="23"/>
      <c r="D14" s="54"/>
      <c r="E14" s="151"/>
      <c r="F14" s="26"/>
      <c r="G14" s="14"/>
    </row>
    <row r="15" spans="1:8" ht="15.75" x14ac:dyDescent="0.2">
      <c r="A15" s="149" t="s">
        <v>17</v>
      </c>
      <c r="B15" s="150" t="s">
        <v>19</v>
      </c>
      <c r="C15" s="23" t="s">
        <v>58</v>
      </c>
      <c r="D15" s="54" t="s">
        <v>7</v>
      </c>
      <c r="E15" s="151" t="s">
        <v>62</v>
      </c>
      <c r="F15" s="24">
        <v>8800</v>
      </c>
      <c r="G15" s="14"/>
    </row>
    <row r="16" spans="1:8" ht="15.75" x14ac:dyDescent="0.2">
      <c r="A16" s="149"/>
      <c r="B16" s="150"/>
      <c r="C16" s="23" t="s">
        <v>55</v>
      </c>
      <c r="D16" s="54" t="s">
        <v>8</v>
      </c>
      <c r="E16" s="151"/>
      <c r="F16" s="26">
        <v>884.52</v>
      </c>
      <c r="G16" s="14"/>
    </row>
    <row r="17" spans="1:12" ht="15.75" x14ac:dyDescent="0.2">
      <c r="A17" s="49"/>
      <c r="B17" s="50"/>
      <c r="C17" s="23"/>
      <c r="D17" s="54"/>
      <c r="E17" s="51"/>
      <c r="F17" s="26"/>
      <c r="G17" s="14"/>
    </row>
    <row r="18" spans="1:12" ht="24.75" customHeight="1" x14ac:dyDescent="0.2">
      <c r="A18" s="150" t="s">
        <v>12</v>
      </c>
      <c r="B18" s="150"/>
      <c r="C18" s="150"/>
      <c r="D18" s="150"/>
      <c r="E18" s="150"/>
      <c r="F18" s="26" t="s">
        <v>20</v>
      </c>
      <c r="G18" s="14"/>
    </row>
    <row r="19" spans="1:12" s="19" customFormat="1" ht="51" customHeight="1" x14ac:dyDescent="0.3">
      <c r="A19" s="152" t="s">
        <v>64</v>
      </c>
      <c r="B19" s="152"/>
      <c r="C19" s="152"/>
      <c r="D19" s="152"/>
      <c r="E19" s="152"/>
      <c r="F19" s="28" t="s">
        <v>63</v>
      </c>
      <c r="L19" s="20"/>
    </row>
    <row r="20" spans="1:12" ht="42.75" customHeight="1" x14ac:dyDescent="0.2">
      <c r="A20" s="2" t="s">
        <v>13</v>
      </c>
      <c r="B20" s="2"/>
      <c r="C20" s="2"/>
      <c r="D20" s="21"/>
    </row>
  </sheetData>
  <mergeCells count="17">
    <mergeCell ref="A15:A16"/>
    <mergeCell ref="B15:B16"/>
    <mergeCell ref="E15:E16"/>
    <mergeCell ref="A18:E18"/>
    <mergeCell ref="A19:E19"/>
    <mergeCell ref="A11:A12"/>
    <mergeCell ref="B11:B12"/>
    <mergeCell ref="E11:E12"/>
    <mergeCell ref="A13:A14"/>
    <mergeCell ref="B13:B14"/>
    <mergeCell ref="E13:E14"/>
    <mergeCell ref="B2:C3"/>
    <mergeCell ref="F2:F3"/>
    <mergeCell ref="B4:C4"/>
    <mergeCell ref="A9:A10"/>
    <mergeCell ref="B9:B10"/>
    <mergeCell ref="E9:E10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2:L22"/>
  <sheetViews>
    <sheetView view="pageBreakPreview" zoomScale="85" zoomScaleNormal="85" zoomScaleSheetLayoutView="85" zoomScalePageLayoutView="118" workbookViewId="0">
      <selection activeCell="A13" sqref="A13:A14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59"/>
      <c r="E2" s="2"/>
      <c r="F2" s="154">
        <v>44586</v>
      </c>
    </row>
    <row r="3" spans="1:8" ht="28.5" customHeight="1" x14ac:dyDescent="0.25">
      <c r="A3" s="2"/>
      <c r="B3" s="153"/>
      <c r="C3" s="153"/>
      <c r="D3" s="59"/>
      <c r="E3" s="3"/>
      <c r="F3" s="154"/>
    </row>
    <row r="4" spans="1:8" ht="48.75" customHeight="1" x14ac:dyDescent="0.25">
      <c r="A4" s="2"/>
      <c r="B4" s="153" t="s">
        <v>1</v>
      </c>
      <c r="C4" s="153"/>
      <c r="D4" s="59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58"/>
      <c r="D10" s="58"/>
      <c r="E10" s="58"/>
      <c r="F10" s="17"/>
      <c r="G10" s="14"/>
    </row>
    <row r="11" spans="1:8" ht="15.75" x14ac:dyDescent="0.2">
      <c r="A11" s="149"/>
      <c r="B11" s="150"/>
      <c r="C11" s="23"/>
      <c r="D11" s="60"/>
      <c r="E11" s="57"/>
      <c r="F11" s="24"/>
      <c r="G11" s="14"/>
      <c r="H11" s="27" t="e">
        <f>SUM(F11,F13,F15,F17,#REF!)</f>
        <v>#REF!</v>
      </c>
    </row>
    <row r="12" spans="1:8" ht="15.75" x14ac:dyDescent="0.2">
      <c r="A12" s="149"/>
      <c r="B12" s="150"/>
      <c r="C12" s="25"/>
      <c r="D12" s="60"/>
      <c r="E12" s="57"/>
      <c r="F12" s="26"/>
      <c r="G12" s="14"/>
      <c r="H12" s="27" t="e">
        <f>SUM(F12,F14,F16,#REF!,F18)</f>
        <v>#REF!</v>
      </c>
    </row>
    <row r="13" spans="1:8" ht="15.75" x14ac:dyDescent="0.2">
      <c r="A13" s="149" t="s">
        <v>21</v>
      </c>
      <c r="B13" s="150" t="s">
        <v>51</v>
      </c>
      <c r="C13" s="23" t="s">
        <v>65</v>
      </c>
      <c r="D13" s="60" t="s">
        <v>7</v>
      </c>
      <c r="E13" s="151" t="s">
        <v>67</v>
      </c>
      <c r="F13" s="24">
        <v>3890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66</v>
      </c>
      <c r="D14" s="60" t="s">
        <v>8</v>
      </c>
      <c r="E14" s="151"/>
      <c r="F14" s="26">
        <v>7324.5</v>
      </c>
      <c r="G14" s="14"/>
    </row>
    <row r="15" spans="1:8" ht="15.75" x14ac:dyDescent="0.2">
      <c r="A15" s="149"/>
      <c r="B15" s="150"/>
      <c r="C15" s="23"/>
      <c r="D15" s="60"/>
      <c r="E15" s="151"/>
      <c r="F15" s="24"/>
      <c r="G15" s="14"/>
    </row>
    <row r="16" spans="1:8" ht="15.75" x14ac:dyDescent="0.2">
      <c r="A16" s="149"/>
      <c r="B16" s="150"/>
      <c r="C16" s="25"/>
      <c r="D16" s="60"/>
      <c r="E16" s="151"/>
      <c r="F16" s="26"/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55"/>
      <c r="B18" s="56"/>
      <c r="C18" s="23"/>
      <c r="D18" s="60"/>
      <c r="E18" s="57"/>
      <c r="F18" s="26"/>
      <c r="G18" s="14"/>
    </row>
    <row r="19" spans="1:12" ht="15.75" x14ac:dyDescent="0.2">
      <c r="A19" s="55"/>
      <c r="B19" s="56"/>
      <c r="C19" s="23"/>
      <c r="D19" s="60"/>
      <c r="E19" s="57"/>
      <c r="F19" s="26" t="s">
        <v>20</v>
      </c>
      <c r="G19" s="14"/>
    </row>
    <row r="20" spans="1:12" ht="42" customHeight="1" x14ac:dyDescent="0.2">
      <c r="A20" s="55"/>
      <c r="B20" s="56"/>
      <c r="C20" s="23"/>
      <c r="D20" s="60"/>
      <c r="E20" s="57"/>
      <c r="F20" s="22"/>
      <c r="G20" s="14"/>
    </row>
    <row r="21" spans="1:12" s="19" customFormat="1" ht="44.25" customHeight="1" x14ac:dyDescent="0.3">
      <c r="A21" s="152" t="s">
        <v>68</v>
      </c>
      <c r="B21" s="152"/>
      <c r="C21" s="152"/>
      <c r="D21" s="152"/>
      <c r="E21" s="152"/>
      <c r="F21" s="29">
        <v>11214.5</v>
      </c>
      <c r="L21" s="20"/>
    </row>
    <row r="22" spans="1:12" ht="47.25" customHeight="1" x14ac:dyDescent="0.2">
      <c r="A22" s="21" t="s">
        <v>13</v>
      </c>
      <c r="B22" s="2"/>
      <c r="C22" s="2"/>
      <c r="D22" s="21"/>
    </row>
  </sheetData>
  <mergeCells count="13">
    <mergeCell ref="A13:A14"/>
    <mergeCell ref="B13:B14"/>
    <mergeCell ref="E13:E14"/>
    <mergeCell ref="B2:C3"/>
    <mergeCell ref="F2:F3"/>
    <mergeCell ref="B4:C4"/>
    <mergeCell ref="A11:A12"/>
    <mergeCell ref="B11:B12"/>
    <mergeCell ref="A15:A16"/>
    <mergeCell ref="B15:B16"/>
    <mergeCell ref="E15:E16"/>
    <mergeCell ref="A17:E17"/>
    <mergeCell ref="A21:E21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2:L22"/>
  <sheetViews>
    <sheetView view="pageBreakPreview" zoomScale="85" zoomScaleNormal="85" zoomScaleSheetLayoutView="85" zoomScalePageLayoutView="118" workbookViewId="0">
      <selection activeCell="D13" sqref="D13:D14"/>
    </sheetView>
  </sheetViews>
  <sheetFormatPr defaultRowHeight="12.75" x14ac:dyDescent="0.2"/>
  <cols>
    <col min="1" max="1" width="18.42578125" style="1" customWidth="1"/>
    <col min="2" max="2" width="21.7109375" style="1" customWidth="1"/>
    <col min="3" max="3" width="24.5703125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65"/>
      <c r="E2" s="2"/>
      <c r="F2" s="154">
        <v>44615</v>
      </c>
    </row>
    <row r="3" spans="1:8" ht="28.5" customHeight="1" x14ac:dyDescent="0.25">
      <c r="A3" s="2"/>
      <c r="B3" s="153"/>
      <c r="C3" s="153"/>
      <c r="D3" s="65"/>
      <c r="E3" s="3"/>
      <c r="F3" s="154"/>
    </row>
    <row r="4" spans="1:8" ht="48.75" customHeight="1" x14ac:dyDescent="0.25">
      <c r="A4" s="2"/>
      <c r="B4" s="153" t="s">
        <v>1</v>
      </c>
      <c r="C4" s="153"/>
      <c r="D4" s="65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64"/>
      <c r="D10" s="64"/>
      <c r="E10" s="64"/>
      <c r="F10" s="17"/>
      <c r="G10" s="14"/>
    </row>
    <row r="11" spans="1:8" ht="15.75" x14ac:dyDescent="0.2">
      <c r="A11" s="149"/>
      <c r="B11" s="150"/>
      <c r="C11" s="23"/>
      <c r="D11" s="66"/>
      <c r="E11" s="63"/>
      <c r="F11" s="24"/>
      <c r="G11" s="14"/>
      <c r="H11" s="27" t="e">
        <f>SUM(F11,F13,F15,F17,#REF!)</f>
        <v>#REF!</v>
      </c>
    </row>
    <row r="12" spans="1:8" ht="15.75" x14ac:dyDescent="0.2">
      <c r="A12" s="149"/>
      <c r="B12" s="150"/>
      <c r="C12" s="25"/>
      <c r="D12" s="66"/>
      <c r="E12" s="63"/>
      <c r="F12" s="26"/>
      <c r="G12" s="14"/>
      <c r="H12" s="27" t="e">
        <f>SUM(F12,F14,F16,#REF!,F18)</f>
        <v>#REF!</v>
      </c>
    </row>
    <row r="13" spans="1:8" ht="15.75" x14ac:dyDescent="0.2">
      <c r="A13" s="149" t="s">
        <v>10</v>
      </c>
      <c r="B13" s="150" t="s">
        <v>11</v>
      </c>
      <c r="C13" s="150" t="s">
        <v>73</v>
      </c>
      <c r="D13" s="150" t="s">
        <v>74</v>
      </c>
      <c r="E13" s="151" t="s">
        <v>71</v>
      </c>
      <c r="F13" s="24">
        <v>54287.199999999997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150"/>
      <c r="D14" s="150"/>
      <c r="E14" s="151"/>
      <c r="F14" s="26"/>
      <c r="G14" s="14"/>
    </row>
    <row r="15" spans="1:8" ht="15.75" x14ac:dyDescent="0.2">
      <c r="A15" s="149"/>
      <c r="B15" s="150"/>
      <c r="C15" s="23"/>
      <c r="D15" s="66"/>
      <c r="E15" s="151"/>
      <c r="F15" s="24"/>
      <c r="G15" s="14"/>
    </row>
    <row r="16" spans="1:8" ht="15.75" x14ac:dyDescent="0.2">
      <c r="A16" s="149"/>
      <c r="B16" s="150"/>
      <c r="C16" s="25"/>
      <c r="D16" s="66"/>
      <c r="E16" s="151"/>
      <c r="F16" s="26"/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61"/>
      <c r="B18" s="62"/>
      <c r="C18" s="23"/>
      <c r="D18" s="66"/>
      <c r="E18" s="63"/>
      <c r="F18" s="26"/>
      <c r="G18" s="14"/>
    </row>
    <row r="19" spans="1:12" ht="15.75" x14ac:dyDescent="0.2">
      <c r="A19" s="61"/>
      <c r="B19" s="62"/>
      <c r="C19" s="23"/>
      <c r="D19" s="66"/>
      <c r="E19" s="63"/>
      <c r="F19" s="26" t="s">
        <v>20</v>
      </c>
      <c r="G19" s="14"/>
    </row>
    <row r="20" spans="1:12" ht="42" customHeight="1" x14ac:dyDescent="0.2">
      <c r="A20" s="61"/>
      <c r="B20" s="62"/>
      <c r="C20" s="23"/>
      <c r="D20" s="66"/>
      <c r="E20" s="63"/>
      <c r="F20" s="22"/>
      <c r="G20" s="14"/>
    </row>
    <row r="21" spans="1:12" s="19" customFormat="1" ht="44.25" customHeight="1" x14ac:dyDescent="0.3">
      <c r="A21" s="152" t="s">
        <v>72</v>
      </c>
      <c r="B21" s="152"/>
      <c r="C21" s="152"/>
      <c r="D21" s="152"/>
      <c r="E21" s="152"/>
      <c r="F21" s="29">
        <v>54287.199999999997</v>
      </c>
      <c r="L21" s="20"/>
    </row>
    <row r="22" spans="1:12" ht="47.25" customHeight="1" x14ac:dyDescent="0.2">
      <c r="A22" s="21" t="s">
        <v>13</v>
      </c>
      <c r="B22" s="2"/>
      <c r="C22" s="2"/>
      <c r="D22" s="21"/>
    </row>
  </sheetData>
  <mergeCells count="15">
    <mergeCell ref="A13:A14"/>
    <mergeCell ref="B13:B14"/>
    <mergeCell ref="E13:E14"/>
    <mergeCell ref="C13:C14"/>
    <mergeCell ref="D13:D14"/>
    <mergeCell ref="B2:C3"/>
    <mergeCell ref="F2:F3"/>
    <mergeCell ref="B4:C4"/>
    <mergeCell ref="A11:A12"/>
    <mergeCell ref="B11:B12"/>
    <mergeCell ref="A15:A16"/>
    <mergeCell ref="B15:B16"/>
    <mergeCell ref="E15:E16"/>
    <mergeCell ref="A17:E17"/>
    <mergeCell ref="A21:E21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2:L22"/>
  <sheetViews>
    <sheetView view="pageBreakPreview" zoomScale="85" zoomScaleNormal="85" zoomScaleSheetLayoutView="85" zoomScalePageLayoutView="118" workbookViewId="0">
      <selection activeCell="B4" sqref="B4:C4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71"/>
      <c r="E2" s="2"/>
      <c r="F2" s="154">
        <v>44616</v>
      </c>
    </row>
    <row r="3" spans="1:8" ht="28.5" customHeight="1" x14ac:dyDescent="0.25">
      <c r="A3" s="2"/>
      <c r="B3" s="153"/>
      <c r="C3" s="153"/>
      <c r="D3" s="71"/>
      <c r="E3" s="3"/>
      <c r="F3" s="154"/>
    </row>
    <row r="4" spans="1:8" ht="48.75" customHeight="1" x14ac:dyDescent="0.25">
      <c r="A4" s="2"/>
      <c r="B4" s="153" t="s">
        <v>1</v>
      </c>
      <c r="C4" s="153"/>
      <c r="D4" s="71"/>
      <c r="E4" s="4"/>
      <c r="F4" s="5"/>
    </row>
    <row r="5" spans="1:8" s="8" customFormat="1" ht="21.75" customHeight="1" x14ac:dyDescent="0.25">
      <c r="A5" s="7"/>
      <c r="B5" s="7"/>
      <c r="C5" s="7"/>
      <c r="D5" s="7"/>
      <c r="E5" s="7"/>
      <c r="F5" s="7"/>
    </row>
    <row r="6" spans="1:8" s="8" customFormat="1" ht="21.75" customHeight="1" x14ac:dyDescent="0.25">
      <c r="A6" s="7" t="s">
        <v>16</v>
      </c>
      <c r="B6" s="7"/>
      <c r="C6" s="7"/>
      <c r="D6" s="7"/>
      <c r="E6" s="7"/>
      <c r="F6" s="7"/>
    </row>
    <row r="7" spans="1:8" ht="15.75" x14ac:dyDescent="0.25">
      <c r="A7" s="9" t="s">
        <v>2</v>
      </c>
      <c r="B7" s="10" t="s">
        <v>3</v>
      </c>
      <c r="C7" s="9" t="s">
        <v>4</v>
      </c>
      <c r="D7" s="11" t="s">
        <v>5</v>
      </c>
      <c r="E7" s="12" t="s">
        <v>6</v>
      </c>
      <c r="F7" s="13"/>
      <c r="G7" s="14"/>
    </row>
    <row r="8" spans="1:8" ht="12" customHeight="1" x14ac:dyDescent="0.25">
      <c r="A8" s="15"/>
      <c r="B8" s="16"/>
      <c r="C8" s="70"/>
      <c r="D8" s="70"/>
      <c r="E8" s="70"/>
      <c r="F8" s="17"/>
      <c r="G8" s="14"/>
    </row>
    <row r="9" spans="1:8" ht="15.75" x14ac:dyDescent="0.2">
      <c r="A9" s="150" t="s">
        <v>15</v>
      </c>
      <c r="B9" s="150" t="s">
        <v>9</v>
      </c>
      <c r="C9" s="23" t="s">
        <v>76</v>
      </c>
      <c r="D9" s="72" t="s">
        <v>7</v>
      </c>
      <c r="E9" s="151" t="s">
        <v>78</v>
      </c>
      <c r="F9" s="24">
        <v>9050</v>
      </c>
      <c r="G9" s="14"/>
      <c r="H9" s="27" t="e">
        <f>SUM(#REF!)</f>
        <v>#REF!</v>
      </c>
    </row>
    <row r="10" spans="1:8" ht="15.75" x14ac:dyDescent="0.2">
      <c r="A10" s="150"/>
      <c r="B10" s="150"/>
      <c r="C10" s="25" t="s">
        <v>77</v>
      </c>
      <c r="D10" s="72" t="s">
        <v>8</v>
      </c>
      <c r="E10" s="151"/>
      <c r="F10" s="26">
        <v>6173.2</v>
      </c>
      <c r="G10" s="14"/>
    </row>
    <row r="11" spans="1:8" ht="15.75" x14ac:dyDescent="0.2">
      <c r="A11" s="149" t="s">
        <v>18</v>
      </c>
      <c r="B11" s="150" t="s">
        <v>14</v>
      </c>
      <c r="C11" s="23" t="s">
        <v>79</v>
      </c>
      <c r="D11" s="72" t="s">
        <v>7</v>
      </c>
      <c r="E11" s="151" t="s">
        <v>80</v>
      </c>
      <c r="F11" s="24">
        <v>8800</v>
      </c>
      <c r="G11" s="14"/>
    </row>
    <row r="12" spans="1:8" ht="15.75" x14ac:dyDescent="0.2">
      <c r="A12" s="149"/>
      <c r="B12" s="150"/>
      <c r="C12" s="25" t="s">
        <v>77</v>
      </c>
      <c r="D12" s="72" t="s">
        <v>8</v>
      </c>
      <c r="E12" s="151"/>
      <c r="F12" s="26">
        <v>9100.26</v>
      </c>
      <c r="G12" s="14"/>
    </row>
    <row r="13" spans="1:8" ht="15.75" x14ac:dyDescent="0.2">
      <c r="A13" s="149" t="s">
        <v>10</v>
      </c>
      <c r="B13" s="150" t="s">
        <v>11</v>
      </c>
      <c r="C13" s="23" t="s">
        <v>81</v>
      </c>
      <c r="D13" s="72" t="s">
        <v>7</v>
      </c>
      <c r="E13" s="151" t="s">
        <v>82</v>
      </c>
      <c r="F13" s="24">
        <v>8000</v>
      </c>
      <c r="G13" s="14"/>
    </row>
    <row r="14" spans="1:8" ht="15.75" x14ac:dyDescent="0.2">
      <c r="A14" s="149"/>
      <c r="B14" s="150"/>
      <c r="C14" s="23"/>
      <c r="D14" s="72"/>
      <c r="E14" s="151"/>
      <c r="F14" s="26"/>
      <c r="G14" s="14"/>
    </row>
    <row r="15" spans="1:8" ht="15.75" x14ac:dyDescent="0.2">
      <c r="A15" s="149" t="s">
        <v>10</v>
      </c>
      <c r="B15" s="150" t="s">
        <v>11</v>
      </c>
      <c r="C15" s="23" t="s">
        <v>84</v>
      </c>
      <c r="D15" s="72" t="s">
        <v>7</v>
      </c>
      <c r="E15" s="151" t="s">
        <v>83</v>
      </c>
      <c r="F15" s="24">
        <v>8000</v>
      </c>
      <c r="G15" s="14"/>
    </row>
    <row r="16" spans="1:8" ht="15.75" x14ac:dyDescent="0.2">
      <c r="A16" s="149"/>
      <c r="B16" s="150"/>
      <c r="C16" s="23"/>
      <c r="D16" s="72"/>
      <c r="E16" s="151"/>
      <c r="F16" s="26"/>
      <c r="G16" s="14"/>
    </row>
    <row r="17" spans="1:12" ht="15.75" x14ac:dyDescent="0.2">
      <c r="A17" s="149" t="s">
        <v>17</v>
      </c>
      <c r="B17" s="150" t="s">
        <v>75</v>
      </c>
      <c r="C17" s="23" t="s">
        <v>79</v>
      </c>
      <c r="D17" s="72" t="s">
        <v>7</v>
      </c>
      <c r="E17" s="151" t="s">
        <v>85</v>
      </c>
      <c r="F17" s="24">
        <v>8800</v>
      </c>
      <c r="G17" s="14"/>
    </row>
    <row r="18" spans="1:12" ht="15.75" x14ac:dyDescent="0.2">
      <c r="A18" s="149"/>
      <c r="B18" s="150"/>
      <c r="C18" s="23" t="s">
        <v>77</v>
      </c>
      <c r="D18" s="72" t="s">
        <v>8</v>
      </c>
      <c r="E18" s="151"/>
      <c r="F18" s="26">
        <v>1419.99</v>
      </c>
      <c r="G18" s="14"/>
    </row>
    <row r="19" spans="1:12" ht="15.75" x14ac:dyDescent="0.2">
      <c r="A19" s="67"/>
      <c r="B19" s="68"/>
      <c r="C19" s="23"/>
      <c r="D19" s="72"/>
      <c r="E19" s="69"/>
      <c r="F19" s="26"/>
      <c r="G19" s="14"/>
    </row>
    <row r="20" spans="1:12" ht="33.75" customHeight="1" x14ac:dyDescent="0.2">
      <c r="A20" s="150" t="s">
        <v>12</v>
      </c>
      <c r="B20" s="150"/>
      <c r="C20" s="150"/>
      <c r="D20" s="150"/>
      <c r="E20" s="150"/>
      <c r="F20" s="26" t="s">
        <v>20</v>
      </c>
      <c r="G20" s="14"/>
    </row>
    <row r="21" spans="1:12" s="19" customFormat="1" ht="31.5" customHeight="1" x14ac:dyDescent="0.3">
      <c r="A21" s="152" t="s">
        <v>86</v>
      </c>
      <c r="B21" s="152"/>
      <c r="C21" s="152"/>
      <c r="D21" s="152"/>
      <c r="E21" s="152"/>
      <c r="F21" s="28">
        <v>59343.45</v>
      </c>
      <c r="L21" s="20"/>
    </row>
    <row r="22" spans="1:12" ht="48.75" customHeight="1" x14ac:dyDescent="0.2">
      <c r="A22" s="2" t="s">
        <v>13</v>
      </c>
      <c r="B22" s="2"/>
      <c r="C22" s="2"/>
      <c r="D22" s="21"/>
    </row>
  </sheetData>
  <mergeCells count="20">
    <mergeCell ref="B2:C3"/>
    <mergeCell ref="F2:F3"/>
    <mergeCell ref="B4:C4"/>
    <mergeCell ref="A9:A10"/>
    <mergeCell ref="B9:B10"/>
    <mergeCell ref="E9:E10"/>
    <mergeCell ref="A15:A16"/>
    <mergeCell ref="B15:B16"/>
    <mergeCell ref="E15:E16"/>
    <mergeCell ref="A11:A12"/>
    <mergeCell ref="B11:B12"/>
    <mergeCell ref="E11:E12"/>
    <mergeCell ref="A13:A14"/>
    <mergeCell ref="B13:B14"/>
    <mergeCell ref="E13:E14"/>
    <mergeCell ref="A17:A18"/>
    <mergeCell ref="B17:B18"/>
    <mergeCell ref="E17:E18"/>
    <mergeCell ref="A20:E20"/>
    <mergeCell ref="A21:E21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2:L22"/>
  <sheetViews>
    <sheetView view="pageBreakPreview" topLeftCell="A7" zoomScale="85" zoomScaleNormal="85" zoomScaleSheetLayoutView="85" zoomScalePageLayoutView="118" workbookViewId="0">
      <selection activeCell="E18" sqref="E18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76"/>
      <c r="E2" s="2"/>
      <c r="F2" s="154">
        <v>44620</v>
      </c>
    </row>
    <row r="3" spans="1:8" ht="28.5" customHeight="1" x14ac:dyDescent="0.25">
      <c r="A3" s="2"/>
      <c r="B3" s="153"/>
      <c r="C3" s="153"/>
      <c r="D3" s="76"/>
      <c r="E3" s="3"/>
      <c r="F3" s="154"/>
    </row>
    <row r="4" spans="1:8" ht="48.75" customHeight="1" x14ac:dyDescent="0.25">
      <c r="A4" s="2"/>
      <c r="B4" s="153" t="s">
        <v>1</v>
      </c>
      <c r="C4" s="153"/>
      <c r="D4" s="76"/>
      <c r="E4" s="4"/>
      <c r="F4" s="5"/>
    </row>
    <row r="5" spans="1:8" ht="12.75" customHeight="1" x14ac:dyDescent="0.2">
      <c r="B5" s="38"/>
      <c r="C5" s="38"/>
      <c r="D5" s="38"/>
      <c r="F5" s="6"/>
    </row>
    <row r="6" spans="1:8" ht="12.75" customHeight="1" x14ac:dyDescent="0.2">
      <c r="B6" s="4"/>
      <c r="C6" s="4"/>
      <c r="D6" s="4"/>
      <c r="F6" s="6"/>
    </row>
    <row r="7" spans="1:8" ht="13.5" customHeight="1" x14ac:dyDescent="0.2">
      <c r="F7" s="6"/>
    </row>
    <row r="8" spans="1:8" s="8" customFormat="1" ht="21.75" customHeight="1" x14ac:dyDescent="0.25">
      <c r="A8" s="7" t="s">
        <v>16</v>
      </c>
      <c r="B8" s="7"/>
      <c r="C8" s="7"/>
      <c r="D8" s="7"/>
      <c r="E8" s="7"/>
      <c r="F8" s="7"/>
    </row>
    <row r="9" spans="1:8" ht="15.75" x14ac:dyDescent="0.25">
      <c r="A9" s="9" t="s">
        <v>2</v>
      </c>
      <c r="B9" s="10" t="s">
        <v>3</v>
      </c>
      <c r="C9" s="9" t="s">
        <v>4</v>
      </c>
      <c r="D9" s="11" t="s">
        <v>5</v>
      </c>
      <c r="E9" s="12" t="s">
        <v>6</v>
      </c>
      <c r="F9" s="13"/>
      <c r="G9" s="14"/>
    </row>
    <row r="10" spans="1:8" ht="12" customHeight="1" x14ac:dyDescent="0.25">
      <c r="A10" s="15"/>
      <c r="B10" s="16"/>
      <c r="C10" s="77"/>
      <c r="D10" s="77"/>
      <c r="E10" s="77"/>
      <c r="F10" s="17"/>
      <c r="G10" s="14"/>
    </row>
    <row r="11" spans="1:8" ht="15.75" x14ac:dyDescent="0.2">
      <c r="A11" s="149"/>
      <c r="B11" s="150"/>
      <c r="C11" s="23"/>
      <c r="D11" s="78"/>
      <c r="E11" s="75"/>
      <c r="F11" s="24"/>
      <c r="G11" s="14"/>
      <c r="H11" s="27" t="e">
        <f>SUM(F11,F13,F15,F17,#REF!)</f>
        <v>#REF!</v>
      </c>
    </row>
    <row r="12" spans="1:8" ht="15.75" x14ac:dyDescent="0.2">
      <c r="A12" s="149"/>
      <c r="B12" s="150"/>
      <c r="C12" s="25"/>
      <c r="D12" s="78"/>
      <c r="E12" s="75"/>
      <c r="F12" s="26"/>
      <c r="G12" s="14"/>
      <c r="H12" s="27" t="e">
        <f>SUM(F12,F14,F16,#REF!,F18)</f>
        <v>#REF!</v>
      </c>
    </row>
    <row r="13" spans="1:8" ht="15.75" x14ac:dyDescent="0.2">
      <c r="A13" s="149" t="s">
        <v>21</v>
      </c>
      <c r="B13" s="150" t="s">
        <v>51</v>
      </c>
      <c r="C13" s="23" t="s">
        <v>87</v>
      </c>
      <c r="D13" s="78" t="s">
        <v>7</v>
      </c>
      <c r="E13" s="151" t="s">
        <v>89</v>
      </c>
      <c r="F13" s="24">
        <v>3890</v>
      </c>
      <c r="G13" s="14"/>
      <c r="H13" s="27" t="e">
        <f>SUM(H11:H12)</f>
        <v>#REF!</v>
      </c>
    </row>
    <row r="14" spans="1:8" ht="15.75" x14ac:dyDescent="0.2">
      <c r="A14" s="149"/>
      <c r="B14" s="150"/>
      <c r="C14" s="25" t="s">
        <v>88</v>
      </c>
      <c r="D14" s="78" t="s">
        <v>8</v>
      </c>
      <c r="E14" s="151"/>
      <c r="F14" s="26">
        <v>13697.7</v>
      </c>
      <c r="G14" s="14"/>
    </row>
    <row r="15" spans="1:8" ht="15.75" x14ac:dyDescent="0.2">
      <c r="A15" s="149"/>
      <c r="B15" s="150"/>
      <c r="C15" s="23"/>
      <c r="D15" s="78"/>
      <c r="E15" s="151"/>
      <c r="F15" s="24"/>
      <c r="G15" s="14"/>
    </row>
    <row r="16" spans="1:8" ht="15.75" x14ac:dyDescent="0.2">
      <c r="A16" s="149"/>
      <c r="B16" s="150"/>
      <c r="C16" s="25"/>
      <c r="D16" s="78"/>
      <c r="E16" s="151"/>
      <c r="F16" s="26"/>
      <c r="G16" s="14"/>
    </row>
    <row r="17" spans="1:12" ht="15.75" x14ac:dyDescent="0.2">
      <c r="A17" s="150" t="s">
        <v>12</v>
      </c>
      <c r="B17" s="150"/>
      <c r="C17" s="150"/>
      <c r="D17" s="150"/>
      <c r="E17" s="150"/>
      <c r="F17" s="24"/>
      <c r="G17" s="14"/>
    </row>
    <row r="18" spans="1:12" ht="15.75" x14ac:dyDescent="0.2">
      <c r="A18" s="73"/>
      <c r="B18" s="74"/>
      <c r="C18" s="23"/>
      <c r="D18" s="78"/>
      <c r="E18" s="75"/>
      <c r="F18" s="26"/>
      <c r="G18" s="14"/>
    </row>
    <row r="19" spans="1:12" ht="15.75" x14ac:dyDescent="0.2">
      <c r="A19" s="73"/>
      <c r="B19" s="74"/>
      <c r="C19" s="23"/>
      <c r="D19" s="78"/>
      <c r="E19" s="75"/>
      <c r="F19" s="26" t="s">
        <v>20</v>
      </c>
      <c r="G19" s="14"/>
    </row>
    <row r="20" spans="1:12" ht="42" customHeight="1" x14ac:dyDescent="0.2">
      <c r="A20" s="73"/>
      <c r="B20" s="74"/>
      <c r="C20" s="23"/>
      <c r="D20" s="78"/>
      <c r="E20" s="75"/>
      <c r="F20" s="22"/>
      <c r="G20" s="14"/>
    </row>
    <row r="21" spans="1:12" s="19" customFormat="1" ht="44.25" customHeight="1" x14ac:dyDescent="0.3">
      <c r="A21" s="152" t="s">
        <v>90</v>
      </c>
      <c r="B21" s="152"/>
      <c r="C21" s="152"/>
      <c r="D21" s="152"/>
      <c r="E21" s="152"/>
      <c r="F21" s="29">
        <v>17587.7</v>
      </c>
      <c r="L21" s="20"/>
    </row>
    <row r="22" spans="1:12" ht="47.25" customHeight="1" x14ac:dyDescent="0.2">
      <c r="A22" s="21" t="s">
        <v>13</v>
      </c>
      <c r="B22" s="2"/>
      <c r="C22" s="2"/>
      <c r="D22" s="21"/>
    </row>
  </sheetData>
  <mergeCells count="13">
    <mergeCell ref="A15:A16"/>
    <mergeCell ref="B15:B16"/>
    <mergeCell ref="E15:E16"/>
    <mergeCell ref="A17:E17"/>
    <mergeCell ref="A21:E21"/>
    <mergeCell ref="A13:A14"/>
    <mergeCell ref="B13:B14"/>
    <mergeCell ref="E13:E14"/>
    <mergeCell ref="B2:C3"/>
    <mergeCell ref="F2:F3"/>
    <mergeCell ref="B4:C4"/>
    <mergeCell ref="A11:A12"/>
    <mergeCell ref="B11:B12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2:L22"/>
  <sheetViews>
    <sheetView view="pageBreakPreview" zoomScale="85" zoomScaleNormal="85" zoomScaleSheetLayoutView="85" zoomScalePageLayoutView="118" workbookViewId="0">
      <selection activeCell="A22" sqref="A22"/>
    </sheetView>
  </sheetViews>
  <sheetFormatPr defaultRowHeight="12.75" x14ac:dyDescent="0.2"/>
  <cols>
    <col min="1" max="1" width="18.42578125" style="1" customWidth="1"/>
    <col min="2" max="2" width="22.85546875" style="1" bestFit="1" customWidth="1"/>
    <col min="3" max="3" width="22" style="1" customWidth="1"/>
    <col min="4" max="4" width="19.7109375" style="1" customWidth="1"/>
    <col min="5" max="5" width="23.42578125" style="1" customWidth="1"/>
    <col min="6" max="6" width="25" style="18" bestFit="1" customWidth="1"/>
    <col min="7" max="7" width="9.28515625" customWidth="1"/>
    <col min="12" max="12" width="13.7109375" bestFit="1" customWidth="1"/>
  </cols>
  <sheetData>
    <row r="2" spans="1:8" ht="18" x14ac:dyDescent="0.25">
      <c r="B2" s="153" t="s">
        <v>0</v>
      </c>
      <c r="C2" s="153"/>
      <c r="D2" s="83"/>
      <c r="E2" s="2"/>
      <c r="F2" s="154">
        <v>44644</v>
      </c>
    </row>
    <row r="3" spans="1:8" ht="28.5" customHeight="1" x14ac:dyDescent="0.25">
      <c r="A3" s="2"/>
      <c r="B3" s="153"/>
      <c r="C3" s="153"/>
      <c r="D3" s="83"/>
      <c r="E3" s="3"/>
      <c r="F3" s="154"/>
    </row>
    <row r="4" spans="1:8" ht="48.75" customHeight="1" x14ac:dyDescent="0.25">
      <c r="A4" s="2"/>
      <c r="B4" s="153" t="s">
        <v>1</v>
      </c>
      <c r="C4" s="153"/>
      <c r="D4" s="83"/>
      <c r="E4" s="4"/>
      <c r="F4" s="5"/>
    </row>
    <row r="5" spans="1:8" s="8" customFormat="1" ht="21.75" customHeight="1" x14ac:dyDescent="0.25">
      <c r="A5" s="7"/>
      <c r="B5" s="7"/>
      <c r="C5" s="7"/>
      <c r="D5" s="7"/>
      <c r="E5" s="7"/>
      <c r="F5" s="7"/>
    </row>
    <row r="6" spans="1:8" s="8" customFormat="1" ht="21.75" customHeight="1" x14ac:dyDescent="0.25">
      <c r="A6" s="7" t="s">
        <v>16</v>
      </c>
      <c r="B6" s="7"/>
      <c r="C6" s="7"/>
      <c r="D6" s="7"/>
      <c r="E6" s="7"/>
      <c r="F6" s="7"/>
    </row>
    <row r="7" spans="1:8" ht="15.75" x14ac:dyDescent="0.25">
      <c r="A7" s="9" t="s">
        <v>2</v>
      </c>
      <c r="B7" s="10" t="s">
        <v>3</v>
      </c>
      <c r="C7" s="9" t="s">
        <v>4</v>
      </c>
      <c r="D7" s="11" t="s">
        <v>5</v>
      </c>
      <c r="E7" s="12" t="s">
        <v>6</v>
      </c>
      <c r="F7" s="13"/>
      <c r="G7" s="14"/>
    </row>
    <row r="8" spans="1:8" ht="12" customHeight="1" x14ac:dyDescent="0.25">
      <c r="A8" s="15"/>
      <c r="B8" s="16"/>
      <c r="C8" s="82"/>
      <c r="D8" s="82"/>
      <c r="E8" s="82"/>
      <c r="F8" s="17"/>
      <c r="G8" s="14"/>
    </row>
    <row r="9" spans="1:8" ht="15.75" x14ac:dyDescent="0.2">
      <c r="A9" s="150" t="s">
        <v>15</v>
      </c>
      <c r="B9" s="150" t="s">
        <v>9</v>
      </c>
      <c r="C9" s="23" t="s">
        <v>93</v>
      </c>
      <c r="D9" s="84" t="s">
        <v>7</v>
      </c>
      <c r="E9" s="151" t="s">
        <v>92</v>
      </c>
      <c r="F9" s="24">
        <v>9050</v>
      </c>
      <c r="G9" s="14"/>
      <c r="H9" s="27" t="e">
        <f>SUM(#REF!)</f>
        <v>#REF!</v>
      </c>
    </row>
    <row r="10" spans="1:8" ht="15.75" x14ac:dyDescent="0.2">
      <c r="A10" s="150"/>
      <c r="B10" s="150"/>
      <c r="C10" s="25" t="s">
        <v>91</v>
      </c>
      <c r="D10" s="84" t="s">
        <v>8</v>
      </c>
      <c r="E10" s="151"/>
      <c r="F10" s="26">
        <v>7470.4</v>
      </c>
      <c r="G10" s="14"/>
    </row>
    <row r="11" spans="1:8" ht="15.75" x14ac:dyDescent="0.2">
      <c r="A11" s="149" t="s">
        <v>18</v>
      </c>
      <c r="B11" s="150" t="s">
        <v>14</v>
      </c>
      <c r="C11" s="23" t="s">
        <v>95</v>
      </c>
      <c r="D11" s="84" t="s">
        <v>7</v>
      </c>
      <c r="E11" s="151" t="s">
        <v>94</v>
      </c>
      <c r="F11" s="24">
        <v>8800</v>
      </c>
      <c r="G11" s="14"/>
    </row>
    <row r="12" spans="1:8" ht="15.75" x14ac:dyDescent="0.2">
      <c r="A12" s="149"/>
      <c r="B12" s="150"/>
      <c r="C12" s="25" t="s">
        <v>91</v>
      </c>
      <c r="D12" s="84" t="s">
        <v>8</v>
      </c>
      <c r="E12" s="151"/>
      <c r="F12" s="26">
        <v>8042.58</v>
      </c>
      <c r="G12" s="14"/>
    </row>
    <row r="13" spans="1:8" ht="15.75" x14ac:dyDescent="0.2">
      <c r="A13" s="149" t="s">
        <v>10</v>
      </c>
      <c r="B13" s="150" t="s">
        <v>11</v>
      </c>
      <c r="C13" s="23" t="s">
        <v>96</v>
      </c>
      <c r="D13" s="84" t="s">
        <v>7</v>
      </c>
      <c r="E13" s="151" t="s">
        <v>97</v>
      </c>
      <c r="F13" s="24">
        <v>8000</v>
      </c>
      <c r="G13" s="14"/>
    </row>
    <row r="14" spans="1:8" ht="15.75" x14ac:dyDescent="0.2">
      <c r="A14" s="149"/>
      <c r="B14" s="150"/>
      <c r="C14" s="23"/>
      <c r="D14" s="84"/>
      <c r="E14" s="151"/>
      <c r="F14" s="26"/>
      <c r="G14" s="14"/>
    </row>
    <row r="15" spans="1:8" ht="15.75" x14ac:dyDescent="0.2">
      <c r="A15" s="149" t="s">
        <v>10</v>
      </c>
      <c r="B15" s="150" t="s">
        <v>11</v>
      </c>
      <c r="C15" s="23" t="s">
        <v>98</v>
      </c>
      <c r="D15" s="84" t="s">
        <v>8</v>
      </c>
      <c r="E15" s="151" t="s">
        <v>99</v>
      </c>
      <c r="F15" s="24">
        <v>22071.200000000001</v>
      </c>
      <c r="G15" s="14"/>
    </row>
    <row r="16" spans="1:8" ht="15.75" x14ac:dyDescent="0.2">
      <c r="A16" s="149"/>
      <c r="B16" s="150"/>
      <c r="C16" s="23"/>
      <c r="D16" s="84"/>
      <c r="E16" s="151"/>
      <c r="F16" s="26"/>
      <c r="G16" s="14"/>
    </row>
    <row r="17" spans="1:12" ht="15.75" x14ac:dyDescent="0.2">
      <c r="A17" s="149" t="s">
        <v>17</v>
      </c>
      <c r="B17" s="150" t="s">
        <v>75</v>
      </c>
      <c r="C17" s="23" t="s">
        <v>95</v>
      </c>
      <c r="D17" s="84" t="s">
        <v>7</v>
      </c>
      <c r="E17" s="151" t="s">
        <v>101</v>
      </c>
      <c r="F17" s="24">
        <v>8800</v>
      </c>
      <c r="G17" s="14"/>
    </row>
    <row r="18" spans="1:12" ht="15.75" x14ac:dyDescent="0.2">
      <c r="A18" s="149"/>
      <c r="B18" s="150"/>
      <c r="C18" s="23" t="s">
        <v>100</v>
      </c>
      <c r="D18" s="84" t="s">
        <v>8</v>
      </c>
      <c r="E18" s="151"/>
      <c r="F18" s="26">
        <v>1887.99</v>
      </c>
      <c r="G18" s="14"/>
    </row>
    <row r="19" spans="1:12" ht="15.75" x14ac:dyDescent="0.2">
      <c r="A19" s="79"/>
      <c r="B19" s="80"/>
      <c r="C19" s="23"/>
      <c r="D19" s="84"/>
      <c r="E19" s="81"/>
      <c r="F19" s="26"/>
      <c r="G19" s="14"/>
    </row>
    <row r="20" spans="1:12" ht="33.75" customHeight="1" x14ac:dyDescent="0.2">
      <c r="A20" s="150" t="s">
        <v>12</v>
      </c>
      <c r="B20" s="150"/>
      <c r="C20" s="150"/>
      <c r="D20" s="150"/>
      <c r="E20" s="150"/>
      <c r="F20" s="26" t="s">
        <v>20</v>
      </c>
      <c r="G20" s="14"/>
    </row>
    <row r="21" spans="1:12" s="19" customFormat="1" ht="31.5" customHeight="1" x14ac:dyDescent="0.3">
      <c r="A21" s="152" t="s">
        <v>102</v>
      </c>
      <c r="B21" s="152"/>
      <c r="C21" s="152"/>
      <c r="D21" s="152"/>
      <c r="E21" s="152"/>
      <c r="F21" s="28">
        <v>74122.17</v>
      </c>
      <c r="L21" s="20"/>
    </row>
    <row r="22" spans="1:12" ht="48.75" customHeight="1" x14ac:dyDescent="0.2">
      <c r="A22" s="2" t="s">
        <v>13</v>
      </c>
      <c r="B22" s="2"/>
      <c r="C22" s="2"/>
      <c r="D22" s="21"/>
    </row>
  </sheetData>
  <mergeCells count="20">
    <mergeCell ref="B2:C3"/>
    <mergeCell ref="F2:F3"/>
    <mergeCell ref="B4:C4"/>
    <mergeCell ref="A9:A10"/>
    <mergeCell ref="B9:B10"/>
    <mergeCell ref="E9:E10"/>
    <mergeCell ref="A11:A12"/>
    <mergeCell ref="B11:B12"/>
    <mergeCell ref="E11:E12"/>
    <mergeCell ref="A13:A14"/>
    <mergeCell ref="B13:B14"/>
    <mergeCell ref="E13:E14"/>
    <mergeCell ref="A20:E20"/>
    <mergeCell ref="A21:E21"/>
    <mergeCell ref="A15:A16"/>
    <mergeCell ref="B15:B16"/>
    <mergeCell ref="E15:E16"/>
    <mergeCell ref="A17:A18"/>
    <mergeCell ref="B17:B18"/>
    <mergeCell ref="E17:E18"/>
  </mergeCells>
  <printOptions horizontalCentered="1"/>
  <pageMargins left="0" right="0" top="0" bottom="1" header="0" footer="0"/>
  <pageSetup paperSize="9" scale="78" orientation="portrait" horizontalDpi="120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12-02-21 </vt:lpstr>
      <vt:lpstr>1-6-22</vt:lpstr>
      <vt:lpstr>01-10-22</vt:lpstr>
      <vt:lpstr>01-22-22</vt:lpstr>
      <vt:lpstr>01-25-22</vt:lpstr>
      <vt:lpstr>02-22-22</vt:lpstr>
      <vt:lpstr>02-24-22</vt:lpstr>
      <vt:lpstr>02-28-22</vt:lpstr>
      <vt:lpstr>03-24-22</vt:lpstr>
      <vt:lpstr>04-01-22</vt:lpstr>
      <vt:lpstr>05-11-2022</vt:lpstr>
      <vt:lpstr>05-27-2022</vt:lpstr>
      <vt:lpstr>06-22-2022</vt:lpstr>
      <vt:lpstr>06-24-22</vt:lpstr>
      <vt:lpstr>07-01-22</vt:lpstr>
      <vt:lpstr>7-26-2022</vt:lpstr>
      <vt:lpstr>07-29-22</vt:lpstr>
      <vt:lpstr>08-25-22</vt:lpstr>
      <vt:lpstr>09-01-22</vt:lpstr>
      <vt:lpstr>10-03-22</vt:lpstr>
      <vt:lpstr>'01-10-22'!Print_Area</vt:lpstr>
      <vt:lpstr>'01-22-22'!Print_Area</vt:lpstr>
      <vt:lpstr>'01-25-22'!Print_Area</vt:lpstr>
      <vt:lpstr>'02-22-22'!Print_Area</vt:lpstr>
      <vt:lpstr>'02-24-22'!Print_Area</vt:lpstr>
      <vt:lpstr>'02-28-22'!Print_Area</vt:lpstr>
      <vt:lpstr>'03-24-22'!Print_Area</vt:lpstr>
      <vt:lpstr>'04-01-22'!Print_Area</vt:lpstr>
      <vt:lpstr>'05-11-2022'!Print_Area</vt:lpstr>
      <vt:lpstr>'05-27-2022'!Print_Area</vt:lpstr>
      <vt:lpstr>'06-22-2022'!Print_Area</vt:lpstr>
      <vt:lpstr>'06-24-22'!Print_Area</vt:lpstr>
      <vt:lpstr>'07-01-22'!Print_Area</vt:lpstr>
      <vt:lpstr>'07-29-22'!Print_Area</vt:lpstr>
      <vt:lpstr>'08-25-22'!Print_Area</vt:lpstr>
      <vt:lpstr>'09-01-22'!Print_Area</vt:lpstr>
      <vt:lpstr>'10-03-22'!Print_Area</vt:lpstr>
      <vt:lpstr>'12-02-21 '!Print_Area</vt:lpstr>
      <vt:lpstr>'1-6-22'!Print_Area</vt:lpstr>
      <vt:lpstr>'7-26-2022'!Print_Area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GPI198</dc:creator>
  <cp:lastModifiedBy>Cedrick James Orozo</cp:lastModifiedBy>
  <cp:lastPrinted>2022-10-03T00:19:06Z</cp:lastPrinted>
  <dcterms:created xsi:type="dcterms:W3CDTF">2021-01-05T07:52:47Z</dcterms:created>
  <dcterms:modified xsi:type="dcterms:W3CDTF">2022-10-03T23:15:11Z</dcterms:modified>
</cp:coreProperties>
</file>