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roject_week_3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E4" i="1" s="1"/>
  <c r="C5" i="1"/>
  <c r="E5" i="1" s="1"/>
  <c r="C6" i="1"/>
  <c r="C7" i="1"/>
  <c r="E7" i="1" s="1"/>
  <c r="C8" i="1"/>
  <c r="E8" i="1" s="1"/>
  <c r="C9" i="1"/>
  <c r="E9" i="1" s="1"/>
  <c r="C10" i="1"/>
  <c r="C11" i="1"/>
  <c r="C12" i="1"/>
  <c r="C3" i="1"/>
  <c r="E3" i="1" s="1"/>
  <c r="E12" i="1"/>
  <c r="F3" i="1"/>
  <c r="F4" i="1"/>
  <c r="F5" i="1"/>
  <c r="F6" i="1"/>
  <c r="F7" i="1"/>
  <c r="F8" i="1"/>
  <c r="F9" i="1"/>
  <c r="F10" i="1"/>
  <c r="F11" i="1"/>
  <c r="F12" i="1"/>
  <c r="G4" i="1"/>
  <c r="G5" i="1"/>
  <c r="G6" i="1"/>
  <c r="G7" i="1"/>
  <c r="G8" i="1"/>
  <c r="G9" i="1"/>
  <c r="G10" i="1"/>
  <c r="G11" i="1"/>
  <c r="G12" i="1"/>
  <c r="G3" i="1"/>
  <c r="E11" i="1"/>
  <c r="E6" i="1"/>
  <c r="E10" i="1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<sst xmlns="http://schemas.openxmlformats.org/spreadsheetml/2006/main" count="7" uniqueCount="7">
  <si>
    <t>phone</t>
  </si>
  <si>
    <t>gradient (degrees)</t>
  </si>
  <si>
    <t>arduino</t>
  </si>
  <si>
    <t>ideal</t>
  </si>
  <si>
    <t>adjusted</t>
  </si>
  <si>
    <t>error</t>
  </si>
  <si>
    <t>raw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</si>
</sst>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raw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2.6857002586906781E-2"/>
                  <c:y val="-0.13910849901158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Sheet1!$B$3:$B$12</c:f>
              <c:numCache>
                <c:formatCode>General</c:formatCode>
                <c:ptCount val="10"/>
                <c:pt idx="0">
                  <c:v>12</c:v>
                </c:pt>
                <c:pt idx="1">
                  <c:v>13</c:v>
                </c:pt>
                <c:pt idx="2">
                  <c:v>15</c:v>
                </c:pt>
                <c:pt idx="3">
                  <c:v>19</c:v>
                </c:pt>
                <c:pt idx="4">
                  <c:v>24</c:v>
                </c:pt>
                <c:pt idx="5">
                  <c:v>27</c:v>
                </c:pt>
                <c:pt idx="6">
                  <c:v>32</c:v>
                </c:pt>
                <c:pt idx="7">
                  <c:v>36</c:v>
                </c:pt>
                <c:pt idx="8">
                  <c:v>42</c:v>
                </c:pt>
                <c:pt idx="9">
                  <c:v>46</c:v>
                </c:pt>
              </c:numCache>
            </c:numRef>
          </c:xVal>
          <c:yVal>
            <c:numRef>
              <c:f>Sheet1!$G$3:$G$12</c:f>
              <c:numCache>
                <c:formatCode>0.0</c:formatCode>
                <c:ptCount val="10"/>
                <c:pt idx="0">
                  <c:v>12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1B-4AD3-B4B6-3DD1AF48C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721776"/>
        <c:axId val="407879336"/>
      </c:scatterChart>
      <c:valAx>
        <c:axId val="34772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Angle measured with arduino (degrees)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79336"/>
        <c:crosses val="autoZero"/>
        <c:crossBetween val="midCat"/>
      </c:valAx>
      <c:valAx>
        <c:axId val="40787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Raw error (degrees)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2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arduino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Sheet1!$B$3:$B$12</c:f>
              <c:numCache>
                <c:formatCode>General</c:formatCode>
                <c:ptCount val="10"/>
                <c:pt idx="0">
                  <c:v>12</c:v>
                </c:pt>
                <c:pt idx="1">
                  <c:v>13</c:v>
                </c:pt>
                <c:pt idx="2">
                  <c:v>15</c:v>
                </c:pt>
                <c:pt idx="3">
                  <c:v>19</c:v>
                </c:pt>
                <c:pt idx="4">
                  <c:v>24</c:v>
                </c:pt>
                <c:pt idx="5">
                  <c:v>27</c:v>
                </c:pt>
                <c:pt idx="6">
                  <c:v>32</c:v>
                </c:pt>
                <c:pt idx="7">
                  <c:v>36</c:v>
                </c:pt>
                <c:pt idx="8">
                  <c:v>42</c:v>
                </c:pt>
                <c:pt idx="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BF-4D58-9920-73002AB9C834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adjusted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Sheet1!$A$3:$A$12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Sheet1!$C$3:$C$12</c:f>
              <c:numCache>
                <c:formatCode>0.0</c:formatCode>
                <c:ptCount val="10"/>
                <c:pt idx="0">
                  <c:v>2.6183330658290753</c:v>
                </c:pt>
                <c:pt idx="1">
                  <c:v>4.7460726748843616</c:v>
                </c:pt>
                <c:pt idx="2">
                  <c:v>8.4351623576382728</c:v>
                </c:pt>
                <c:pt idx="3">
                  <c:v>14.502571757429823</c:v>
                </c:pt>
                <c:pt idx="4">
                  <c:v>20.905204066031246</c:v>
                </c:pt>
                <c:pt idx="5">
                  <c:v>24.436767613959841</c:v>
                </c:pt>
                <c:pt idx="6">
                  <c:v>30.046875</c:v>
                </c:pt>
                <c:pt idx="7">
                  <c:v>34.382344632473199</c:v>
                </c:pt>
                <c:pt idx="8">
                  <c:v>40.735929955465927</c:v>
                </c:pt>
                <c:pt idx="9">
                  <c:v>44.907157757868092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BF-4D58-9920-73002AB9C834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ideal</c:v>
                </c:pt>
              </c:strCache>
            </c:strRef>
          </c:tx>
          <c:spPr>
            <a:ln w="63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Sheet1!$A$3:$A$12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Sheet1!$D$3:$D$12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BF-4D58-9920-73002AB9C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718824"/>
        <c:axId val="347715216"/>
      </c:scatterChart>
      <c:valAx>
        <c:axId val="34771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Real angle (degrees)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15216"/>
        <c:crosses val="autoZero"/>
        <c:crossBetween val="midCat"/>
      </c:valAx>
      <c:valAx>
        <c:axId val="34771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Calculated angle (degrees)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18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568324</xdr:colOff>
      <xdr:row>12</xdr:row>
      <xdr:rowOff>73024</xdr:rowOff>
    </xdr:from>
    <xdr:to>
      <xdr:col>19</xdr:col>
      <xdr:colOff>482599</xdr:colOff>
      <xdr:row>32</xdr:row>
      <xdr:rowOff>146049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479424</xdr:colOff>
      <xdr:row>1</xdr:row>
      <xdr:rowOff>130174</xdr:rowOff>
    </xdr:from>
    <xdr:to>
      <xdr:col>18</xdr:col>
      <xdr:colOff>190499</xdr:colOff>
      <xdr:row>21</xdr:row>
      <xdr:rowOff>133349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E14" sqref="E14"/>
    </sheetView>
  </sheetViews>
  <sheetFormatPr defaultRowHeight="14.5" x14ac:dyDescent="0.35"/>
  <cols>
    <col min="3" max="3" width="12.1796875" customWidth="1"/>
  </cols>
  <sheetData>
    <row r="1" spans="1:7" x14ac:dyDescent="0.35">
      <c r="A1" t="s">
        <v>1</v>
      </c>
    </row>
    <row r="2" spans="1:7" x14ac:dyDescent="0.35">
      <c r="A2" t="s">
        <v>0</v>
      </c>
      <c r="B2" t="s">
        <v>2</v>
      </c>
      <c r="C2" t="s">
        <v>4</v>
      </c>
      <c r="D2" t="s">
        <v>3</v>
      </c>
      <c r="E2" t="s">
        <v>5</v>
      </c>
      <c r="G2" t="s">
        <v>6</v>
      </c>
    </row>
    <row r="3" spans="1:7" x14ac:dyDescent="0.35">
      <c r="A3">
        <v>0</v>
      </c>
      <c r="B3">
        <v>12</v>
      </c>
      <c r="C3" s="1">
        <f>B3-(500*POWER(B3, -1.6))</f>
        <v>2.6183330658290753</v>
      </c>
      <c r="D3">
        <f>A3</f>
        <v>0</v>
      </c>
      <c r="E3" s="2">
        <f>C3-A3</f>
        <v>2.6183330658290753</v>
      </c>
      <c r="F3" s="2">
        <f>(500*POWER(B3, -1.6))</f>
        <v>9.3816669341709247</v>
      </c>
      <c r="G3" s="1">
        <f>B3-A3</f>
        <v>12</v>
      </c>
    </row>
    <row r="4" spans="1:7" x14ac:dyDescent="0.35">
      <c r="A4">
        <v>5</v>
      </c>
      <c r="B4">
        <v>13</v>
      </c>
      <c r="C4" s="1">
        <f t="shared" ref="C4:C12" si="0">B4-(500*POWER(B4, -1.6))</f>
        <v>4.7460726748843616</v>
      </c>
      <c r="D4">
        <f t="shared" ref="D4:D12" si="1">A4</f>
        <v>5</v>
      </c>
      <c r="E4" s="2">
        <f t="shared" ref="E4:E12" si="2">C4-A4</f>
        <v>-0.25392732511563842</v>
      </c>
      <c r="F4" s="2">
        <f t="shared" ref="F4:F12" si="3">500*POWER(B4, -1.6)</f>
        <v>8.2539273251156384</v>
      </c>
      <c r="G4" s="1">
        <f t="shared" ref="G4:G12" si="4">B4-A4</f>
        <v>8</v>
      </c>
    </row>
    <row r="5" spans="1:7" x14ac:dyDescent="0.35">
      <c r="A5">
        <v>10</v>
      </c>
      <c r="B5">
        <v>15</v>
      </c>
      <c r="C5" s="1">
        <f t="shared" si="0"/>
        <v>8.4351623576382728</v>
      </c>
      <c r="D5">
        <f t="shared" si="1"/>
        <v>10</v>
      </c>
      <c r="E5" s="2">
        <f t="shared" si="2"/>
        <v>-1.5648376423617272</v>
      </c>
      <c r="F5" s="2">
        <f t="shared" si="3"/>
        <v>6.5648376423617281</v>
      </c>
      <c r="G5" s="1">
        <f t="shared" si="4"/>
        <v>5</v>
      </c>
    </row>
    <row r="6" spans="1:7" x14ac:dyDescent="0.35">
      <c r="A6">
        <v>15</v>
      </c>
      <c r="B6">
        <v>19</v>
      </c>
      <c r="C6" s="1">
        <f t="shared" si="0"/>
        <v>14.502571757429823</v>
      </c>
      <c r="D6">
        <f t="shared" si="1"/>
        <v>15</v>
      </c>
      <c r="E6" s="2">
        <f t="shared" si="2"/>
        <v>-0.49742824257017659</v>
      </c>
      <c r="F6" s="2">
        <f t="shared" si="3"/>
        <v>4.4974282425701775</v>
      </c>
      <c r="G6" s="1">
        <f t="shared" si="4"/>
        <v>4</v>
      </c>
    </row>
    <row r="7" spans="1:7" x14ac:dyDescent="0.35">
      <c r="A7">
        <v>20</v>
      </c>
      <c r="B7">
        <v>24</v>
      </c>
      <c r="C7" s="1">
        <f t="shared" si="0"/>
        <v>20.905204066031246</v>
      </c>
      <c r="D7">
        <f t="shared" si="1"/>
        <v>20</v>
      </c>
      <c r="E7" s="2">
        <f t="shared" si="2"/>
        <v>0.9052040660312457</v>
      </c>
      <c r="F7" s="2">
        <f t="shared" si="3"/>
        <v>3.0947959339687534</v>
      </c>
      <c r="G7" s="1">
        <f t="shared" si="4"/>
        <v>4</v>
      </c>
    </row>
    <row r="8" spans="1:7" x14ac:dyDescent="0.35">
      <c r="A8">
        <v>25</v>
      </c>
      <c r="B8">
        <v>27</v>
      </c>
      <c r="C8" s="1">
        <f t="shared" si="0"/>
        <v>24.436767613959841</v>
      </c>
      <c r="D8">
        <f t="shared" si="1"/>
        <v>25</v>
      </c>
      <c r="E8" s="2">
        <f t="shared" si="2"/>
        <v>-0.56323238604015913</v>
      </c>
      <c r="F8" s="2">
        <f t="shared" si="3"/>
        <v>2.5632323860401591</v>
      </c>
      <c r="G8" s="1">
        <f t="shared" si="4"/>
        <v>2</v>
      </c>
    </row>
    <row r="9" spans="1:7" x14ac:dyDescent="0.35">
      <c r="A9">
        <v>30</v>
      </c>
      <c r="B9">
        <v>32</v>
      </c>
      <c r="C9" s="1">
        <f t="shared" si="0"/>
        <v>30.046875</v>
      </c>
      <c r="D9">
        <f t="shared" si="1"/>
        <v>30</v>
      </c>
      <c r="E9" s="2">
        <f t="shared" si="2"/>
        <v>4.6875E-2</v>
      </c>
      <c r="F9" s="2">
        <f t="shared" si="3"/>
        <v>1.9531249999999987</v>
      </c>
      <c r="G9" s="1">
        <f t="shared" si="4"/>
        <v>2</v>
      </c>
    </row>
    <row r="10" spans="1:7" x14ac:dyDescent="0.35">
      <c r="A10">
        <v>35</v>
      </c>
      <c r="B10">
        <v>36</v>
      </c>
      <c r="C10" s="1">
        <f t="shared" si="0"/>
        <v>34.382344632473199</v>
      </c>
      <c r="D10">
        <f t="shared" si="1"/>
        <v>35</v>
      </c>
      <c r="E10" s="2">
        <f t="shared" si="2"/>
        <v>-0.61765536752680106</v>
      </c>
      <c r="F10" s="2">
        <f t="shared" si="3"/>
        <v>1.6176553675268039</v>
      </c>
      <c r="G10" s="1">
        <f t="shared" si="4"/>
        <v>1</v>
      </c>
    </row>
    <row r="11" spans="1:7" x14ac:dyDescent="0.35">
      <c r="A11">
        <v>40</v>
      </c>
      <c r="B11">
        <v>42</v>
      </c>
      <c r="C11" s="1">
        <f t="shared" si="0"/>
        <v>40.735929955465927</v>
      </c>
      <c r="D11">
        <f t="shared" si="1"/>
        <v>40</v>
      </c>
      <c r="E11" s="2">
        <f t="shared" si="2"/>
        <v>0.73592995546592732</v>
      </c>
      <c r="F11" s="2">
        <f t="shared" si="3"/>
        <v>1.2640700445340749</v>
      </c>
      <c r="G11" s="1">
        <f t="shared" si="4"/>
        <v>2</v>
      </c>
    </row>
    <row r="12" spans="1:7" x14ac:dyDescent="0.35">
      <c r="A12">
        <v>45</v>
      </c>
      <c r="B12">
        <v>46</v>
      </c>
      <c r="C12" s="1">
        <f t="shared" si="0"/>
        <v>44.907157757868092</v>
      </c>
      <c r="D12">
        <f t="shared" si="1"/>
        <v>45</v>
      </c>
      <c r="E12" s="2">
        <f t="shared" si="2"/>
        <v>-9.2842242131908392E-2</v>
      </c>
      <c r="F12" s="2">
        <f t="shared" si="3"/>
        <v>1.0928422421319108</v>
      </c>
      <c r="G12" s="1">
        <f t="shared" si="4"/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Nottingham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UoN User</dc:creator>
  <cp:lastModifiedBy>UoN User</cp:lastModifiedBy>
  <cp:lastPrinted>2016-12-13T15:15:45Z</cp:lastPrinted>
  <dcterms:created xsi:type="dcterms:W3CDTF">2016-12-13T14:17:57Z</dcterms:created>
  <dcterms:modified xsi:type="dcterms:W3CDTF">2016-12-13T16:12:24Z</dcterms:modified>
</cp:coreProperties>
</file>