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 activeTab="1"/>
  </bookViews>
  <sheets>
    <sheet name="GENERAL" sheetId="1" r:id="rId1"/>
    <sheet name="POR CU" sheetId="2" r:id="rId2"/>
  </sheets>
  <definedNames>
    <definedName name="_xlnm._FilterDatabase" localSheetId="0" hidden="1">GENERAL!$A$2:$AV$35</definedName>
  </definedNames>
  <calcPr calcId="125725"/>
</workbook>
</file>

<file path=xl/calcChain.xml><?xml version="1.0" encoding="utf-8"?>
<calcChain xmlns="http://schemas.openxmlformats.org/spreadsheetml/2006/main">
  <c r="H18" i="2"/>
  <c r="G18"/>
  <c r="F12" i="1"/>
  <c r="D22" i="2"/>
  <c r="E22"/>
  <c r="F22"/>
  <c r="C22"/>
  <c r="G6"/>
  <c r="G7"/>
  <c r="G8"/>
  <c r="H5" s="1"/>
  <c r="G9"/>
  <c r="G10"/>
  <c r="G11"/>
  <c r="G12"/>
  <c r="G13"/>
  <c r="G14"/>
  <c r="G15"/>
  <c r="G16"/>
  <c r="G17"/>
  <c r="G19"/>
  <c r="G20"/>
  <c r="G21"/>
  <c r="G5"/>
  <c r="H12" l="1"/>
  <c r="G39" i="1"/>
  <c r="H39"/>
  <c r="F29"/>
  <c r="F30"/>
  <c r="F4"/>
  <c r="F5"/>
  <c r="F6"/>
  <c r="F7"/>
  <c r="F8"/>
  <c r="F9"/>
  <c r="F10"/>
  <c r="F11"/>
  <c r="F13"/>
  <c r="F14"/>
  <c r="F15"/>
  <c r="F16"/>
  <c r="F17"/>
  <c r="F18"/>
  <c r="F19"/>
  <c r="F20"/>
  <c r="F21"/>
  <c r="F22"/>
  <c r="F23"/>
  <c r="F24"/>
  <c r="F25"/>
  <c r="F26"/>
  <c r="F27"/>
  <c r="F28"/>
  <c r="F31"/>
  <c r="F32"/>
  <c r="F33"/>
  <c r="F34"/>
  <c r="F35"/>
  <c r="F3"/>
  <c r="F39" l="1"/>
  <c r="F41" s="1"/>
</calcChain>
</file>

<file path=xl/sharedStrings.xml><?xml version="1.0" encoding="utf-8"?>
<sst xmlns="http://schemas.openxmlformats.org/spreadsheetml/2006/main" count="170" uniqueCount="74">
  <si>
    <t>Tarea</t>
  </si>
  <si>
    <t>Horas</t>
  </si>
  <si>
    <t>Antonio</t>
  </si>
  <si>
    <t>Martín</t>
  </si>
  <si>
    <t>Etapa 1</t>
  </si>
  <si>
    <t>Fase 1: Configuración</t>
  </si>
  <si>
    <t>Plan de Proyecto</t>
  </si>
  <si>
    <t>Documento de gestion de configuración (SCM)</t>
  </si>
  <si>
    <t>Documento de calidad</t>
  </si>
  <si>
    <t>Fase 2: Investigación</t>
  </si>
  <si>
    <t>Investigación JME</t>
  </si>
  <si>
    <t>Definición de ambiente</t>
  </si>
  <si>
    <t>Prueba de concepto (Interfaz móvil)</t>
  </si>
  <si>
    <t>Prueba de concepto (Interfaz web)</t>
  </si>
  <si>
    <t>Investigación Android</t>
  </si>
  <si>
    <t>Documento de estado del arte</t>
  </si>
  <si>
    <t>Fase 3: Elaboración</t>
  </si>
  <si>
    <t>Documento de especificación de requerimientos</t>
  </si>
  <si>
    <t>Documento de análisis de riesgo</t>
  </si>
  <si>
    <t>Documento de investigación de mercado</t>
  </si>
  <si>
    <t>Documento de Arquitectura</t>
  </si>
  <si>
    <t>Plan de Pruebas</t>
  </si>
  <si>
    <t>Etapa 2</t>
  </si>
  <si>
    <t>Análisis</t>
  </si>
  <si>
    <t>Diseño</t>
  </si>
  <si>
    <t>Codificación</t>
  </si>
  <si>
    <t>Pruebas y ajustes</t>
  </si>
  <si>
    <t>Etapa 3</t>
  </si>
  <si>
    <t>Documentación</t>
  </si>
  <si>
    <t>Manual Instalación</t>
  </si>
  <si>
    <t>Manual Usuario</t>
  </si>
  <si>
    <t>Carpeta</t>
  </si>
  <si>
    <t>Presentación</t>
  </si>
  <si>
    <t>Etapa</t>
  </si>
  <si>
    <t>Fase</t>
  </si>
  <si>
    <t>Investigación de framework MVC (REST)</t>
  </si>
  <si>
    <t>Pruebas y ajustes finales</t>
  </si>
  <si>
    <t>Iteración 1: Desarrollo de CU prioridad alta</t>
  </si>
  <si>
    <t>Iteración 2: Desarrollo de CU prioridad media</t>
  </si>
  <si>
    <t>Iteración 3: Desarrollo de CU prioridad baja</t>
  </si>
  <si>
    <t>Etapa3</t>
  </si>
  <si>
    <t>Total</t>
  </si>
  <si>
    <t>hh por dia</t>
  </si>
  <si>
    <t>Tipo</t>
  </si>
  <si>
    <t>Documentacion</t>
  </si>
  <si>
    <t>Investigacion</t>
  </si>
  <si>
    <t>Pruebas</t>
  </si>
  <si>
    <t>Analisis</t>
  </si>
  <si>
    <t>CU01 - Login</t>
  </si>
  <si>
    <t>CU02 - Crear Usuario</t>
  </si>
  <si>
    <t>CU03 - Ver Perfil</t>
  </si>
  <si>
    <t>CU05 - Buscar Usuario</t>
  </si>
  <si>
    <t>CU13 - Buscar Sitio</t>
  </si>
  <si>
    <t>CU14 - Crear Sitio</t>
  </si>
  <si>
    <t>CU16 - Ver Sitio</t>
  </si>
  <si>
    <t>CU06 - Ver Solicitudes de Amistad</t>
  </si>
  <si>
    <t>CU07 - Generar Solicitud de Amistad</t>
  </si>
  <si>
    <t>CU08 - Responder Solicitud de Amistad</t>
  </si>
  <si>
    <t>CU09 - Ver Amigos</t>
  </si>
  <si>
    <t>CU12 - Invitar amigos</t>
  </si>
  <si>
    <t>CU17 - Publicar Información</t>
  </si>
  <si>
    <t>CU04 - Modificar - Eliminar Usuario</t>
  </si>
  <si>
    <t>CU10 - Ubicar Amigos - Radar</t>
  </si>
  <si>
    <t>CU11 - Compartir Ubicacion</t>
  </si>
  <si>
    <t>CU15 - Modificar - Eliminar Sitio</t>
  </si>
  <si>
    <t>CU</t>
  </si>
  <si>
    <t>Detalle POR CU</t>
  </si>
  <si>
    <t>TOTAL por CU</t>
  </si>
  <si>
    <t>TOTAL por Fase</t>
  </si>
  <si>
    <t>Investigación PostGis</t>
  </si>
  <si>
    <t>1er It</t>
  </si>
  <si>
    <t>2da It</t>
  </si>
  <si>
    <t>3er It</t>
  </si>
  <si>
    <t>TOTAL por It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</si>
</sst>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7" xfId="0" applyFont="1" applyBorder="1"/>
    <xf numFmtId="0" fontId="0" fillId="0" borderId="7" xfId="0" applyBorder="1"/>
    <xf numFmtId="0" fontId="2" fillId="4" borderId="7" xfId="0" applyFont="1" applyFill="1" applyBorder="1"/>
    <xf numFmtId="0" fontId="2" fillId="4" borderId="7" xfId="0" applyFont="1" applyFill="1" applyBorder="1" applyAlignment="1">
      <alignment wrapText="1"/>
    </xf>
    <xf numFmtId="0" fontId="3" fillId="0" borderId="1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41"/>
  <sheetViews>
    <sheetView workbookViewId="0">
      <selection activeCell="E12" sqref="E12"/>
    </sheetView>
  </sheetViews>
  <sheetFormatPr baseColWidth="10" defaultRowHeight="15"/>
  <cols>
    <col min="1" max="1" width="7" style="5" customWidth="1"/>
    <col min="3" max="3" width="18.140625" customWidth="1"/>
    <col min="4" max="4" width="27.140625" customWidth="1"/>
    <col min="5" max="5" width="33.7109375" customWidth="1"/>
    <col min="6" max="6" width="7.7109375" customWidth="1"/>
    <col min="7" max="7" width="9" customWidth="1"/>
    <col min="8" max="8" width="7.7109375" customWidth="1"/>
    <col min="9" max="48" width="11.42578125" style="5"/>
  </cols>
  <sheetData>
    <row r="1" spans="2:8" s="5" customFormat="1" ht="15.75" thickBot="1"/>
    <row r="2" spans="2:8" ht="30.75" customHeight="1" thickBot="1">
      <c r="B2" s="3" t="s">
        <v>33</v>
      </c>
      <c r="C2" s="3" t="s">
        <v>43</v>
      </c>
      <c r="D2" s="3" t="s">
        <v>34</v>
      </c>
      <c r="E2" s="3" t="s">
        <v>0</v>
      </c>
      <c r="F2" s="3" t="s">
        <v>1</v>
      </c>
      <c r="G2" s="3" t="s">
        <v>2</v>
      </c>
      <c r="H2" s="4" t="s">
        <v>3</v>
      </c>
    </row>
    <row r="3" spans="2:8">
      <c r="B3" s="1" t="s">
        <v>4</v>
      </c>
      <c r="C3" s="1" t="s">
        <v>44</v>
      </c>
      <c r="D3" s="1" t="s">
        <v>5</v>
      </c>
      <c r="E3" s="1" t="s">
        <v>6</v>
      </c>
      <c r="F3" s="1">
        <f>G3+H3</f>
        <v>18</v>
      </c>
      <c r="G3" s="1">
        <v>8</v>
      </c>
      <c r="H3" s="2">
        <v>10</v>
      </c>
    </row>
    <row r="4" spans="2:8" ht="30">
      <c r="B4" s="1" t="s">
        <v>4</v>
      </c>
      <c r="C4" s="1" t="s">
        <v>44</v>
      </c>
      <c r="D4" s="1" t="s">
        <v>5</v>
      </c>
      <c r="E4" s="1" t="s">
        <v>7</v>
      </c>
      <c r="F4" s="1">
        <f t="shared" ref="F4:F35" si="0">G4+H4</f>
        <v>12</v>
      </c>
      <c r="G4" s="1">
        <v>10</v>
      </c>
      <c r="H4" s="2">
        <v>2</v>
      </c>
    </row>
    <row r="5" spans="2:8">
      <c r="B5" s="1" t="s">
        <v>4</v>
      </c>
      <c r="C5" s="1" t="s">
        <v>44</v>
      </c>
      <c r="D5" s="1" t="s">
        <v>5</v>
      </c>
      <c r="E5" s="1" t="s">
        <v>8</v>
      </c>
      <c r="F5" s="1">
        <f t="shared" si="0"/>
        <v>12</v>
      </c>
      <c r="G5" s="1">
        <v>2</v>
      </c>
      <c r="H5" s="2">
        <v>10</v>
      </c>
    </row>
    <row r="6" spans="2:8">
      <c r="B6" s="1" t="s">
        <v>4</v>
      </c>
      <c r="C6" s="1" t="s">
        <v>45</v>
      </c>
      <c r="D6" s="1" t="s">
        <v>9</v>
      </c>
      <c r="E6" s="1" t="s">
        <v>10</v>
      </c>
      <c r="F6" s="1">
        <f t="shared" si="0"/>
        <v>20</v>
      </c>
      <c r="G6" s="1">
        <v>15</v>
      </c>
      <c r="H6" s="2">
        <v>5</v>
      </c>
    </row>
    <row r="7" spans="2:8">
      <c r="B7" s="1" t="s">
        <v>4</v>
      </c>
      <c r="C7" s="1" t="s">
        <v>45</v>
      </c>
      <c r="D7" s="1" t="s">
        <v>9</v>
      </c>
      <c r="E7" s="1" t="s">
        <v>11</v>
      </c>
      <c r="F7" s="1">
        <f t="shared" si="0"/>
        <v>8</v>
      </c>
      <c r="G7" s="1">
        <v>4</v>
      </c>
      <c r="H7" s="2">
        <v>4</v>
      </c>
    </row>
    <row r="8" spans="2:8">
      <c r="B8" s="1" t="s">
        <v>4</v>
      </c>
      <c r="C8" s="1" t="s">
        <v>45</v>
      </c>
      <c r="D8" s="1" t="s">
        <v>9</v>
      </c>
      <c r="E8" s="1" t="s">
        <v>12</v>
      </c>
      <c r="F8" s="1">
        <f t="shared" si="0"/>
        <v>45</v>
      </c>
      <c r="G8" s="1">
        <v>25</v>
      </c>
      <c r="H8" s="2">
        <v>20</v>
      </c>
    </row>
    <row r="9" spans="2:8">
      <c r="B9" s="1" t="s">
        <v>4</v>
      </c>
      <c r="C9" s="1" t="s">
        <v>45</v>
      </c>
      <c r="D9" s="1" t="s">
        <v>9</v>
      </c>
      <c r="E9" s="1" t="s">
        <v>13</v>
      </c>
      <c r="F9" s="1">
        <f t="shared" si="0"/>
        <v>18</v>
      </c>
      <c r="G9" s="1">
        <v>16</v>
      </c>
      <c r="H9" s="2">
        <v>2</v>
      </c>
    </row>
    <row r="10" spans="2:8" ht="30">
      <c r="B10" s="1" t="s">
        <v>4</v>
      </c>
      <c r="C10" s="1" t="s">
        <v>45</v>
      </c>
      <c r="D10" s="1" t="s">
        <v>9</v>
      </c>
      <c r="E10" s="1" t="s">
        <v>35</v>
      </c>
      <c r="F10" s="1">
        <f t="shared" si="0"/>
        <v>36</v>
      </c>
      <c r="G10" s="1">
        <v>20</v>
      </c>
      <c r="H10" s="2">
        <v>16</v>
      </c>
    </row>
    <row r="11" spans="2:8">
      <c r="B11" s="1" t="s">
        <v>4</v>
      </c>
      <c r="C11" s="1" t="s">
        <v>45</v>
      </c>
      <c r="D11" s="1" t="s">
        <v>9</v>
      </c>
      <c r="E11" s="1" t="s">
        <v>14</v>
      </c>
      <c r="F11" s="1">
        <f t="shared" si="0"/>
        <v>290</v>
      </c>
      <c r="G11" s="1">
        <v>150</v>
      </c>
      <c r="H11" s="2">
        <v>140</v>
      </c>
    </row>
    <row r="12" spans="2:8">
      <c r="B12" s="1" t="s">
        <v>4</v>
      </c>
      <c r="C12" s="1" t="s">
        <v>45</v>
      </c>
      <c r="D12" s="1" t="s">
        <v>9</v>
      </c>
      <c r="E12" s="1" t="s">
        <v>69</v>
      </c>
      <c r="F12" s="1">
        <f t="shared" si="0"/>
        <v>70</v>
      </c>
      <c r="G12" s="1">
        <v>40</v>
      </c>
      <c r="H12" s="2">
        <v>30</v>
      </c>
    </row>
    <row r="13" spans="2:8">
      <c r="B13" s="1" t="s">
        <v>4</v>
      </c>
      <c r="C13" s="1" t="s">
        <v>44</v>
      </c>
      <c r="D13" s="1" t="s">
        <v>9</v>
      </c>
      <c r="E13" s="1" t="s">
        <v>15</v>
      </c>
      <c r="F13" s="1">
        <f t="shared" si="0"/>
        <v>34</v>
      </c>
      <c r="G13" s="1">
        <v>30</v>
      </c>
      <c r="H13" s="2">
        <v>4</v>
      </c>
    </row>
    <row r="14" spans="2:8" ht="30">
      <c r="B14" s="1" t="s">
        <v>4</v>
      </c>
      <c r="C14" s="1" t="s">
        <v>44</v>
      </c>
      <c r="D14" s="1" t="s">
        <v>16</v>
      </c>
      <c r="E14" s="1" t="s">
        <v>17</v>
      </c>
      <c r="F14" s="1">
        <f t="shared" si="0"/>
        <v>30</v>
      </c>
      <c r="G14" s="1">
        <v>10</v>
      </c>
      <c r="H14" s="2">
        <v>20</v>
      </c>
    </row>
    <row r="15" spans="2:8">
      <c r="B15" s="1" t="s">
        <v>4</v>
      </c>
      <c r="C15" s="1" t="s">
        <v>44</v>
      </c>
      <c r="D15" s="1" t="s">
        <v>16</v>
      </c>
      <c r="E15" s="1" t="s">
        <v>18</v>
      </c>
      <c r="F15" s="1">
        <f t="shared" si="0"/>
        <v>12</v>
      </c>
      <c r="G15" s="1">
        <v>2</v>
      </c>
      <c r="H15" s="2">
        <v>10</v>
      </c>
    </row>
    <row r="16" spans="2:8" ht="30">
      <c r="B16" s="1" t="s">
        <v>4</v>
      </c>
      <c r="C16" s="1" t="s">
        <v>44</v>
      </c>
      <c r="D16" s="1" t="s">
        <v>16</v>
      </c>
      <c r="E16" s="1" t="s">
        <v>19</v>
      </c>
      <c r="F16" s="1">
        <f t="shared" si="0"/>
        <v>8</v>
      </c>
      <c r="G16" s="1">
        <v>6</v>
      </c>
      <c r="H16" s="2">
        <v>2</v>
      </c>
    </row>
    <row r="17" spans="2:8">
      <c r="B17" s="1" t="s">
        <v>4</v>
      </c>
      <c r="C17" s="1" t="s">
        <v>44</v>
      </c>
      <c r="D17" s="1" t="s">
        <v>16</v>
      </c>
      <c r="E17" s="1" t="s">
        <v>20</v>
      </c>
      <c r="F17" s="1">
        <f t="shared" si="0"/>
        <v>80</v>
      </c>
      <c r="G17" s="1">
        <v>50</v>
      </c>
      <c r="H17" s="2">
        <v>30</v>
      </c>
    </row>
    <row r="18" spans="2:8">
      <c r="B18" s="1" t="s">
        <v>4</v>
      </c>
      <c r="C18" s="1" t="s">
        <v>46</v>
      </c>
      <c r="D18" s="1" t="s">
        <v>16</v>
      </c>
      <c r="E18" s="1" t="s">
        <v>21</v>
      </c>
      <c r="F18" s="1">
        <f t="shared" si="0"/>
        <v>29</v>
      </c>
      <c r="G18" s="1">
        <v>4</v>
      </c>
      <c r="H18" s="2">
        <v>25</v>
      </c>
    </row>
    <row r="19" spans="2:8" ht="30">
      <c r="B19" s="1" t="s">
        <v>22</v>
      </c>
      <c r="C19" s="1" t="s">
        <v>47</v>
      </c>
      <c r="D19" s="1" t="s">
        <v>37</v>
      </c>
      <c r="E19" s="1" t="s">
        <v>23</v>
      </c>
      <c r="F19" s="1">
        <f t="shared" si="0"/>
        <v>85</v>
      </c>
      <c r="G19" s="1">
        <v>35</v>
      </c>
      <c r="H19" s="2">
        <v>50</v>
      </c>
    </row>
    <row r="20" spans="2:8" ht="30">
      <c r="B20" s="1" t="s">
        <v>22</v>
      </c>
      <c r="C20" s="1" t="s">
        <v>24</v>
      </c>
      <c r="D20" s="1" t="s">
        <v>37</v>
      </c>
      <c r="E20" s="1" t="s">
        <v>24</v>
      </c>
      <c r="F20" s="1">
        <f t="shared" si="0"/>
        <v>110</v>
      </c>
      <c r="G20" s="1">
        <v>50</v>
      </c>
      <c r="H20" s="2">
        <v>60</v>
      </c>
    </row>
    <row r="21" spans="2:8" ht="30">
      <c r="B21" s="1" t="s">
        <v>22</v>
      </c>
      <c r="C21" s="1" t="s">
        <v>25</v>
      </c>
      <c r="D21" s="1" t="s">
        <v>37</v>
      </c>
      <c r="E21" s="1" t="s">
        <v>25</v>
      </c>
      <c r="F21" s="1">
        <f t="shared" si="0"/>
        <v>490</v>
      </c>
      <c r="G21" s="1">
        <v>210</v>
      </c>
      <c r="H21" s="2">
        <v>280</v>
      </c>
    </row>
    <row r="22" spans="2:8" ht="30">
      <c r="B22" s="1" t="s">
        <v>22</v>
      </c>
      <c r="C22" s="1" t="s">
        <v>46</v>
      </c>
      <c r="D22" s="1" t="s">
        <v>37</v>
      </c>
      <c r="E22" s="1" t="s">
        <v>26</v>
      </c>
      <c r="F22" s="1">
        <f t="shared" si="0"/>
        <v>50</v>
      </c>
      <c r="G22" s="1">
        <v>25</v>
      </c>
      <c r="H22" s="2">
        <v>25</v>
      </c>
    </row>
    <row r="23" spans="2:8" ht="30">
      <c r="B23" s="1" t="s">
        <v>22</v>
      </c>
      <c r="C23" s="1" t="s">
        <v>47</v>
      </c>
      <c r="D23" s="1" t="s">
        <v>38</v>
      </c>
      <c r="E23" s="1" t="s">
        <v>23</v>
      </c>
      <c r="F23" s="1">
        <f t="shared" si="0"/>
        <v>60</v>
      </c>
      <c r="G23" s="1">
        <v>25</v>
      </c>
      <c r="H23" s="2">
        <v>35</v>
      </c>
    </row>
    <row r="24" spans="2:8" ht="30">
      <c r="B24" s="1" t="s">
        <v>22</v>
      </c>
      <c r="C24" s="1" t="s">
        <v>24</v>
      </c>
      <c r="D24" s="1" t="s">
        <v>38</v>
      </c>
      <c r="E24" s="1" t="s">
        <v>24</v>
      </c>
      <c r="F24" s="1">
        <f t="shared" si="0"/>
        <v>65</v>
      </c>
      <c r="G24" s="1">
        <v>35</v>
      </c>
      <c r="H24" s="2">
        <v>30</v>
      </c>
    </row>
    <row r="25" spans="2:8" ht="30">
      <c r="B25" s="1" t="s">
        <v>22</v>
      </c>
      <c r="C25" s="1" t="s">
        <v>25</v>
      </c>
      <c r="D25" s="1" t="s">
        <v>38</v>
      </c>
      <c r="E25" s="1" t="s">
        <v>25</v>
      </c>
      <c r="F25" s="1">
        <f t="shared" si="0"/>
        <v>305</v>
      </c>
      <c r="G25" s="1">
        <v>155</v>
      </c>
      <c r="H25" s="2">
        <v>150</v>
      </c>
    </row>
    <row r="26" spans="2:8" ht="30">
      <c r="B26" s="1" t="s">
        <v>22</v>
      </c>
      <c r="C26" s="1" t="s">
        <v>46</v>
      </c>
      <c r="D26" s="1" t="s">
        <v>38</v>
      </c>
      <c r="E26" s="1" t="s">
        <v>26</v>
      </c>
      <c r="F26" s="1">
        <f t="shared" si="0"/>
        <v>73</v>
      </c>
      <c r="G26" s="1">
        <v>38</v>
      </c>
      <c r="H26" s="2">
        <v>35</v>
      </c>
    </row>
    <row r="27" spans="2:8" ht="30">
      <c r="B27" s="1" t="s">
        <v>22</v>
      </c>
      <c r="C27" s="1" t="s">
        <v>47</v>
      </c>
      <c r="D27" s="1" t="s">
        <v>39</v>
      </c>
      <c r="E27" s="1" t="s">
        <v>23</v>
      </c>
      <c r="F27" s="1">
        <f t="shared" si="0"/>
        <v>27</v>
      </c>
      <c r="G27" s="1">
        <v>12</v>
      </c>
      <c r="H27" s="2">
        <v>15</v>
      </c>
    </row>
    <row r="28" spans="2:8" ht="30">
      <c r="B28" s="1" t="s">
        <v>22</v>
      </c>
      <c r="C28" s="1" t="s">
        <v>24</v>
      </c>
      <c r="D28" s="1" t="s">
        <v>39</v>
      </c>
      <c r="E28" s="1" t="s">
        <v>24</v>
      </c>
      <c r="F28" s="1">
        <f>G28+H28</f>
        <v>31</v>
      </c>
      <c r="G28" s="1">
        <v>16</v>
      </c>
      <c r="H28" s="2">
        <v>15</v>
      </c>
    </row>
    <row r="29" spans="2:8" ht="30">
      <c r="B29" s="1" t="s">
        <v>22</v>
      </c>
      <c r="C29" s="1" t="s">
        <v>25</v>
      </c>
      <c r="D29" s="1" t="s">
        <v>39</v>
      </c>
      <c r="E29" s="1" t="s">
        <v>25</v>
      </c>
      <c r="F29" s="1">
        <f t="shared" ref="F29:F30" si="1">G29+H29</f>
        <v>135</v>
      </c>
      <c r="G29" s="1">
        <v>65</v>
      </c>
      <c r="H29" s="2">
        <v>70</v>
      </c>
    </row>
    <row r="30" spans="2:8" ht="30">
      <c r="B30" s="1" t="s">
        <v>22</v>
      </c>
      <c r="C30" s="1" t="s">
        <v>46</v>
      </c>
      <c r="D30" s="1" t="s">
        <v>39</v>
      </c>
      <c r="E30" s="1" t="s">
        <v>26</v>
      </c>
      <c r="F30" s="1">
        <f t="shared" si="1"/>
        <v>99</v>
      </c>
      <c r="G30" s="1">
        <v>49</v>
      </c>
      <c r="H30" s="2">
        <v>50</v>
      </c>
    </row>
    <row r="31" spans="2:8">
      <c r="B31" s="1" t="s">
        <v>40</v>
      </c>
      <c r="C31" s="1" t="s">
        <v>46</v>
      </c>
      <c r="D31" s="1" t="s">
        <v>36</v>
      </c>
      <c r="E31" s="1" t="s">
        <v>36</v>
      </c>
      <c r="F31" s="1">
        <f t="shared" si="0"/>
        <v>180</v>
      </c>
      <c r="G31" s="1">
        <v>85</v>
      </c>
      <c r="H31" s="2">
        <v>95</v>
      </c>
    </row>
    <row r="32" spans="2:8">
      <c r="B32" s="1" t="s">
        <v>27</v>
      </c>
      <c r="C32" s="1" t="s">
        <v>44</v>
      </c>
      <c r="D32" s="1" t="s">
        <v>28</v>
      </c>
      <c r="E32" s="1" t="s">
        <v>29</v>
      </c>
      <c r="F32" s="1">
        <f t="shared" si="0"/>
        <v>13</v>
      </c>
      <c r="G32" s="1">
        <v>10</v>
      </c>
      <c r="H32" s="2">
        <v>3</v>
      </c>
    </row>
    <row r="33" spans="2:8">
      <c r="B33" s="1" t="s">
        <v>27</v>
      </c>
      <c r="C33" s="1" t="s">
        <v>44</v>
      </c>
      <c r="D33" s="1" t="s">
        <v>28</v>
      </c>
      <c r="E33" s="1" t="s">
        <v>30</v>
      </c>
      <c r="F33" s="1">
        <f t="shared" si="0"/>
        <v>18</v>
      </c>
      <c r="G33" s="1">
        <v>16</v>
      </c>
      <c r="H33" s="2">
        <v>2</v>
      </c>
    </row>
    <row r="34" spans="2:8">
      <c r="B34" s="1" t="s">
        <v>27</v>
      </c>
      <c r="C34" s="1" t="s">
        <v>44</v>
      </c>
      <c r="D34" s="1" t="s">
        <v>28</v>
      </c>
      <c r="E34" s="1" t="s">
        <v>31</v>
      </c>
      <c r="F34" s="1">
        <f t="shared" si="0"/>
        <v>300</v>
      </c>
      <c r="G34" s="1">
        <v>150</v>
      </c>
      <c r="H34" s="2">
        <v>150</v>
      </c>
    </row>
    <row r="35" spans="2:8">
      <c r="B35" s="1" t="s">
        <v>27</v>
      </c>
      <c r="C35" s="1" t="s">
        <v>44</v>
      </c>
      <c r="D35" s="1" t="s">
        <v>32</v>
      </c>
      <c r="E35" t="s">
        <v>32</v>
      </c>
      <c r="F35" s="1">
        <f t="shared" si="0"/>
        <v>32</v>
      </c>
      <c r="G35" s="1">
        <v>16</v>
      </c>
      <c r="H35" s="2">
        <v>16</v>
      </c>
    </row>
    <row r="36" spans="2:8">
      <c r="B36" s="8"/>
      <c r="C36" s="8"/>
      <c r="D36" s="8"/>
      <c r="E36" s="8"/>
      <c r="F36" s="8"/>
      <c r="G36" s="8"/>
      <c r="H36" s="9"/>
    </row>
    <row r="39" spans="2:8">
      <c r="E39" s="6" t="s">
        <v>41</v>
      </c>
      <c r="F39">
        <f>SUM(F3:F36)</f>
        <v>2795</v>
      </c>
      <c r="G39">
        <f t="shared" ref="G39:H39" si="2">SUM(G3:G36)</f>
        <v>1384</v>
      </c>
      <c r="H39">
        <f t="shared" si="2"/>
        <v>1411</v>
      </c>
    </row>
    <row r="41" spans="2:8">
      <c r="E41">
        <v>341</v>
      </c>
      <c r="F41" s="7">
        <f>F39/E41/2</f>
        <v>4.0982404692082115</v>
      </c>
      <c r="G41" t="s">
        <v>42</v>
      </c>
    </row>
  </sheetData>
  <autoFilter ref="A2:AV35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22"/>
  <sheetViews>
    <sheetView tabSelected="1" workbookViewId="0">
      <selection activeCell="F15" sqref="F15"/>
    </sheetView>
  </sheetViews>
  <sheetFormatPr baseColWidth="10" defaultRowHeight="15"/>
  <cols>
    <col min="2" max="2" width="34.42578125" bestFit="1" customWidth="1"/>
    <col min="5" max="5" width="13.5703125" customWidth="1"/>
    <col min="6" max="6" width="14.85546875" customWidth="1"/>
    <col min="7" max="7" width="15.42578125" customWidth="1"/>
  </cols>
  <sheetData>
    <row r="2" spans="1:8">
      <c r="B2" t="s">
        <v>66</v>
      </c>
    </row>
    <row r="4" spans="1:8" ht="31.5">
      <c r="B4" s="12" t="s">
        <v>65</v>
      </c>
      <c r="C4" s="13" t="s">
        <v>23</v>
      </c>
      <c r="D4" s="13" t="s">
        <v>24</v>
      </c>
      <c r="E4" s="13" t="s">
        <v>25</v>
      </c>
      <c r="F4" s="13" t="s">
        <v>26</v>
      </c>
      <c r="G4" t="s">
        <v>67</v>
      </c>
      <c r="H4" t="s">
        <v>73</v>
      </c>
    </row>
    <row r="5" spans="1:8">
      <c r="A5" s="16" t="s">
        <v>70</v>
      </c>
      <c r="B5" s="10" t="s">
        <v>48</v>
      </c>
      <c r="C5" s="11"/>
      <c r="D5" s="11"/>
      <c r="E5" s="11"/>
      <c r="F5" s="11"/>
      <c r="G5">
        <f>SUM(C5:F5)</f>
        <v>0</v>
      </c>
      <c r="H5" s="15">
        <f>SUM(G5:G11)</f>
        <v>46</v>
      </c>
    </row>
    <row r="6" spans="1:8">
      <c r="A6" s="16"/>
      <c r="B6" s="10" t="s">
        <v>49</v>
      </c>
      <c r="C6" s="11">
        <v>2</v>
      </c>
      <c r="D6" s="11">
        <v>2</v>
      </c>
      <c r="E6" s="11">
        <v>10</v>
      </c>
      <c r="F6" s="11">
        <v>5</v>
      </c>
      <c r="G6">
        <f t="shared" ref="G6:G21" si="0">SUM(C6:F6)</f>
        <v>19</v>
      </c>
      <c r="H6" s="15"/>
    </row>
    <row r="7" spans="1:8">
      <c r="A7" s="16"/>
      <c r="B7" s="10" t="s">
        <v>50</v>
      </c>
      <c r="C7" s="11">
        <v>1</v>
      </c>
      <c r="D7" s="11">
        <v>1</v>
      </c>
      <c r="E7" s="11">
        <v>4</v>
      </c>
      <c r="F7" s="11">
        <v>2</v>
      </c>
      <c r="G7">
        <f t="shared" si="0"/>
        <v>8</v>
      </c>
      <c r="H7" s="15"/>
    </row>
    <row r="8" spans="1:8">
      <c r="A8" s="16"/>
      <c r="B8" s="10" t="s">
        <v>51</v>
      </c>
      <c r="C8" s="11">
        <v>5</v>
      </c>
      <c r="D8" s="11">
        <v>2</v>
      </c>
      <c r="E8" s="11">
        <v>10</v>
      </c>
      <c r="F8" s="11">
        <v>2</v>
      </c>
      <c r="G8">
        <f t="shared" si="0"/>
        <v>19</v>
      </c>
      <c r="H8" s="15"/>
    </row>
    <row r="9" spans="1:8">
      <c r="A9" s="16"/>
      <c r="B9" s="10" t="s">
        <v>52</v>
      </c>
      <c r="C9" s="11"/>
      <c r="D9" s="11"/>
      <c r="E9" s="11"/>
      <c r="F9" s="11"/>
      <c r="G9">
        <f t="shared" si="0"/>
        <v>0</v>
      </c>
      <c r="H9" s="15"/>
    </row>
    <row r="10" spans="1:8">
      <c r="A10" s="16"/>
      <c r="B10" s="10" t="s">
        <v>53</v>
      </c>
      <c r="C10" s="11"/>
      <c r="D10" s="11"/>
      <c r="E10" s="11"/>
      <c r="F10" s="11"/>
      <c r="G10">
        <f t="shared" si="0"/>
        <v>0</v>
      </c>
      <c r="H10" s="15"/>
    </row>
    <row r="11" spans="1:8">
      <c r="A11" s="16"/>
      <c r="B11" s="10" t="s">
        <v>54</v>
      </c>
      <c r="C11" s="11"/>
      <c r="D11" s="11"/>
      <c r="E11" s="11"/>
      <c r="F11" s="11"/>
      <c r="G11">
        <f t="shared" si="0"/>
        <v>0</v>
      </c>
      <c r="H11" s="15"/>
    </row>
    <row r="12" spans="1:8">
      <c r="A12" s="16" t="s">
        <v>71</v>
      </c>
      <c r="B12" s="10" t="s">
        <v>55</v>
      </c>
      <c r="C12" s="11">
        <v>1</v>
      </c>
      <c r="D12" s="11">
        <v>2</v>
      </c>
      <c r="E12" s="11">
        <v>8</v>
      </c>
      <c r="F12" s="11">
        <v>4</v>
      </c>
      <c r="G12">
        <f t="shared" si="0"/>
        <v>15</v>
      </c>
      <c r="H12" s="15">
        <f>SUM(G12:G17)</f>
        <v>37</v>
      </c>
    </row>
    <row r="13" spans="1:8">
      <c r="A13" s="16"/>
      <c r="B13" s="10" t="s">
        <v>56</v>
      </c>
      <c r="C13" s="11">
        <v>1</v>
      </c>
      <c r="D13" s="11">
        <v>1</v>
      </c>
      <c r="E13" s="11">
        <v>8</v>
      </c>
      <c r="F13" s="11">
        <v>1</v>
      </c>
      <c r="G13">
        <f t="shared" si="0"/>
        <v>11</v>
      </c>
      <c r="H13" s="15"/>
    </row>
    <row r="14" spans="1:8">
      <c r="A14" s="16"/>
      <c r="B14" s="10" t="s">
        <v>57</v>
      </c>
      <c r="C14" s="11">
        <v>1</v>
      </c>
      <c r="D14" s="11">
        <v>1</v>
      </c>
      <c r="E14" s="11">
        <v>8</v>
      </c>
      <c r="F14" s="11">
        <v>1</v>
      </c>
      <c r="G14">
        <f t="shared" si="0"/>
        <v>11</v>
      </c>
      <c r="H14" s="15"/>
    </row>
    <row r="15" spans="1:8">
      <c r="A15" s="16"/>
      <c r="B15" s="10" t="s">
        <v>58</v>
      </c>
      <c r="C15" s="11"/>
      <c r="D15" s="11"/>
      <c r="E15" s="11"/>
      <c r="F15" s="11"/>
      <c r="G15">
        <f t="shared" si="0"/>
        <v>0</v>
      </c>
      <c r="H15" s="15"/>
    </row>
    <row r="16" spans="1:8">
      <c r="A16" s="16"/>
      <c r="B16" s="10" t="s">
        <v>59</v>
      </c>
      <c r="C16" s="11"/>
      <c r="D16" s="11"/>
      <c r="E16" s="11"/>
      <c r="F16" s="11"/>
      <c r="G16">
        <f t="shared" si="0"/>
        <v>0</v>
      </c>
      <c r="H16" s="15"/>
    </row>
    <row r="17" spans="1:8">
      <c r="A17" s="16"/>
      <c r="B17" s="10" t="s">
        <v>60</v>
      </c>
      <c r="C17" s="11"/>
      <c r="D17" s="11"/>
      <c r="E17" s="11"/>
      <c r="F17" s="11"/>
      <c r="G17">
        <f t="shared" si="0"/>
        <v>0</v>
      </c>
      <c r="H17" s="15"/>
    </row>
    <row r="18" spans="1:8">
      <c r="A18" s="16" t="s">
        <v>72</v>
      </c>
      <c r="B18" s="10" t="s">
        <v>61</v>
      </c>
      <c r="C18" s="11"/>
      <c r="D18" s="11"/>
      <c r="E18" s="11"/>
      <c r="F18" s="11"/>
      <c r="G18">
        <f t="shared" si="0"/>
        <v>0</v>
      </c>
      <c r="H18" s="15">
        <f>SUM(G18:G21)</f>
        <v>0</v>
      </c>
    </row>
    <row r="19" spans="1:8">
      <c r="A19" s="16"/>
      <c r="B19" s="10" t="s">
        <v>62</v>
      </c>
      <c r="C19" s="11"/>
      <c r="D19" s="11"/>
      <c r="E19" s="11"/>
      <c r="F19" s="11"/>
      <c r="G19">
        <f t="shared" si="0"/>
        <v>0</v>
      </c>
      <c r="H19" s="15"/>
    </row>
    <row r="20" spans="1:8">
      <c r="A20" s="16"/>
      <c r="B20" s="10" t="s">
        <v>63</v>
      </c>
      <c r="C20" s="11"/>
      <c r="D20" s="11"/>
      <c r="E20" s="11"/>
      <c r="F20" s="11"/>
      <c r="G20">
        <f t="shared" si="0"/>
        <v>0</v>
      </c>
      <c r="H20" s="15"/>
    </row>
    <row r="21" spans="1:8">
      <c r="A21" s="16"/>
      <c r="B21" s="10" t="s">
        <v>64</v>
      </c>
      <c r="C21" s="11"/>
      <c r="D21" s="11"/>
      <c r="E21" s="11"/>
      <c r="F21" s="11"/>
      <c r="G21">
        <f t="shared" si="0"/>
        <v>0</v>
      </c>
      <c r="H21" s="15"/>
    </row>
    <row r="22" spans="1:8">
      <c r="B22" s="14" t="s">
        <v>68</v>
      </c>
      <c r="C22">
        <f>SUM(C5:C21)</f>
        <v>11</v>
      </c>
      <c r="D22">
        <f t="shared" ref="D22:F22" si="1">SUM(D5:D21)</f>
        <v>9</v>
      </c>
      <c r="E22">
        <f t="shared" si="1"/>
        <v>48</v>
      </c>
      <c r="F22">
        <f t="shared" si="1"/>
        <v>15</v>
      </c>
    </row>
  </sheetData>
  <mergeCells count="6">
    <mergeCell ref="A5:A11"/>
    <mergeCell ref="A12:A17"/>
    <mergeCell ref="A18:A21"/>
    <mergeCell ref="H5:H11"/>
    <mergeCell ref="H12:H17"/>
    <mergeCell ref="H18:H2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POR CU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2012-03-19T03:35:27Z</dcterms:modified>
</cp:coreProperties>
</file>