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esMichielsen\github\Selector\data\dataset040\"/>
    </mc:Choice>
  </mc:AlternateContent>
  <xr:revisionPtr revIDLastSave="0" documentId="13_ncr:1_{A17906F6-D489-438D-886E-93BC2596D20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info" sheetId="10" r:id="rId1"/>
    <sheet name="objects" sheetId="1" r:id="rId2"/>
    <sheet name="relations" sheetId="2" r:id="rId3"/>
    <sheet name="stylesheet_objects" sheetId="15" r:id="rId4"/>
    <sheet name="layout" sheetId="8" r:id="rId5"/>
  </sheets>
  <definedNames>
    <definedName name="_xlnm._FilterDatabase" localSheetId="4" hidden="1">layout!$A$1:$J$105</definedName>
    <definedName name="_xlnm._FilterDatabase" localSheetId="1" hidden="1">objects!$A$1:$D$555</definedName>
    <definedName name="_xlnm._FilterDatabase" localSheetId="2" hidden="1">relations!$A$1:$W$144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2" i="8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B2" i="2"/>
  <c r="A2" i="2"/>
  <c r="F29" i="8"/>
  <c r="H29" i="8" s="1"/>
  <c r="G29" i="8"/>
  <c r="I29" i="8" s="1"/>
  <c r="J104" i="8"/>
  <c r="F25" i="8"/>
  <c r="H25" i="8" s="1"/>
  <c r="G25" i="8"/>
  <c r="I25" i="8" s="1"/>
  <c r="J64" i="8"/>
  <c r="F24" i="8"/>
  <c r="H24" i="8" s="1"/>
  <c r="G24" i="8"/>
  <c r="I24" i="8" s="1"/>
  <c r="J65" i="8"/>
  <c r="F23" i="8"/>
  <c r="H23" i="8" s="1"/>
  <c r="G23" i="8"/>
  <c r="I23" i="8" s="1"/>
  <c r="J66" i="8"/>
  <c r="F22" i="8"/>
  <c r="H22" i="8" s="1"/>
  <c r="G22" i="8"/>
  <c r="I22" i="8" s="1"/>
  <c r="J67" i="8"/>
  <c r="F21" i="8"/>
  <c r="H21" i="8" s="1"/>
  <c r="G21" i="8"/>
  <c r="I21" i="8" s="1"/>
  <c r="J68" i="8"/>
  <c r="F20" i="8"/>
  <c r="H20" i="8" s="1"/>
  <c r="G20" i="8"/>
  <c r="I20" i="8" s="1"/>
  <c r="J69" i="8"/>
  <c r="F19" i="8"/>
  <c r="H19" i="8" s="1"/>
  <c r="G19" i="8"/>
  <c r="I19" i="8" s="1"/>
  <c r="J70" i="8"/>
  <c r="F18" i="8"/>
  <c r="H18" i="8" s="1"/>
  <c r="G18" i="8"/>
  <c r="I18" i="8" s="1"/>
  <c r="J71" i="8"/>
  <c r="F13" i="8"/>
  <c r="H13" i="8" s="1"/>
  <c r="G13" i="8"/>
  <c r="I13" i="8" s="1"/>
  <c r="J72" i="8"/>
  <c r="F11" i="8"/>
  <c r="H11" i="8" s="1"/>
  <c r="G11" i="8"/>
  <c r="I11" i="8" s="1"/>
  <c r="J73" i="8"/>
  <c r="F28" i="8"/>
  <c r="H28" i="8" s="1"/>
  <c r="G28" i="8"/>
  <c r="I28" i="8" s="1"/>
  <c r="J74" i="8"/>
  <c r="F17" i="8"/>
  <c r="H17" i="8" s="1"/>
  <c r="G17" i="8"/>
  <c r="I17" i="8" s="1"/>
  <c r="J75" i="8"/>
  <c r="F16" i="8"/>
  <c r="H16" i="8" s="1"/>
  <c r="G16" i="8"/>
  <c r="I16" i="8" s="1"/>
  <c r="J77" i="8"/>
  <c r="F15" i="8"/>
  <c r="H15" i="8" s="1"/>
  <c r="G15" i="8"/>
  <c r="I15" i="8" s="1"/>
  <c r="J100" i="8"/>
  <c r="F14" i="8"/>
  <c r="H14" i="8" s="1"/>
  <c r="G14" i="8"/>
  <c r="I14" i="8" s="1"/>
  <c r="J102" i="8"/>
  <c r="F12" i="8"/>
  <c r="H12" i="8" s="1"/>
  <c r="G12" i="8"/>
  <c r="I12" i="8" s="1"/>
  <c r="J59" i="8"/>
  <c r="F10" i="8"/>
  <c r="H10" i="8" s="1"/>
  <c r="G10" i="8"/>
  <c r="I10" i="8" s="1"/>
  <c r="J60" i="8"/>
  <c r="F9" i="8"/>
  <c r="H9" i="8" s="1"/>
  <c r="G9" i="8"/>
  <c r="I9" i="8" s="1"/>
  <c r="J61" i="8"/>
  <c r="F8" i="8"/>
  <c r="H8" i="8" s="1"/>
  <c r="G8" i="8"/>
  <c r="I8" i="8" s="1"/>
  <c r="J42" i="8"/>
  <c r="F7" i="8"/>
  <c r="H7" i="8" s="1"/>
  <c r="G7" i="8"/>
  <c r="I7" i="8" s="1"/>
  <c r="J43" i="8"/>
  <c r="F6" i="8"/>
  <c r="H6" i="8" s="1"/>
  <c r="G6" i="8"/>
  <c r="I6" i="8" s="1"/>
  <c r="J44" i="8"/>
  <c r="F5" i="8"/>
  <c r="H5" i="8" s="1"/>
  <c r="G5" i="8"/>
  <c r="I5" i="8" s="1"/>
  <c r="J45" i="8"/>
  <c r="F4" i="8"/>
  <c r="H4" i="8" s="1"/>
  <c r="G4" i="8"/>
  <c r="I4" i="8" s="1"/>
  <c r="J76" i="8"/>
  <c r="F27" i="8"/>
  <c r="H27" i="8" s="1"/>
  <c r="G27" i="8"/>
  <c r="I27" i="8" s="1"/>
  <c r="J99" i="8"/>
  <c r="F52" i="8"/>
  <c r="H52" i="8" s="1"/>
  <c r="G52" i="8"/>
  <c r="I52" i="8" s="1"/>
  <c r="J47" i="8"/>
  <c r="F26" i="8"/>
  <c r="H26" i="8" s="1"/>
  <c r="G26" i="8"/>
  <c r="I26" i="8" s="1"/>
  <c r="J79" i="8"/>
  <c r="J81" i="8"/>
  <c r="F31" i="8"/>
  <c r="H31" i="8" s="1"/>
  <c r="G31" i="8"/>
  <c r="I31" i="8" s="1"/>
  <c r="J103" i="8"/>
  <c r="F32" i="8"/>
  <c r="H32" i="8" s="1"/>
  <c r="G32" i="8"/>
  <c r="I32" i="8" s="1"/>
  <c r="J37" i="8"/>
  <c r="F105" i="8"/>
  <c r="H105" i="8" s="1"/>
  <c r="G105" i="8"/>
  <c r="I105" i="8" s="1"/>
  <c r="J62" i="8"/>
  <c r="F49" i="8"/>
  <c r="H49" i="8" s="1"/>
  <c r="G49" i="8"/>
  <c r="I49" i="8" s="1"/>
  <c r="J63" i="8"/>
  <c r="F48" i="8"/>
  <c r="H48" i="8" s="1"/>
  <c r="G48" i="8"/>
  <c r="I48" i="8" s="1"/>
  <c r="J80" i="8"/>
  <c r="F56" i="8"/>
  <c r="H56" i="8" s="1"/>
  <c r="G56" i="8"/>
  <c r="I56" i="8" s="1"/>
  <c r="J82" i="8"/>
  <c r="F47" i="8"/>
  <c r="H47" i="8" s="1"/>
  <c r="G47" i="8"/>
  <c r="I47" i="8" s="1"/>
  <c r="J83" i="8"/>
  <c r="F46" i="8"/>
  <c r="H46" i="8" s="1"/>
  <c r="G46" i="8"/>
  <c r="I46" i="8" s="1"/>
  <c r="J84" i="8"/>
  <c r="F45" i="8"/>
  <c r="H45" i="8" s="1"/>
  <c r="G45" i="8"/>
  <c r="I45" i="8" s="1"/>
  <c r="J85" i="8"/>
  <c r="F44" i="8"/>
  <c r="H44" i="8" s="1"/>
  <c r="G44" i="8"/>
  <c r="I44" i="8" s="1"/>
  <c r="J86" i="8"/>
  <c r="F43" i="8"/>
  <c r="H43" i="8" s="1"/>
  <c r="G43" i="8"/>
  <c r="I43" i="8" s="1"/>
  <c r="J87" i="8"/>
  <c r="F42" i="8"/>
  <c r="H42" i="8" s="1"/>
  <c r="G42" i="8"/>
  <c r="I42" i="8" s="1"/>
  <c r="J88" i="8"/>
  <c r="F41" i="8"/>
  <c r="H41" i="8" s="1"/>
  <c r="G41" i="8"/>
  <c r="I41" i="8" s="1"/>
  <c r="J89" i="8"/>
  <c r="F40" i="8"/>
  <c r="H40" i="8" s="1"/>
  <c r="G40" i="8"/>
  <c r="I40" i="8" s="1"/>
  <c r="J90" i="8"/>
  <c r="F39" i="8"/>
  <c r="H39" i="8" s="1"/>
  <c r="G39" i="8"/>
  <c r="I39" i="8" s="1"/>
  <c r="J91" i="8"/>
  <c r="F38" i="8"/>
  <c r="H38" i="8" s="1"/>
  <c r="G38" i="8"/>
  <c r="I38" i="8" s="1"/>
  <c r="J92" i="8"/>
  <c r="F37" i="8"/>
  <c r="H37" i="8" s="1"/>
  <c r="G37" i="8"/>
  <c r="I37" i="8" s="1"/>
  <c r="J93" i="8"/>
  <c r="F36" i="8"/>
  <c r="G36" i="8"/>
  <c r="I36" i="8" s="1"/>
  <c r="H36" i="8"/>
  <c r="J94" i="8"/>
  <c r="F35" i="8"/>
  <c r="H35" i="8" s="1"/>
  <c r="G35" i="8"/>
  <c r="I35" i="8" s="1"/>
  <c r="J95" i="8"/>
  <c r="F34" i="8"/>
  <c r="H34" i="8" s="1"/>
  <c r="G34" i="8"/>
  <c r="I34" i="8" s="1"/>
  <c r="J96" i="8"/>
  <c r="J97" i="8"/>
  <c r="J98" i="8"/>
  <c r="F3" i="8"/>
  <c r="H3" i="8" s="1"/>
  <c r="G3" i="8"/>
  <c r="I3" i="8" s="1"/>
  <c r="J46" i="8"/>
  <c r="F30" i="8"/>
  <c r="H30" i="8" s="1"/>
  <c r="G30" i="8"/>
  <c r="I30" i="8" s="1"/>
  <c r="J48" i="8"/>
  <c r="F53" i="8"/>
  <c r="H53" i="8" s="1"/>
  <c r="G53" i="8"/>
  <c r="I53" i="8" s="1"/>
  <c r="J3" i="8"/>
  <c r="F83" i="8"/>
  <c r="H83" i="8" s="1"/>
  <c r="G83" i="8"/>
  <c r="I83" i="8" s="1"/>
  <c r="J23" i="8"/>
  <c r="F84" i="8"/>
  <c r="H84" i="8" s="1"/>
  <c r="G84" i="8"/>
  <c r="I84" i="8" s="1"/>
  <c r="J25" i="8"/>
  <c r="F59" i="8"/>
  <c r="H59" i="8" s="1"/>
  <c r="G59" i="8"/>
  <c r="I59" i="8" s="1"/>
  <c r="J26" i="8"/>
  <c r="F60" i="8"/>
  <c r="H60" i="8" s="1"/>
  <c r="G60" i="8"/>
  <c r="I60" i="8" s="1"/>
  <c r="J27" i="8"/>
  <c r="F61" i="8"/>
  <c r="H61" i="8" s="1"/>
  <c r="G61" i="8"/>
  <c r="I61" i="8" s="1"/>
  <c r="J28" i="8"/>
  <c r="F62" i="8"/>
  <c r="H62" i="8" s="1"/>
  <c r="G62" i="8"/>
  <c r="I62" i="8" s="1"/>
  <c r="J29" i="8"/>
  <c r="F63" i="8"/>
  <c r="H63" i="8" s="1"/>
  <c r="G63" i="8"/>
  <c r="I63" i="8" s="1"/>
  <c r="J30" i="8"/>
  <c r="F64" i="8"/>
  <c r="H64" i="8" s="1"/>
  <c r="G64" i="8"/>
  <c r="I64" i="8" s="1"/>
  <c r="J31" i="8"/>
  <c r="F65" i="8"/>
  <c r="H65" i="8" s="1"/>
  <c r="G65" i="8"/>
  <c r="I65" i="8" s="1"/>
  <c r="J32" i="8"/>
  <c r="F66" i="8"/>
  <c r="H66" i="8" s="1"/>
  <c r="G66" i="8"/>
  <c r="I66" i="8" s="1"/>
  <c r="J33" i="8"/>
  <c r="F67" i="8"/>
  <c r="H67" i="8" s="1"/>
  <c r="G67" i="8"/>
  <c r="I67" i="8" s="1"/>
  <c r="F68" i="8"/>
  <c r="H68" i="8" s="1"/>
  <c r="G68" i="8"/>
  <c r="I68" i="8" s="1"/>
  <c r="F69" i="8"/>
  <c r="H69" i="8" s="1"/>
  <c r="G69" i="8"/>
  <c r="I69" i="8" s="1"/>
  <c r="F70" i="8"/>
  <c r="H70" i="8" s="1"/>
  <c r="G70" i="8"/>
  <c r="I70" i="8" s="1"/>
  <c r="J35" i="8"/>
  <c r="F71" i="8"/>
  <c r="H71" i="8" s="1"/>
  <c r="G71" i="8"/>
  <c r="I71" i="8" s="1"/>
  <c r="J13" i="8"/>
  <c r="F72" i="8"/>
  <c r="H72" i="8" s="1"/>
  <c r="G72" i="8"/>
  <c r="I72" i="8" s="1"/>
  <c r="J12" i="8"/>
  <c r="F73" i="8"/>
  <c r="H73" i="8" s="1"/>
  <c r="G73" i="8"/>
  <c r="I73" i="8" s="1"/>
  <c r="J11" i="8"/>
  <c r="F74" i="8"/>
  <c r="H74" i="8" s="1"/>
  <c r="G74" i="8"/>
  <c r="I74" i="8" s="1"/>
  <c r="J10" i="8"/>
  <c r="F75" i="8"/>
  <c r="H75" i="8" s="1"/>
  <c r="G75" i="8"/>
  <c r="I75" i="8" s="1"/>
  <c r="J9" i="8"/>
  <c r="F76" i="8"/>
  <c r="H76" i="8" s="1"/>
  <c r="G76" i="8"/>
  <c r="I76" i="8" s="1"/>
  <c r="J8" i="8"/>
  <c r="F77" i="8"/>
  <c r="H77" i="8" s="1"/>
  <c r="G77" i="8"/>
  <c r="I77" i="8" s="1"/>
  <c r="J7" i="8"/>
  <c r="F78" i="8"/>
  <c r="H78" i="8" s="1"/>
  <c r="G78" i="8"/>
  <c r="I78" i="8" s="1"/>
  <c r="J6" i="8"/>
  <c r="F79" i="8"/>
  <c r="H79" i="8" s="1"/>
  <c r="G79" i="8"/>
  <c r="I79" i="8" s="1"/>
  <c r="J5" i="8"/>
  <c r="F80" i="8"/>
  <c r="H80" i="8" s="1"/>
  <c r="G80" i="8"/>
  <c r="I80" i="8" s="1"/>
  <c r="J4" i="8"/>
  <c r="F81" i="8"/>
  <c r="H81" i="8" s="1"/>
  <c r="G81" i="8"/>
  <c r="I81" i="8" s="1"/>
  <c r="J24" i="8"/>
  <c r="F82" i="8"/>
  <c r="H82" i="8" s="1"/>
  <c r="G82" i="8"/>
  <c r="I82" i="8" s="1"/>
  <c r="J22" i="8"/>
  <c r="F54" i="8"/>
  <c r="H54" i="8" s="1"/>
  <c r="G54" i="8"/>
  <c r="I54" i="8" s="1"/>
  <c r="J49" i="8"/>
  <c r="F55" i="8"/>
  <c r="H55" i="8" s="1"/>
  <c r="G55" i="8"/>
  <c r="I55" i="8" s="1"/>
  <c r="J21" i="8"/>
  <c r="F85" i="8"/>
  <c r="H85" i="8" s="1"/>
  <c r="G85" i="8"/>
  <c r="I85" i="8" s="1"/>
  <c r="J50" i="8"/>
  <c r="F86" i="8"/>
  <c r="H86" i="8" s="1"/>
  <c r="G86" i="8"/>
  <c r="I86" i="8" s="1"/>
  <c r="J51" i="8"/>
  <c r="F87" i="8"/>
  <c r="H87" i="8" s="1"/>
  <c r="G87" i="8"/>
  <c r="I87" i="8" s="1"/>
  <c r="J52" i="8"/>
  <c r="F88" i="8"/>
  <c r="H88" i="8" s="1"/>
  <c r="G88" i="8"/>
  <c r="I88" i="8" s="1"/>
  <c r="J53" i="8"/>
  <c r="F89" i="8"/>
  <c r="H89" i="8" s="1"/>
  <c r="G89" i="8"/>
  <c r="I89" i="8" s="1"/>
  <c r="J54" i="8"/>
  <c r="F90" i="8"/>
  <c r="H90" i="8" s="1"/>
  <c r="G90" i="8"/>
  <c r="I90" i="8" s="1"/>
  <c r="J55" i="8"/>
  <c r="F91" i="8"/>
  <c r="H91" i="8" s="1"/>
  <c r="G91" i="8"/>
  <c r="I91" i="8" s="1"/>
  <c r="J56" i="8"/>
  <c r="F92" i="8"/>
  <c r="H92" i="8" s="1"/>
  <c r="G92" i="8"/>
  <c r="I92" i="8" s="1"/>
  <c r="J57" i="8"/>
  <c r="F93" i="8"/>
  <c r="H93" i="8" s="1"/>
  <c r="G93" i="8"/>
  <c r="I93" i="8" s="1"/>
  <c r="J58" i="8"/>
  <c r="F94" i="8"/>
  <c r="H94" i="8" s="1"/>
  <c r="G94" i="8"/>
  <c r="I94" i="8" s="1"/>
  <c r="J41" i="8"/>
  <c r="F95" i="8"/>
  <c r="H95" i="8" s="1"/>
  <c r="G95" i="8"/>
  <c r="I95" i="8" s="1"/>
  <c r="J40" i="8"/>
  <c r="F96" i="8"/>
  <c r="H96" i="8" s="1"/>
  <c r="G96" i="8"/>
  <c r="I96" i="8" s="1"/>
  <c r="J39" i="8"/>
  <c r="F97" i="8"/>
  <c r="H97" i="8" s="1"/>
  <c r="G97" i="8"/>
  <c r="I97" i="8" s="1"/>
  <c r="J38" i="8"/>
  <c r="F98" i="8"/>
  <c r="H98" i="8" s="1"/>
  <c r="G98" i="8"/>
  <c r="I98" i="8" s="1"/>
  <c r="J101" i="8"/>
  <c r="F99" i="8"/>
  <c r="H99" i="8" s="1"/>
  <c r="G99" i="8"/>
  <c r="I99" i="8" s="1"/>
  <c r="J36" i="8"/>
  <c r="F100" i="8"/>
  <c r="H100" i="8" s="1"/>
  <c r="G100" i="8"/>
  <c r="I100" i="8" s="1"/>
  <c r="J34" i="8"/>
  <c r="F101" i="8"/>
  <c r="H101" i="8" s="1"/>
  <c r="G101" i="8"/>
  <c r="I101" i="8" s="1"/>
  <c r="J14" i="8"/>
  <c r="F102" i="8"/>
  <c r="H102" i="8" s="1"/>
  <c r="G102" i="8"/>
  <c r="I102" i="8" s="1"/>
  <c r="J15" i="8"/>
  <c r="F103" i="8"/>
  <c r="H103" i="8" s="1"/>
  <c r="G103" i="8"/>
  <c r="I103" i="8" s="1"/>
  <c r="J16" i="8"/>
  <c r="F104" i="8"/>
  <c r="H104" i="8" s="1"/>
  <c r="G104" i="8"/>
  <c r="I104" i="8" s="1"/>
  <c r="J17" i="8"/>
  <c r="F51" i="8"/>
  <c r="H51" i="8" s="1"/>
  <c r="G51" i="8"/>
  <c r="I51" i="8" s="1"/>
  <c r="J18" i="8"/>
  <c r="F50" i="8"/>
  <c r="H50" i="8" s="1"/>
  <c r="G50" i="8"/>
  <c r="I50" i="8" s="1"/>
  <c r="J19" i="8"/>
  <c r="F57" i="8"/>
  <c r="H57" i="8" s="1"/>
  <c r="G57" i="8"/>
  <c r="I57" i="8" s="1"/>
  <c r="J20" i="8"/>
  <c r="F33" i="8"/>
  <c r="H33" i="8" s="1"/>
  <c r="G33" i="8"/>
  <c r="I33" i="8" s="1"/>
  <c r="J105" i="8"/>
  <c r="F58" i="8"/>
  <c r="H58" i="8" s="1"/>
  <c r="G58" i="8"/>
  <c r="I58" i="8" s="1"/>
  <c r="J2" i="8"/>
  <c r="J78" i="8"/>
  <c r="G2" i="8" l="1"/>
  <c r="F2" i="8" l="1"/>
  <c r="H2" i="8" s="1"/>
  <c r="I2" i="8"/>
  <c r="N1" i="2" l="1"/>
</calcChain>
</file>

<file path=xl/sharedStrings.xml><?xml version="1.0" encoding="utf-8"?>
<sst xmlns="http://schemas.openxmlformats.org/spreadsheetml/2006/main" count="1717" uniqueCount="498">
  <si>
    <t>Object ID</t>
  </si>
  <si>
    <t>Object name</t>
  </si>
  <si>
    <t>Object description</t>
  </si>
  <si>
    <t>Object type3</t>
  </si>
  <si>
    <t>physical element</t>
  </si>
  <si>
    <t>functional element</t>
  </si>
  <si>
    <t>f-exists?</t>
  </si>
  <si>
    <t>t-exists?</t>
  </si>
  <si>
    <t>From</t>
  </si>
  <si>
    <t>Relation type</t>
  </si>
  <si>
    <t>To</t>
  </si>
  <si>
    <t>Relation ID</t>
  </si>
  <si>
    <t>XOR ID</t>
  </si>
  <si>
    <t>Condition</t>
  </si>
  <si>
    <t>Target attributes</t>
  </si>
  <si>
    <t>combi-1</t>
  </si>
  <si>
    <t>is assembled from</t>
  </si>
  <si>
    <t>consists of</t>
  </si>
  <si>
    <t>Dataset ID</t>
  </si>
  <si>
    <t>Dataset version</t>
  </si>
  <si>
    <t>Dataset status</t>
  </si>
  <si>
    <t>Dataset name</t>
  </si>
  <si>
    <t>Dataset description</t>
  </si>
  <si>
    <t>Dataset logo</t>
  </si>
  <si>
    <t>Dataset project</t>
  </si>
  <si>
    <t>draft</t>
  </si>
  <si>
    <t>x</t>
  </si>
  <si>
    <t>y</t>
  </si>
  <si>
    <t>xx</t>
  </si>
  <si>
    <t>yy</t>
  </si>
  <si>
    <t>ox</t>
  </si>
  <si>
    <t>oy</t>
  </si>
  <si>
    <t>&lt;dccLink href='example'&gt; &lt;dccMarkdown children='![Image](assets/awacs.png)'  /&gt;  &lt;/dccLink&gt;</t>
  </si>
  <si>
    <t>building block</t>
  </si>
  <si>
    <t>is assembled in</t>
  </si>
  <si>
    <t>is implemented by</t>
  </si>
  <si>
    <t>type3</t>
  </si>
  <si>
    <t>from name</t>
  </si>
  <si>
    <t>to name</t>
  </si>
  <si>
    <t>Object_type3</t>
  </si>
  <si>
    <t>shape</t>
  </si>
  <si>
    <t>width</t>
  </si>
  <si>
    <t>height</t>
  </si>
  <si>
    <t>shape-polygon-points</t>
  </si>
  <si>
    <t>background-color</t>
  </si>
  <si>
    <t>background-blacken</t>
  </si>
  <si>
    <t>background-opacity</t>
  </si>
  <si>
    <t>background-fill</t>
  </si>
  <si>
    <t>backgroundbackground-gradient-stop-colors</t>
  </si>
  <si>
    <t>background-gradient-stop-positions</t>
  </si>
  <si>
    <t>background-gradient-direction</t>
  </si>
  <si>
    <t>border-width</t>
  </si>
  <si>
    <t>border-style</t>
  </si>
  <si>
    <t>border-color</t>
  </si>
  <si>
    <t>border-opacity</t>
  </si>
  <si>
    <t>padding</t>
  </si>
  <si>
    <t>padding-relative-to</t>
  </si>
  <si>
    <t>compound-sizing-wrt-labels</t>
  </si>
  <si>
    <t>min-width</t>
  </si>
  <si>
    <t>min-width-bias-left</t>
  </si>
  <si>
    <t>min-width-bias-right</t>
  </si>
  <si>
    <t>min-height</t>
  </si>
  <si>
    <t>min-height-bias-top</t>
  </si>
  <si>
    <t>min-height-bias-bottom</t>
  </si>
  <si>
    <t>background-image</t>
  </si>
  <si>
    <t>red</t>
  </si>
  <si>
    <t>gold</t>
  </si>
  <si>
    <t>yellowgreen</t>
  </si>
  <si>
    <t>ds040</t>
  </si>
  <si>
    <t>System architectures</t>
  </si>
  <si>
    <t>IMPULS3</t>
  </si>
  <si>
    <t>OBJ-0001</t>
  </si>
  <si>
    <t>vSYS</t>
  </si>
  <si>
    <t>vSUBSYS-01</t>
  </si>
  <si>
    <t>vSUBSYS-02</t>
  </si>
  <si>
    <t>vSUBSYS-03</t>
  </si>
  <si>
    <t>vSUBSYS-04</t>
  </si>
  <si>
    <t>vSUBSYS-05</t>
  </si>
  <si>
    <t>vSUBSYS-06</t>
  </si>
  <si>
    <t>vSUBSYS-07</t>
  </si>
  <si>
    <t>vSUBSYS-08</t>
  </si>
  <si>
    <t>vFMOD-01</t>
  </si>
  <si>
    <t>vFMOD-02</t>
  </si>
  <si>
    <t>vPSYS</t>
  </si>
  <si>
    <t>vPM-01</t>
  </si>
  <si>
    <t>vPM-02</t>
  </si>
  <si>
    <t>vPM-03</t>
  </si>
  <si>
    <t>vPM-04</t>
  </si>
  <si>
    <t>vPM-05</t>
  </si>
  <si>
    <t>vPM-06</t>
  </si>
  <si>
    <t>vPM-07</t>
  </si>
  <si>
    <t>vPM-08</t>
  </si>
  <si>
    <t>vPM-09</t>
  </si>
  <si>
    <t>vPM-10</t>
  </si>
  <si>
    <t>vPM-11</t>
  </si>
  <si>
    <t>vPM-12</t>
  </si>
  <si>
    <t>vPM-13</t>
  </si>
  <si>
    <t>vPM-14</t>
  </si>
  <si>
    <t>vPM-15</t>
  </si>
  <si>
    <t>vPM-16</t>
  </si>
  <si>
    <t>vPM-17</t>
  </si>
  <si>
    <t>vPM-18</t>
  </si>
  <si>
    <t>vBB-01</t>
  </si>
  <si>
    <t>vBB-02</t>
  </si>
  <si>
    <t>vBB-03</t>
  </si>
  <si>
    <t>vBB-04</t>
  </si>
  <si>
    <t>vBB-05</t>
  </si>
  <si>
    <t>vBB-06</t>
  </si>
  <si>
    <t>vBB-07</t>
  </si>
  <si>
    <t>vBB-08</t>
  </si>
  <si>
    <t>vBB-09</t>
  </si>
  <si>
    <t>vBB-10</t>
  </si>
  <si>
    <t>vBB-11</t>
  </si>
  <si>
    <t>vBB-12</t>
  </si>
  <si>
    <t>vBB-13</t>
  </si>
  <si>
    <t>vBB-14</t>
  </si>
  <si>
    <t>vBB-15</t>
  </si>
  <si>
    <t>vBB-16</t>
  </si>
  <si>
    <t>vBB-17</t>
  </si>
  <si>
    <t>vBB-18</t>
  </si>
  <si>
    <t>vBB-19</t>
  </si>
  <si>
    <t>vBB-20</t>
  </si>
  <si>
    <t>vBB-21</t>
  </si>
  <si>
    <t>vBB-22</t>
  </si>
  <si>
    <t>vBB-23</t>
  </si>
  <si>
    <t>vBB-24</t>
  </si>
  <si>
    <t>vBB-25</t>
  </si>
  <si>
    <t>OBJ-0002</t>
  </si>
  <si>
    <t>OBJ-0003</t>
  </si>
  <si>
    <t>OBJ-0004</t>
  </si>
  <si>
    <t>OBJ-0005</t>
  </si>
  <si>
    <t>OBJ-0006</t>
  </si>
  <si>
    <t>OBJ-0007</t>
  </si>
  <si>
    <t>OBJ-0008</t>
  </si>
  <si>
    <t>OBJ-0009</t>
  </si>
  <si>
    <t>OBJ-0011</t>
  </si>
  <si>
    <t>OBJ-0012</t>
  </si>
  <si>
    <t>OBJ-0013</t>
  </si>
  <si>
    <t>OBJ-0014</t>
  </si>
  <si>
    <t>OBJ-0015</t>
  </si>
  <si>
    <t>OBJ-0016</t>
  </si>
  <si>
    <t>OBJ-0017</t>
  </si>
  <si>
    <t>OBJ-0018</t>
  </si>
  <si>
    <t>OBJ-0019</t>
  </si>
  <si>
    <t>OBJ-0020</t>
  </si>
  <si>
    <t>OBJ-0021</t>
  </si>
  <si>
    <t>OBJ-0022</t>
  </si>
  <si>
    <t>OBJ-0023</t>
  </si>
  <si>
    <t>OBJ-0024</t>
  </si>
  <si>
    <t>OBJ-0025</t>
  </si>
  <si>
    <t>OBJ-0026</t>
  </si>
  <si>
    <t>OBJ-0027</t>
  </si>
  <si>
    <t>OBJ-0028</t>
  </si>
  <si>
    <t>OBJ-0029</t>
  </si>
  <si>
    <t>OBJ-0030</t>
  </si>
  <si>
    <t>OBJ-0031</t>
  </si>
  <si>
    <t>OBJ-0032</t>
  </si>
  <si>
    <t>OBJ-0033</t>
  </si>
  <si>
    <t>OBJ-0034</t>
  </si>
  <si>
    <t>OBJ-0035</t>
  </si>
  <si>
    <t>OBJ-0036</t>
  </si>
  <si>
    <t>OBJ-0037</t>
  </si>
  <si>
    <t>OBJ-0038</t>
  </si>
  <si>
    <t>OBJ-0039</t>
  </si>
  <si>
    <t>OBJ-0040</t>
  </si>
  <si>
    <t>OBJ-0041</t>
  </si>
  <si>
    <t>OBJ-0042</t>
  </si>
  <si>
    <t>OBJ-0043</t>
  </si>
  <si>
    <t>OBJ-0044</t>
  </si>
  <si>
    <t>OBJ-0045</t>
  </si>
  <si>
    <t>OBJ-0046</t>
  </si>
  <si>
    <t>OBJ-0047</t>
  </si>
  <si>
    <t>OBJ-0048</t>
  </si>
  <si>
    <t>OBJ-0049</t>
  </si>
  <si>
    <t>OBJ-0050</t>
  </si>
  <si>
    <t>OBJ-0051</t>
  </si>
  <si>
    <t>OBJ-0052</t>
  </si>
  <si>
    <t>OBJ-0053</t>
  </si>
  <si>
    <t>OBJ-0054</t>
  </si>
  <si>
    <t>OBJ-0055</t>
  </si>
  <si>
    <t>OBJ-0056</t>
  </si>
  <si>
    <t>iBB-01</t>
  </si>
  <si>
    <t>implemented building block</t>
  </si>
  <si>
    <t>iBB-02</t>
  </si>
  <si>
    <t>iBB-03</t>
  </si>
  <si>
    <t>iBB-04</t>
  </si>
  <si>
    <t>iBB-05</t>
  </si>
  <si>
    <t>iBB-06</t>
  </si>
  <si>
    <t>iBB-07</t>
  </si>
  <si>
    <t>iBB-08</t>
  </si>
  <si>
    <t>iBB-09</t>
  </si>
  <si>
    <t>iBB-10</t>
  </si>
  <si>
    <t>iBB-11</t>
  </si>
  <si>
    <t>iBB-12</t>
  </si>
  <si>
    <t>iBB-13</t>
  </si>
  <si>
    <t>iBB-14</t>
  </si>
  <si>
    <t>iBB-15</t>
  </si>
  <si>
    <t>iBB-16</t>
  </si>
  <si>
    <t>iBB-17</t>
  </si>
  <si>
    <t>iBB-18</t>
  </si>
  <si>
    <t>iBB-19</t>
  </si>
  <si>
    <t>iBB-20</t>
  </si>
  <si>
    <t>iBB-21</t>
  </si>
  <si>
    <t>iBB-22</t>
  </si>
  <si>
    <t>iBB-23</t>
  </si>
  <si>
    <t>iBB-24</t>
  </si>
  <si>
    <t>iBB-25</t>
  </si>
  <si>
    <t>iBB-26</t>
  </si>
  <si>
    <t>iBB-27</t>
  </si>
  <si>
    <t>OBJ-0057</t>
  </si>
  <si>
    <t>OBJ-0058</t>
  </si>
  <si>
    <t>OBJ-0059</t>
  </si>
  <si>
    <t>OBJ-0060</t>
  </si>
  <si>
    <t>OBJ-0061</t>
  </si>
  <si>
    <t>OBJ-0062</t>
  </si>
  <si>
    <t>OBJ-0063</t>
  </si>
  <si>
    <t>OBJ-0064</t>
  </si>
  <si>
    <t>OBJ-0065</t>
  </si>
  <si>
    <t>OBJ-0066</t>
  </si>
  <si>
    <t>OBJ-0067</t>
  </si>
  <si>
    <t>OBJ-0068</t>
  </si>
  <si>
    <t>OBJ-0069</t>
  </si>
  <si>
    <t>OBJ-0070</t>
  </si>
  <si>
    <t>OBJ-0071</t>
  </si>
  <si>
    <t>OBJ-0072</t>
  </si>
  <si>
    <t>OBJ-0073</t>
  </si>
  <si>
    <t>OBJ-0074</t>
  </si>
  <si>
    <t>OBJ-0075</t>
  </si>
  <si>
    <t>OBJ-0076</t>
  </si>
  <si>
    <t>OBJ-0077</t>
  </si>
  <si>
    <t>OBJ-0078</t>
  </si>
  <si>
    <t>OBJ-0079</t>
  </si>
  <si>
    <t>OBJ-0080</t>
  </si>
  <si>
    <t>OBJ-0081</t>
  </si>
  <si>
    <t>OBJ-0082</t>
  </si>
  <si>
    <t>OBJ-0083</t>
  </si>
  <si>
    <t>iPM-01</t>
  </si>
  <si>
    <t>iPM-02</t>
  </si>
  <si>
    <t>iPM-03</t>
  </si>
  <si>
    <t>iPM-04</t>
  </si>
  <si>
    <t>iPM-05</t>
  </si>
  <si>
    <t>iPM-06</t>
  </si>
  <si>
    <t>iPM-07</t>
  </si>
  <si>
    <t>iPM-08</t>
  </si>
  <si>
    <t>iPM-09</t>
  </si>
  <si>
    <t>iPM-10</t>
  </si>
  <si>
    <t>iPM-11</t>
  </si>
  <si>
    <t>iPM-12</t>
  </si>
  <si>
    <t>iPM-13</t>
  </si>
  <si>
    <t>iPM-14</t>
  </si>
  <si>
    <t>iPM-15</t>
  </si>
  <si>
    <t>iPM-16</t>
  </si>
  <si>
    <t>iPM-17</t>
  </si>
  <si>
    <t>iSYS</t>
  </si>
  <si>
    <t>implemented system</t>
  </si>
  <si>
    <t>implemented physical element</t>
  </si>
  <si>
    <t>OBJ-0087</t>
  </si>
  <si>
    <t>OBJ-0088</t>
  </si>
  <si>
    <t>OBJ-0089</t>
  </si>
  <si>
    <t>OBJ-0090</t>
  </si>
  <si>
    <t>OBJ-0091</t>
  </si>
  <si>
    <t>OBJ-0092</t>
  </si>
  <si>
    <t>OBJ-0093</t>
  </si>
  <si>
    <t>OBJ-0094</t>
  </si>
  <si>
    <t>OBJ-0095</t>
  </si>
  <si>
    <t>OBJ-0096</t>
  </si>
  <si>
    <t>OBJ-0097</t>
  </si>
  <si>
    <t>OBJ-0098</t>
  </si>
  <si>
    <t>OBJ-0099</t>
  </si>
  <si>
    <t>OBJ-0100</t>
  </si>
  <si>
    <t>OBJ-0101</t>
  </si>
  <si>
    <t>OBJ-0102</t>
  </si>
  <si>
    <t>OBJ-0103</t>
  </si>
  <si>
    <t>OBJ-0104</t>
  </si>
  <si>
    <t>Mechanical architecture</t>
  </si>
  <si>
    <t>Electrical architecture</t>
  </si>
  <si>
    <t>Software architecture</t>
  </si>
  <si>
    <t>OBJ-0105</t>
  </si>
  <si>
    <t>OBJ-0106</t>
  </si>
  <si>
    <t>OBJ-0107</t>
  </si>
  <si>
    <t>REL-0001</t>
  </si>
  <si>
    <t>REL-0007</t>
  </si>
  <si>
    <t>REL-0009</t>
  </si>
  <si>
    <t>REL-0002</t>
  </si>
  <si>
    <t>REL-0003</t>
  </si>
  <si>
    <t>REL-0004</t>
  </si>
  <si>
    <t>REL-0005</t>
  </si>
  <si>
    <t>REL-0006</t>
  </si>
  <si>
    <t>REL-0011</t>
  </si>
  <si>
    <t>REL-0012</t>
  </si>
  <si>
    <t>REL-0013</t>
  </si>
  <si>
    <t>REL-0014</t>
  </si>
  <si>
    <t>REL-0008</t>
  </si>
  <si>
    <t>REL-0010</t>
  </si>
  <si>
    <t>REL-0015</t>
  </si>
  <si>
    <t>REL-0016</t>
  </si>
  <si>
    <t>REL-0017</t>
  </si>
  <si>
    <t>REL-0018</t>
  </si>
  <si>
    <t>REL-0019</t>
  </si>
  <si>
    <t>REL-0020</t>
  </si>
  <si>
    <t>REL-0021</t>
  </si>
  <si>
    <t>REL-0022</t>
  </si>
  <si>
    <t>REL-0023</t>
  </si>
  <si>
    <t>REL-0024</t>
  </si>
  <si>
    <t>REL-0025</t>
  </si>
  <si>
    <t>REL-0026</t>
  </si>
  <si>
    <t>REL-0027</t>
  </si>
  <si>
    <t>REL-0028</t>
  </si>
  <si>
    <t>REL-0029</t>
  </si>
  <si>
    <t>REL-0030</t>
  </si>
  <si>
    <t>REL-0031</t>
  </si>
  <si>
    <t>REL-0032</t>
  </si>
  <si>
    <t>REL-0033</t>
  </si>
  <si>
    <t>REL-0034</t>
  </si>
  <si>
    <t>REL-0035</t>
  </si>
  <si>
    <t>REL-0036</t>
  </si>
  <si>
    <t>REL-0037</t>
  </si>
  <si>
    <t>REL-0038</t>
  </si>
  <si>
    <t>REL-0039</t>
  </si>
  <si>
    <t>REL-0040</t>
  </si>
  <si>
    <t>REL-0041</t>
  </si>
  <si>
    <t>REL-0042</t>
  </si>
  <si>
    <t>REL-0043</t>
  </si>
  <si>
    <t>REL-0044</t>
  </si>
  <si>
    <t>REL-0045</t>
  </si>
  <si>
    <t>REL-0046</t>
  </si>
  <si>
    <t>REL-0047</t>
  </si>
  <si>
    <t>REL-0048</t>
  </si>
  <si>
    <t>REL-0049</t>
  </si>
  <si>
    <t>REL-0050</t>
  </si>
  <si>
    <t>REL-0051</t>
  </si>
  <si>
    <t>REL-0052</t>
  </si>
  <si>
    <t>REL-0053</t>
  </si>
  <si>
    <t>REL-0054</t>
  </si>
  <si>
    <t>REL-0055</t>
  </si>
  <si>
    <t>REL-0056</t>
  </si>
  <si>
    <t>REL-0057</t>
  </si>
  <si>
    <t>REL-0058</t>
  </si>
  <si>
    <t>REL-0059</t>
  </si>
  <si>
    <t>REL-0060</t>
  </si>
  <si>
    <t>REL-0061</t>
  </si>
  <si>
    <t>REL-0062</t>
  </si>
  <si>
    <t>REL-0063</t>
  </si>
  <si>
    <t>REL-0064</t>
  </si>
  <si>
    <t>REL-0065</t>
  </si>
  <si>
    <t>REL-0066</t>
  </si>
  <si>
    <t>REL-0067</t>
  </si>
  <si>
    <t>REL-0068</t>
  </si>
  <si>
    <t>REL-0069</t>
  </si>
  <si>
    <t>REL-0070</t>
  </si>
  <si>
    <t>REL-0071</t>
  </si>
  <si>
    <t>REL-0072</t>
  </si>
  <si>
    <t>REL-0073</t>
  </si>
  <si>
    <t>REL-0074</t>
  </si>
  <si>
    <t>REL-0075</t>
  </si>
  <si>
    <t>REL-0076</t>
  </si>
  <si>
    <t>REL-0077</t>
  </si>
  <si>
    <t>REL-0078</t>
  </si>
  <si>
    <t>REL-0079</t>
  </si>
  <si>
    <t>REL-0080</t>
  </si>
  <si>
    <t>REL-0084</t>
  </si>
  <si>
    <t>REL-0085</t>
  </si>
  <si>
    <t>REL-0086</t>
  </si>
  <si>
    <t>REL-0087</t>
  </si>
  <si>
    <t>REL-0088</t>
  </si>
  <si>
    <t>REL-0089</t>
  </si>
  <si>
    <t>REL-0090</t>
  </si>
  <si>
    <t>REL-0091</t>
  </si>
  <si>
    <t>REL-0092</t>
  </si>
  <si>
    <t>REL-0093</t>
  </si>
  <si>
    <t>REL-0094</t>
  </si>
  <si>
    <t>REL-0095</t>
  </si>
  <si>
    <t>REL-0096</t>
  </si>
  <si>
    <t>REL-0097</t>
  </si>
  <si>
    <t>REL-0098</t>
  </si>
  <si>
    <t>REL-0099</t>
  </si>
  <si>
    <t>REL-0100</t>
  </si>
  <si>
    <t>REL-0101</t>
  </si>
  <si>
    <t>REL-0102</t>
  </si>
  <si>
    <t>REL-0103</t>
  </si>
  <si>
    <t>REL-0104</t>
  </si>
  <si>
    <t>REL-0105</t>
  </si>
  <si>
    <t>REL-0106</t>
  </si>
  <si>
    <t>REL-0107</t>
  </si>
  <si>
    <t>REL-0108</t>
  </si>
  <si>
    <t>REL-0109</t>
  </si>
  <si>
    <t>REL-0110</t>
  </si>
  <si>
    <t>REL-0114</t>
  </si>
  <si>
    <t>REL-0115</t>
  </si>
  <si>
    <t>REL-0116</t>
  </si>
  <si>
    <t>REL-0117</t>
  </si>
  <si>
    <t>REL-0118</t>
  </si>
  <si>
    <t>REL-0119</t>
  </si>
  <si>
    <t>REL-0120</t>
  </si>
  <si>
    <t>REL-0121</t>
  </si>
  <si>
    <t>REL-0122</t>
  </si>
  <si>
    <t>REL-0123</t>
  </si>
  <si>
    <t>REL-0124</t>
  </si>
  <si>
    <t>REL-0125</t>
  </si>
  <si>
    <t>REL-0126</t>
  </si>
  <si>
    <t>REL-0127</t>
  </si>
  <si>
    <t>REL-0128</t>
  </si>
  <si>
    <t>REL-0129</t>
  </si>
  <si>
    <t>REL-0130</t>
  </si>
  <si>
    <t>REL-0131</t>
  </si>
  <si>
    <t>REL-0132</t>
  </si>
  <si>
    <t>REL-0133</t>
  </si>
  <si>
    <t>REL-0134</t>
  </si>
  <si>
    <t>REL-0135</t>
  </si>
  <si>
    <t>REL-0136</t>
  </si>
  <si>
    <t>REL-0137</t>
  </si>
  <si>
    <t>REL-0138</t>
  </si>
  <si>
    <t>REL-0139</t>
  </si>
  <si>
    <t>REL-0140</t>
  </si>
  <si>
    <t>REL-0141</t>
  </si>
  <si>
    <t>OBJ-0108</t>
  </si>
  <si>
    <t>iPM-18</t>
  </si>
  <si>
    <t>REL-0142</t>
  </si>
  <si>
    <t>REL-0143</t>
  </si>
  <si>
    <t>REL-0144</t>
  </si>
  <si>
    <t>REL-0145</t>
  </si>
  <si>
    <t>REL-0146</t>
  </si>
  <si>
    <t>REL-0147</t>
  </si>
  <si>
    <t>REL-0148</t>
  </si>
  <si>
    <t>REL-0149</t>
  </si>
  <si>
    <t>REL-0150</t>
  </si>
  <si>
    <t>REL-0151</t>
  </si>
  <si>
    <t>REL-0152</t>
  </si>
  <si>
    <t>REL-0153</t>
  </si>
  <si>
    <t>REL-0154</t>
  </si>
  <si>
    <t>REL-0155</t>
  </si>
  <si>
    <t>REL-0156</t>
  </si>
  <si>
    <t>REL-0157</t>
  </si>
  <si>
    <t>salmon</t>
  </si>
  <si>
    <t>contains element</t>
  </si>
  <si>
    <t>REL-0158</t>
  </si>
  <si>
    <t>REL-0159</t>
  </si>
  <si>
    <t>REL-0160</t>
  </si>
  <si>
    <t>REL-0161</t>
  </si>
  <si>
    <t>REL-0162</t>
  </si>
  <si>
    <t>REL-0163</t>
  </si>
  <si>
    <t>REL-0164</t>
  </si>
  <si>
    <t>REL-0165</t>
  </si>
  <si>
    <t>REL-0166</t>
  </si>
  <si>
    <t>REL-0167</t>
  </si>
  <si>
    <t>REL-0168</t>
  </si>
  <si>
    <t>REL-0169</t>
  </si>
  <si>
    <t>REL-0170</t>
  </si>
  <si>
    <t>REL-0171</t>
  </si>
  <si>
    <t>REL-0172</t>
  </si>
  <si>
    <t>REL-0173</t>
  </si>
  <si>
    <t>REL-0174</t>
  </si>
  <si>
    <t>REL-0175</t>
  </si>
  <si>
    <t>REL-0176</t>
  </si>
  <si>
    <t>REL-0177</t>
  </si>
  <si>
    <t>REL-0178</t>
  </si>
  <si>
    <t>REL-0179</t>
  </si>
  <si>
    <t>REL-0180</t>
  </si>
  <si>
    <t>REL-0181</t>
  </si>
  <si>
    <t>REL-0182</t>
  </si>
  <si>
    <t>yellow</t>
  </si>
  <si>
    <t>green</t>
  </si>
  <si>
    <t>18px</t>
  </si>
  <si>
    <t>roundrectangle</t>
  </si>
  <si>
    <t>font-size</t>
  </si>
  <si>
    <t>text-halign</t>
  </si>
  <si>
    <t>middle</t>
  </si>
  <si>
    <t>text-valign</t>
  </si>
  <si>
    <t>center</t>
  </si>
  <si>
    <t>text-max-width</t>
  </si>
  <si>
    <t>text-overflow-wrap</t>
  </si>
  <si>
    <t>text-wrap</t>
  </si>
  <si>
    <t>wrap</t>
  </si>
  <si>
    <t>100px</t>
  </si>
  <si>
    <t>90px</t>
  </si>
  <si>
    <t xml:space="preserve"> '</t>
  </si>
  <si>
    <t>xor-1</t>
  </si>
  <si>
    <t>xor2</t>
  </si>
  <si>
    <t>cond2</t>
  </si>
  <si>
    <t>cond3</t>
  </si>
  <si>
    <t>xor3</t>
  </si>
  <si>
    <t>REL-0184</t>
  </si>
  <si>
    <t># this relation is true under the condition that 'cond2' is true</t>
  </si>
  <si>
    <t>bbb</t>
  </si>
  <si>
    <t>vBB-25 a building block with a long name, just to see what happens…</t>
  </si>
  <si>
    <t>ibb</t>
  </si>
  <si>
    <t>ipe</t>
  </si>
  <si>
    <t>is</t>
  </si>
  <si>
    <t>me bb</t>
  </si>
  <si>
    <t>el bb</t>
  </si>
  <si>
    <t>sw bb</t>
  </si>
  <si>
    <t>mechanical architecture</t>
  </si>
  <si>
    <t>electrical architecture</t>
  </si>
  <si>
    <t>software architecture</t>
  </si>
  <si>
    <t>mech building block</t>
  </si>
  <si>
    <t>elec building block</t>
  </si>
  <si>
    <t>sw building block</t>
  </si>
  <si>
    <t>&lt;img src="https://www.itib.net/wp-content/uploads/2023/06/SystemArchitectures.png" width="800" 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</si>
</sst>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0" fontId="16" fillId="0" borderId="0" xfId="0" applyFont="1"/>
    <xf numFmtId="0" fontId="19" fillId="0" borderId="0" xfId="0" applyFont="1"/>
    <xf numFmtId="0" fontId="0" fillId="33" borderId="0" xfId="0" applyFill="1"/>
    <xf numFmtId="0" fontId="16" fillId="33" borderId="0" xfId="0" applyFont="1" applyFill="1"/>
    <xf numFmtId="0" fontId="21" fillId="34" borderId="0" xfId="0" applyFont="1" applyFill="1"/>
    <xf numFmtId="0" fontId="22" fillId="34" borderId="0" xfId="0" applyFont="1" applyFill="1"/>
    <xf numFmtId="0" fontId="22" fillId="0" borderId="11" xfId="0" applyFont="1" applyBorder="1"/>
    <xf numFmtId="0" fontId="16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6" fillId="0" borderId="11" xfId="0" applyFont="1" applyBorder="1" applyAlignment="1">
      <alignment horizontal="left"/>
    </xf>
    <xf numFmtId="0" fontId="23" fillId="0" borderId="10" xfId="0" applyFont="1" applyBorder="1" applyAlignment="1">
      <alignment horizontal="center" vertical="top"/>
    </xf>
    <xf numFmtId="49" fontId="0" fillId="0" borderId="0" xfId="0" applyNumberFormat="1" applyAlignment="1">
      <alignment vertical="top"/>
    </xf>
    <xf numFmtId="49" fontId="16" fillId="0" borderId="0" xfId="0" applyNumberFormat="1" applyFont="1" applyAlignment="1">
      <alignment vertical="top"/>
    </xf>
    <xf numFmtId="0" fontId="0" fillId="0" borderId="0" xfId="0" applyAlignment="1">
      <alignment horizontal="left" vertical="top" wrapText="1"/>
    </xf>
    <xf numFmtId="1" fontId="23" fillId="0" borderId="10" xfId="0" applyNumberFormat="1" applyFont="1" applyBorder="1" applyAlignment="1">
      <alignment horizontal="center" vertical="top"/>
    </xf>
    <xf numFmtId="1" fontId="0" fillId="0" borderId="0" xfId="0" applyNumberFormat="1"/>
    <xf numFmtId="0" fontId="20" fillId="0" borderId="0" xfId="42"/>
    <xf numFmtId="49" fontId="20" fillId="0" borderId="0" xfId="42" applyNumberFormat="1" applyAlignment="1">
      <alignment vertical="top"/>
    </xf>
    <xf numFmtId="0" fontId="20" fillId="0" borderId="0" xfId="42" applyAlignment="1">
      <alignment vertical="top"/>
    </xf>
    <xf numFmtId="0" fontId="20" fillId="0" borderId="0" xfId="42" applyAlignment="1">
      <alignment vertical="top" wrapText="1"/>
    </xf>
    <xf numFmtId="0" fontId="0" fillId="35" borderId="0" xfId="0" applyFill="1"/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cid:image001.jpg@01D9A52A.B75AC910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366432</xdr:colOff>
      <xdr:row>330</xdr:row>
      <xdr:rowOff>90767</xdr:rowOff>
    </xdr:from>
    <xdr:to>
      <xdr:col>26</xdr:col>
      <xdr:colOff>491943</xdr:colOff>
      <xdr:row>368</xdr:row>
      <xdr:rowOff>103404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54532" y="71128217"/>
          <a:ext cx="8050311" cy="7967916"/>
        </a:xfrm>
        <a:prstGeom prst="rect">
          <a:avLst/>
        </a:prstGeom>
      </xdr:spPr>
    </xdr:pic>
    <xdr:clientData/>
  </xdr:twoCellAnchor>
  <xdr:twoCellAnchor editAs="oneCell">
    <xdr:from>
      <xdr:col>12</xdr:col>
      <xdr:colOff>179070</xdr:colOff>
      <xdr:row>376</xdr:row>
      <xdr:rowOff>0</xdr:rowOff>
    </xdr:from>
    <xdr:to>
      <xdr:col>19</xdr:col>
      <xdr:colOff>460156</xdr:colOff>
      <xdr:row>414</xdr:row>
      <xdr:rowOff>25144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23230" y="82497930"/>
          <a:ext cx="4549555" cy="8127744"/>
        </a:xfrm>
        <a:prstGeom prst="rect">
          <a:avLst/>
        </a:prstGeom>
      </xdr:spPr>
    </xdr:pic>
    <xdr:clientData/>
  </xdr:twoCellAnchor>
  <xdr:twoCellAnchor editAs="oneCell">
    <xdr:from>
      <xdr:col>21</xdr:col>
      <xdr:colOff>369570</xdr:colOff>
      <xdr:row>376</xdr:row>
      <xdr:rowOff>110490</xdr:rowOff>
    </xdr:from>
    <xdr:to>
      <xdr:col>34</xdr:col>
      <xdr:colOff>127438</xdr:colOff>
      <xdr:row>428</xdr:row>
      <xdr:rowOff>70695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900130" y="82680810"/>
          <a:ext cx="7687748" cy="11058136"/>
        </a:xfrm>
        <a:prstGeom prst="rect">
          <a:avLst/>
        </a:prstGeom>
      </xdr:spPr>
    </xdr:pic>
    <xdr:clientData/>
  </xdr:twoCellAnchor>
  <xdr:twoCellAnchor editAs="oneCell">
    <xdr:from>
      <xdr:col>25</xdr:col>
      <xdr:colOff>34290</xdr:colOff>
      <xdr:row>334</xdr:row>
      <xdr:rowOff>30480</xdr:rowOff>
    </xdr:from>
    <xdr:to>
      <xdr:col>32</xdr:col>
      <xdr:colOff>459759</xdr:colOff>
      <xdr:row>377</xdr:row>
      <xdr:rowOff>45710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003250" y="73212960"/>
          <a:ext cx="4692668" cy="9194790"/>
        </a:xfrm>
        <a:prstGeom prst="rect">
          <a:avLst/>
        </a:prstGeom>
      </xdr:spPr>
    </xdr:pic>
    <xdr:clientData/>
  </xdr:twoCellAnchor>
  <xdr:twoCellAnchor editAs="oneCell">
    <xdr:from>
      <xdr:col>32</xdr:col>
      <xdr:colOff>480060</xdr:colOff>
      <xdr:row>330</xdr:row>
      <xdr:rowOff>137160</xdr:rowOff>
    </xdr:from>
    <xdr:to>
      <xdr:col>40</xdr:col>
      <xdr:colOff>74920</xdr:colOff>
      <xdr:row>380</xdr:row>
      <xdr:rowOff>67483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716220" y="72466200"/>
          <a:ext cx="4471661" cy="10602805"/>
        </a:xfrm>
        <a:prstGeom prst="rect">
          <a:avLst/>
        </a:prstGeom>
      </xdr:spPr>
    </xdr:pic>
    <xdr:clientData/>
  </xdr:twoCellAnchor>
  <xdr:twoCellAnchor>
    <xdr:from>
      <xdr:col>5</xdr:col>
      <xdr:colOff>187956</xdr:colOff>
      <xdr:row>21</xdr:row>
      <xdr:rowOff>89646</xdr:rowOff>
    </xdr:from>
    <xdr:to>
      <xdr:col>25</xdr:col>
      <xdr:colOff>125506</xdr:colOff>
      <xdr:row>58</xdr:row>
      <xdr:rowOff>26895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D9329C35-366B-B8E3-65C6-48E501425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r:link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1697" y="4625787"/>
          <a:ext cx="12129550" cy="7566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E2" sqref="E2"/>
    </sheetView>
  </sheetViews>
  <sheetFormatPr defaultColWidth="8.88671875" defaultRowHeight="14.4" x14ac:dyDescent="0.3"/>
  <cols>
    <col min="1" max="1" width="9.6640625" style="9" bestFit="1" customWidth="1"/>
    <col min="2" max="2" width="14.109375" style="9" bestFit="1" customWidth="1"/>
    <col min="3" max="3" width="12.88671875" style="9" bestFit="1" customWidth="1"/>
    <col min="4" max="4" width="12.6640625" style="9" bestFit="1" customWidth="1"/>
    <col min="5" max="5" width="46.5546875" style="9" customWidth="1"/>
    <col min="6" max="6" width="9" style="9" customWidth="1"/>
    <col min="7" max="7" width="24.33203125" style="13" bestFit="1" customWidth="1"/>
    <col min="8" max="8" width="13.6640625" style="9" bestFit="1" customWidth="1"/>
    <col min="9" max="10" width="9" style="9" customWidth="1"/>
    <col min="11" max="16384" width="8.88671875" style="9"/>
  </cols>
  <sheetData>
    <row r="1" spans="1:9" s="8" customFormat="1" x14ac:dyDescent="0.3">
      <c r="A1" s="8" t="s">
        <v>18</v>
      </c>
      <c r="B1" s="8" t="s">
        <v>19</v>
      </c>
      <c r="C1" s="8" t="s">
        <v>20</v>
      </c>
      <c r="D1" s="8" t="s">
        <v>21</v>
      </c>
      <c r="E1" s="8" t="s">
        <v>22</v>
      </c>
      <c r="G1" s="14" t="s">
        <v>23</v>
      </c>
      <c r="H1" s="8" t="s">
        <v>24</v>
      </c>
      <c r="I1" s="9" t="s">
        <v>32</v>
      </c>
    </row>
    <row r="2" spans="1:9" ht="43.2" x14ac:dyDescent="0.3">
      <c r="A2" s="9" t="s">
        <v>68</v>
      </c>
      <c r="B2" s="9">
        <v>1</v>
      </c>
      <c r="C2" s="9" t="s">
        <v>25</v>
      </c>
      <c r="D2" s="9" t="s">
        <v>69</v>
      </c>
      <c r="E2" s="10" t="s">
        <v>497</v>
      </c>
      <c r="G2" s="19"/>
      <c r="H2" s="9" t="s">
        <v>70</v>
      </c>
      <c r="I2" s="20"/>
    </row>
    <row r="3" spans="1:9" x14ac:dyDescent="0.3">
      <c r="I3" s="20"/>
    </row>
    <row r="4" spans="1:9" x14ac:dyDescent="0.3">
      <c r="G4" s="19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1"/>
  <sheetViews>
    <sheetView zoomScale="85" zoomScaleNormal="85" workbookViewId="0">
      <pane ySplit="1" topLeftCell="A20" activePane="bottomLeft" state="frozen"/>
      <selection pane="bottomLeft" activeCell="D38" sqref="D38"/>
    </sheetView>
  </sheetViews>
  <sheetFormatPr defaultColWidth="8.88671875" defaultRowHeight="16.2" customHeight="1" x14ac:dyDescent="0.3"/>
  <cols>
    <col min="1" max="1" width="12.21875" customWidth="1"/>
    <col min="2" max="2" width="14.88671875" bestFit="1" customWidth="1"/>
    <col min="3" max="3" width="14.88671875" style="9" customWidth="1"/>
    <col min="4" max="4" width="16.44140625" customWidth="1"/>
    <col min="5" max="5" width="5.33203125" customWidth="1"/>
  </cols>
  <sheetData>
    <row r="1" spans="1:4" s="1" customFormat="1" ht="16.2" customHeight="1" x14ac:dyDescent="0.3">
      <c r="A1" s="1" t="s">
        <v>0</v>
      </c>
      <c r="B1" s="1" t="s">
        <v>1</v>
      </c>
      <c r="C1" s="8" t="s">
        <v>2</v>
      </c>
      <c r="D1" s="1" t="s">
        <v>3</v>
      </c>
    </row>
    <row r="2" spans="1:4" ht="16.2" customHeight="1" x14ac:dyDescent="0.3">
      <c r="A2" t="s">
        <v>71</v>
      </c>
      <c r="B2" t="s">
        <v>72</v>
      </c>
      <c r="C2" s="10"/>
      <c r="D2" t="s">
        <v>5</v>
      </c>
    </row>
    <row r="3" spans="1:4" ht="16.2" customHeight="1" x14ac:dyDescent="0.3">
      <c r="A3" t="s">
        <v>127</v>
      </c>
      <c r="B3" t="s">
        <v>73</v>
      </c>
      <c r="C3" s="15"/>
      <c r="D3" t="s">
        <v>5</v>
      </c>
    </row>
    <row r="4" spans="1:4" ht="16.2" customHeight="1" x14ac:dyDescent="0.3">
      <c r="A4" t="s">
        <v>128</v>
      </c>
      <c r="B4" t="s">
        <v>74</v>
      </c>
      <c r="C4" s="21"/>
      <c r="D4" t="s">
        <v>5</v>
      </c>
    </row>
    <row r="5" spans="1:4" ht="16.2" customHeight="1" x14ac:dyDescent="0.3">
      <c r="A5" t="s">
        <v>129</v>
      </c>
      <c r="B5" t="s">
        <v>75</v>
      </c>
      <c r="D5" t="s">
        <v>5</v>
      </c>
    </row>
    <row r="6" spans="1:4" ht="16.2" customHeight="1" x14ac:dyDescent="0.3">
      <c r="A6" t="s">
        <v>130</v>
      </c>
      <c r="B6" t="s">
        <v>76</v>
      </c>
      <c r="D6" t="s">
        <v>5</v>
      </c>
    </row>
    <row r="7" spans="1:4" ht="16.2" customHeight="1" x14ac:dyDescent="0.3">
      <c r="A7" t="s">
        <v>131</v>
      </c>
      <c r="B7" t="s">
        <v>77</v>
      </c>
      <c r="C7" s="18"/>
      <c r="D7" t="s">
        <v>5</v>
      </c>
    </row>
    <row r="8" spans="1:4" ht="16.2" customHeight="1" x14ac:dyDescent="0.3">
      <c r="A8" t="s">
        <v>132</v>
      </c>
      <c r="B8" t="s">
        <v>78</v>
      </c>
      <c r="D8" t="s">
        <v>5</v>
      </c>
    </row>
    <row r="9" spans="1:4" ht="16.2" customHeight="1" x14ac:dyDescent="0.3">
      <c r="A9" t="s">
        <v>133</v>
      </c>
      <c r="B9" t="s">
        <v>79</v>
      </c>
      <c r="D9" t="s">
        <v>5</v>
      </c>
    </row>
    <row r="10" spans="1:4" ht="16.2" customHeight="1" x14ac:dyDescent="0.3">
      <c r="A10" t="s">
        <v>134</v>
      </c>
      <c r="B10" t="s">
        <v>80</v>
      </c>
      <c r="D10" t="s">
        <v>5</v>
      </c>
    </row>
    <row r="11" spans="1:4" ht="16.2" customHeight="1" x14ac:dyDescent="0.3">
      <c r="A11" t="s">
        <v>135</v>
      </c>
      <c r="B11" t="s">
        <v>81</v>
      </c>
      <c r="D11" t="s">
        <v>5</v>
      </c>
    </row>
    <row r="12" spans="1:4" ht="16.2" customHeight="1" x14ac:dyDescent="0.3">
      <c r="A12" t="s">
        <v>136</v>
      </c>
      <c r="B12" t="s">
        <v>82</v>
      </c>
      <c r="D12" t="s">
        <v>5</v>
      </c>
    </row>
    <row r="13" spans="1:4" ht="16.2" customHeight="1" x14ac:dyDescent="0.3">
      <c r="A13" t="s">
        <v>137</v>
      </c>
      <c r="B13" t="s">
        <v>83</v>
      </c>
      <c r="D13" t="s">
        <v>4</v>
      </c>
    </row>
    <row r="14" spans="1:4" ht="16.2" customHeight="1" x14ac:dyDescent="0.3">
      <c r="A14" t="s">
        <v>138</v>
      </c>
      <c r="B14" t="s">
        <v>84</v>
      </c>
      <c r="D14" t="s">
        <v>4</v>
      </c>
    </row>
    <row r="15" spans="1:4" ht="16.2" customHeight="1" x14ac:dyDescent="0.3">
      <c r="A15" t="s">
        <v>139</v>
      </c>
      <c r="B15" t="s">
        <v>85</v>
      </c>
      <c r="D15" t="s">
        <v>4</v>
      </c>
    </row>
    <row r="16" spans="1:4" ht="16.2" customHeight="1" x14ac:dyDescent="0.3">
      <c r="A16" t="s">
        <v>140</v>
      </c>
      <c r="B16" t="s">
        <v>86</v>
      </c>
      <c r="D16" t="s">
        <v>4</v>
      </c>
    </row>
    <row r="17" spans="1:4" ht="16.2" customHeight="1" x14ac:dyDescent="0.3">
      <c r="A17" t="s">
        <v>141</v>
      </c>
      <c r="B17" t="s">
        <v>87</v>
      </c>
      <c r="D17" t="s">
        <v>4</v>
      </c>
    </row>
    <row r="18" spans="1:4" ht="16.2" customHeight="1" x14ac:dyDescent="0.3">
      <c r="A18" t="s">
        <v>142</v>
      </c>
      <c r="B18" t="s">
        <v>88</v>
      </c>
      <c r="D18" t="s">
        <v>4</v>
      </c>
    </row>
    <row r="19" spans="1:4" ht="16.2" customHeight="1" x14ac:dyDescent="0.3">
      <c r="A19" t="s">
        <v>143</v>
      </c>
      <c r="B19" t="s">
        <v>89</v>
      </c>
      <c r="D19" t="s">
        <v>4</v>
      </c>
    </row>
    <row r="20" spans="1:4" ht="16.2" customHeight="1" x14ac:dyDescent="0.3">
      <c r="A20" t="s">
        <v>144</v>
      </c>
      <c r="B20" t="s">
        <v>90</v>
      </c>
      <c r="C20" s="10"/>
      <c r="D20" t="s">
        <v>4</v>
      </c>
    </row>
    <row r="21" spans="1:4" ht="16.2" customHeight="1" x14ac:dyDescent="0.3">
      <c r="A21" t="s">
        <v>145</v>
      </c>
      <c r="B21" t="s">
        <v>91</v>
      </c>
      <c r="D21" t="s">
        <v>4</v>
      </c>
    </row>
    <row r="22" spans="1:4" ht="16.2" customHeight="1" x14ac:dyDescent="0.3">
      <c r="A22" t="s">
        <v>146</v>
      </c>
      <c r="B22" t="s">
        <v>92</v>
      </c>
      <c r="D22" t="s">
        <v>4</v>
      </c>
    </row>
    <row r="23" spans="1:4" ht="16.2" customHeight="1" x14ac:dyDescent="0.3">
      <c r="A23" t="s">
        <v>147</v>
      </c>
      <c r="B23" t="s">
        <v>93</v>
      </c>
      <c r="D23" t="s">
        <v>4</v>
      </c>
    </row>
    <row r="24" spans="1:4" ht="16.2" customHeight="1" x14ac:dyDescent="0.3">
      <c r="A24" t="s">
        <v>148</v>
      </c>
      <c r="B24" t="s">
        <v>94</v>
      </c>
      <c r="D24" t="s">
        <v>4</v>
      </c>
    </row>
    <row r="25" spans="1:4" ht="16.2" customHeight="1" x14ac:dyDescent="0.3">
      <c r="A25" t="s">
        <v>149</v>
      </c>
      <c r="B25" t="s">
        <v>95</v>
      </c>
      <c r="D25" t="s">
        <v>4</v>
      </c>
    </row>
    <row r="26" spans="1:4" ht="16.2" customHeight="1" x14ac:dyDescent="0.3">
      <c r="A26" t="s">
        <v>150</v>
      </c>
      <c r="B26" t="s">
        <v>96</v>
      </c>
      <c r="D26" t="s">
        <v>4</v>
      </c>
    </row>
    <row r="27" spans="1:4" ht="16.2" customHeight="1" x14ac:dyDescent="0.3">
      <c r="A27" t="s">
        <v>151</v>
      </c>
      <c r="B27" t="s">
        <v>97</v>
      </c>
      <c r="D27" t="s">
        <v>4</v>
      </c>
    </row>
    <row r="28" spans="1:4" ht="16.2" customHeight="1" x14ac:dyDescent="0.3">
      <c r="A28" t="s">
        <v>152</v>
      </c>
      <c r="B28" t="s">
        <v>98</v>
      </c>
      <c r="D28" t="s">
        <v>4</v>
      </c>
    </row>
    <row r="29" spans="1:4" ht="16.2" customHeight="1" x14ac:dyDescent="0.3">
      <c r="A29" t="s">
        <v>153</v>
      </c>
      <c r="B29" t="s">
        <v>99</v>
      </c>
      <c r="D29" t="s">
        <v>4</v>
      </c>
    </row>
    <row r="30" spans="1:4" ht="16.2" customHeight="1" x14ac:dyDescent="0.3">
      <c r="A30" t="s">
        <v>154</v>
      </c>
      <c r="B30" t="s">
        <v>100</v>
      </c>
      <c r="D30" t="s">
        <v>4</v>
      </c>
    </row>
    <row r="31" spans="1:4" ht="16.2" customHeight="1" x14ac:dyDescent="0.3">
      <c r="A31" t="s">
        <v>155</v>
      </c>
      <c r="B31" t="s">
        <v>101</v>
      </c>
      <c r="D31" t="s">
        <v>4</v>
      </c>
    </row>
    <row r="32" spans="1:4" ht="16.2" customHeight="1" x14ac:dyDescent="0.3">
      <c r="A32" t="s">
        <v>156</v>
      </c>
      <c r="B32" t="s">
        <v>102</v>
      </c>
      <c r="C32" s="10"/>
      <c r="D32" t="s">
        <v>494</v>
      </c>
    </row>
    <row r="33" spans="1:4" ht="16.2" customHeight="1" x14ac:dyDescent="0.3">
      <c r="A33" t="s">
        <v>157</v>
      </c>
      <c r="B33" t="s">
        <v>103</v>
      </c>
      <c r="C33" s="10"/>
      <c r="D33" t="s">
        <v>495</v>
      </c>
    </row>
    <row r="34" spans="1:4" ht="16.2" customHeight="1" x14ac:dyDescent="0.3">
      <c r="A34" t="s">
        <v>158</v>
      </c>
      <c r="B34" t="s">
        <v>104</v>
      </c>
      <c r="D34" t="s">
        <v>33</v>
      </c>
    </row>
    <row r="35" spans="1:4" ht="16.2" customHeight="1" x14ac:dyDescent="0.3">
      <c r="A35" t="s">
        <v>159</v>
      </c>
      <c r="B35" t="s">
        <v>105</v>
      </c>
      <c r="D35" t="s">
        <v>33</v>
      </c>
    </row>
    <row r="36" spans="1:4" ht="16.2" customHeight="1" x14ac:dyDescent="0.3">
      <c r="A36" t="s">
        <v>160</v>
      </c>
      <c r="B36" t="s">
        <v>106</v>
      </c>
      <c r="D36" t="s">
        <v>33</v>
      </c>
    </row>
    <row r="37" spans="1:4" ht="16.2" customHeight="1" x14ac:dyDescent="0.3">
      <c r="A37" t="s">
        <v>161</v>
      </c>
      <c r="B37" t="s">
        <v>107</v>
      </c>
      <c r="D37" t="s">
        <v>496</v>
      </c>
    </row>
    <row r="38" spans="1:4" ht="16.2" customHeight="1" x14ac:dyDescent="0.3">
      <c r="A38" t="s">
        <v>162</v>
      </c>
      <c r="B38" t="s">
        <v>108</v>
      </c>
      <c r="C38" s="10"/>
      <c r="D38" t="s">
        <v>33</v>
      </c>
    </row>
    <row r="39" spans="1:4" ht="16.2" customHeight="1" x14ac:dyDescent="0.3">
      <c r="A39" t="s">
        <v>163</v>
      </c>
      <c r="B39" t="s">
        <v>109</v>
      </c>
      <c r="D39" t="s">
        <v>33</v>
      </c>
    </row>
    <row r="40" spans="1:4" ht="16.2" customHeight="1" x14ac:dyDescent="0.3">
      <c r="A40" t="s">
        <v>164</v>
      </c>
      <c r="B40" t="s">
        <v>110</v>
      </c>
      <c r="D40" t="s">
        <v>33</v>
      </c>
    </row>
    <row r="41" spans="1:4" ht="16.2" customHeight="1" x14ac:dyDescent="0.3">
      <c r="A41" t="s">
        <v>165</v>
      </c>
      <c r="B41" t="s">
        <v>111</v>
      </c>
      <c r="D41" t="s">
        <v>33</v>
      </c>
    </row>
    <row r="42" spans="1:4" ht="16.2" customHeight="1" x14ac:dyDescent="0.3">
      <c r="A42" t="s">
        <v>166</v>
      </c>
      <c r="B42" t="s">
        <v>112</v>
      </c>
      <c r="D42" t="s">
        <v>33</v>
      </c>
    </row>
    <row r="43" spans="1:4" ht="16.2" customHeight="1" x14ac:dyDescent="0.3">
      <c r="A43" t="s">
        <v>167</v>
      </c>
      <c r="B43" t="s">
        <v>113</v>
      </c>
      <c r="D43" t="s">
        <v>33</v>
      </c>
    </row>
    <row r="44" spans="1:4" ht="16.2" customHeight="1" x14ac:dyDescent="0.3">
      <c r="A44" t="s">
        <v>168</v>
      </c>
      <c r="B44" t="s">
        <v>114</v>
      </c>
      <c r="D44" t="s">
        <v>33</v>
      </c>
    </row>
    <row r="45" spans="1:4" ht="16.2" customHeight="1" x14ac:dyDescent="0.3">
      <c r="A45" t="s">
        <v>169</v>
      </c>
      <c r="B45" t="s">
        <v>115</v>
      </c>
      <c r="D45" t="s">
        <v>33</v>
      </c>
    </row>
    <row r="46" spans="1:4" ht="16.2" customHeight="1" x14ac:dyDescent="0.3">
      <c r="A46" t="s">
        <v>170</v>
      </c>
      <c r="B46" t="s">
        <v>116</v>
      </c>
      <c r="D46" t="s">
        <v>33</v>
      </c>
    </row>
    <row r="47" spans="1:4" ht="16.2" customHeight="1" x14ac:dyDescent="0.3">
      <c r="A47" t="s">
        <v>171</v>
      </c>
      <c r="B47" t="s">
        <v>117</v>
      </c>
      <c r="D47" t="s">
        <v>33</v>
      </c>
    </row>
    <row r="48" spans="1:4" ht="16.2" customHeight="1" x14ac:dyDescent="0.3">
      <c r="A48" t="s">
        <v>172</v>
      </c>
      <c r="B48" t="s">
        <v>118</v>
      </c>
      <c r="D48" t="s">
        <v>33</v>
      </c>
    </row>
    <row r="49" spans="1:4" ht="16.2" customHeight="1" x14ac:dyDescent="0.3">
      <c r="A49" t="s">
        <v>173</v>
      </c>
      <c r="B49" t="s">
        <v>119</v>
      </c>
      <c r="D49" t="s">
        <v>33</v>
      </c>
    </row>
    <row r="50" spans="1:4" ht="16.2" customHeight="1" x14ac:dyDescent="0.3">
      <c r="A50" t="s">
        <v>174</v>
      </c>
      <c r="B50" t="s">
        <v>120</v>
      </c>
      <c r="D50" t="s">
        <v>33</v>
      </c>
    </row>
    <row r="51" spans="1:4" ht="16.2" customHeight="1" x14ac:dyDescent="0.3">
      <c r="A51" t="s">
        <v>175</v>
      </c>
      <c r="B51" t="s">
        <v>121</v>
      </c>
      <c r="D51" t="s">
        <v>33</v>
      </c>
    </row>
    <row r="52" spans="1:4" ht="16.2" customHeight="1" x14ac:dyDescent="0.3">
      <c r="A52" t="s">
        <v>176</v>
      </c>
      <c r="B52" t="s">
        <v>122</v>
      </c>
      <c r="D52" t="s">
        <v>33</v>
      </c>
    </row>
    <row r="53" spans="1:4" ht="16.2" customHeight="1" x14ac:dyDescent="0.3">
      <c r="A53" t="s">
        <v>177</v>
      </c>
      <c r="B53" t="s">
        <v>123</v>
      </c>
      <c r="D53" t="s">
        <v>33</v>
      </c>
    </row>
    <row r="54" spans="1:4" ht="16.2" customHeight="1" x14ac:dyDescent="0.3">
      <c r="A54" t="s">
        <v>178</v>
      </c>
      <c r="B54" t="s">
        <v>124</v>
      </c>
      <c r="D54" t="s">
        <v>33</v>
      </c>
    </row>
    <row r="55" spans="1:4" ht="16.2" customHeight="1" x14ac:dyDescent="0.3">
      <c r="A55" t="s">
        <v>179</v>
      </c>
      <c r="B55" t="s">
        <v>125</v>
      </c>
      <c r="D55" t="s">
        <v>33</v>
      </c>
    </row>
    <row r="56" spans="1:4" ht="16.2" customHeight="1" x14ac:dyDescent="0.3">
      <c r="A56" t="s">
        <v>180</v>
      </c>
      <c r="B56" t="s">
        <v>484</v>
      </c>
      <c r="D56" t="s">
        <v>33</v>
      </c>
    </row>
    <row r="57" spans="1:4" ht="16.2" customHeight="1" x14ac:dyDescent="0.3">
      <c r="A57" t="s">
        <v>209</v>
      </c>
      <c r="B57" t="s">
        <v>181</v>
      </c>
      <c r="D57" t="s">
        <v>182</v>
      </c>
    </row>
    <row r="58" spans="1:4" ht="16.2" customHeight="1" x14ac:dyDescent="0.3">
      <c r="A58" t="s">
        <v>210</v>
      </c>
      <c r="B58" t="s">
        <v>183</v>
      </c>
      <c r="D58" t="s">
        <v>182</v>
      </c>
    </row>
    <row r="59" spans="1:4" ht="16.2" customHeight="1" x14ac:dyDescent="0.3">
      <c r="A59" t="s">
        <v>211</v>
      </c>
      <c r="B59" t="s">
        <v>184</v>
      </c>
      <c r="D59" t="s">
        <v>182</v>
      </c>
    </row>
    <row r="60" spans="1:4" ht="16.2" customHeight="1" x14ac:dyDescent="0.3">
      <c r="A60" t="s">
        <v>212</v>
      </c>
      <c r="B60" t="s">
        <v>185</v>
      </c>
      <c r="D60" t="s">
        <v>182</v>
      </c>
    </row>
    <row r="61" spans="1:4" ht="16.2" customHeight="1" x14ac:dyDescent="0.3">
      <c r="A61" t="s">
        <v>213</v>
      </c>
      <c r="B61" t="s">
        <v>186</v>
      </c>
      <c r="D61" t="s">
        <v>182</v>
      </c>
    </row>
    <row r="62" spans="1:4" ht="16.2" customHeight="1" x14ac:dyDescent="0.3">
      <c r="A62" t="s">
        <v>214</v>
      </c>
      <c r="B62" t="s">
        <v>187</v>
      </c>
      <c r="D62" t="s">
        <v>182</v>
      </c>
    </row>
    <row r="63" spans="1:4" ht="16.2" customHeight="1" x14ac:dyDescent="0.3">
      <c r="A63" t="s">
        <v>215</v>
      </c>
      <c r="B63" t="s">
        <v>188</v>
      </c>
      <c r="D63" t="s">
        <v>182</v>
      </c>
    </row>
    <row r="64" spans="1:4" ht="16.2" customHeight="1" x14ac:dyDescent="0.3">
      <c r="A64" t="s">
        <v>216</v>
      </c>
      <c r="B64" t="s">
        <v>189</v>
      </c>
      <c r="D64" t="s">
        <v>182</v>
      </c>
    </row>
    <row r="65" spans="1:4" ht="16.2" customHeight="1" x14ac:dyDescent="0.3">
      <c r="A65" t="s">
        <v>217</v>
      </c>
      <c r="B65" t="s">
        <v>190</v>
      </c>
      <c r="D65" t="s">
        <v>182</v>
      </c>
    </row>
    <row r="66" spans="1:4" ht="16.2" customHeight="1" x14ac:dyDescent="0.3">
      <c r="A66" t="s">
        <v>218</v>
      </c>
      <c r="B66" t="s">
        <v>191</v>
      </c>
      <c r="D66" t="s">
        <v>182</v>
      </c>
    </row>
    <row r="67" spans="1:4" ht="16.2" customHeight="1" x14ac:dyDescent="0.3">
      <c r="A67" t="s">
        <v>219</v>
      </c>
      <c r="B67" t="s">
        <v>192</v>
      </c>
      <c r="D67" t="s">
        <v>182</v>
      </c>
    </row>
    <row r="68" spans="1:4" ht="16.2" customHeight="1" x14ac:dyDescent="0.3">
      <c r="A68" t="s">
        <v>220</v>
      </c>
      <c r="B68" t="s">
        <v>193</v>
      </c>
      <c r="D68" t="s">
        <v>182</v>
      </c>
    </row>
    <row r="69" spans="1:4" ht="16.2" customHeight="1" x14ac:dyDescent="0.3">
      <c r="A69" t="s">
        <v>221</v>
      </c>
      <c r="B69" t="s">
        <v>194</v>
      </c>
      <c r="D69" t="s">
        <v>182</v>
      </c>
    </row>
    <row r="70" spans="1:4" ht="16.2" customHeight="1" x14ac:dyDescent="0.3">
      <c r="A70" t="s">
        <v>222</v>
      </c>
      <c r="B70" t="s">
        <v>195</v>
      </c>
      <c r="D70" t="s">
        <v>182</v>
      </c>
    </row>
    <row r="71" spans="1:4" ht="16.2" customHeight="1" x14ac:dyDescent="0.3">
      <c r="A71" t="s">
        <v>223</v>
      </c>
      <c r="B71" t="s">
        <v>196</v>
      </c>
      <c r="D71" t="s">
        <v>182</v>
      </c>
    </row>
    <row r="72" spans="1:4" ht="16.2" customHeight="1" x14ac:dyDescent="0.3">
      <c r="A72" t="s">
        <v>224</v>
      </c>
      <c r="B72" t="s">
        <v>197</v>
      </c>
      <c r="D72" t="s">
        <v>182</v>
      </c>
    </row>
    <row r="73" spans="1:4" ht="16.2" customHeight="1" x14ac:dyDescent="0.3">
      <c r="A73" t="s">
        <v>225</v>
      </c>
      <c r="B73" t="s">
        <v>198</v>
      </c>
      <c r="D73" t="s">
        <v>182</v>
      </c>
    </row>
    <row r="74" spans="1:4" ht="16.2" customHeight="1" x14ac:dyDescent="0.3">
      <c r="A74" t="s">
        <v>226</v>
      </c>
      <c r="B74" t="s">
        <v>199</v>
      </c>
      <c r="D74" t="s">
        <v>182</v>
      </c>
    </row>
    <row r="75" spans="1:4" ht="16.2" customHeight="1" x14ac:dyDescent="0.3">
      <c r="A75" t="s">
        <v>227</v>
      </c>
      <c r="B75" t="s">
        <v>200</v>
      </c>
      <c r="D75" t="s">
        <v>182</v>
      </c>
    </row>
    <row r="76" spans="1:4" ht="16.2" customHeight="1" x14ac:dyDescent="0.3">
      <c r="A76" t="s">
        <v>228</v>
      </c>
      <c r="B76" t="s">
        <v>201</v>
      </c>
      <c r="D76" t="s">
        <v>182</v>
      </c>
    </row>
    <row r="77" spans="1:4" ht="16.2" customHeight="1" x14ac:dyDescent="0.3">
      <c r="A77" t="s">
        <v>229</v>
      </c>
      <c r="B77" t="s">
        <v>202</v>
      </c>
      <c r="D77" t="s">
        <v>182</v>
      </c>
    </row>
    <row r="78" spans="1:4" ht="16.2" customHeight="1" x14ac:dyDescent="0.3">
      <c r="A78" t="s">
        <v>230</v>
      </c>
      <c r="B78" t="s">
        <v>203</v>
      </c>
      <c r="D78" t="s">
        <v>182</v>
      </c>
    </row>
    <row r="79" spans="1:4" ht="16.2" customHeight="1" x14ac:dyDescent="0.3">
      <c r="A79" t="s">
        <v>231</v>
      </c>
      <c r="B79" t="s">
        <v>204</v>
      </c>
      <c r="D79" t="s">
        <v>182</v>
      </c>
    </row>
    <row r="80" spans="1:4" ht="16.2" customHeight="1" x14ac:dyDescent="0.3">
      <c r="A80" t="s">
        <v>232</v>
      </c>
      <c r="B80" t="s">
        <v>205</v>
      </c>
      <c r="D80" t="s">
        <v>182</v>
      </c>
    </row>
    <row r="81" spans="1:4" ht="16.2" customHeight="1" x14ac:dyDescent="0.3">
      <c r="A81" t="s">
        <v>233</v>
      </c>
      <c r="B81" t="s">
        <v>206</v>
      </c>
      <c r="D81" t="s">
        <v>182</v>
      </c>
    </row>
    <row r="82" spans="1:4" ht="16.2" customHeight="1" x14ac:dyDescent="0.3">
      <c r="A82" t="s">
        <v>234</v>
      </c>
      <c r="B82" t="s">
        <v>207</v>
      </c>
      <c r="D82" t="s">
        <v>182</v>
      </c>
    </row>
    <row r="83" spans="1:4" ht="16.2" customHeight="1" x14ac:dyDescent="0.3">
      <c r="A83" t="s">
        <v>235</v>
      </c>
      <c r="B83" t="s">
        <v>208</v>
      </c>
      <c r="D83" t="s">
        <v>182</v>
      </c>
    </row>
    <row r="84" spans="1:4" ht="16.2" customHeight="1" x14ac:dyDescent="0.3">
      <c r="A84" t="s">
        <v>256</v>
      </c>
      <c r="B84" t="s">
        <v>236</v>
      </c>
      <c r="D84" t="s">
        <v>255</v>
      </c>
    </row>
    <row r="85" spans="1:4" ht="16.2" customHeight="1" x14ac:dyDescent="0.3">
      <c r="A85" t="s">
        <v>257</v>
      </c>
      <c r="B85" t="s">
        <v>237</v>
      </c>
      <c r="D85" t="s">
        <v>255</v>
      </c>
    </row>
    <row r="86" spans="1:4" ht="16.2" customHeight="1" x14ac:dyDescent="0.3">
      <c r="A86" t="s">
        <v>258</v>
      </c>
      <c r="B86" t="s">
        <v>238</v>
      </c>
      <c r="D86" t="s">
        <v>255</v>
      </c>
    </row>
    <row r="87" spans="1:4" ht="16.2" customHeight="1" x14ac:dyDescent="0.3">
      <c r="A87" t="s">
        <v>259</v>
      </c>
      <c r="B87" t="s">
        <v>239</v>
      </c>
      <c r="D87" t="s">
        <v>255</v>
      </c>
    </row>
    <row r="88" spans="1:4" ht="16.2" customHeight="1" x14ac:dyDescent="0.3">
      <c r="A88" t="s">
        <v>260</v>
      </c>
      <c r="B88" t="s">
        <v>240</v>
      </c>
      <c r="D88" t="s">
        <v>255</v>
      </c>
    </row>
    <row r="89" spans="1:4" ht="16.2" customHeight="1" x14ac:dyDescent="0.3">
      <c r="A89" t="s">
        <v>261</v>
      </c>
      <c r="B89" t="s">
        <v>241</v>
      </c>
      <c r="D89" t="s">
        <v>255</v>
      </c>
    </row>
    <row r="90" spans="1:4" ht="16.2" customHeight="1" x14ac:dyDescent="0.3">
      <c r="A90" t="s">
        <v>262</v>
      </c>
      <c r="B90" t="s">
        <v>242</v>
      </c>
      <c r="D90" t="s">
        <v>255</v>
      </c>
    </row>
    <row r="91" spans="1:4" ht="16.2" customHeight="1" x14ac:dyDescent="0.3">
      <c r="A91" t="s">
        <v>263</v>
      </c>
      <c r="B91" t="s">
        <v>243</v>
      </c>
      <c r="D91" t="s">
        <v>255</v>
      </c>
    </row>
    <row r="92" spans="1:4" ht="16.2" customHeight="1" x14ac:dyDescent="0.3">
      <c r="A92" t="s">
        <v>264</v>
      </c>
      <c r="B92" t="s">
        <v>244</v>
      </c>
      <c r="D92" t="s">
        <v>255</v>
      </c>
    </row>
    <row r="93" spans="1:4" ht="16.2" customHeight="1" x14ac:dyDescent="0.3">
      <c r="A93" t="s">
        <v>265</v>
      </c>
      <c r="B93" t="s">
        <v>245</v>
      </c>
      <c r="D93" t="s">
        <v>255</v>
      </c>
    </row>
    <row r="94" spans="1:4" ht="16.2" customHeight="1" x14ac:dyDescent="0.3">
      <c r="A94" t="s">
        <v>266</v>
      </c>
      <c r="B94" t="s">
        <v>246</v>
      </c>
      <c r="D94" t="s">
        <v>255</v>
      </c>
    </row>
    <row r="95" spans="1:4" ht="16.2" customHeight="1" x14ac:dyDescent="0.3">
      <c r="A95" t="s">
        <v>267</v>
      </c>
      <c r="B95" t="s">
        <v>247</v>
      </c>
      <c r="D95" t="s">
        <v>255</v>
      </c>
    </row>
    <row r="96" spans="1:4" ht="16.2" customHeight="1" x14ac:dyDescent="0.3">
      <c r="A96" t="s">
        <v>268</v>
      </c>
      <c r="B96" t="s">
        <v>248</v>
      </c>
      <c r="D96" t="s">
        <v>255</v>
      </c>
    </row>
    <row r="97" spans="1:4" ht="16.2" customHeight="1" x14ac:dyDescent="0.3">
      <c r="A97" t="s">
        <v>269</v>
      </c>
      <c r="B97" t="s">
        <v>249</v>
      </c>
      <c r="D97" t="s">
        <v>255</v>
      </c>
    </row>
    <row r="98" spans="1:4" ht="16.2" customHeight="1" x14ac:dyDescent="0.3">
      <c r="A98" t="s">
        <v>270</v>
      </c>
      <c r="B98" t="s">
        <v>250</v>
      </c>
      <c r="D98" t="s">
        <v>255</v>
      </c>
    </row>
    <row r="99" spans="1:4" ht="16.2" customHeight="1" x14ac:dyDescent="0.3">
      <c r="A99" t="s">
        <v>271</v>
      </c>
      <c r="B99" t="s">
        <v>251</v>
      </c>
      <c r="D99" t="s">
        <v>255</v>
      </c>
    </row>
    <row r="100" spans="1:4" ht="16.2" customHeight="1" x14ac:dyDescent="0.3">
      <c r="A100" t="s">
        <v>272</v>
      </c>
      <c r="B100" t="s">
        <v>252</v>
      </c>
      <c r="D100" t="s">
        <v>255</v>
      </c>
    </row>
    <row r="101" spans="1:4" ht="16.2" customHeight="1" x14ac:dyDescent="0.3">
      <c r="A101" t="s">
        <v>273</v>
      </c>
      <c r="B101" t="s">
        <v>253</v>
      </c>
      <c r="D101" t="s">
        <v>254</v>
      </c>
    </row>
    <row r="102" spans="1:4" ht="16.2" customHeight="1" x14ac:dyDescent="0.3">
      <c r="A102" t="s">
        <v>277</v>
      </c>
      <c r="B102" t="s">
        <v>274</v>
      </c>
      <c r="D102" t="s">
        <v>491</v>
      </c>
    </row>
    <row r="103" spans="1:4" ht="16.2" customHeight="1" x14ac:dyDescent="0.3">
      <c r="A103" t="s">
        <v>278</v>
      </c>
      <c r="B103" t="s">
        <v>275</v>
      </c>
      <c r="D103" t="s">
        <v>492</v>
      </c>
    </row>
    <row r="104" spans="1:4" ht="16.2" customHeight="1" x14ac:dyDescent="0.3">
      <c r="A104" t="s">
        <v>279</v>
      </c>
      <c r="B104" t="s">
        <v>276</v>
      </c>
      <c r="D104" t="s">
        <v>493</v>
      </c>
    </row>
    <row r="105" spans="1:4" ht="16.2" customHeight="1" x14ac:dyDescent="0.3">
      <c r="A105" t="s">
        <v>415</v>
      </c>
      <c r="B105" t="s">
        <v>416</v>
      </c>
      <c r="D105" t="s">
        <v>255</v>
      </c>
    </row>
    <row r="250" ht="16.8" customHeight="1" x14ac:dyDescent="0.3"/>
    <row r="251" ht="16.8" customHeight="1" x14ac:dyDescent="0.3"/>
    <row r="252" ht="16.8" customHeight="1" x14ac:dyDescent="0.3"/>
    <row r="253" ht="16.8" customHeight="1" x14ac:dyDescent="0.3"/>
    <row r="254" ht="16.8" customHeight="1" x14ac:dyDescent="0.3"/>
    <row r="255" ht="16.8" customHeight="1" x14ac:dyDescent="0.3"/>
    <row r="256" ht="16.8" customHeight="1" x14ac:dyDescent="0.3"/>
    <row r="257" spans="3:3" ht="16.8" customHeight="1" x14ac:dyDescent="0.3"/>
    <row r="270" spans="3:3" ht="16.2" customHeight="1" x14ac:dyDescent="0.3">
      <c r="C270" s="10"/>
    </row>
    <row r="279" spans="1:3" ht="16.2" customHeight="1" x14ac:dyDescent="0.3">
      <c r="C279" s="10"/>
    </row>
    <row r="280" spans="1:3" ht="16.2" customHeight="1" x14ac:dyDescent="0.3">
      <c r="C280" s="10"/>
    </row>
    <row r="281" spans="1:3" ht="16.2" customHeight="1" x14ac:dyDescent="0.3">
      <c r="A281" s="22"/>
      <c r="C281" s="10"/>
    </row>
    <row r="282" spans="1:3" ht="16.2" customHeight="1" x14ac:dyDescent="0.3">
      <c r="A282" s="22"/>
    </row>
    <row r="283" spans="1:3" ht="16.2" customHeight="1" x14ac:dyDescent="0.3">
      <c r="A283" s="22"/>
    </row>
    <row r="284" spans="1:3" ht="16.2" customHeight="1" x14ac:dyDescent="0.3">
      <c r="A284" s="22"/>
    </row>
    <row r="285" spans="1:3" ht="16.2" customHeight="1" x14ac:dyDescent="0.3">
      <c r="A285" s="22"/>
    </row>
    <row r="286" spans="1:3" ht="16.2" customHeight="1" x14ac:dyDescent="0.3">
      <c r="A286" s="22"/>
    </row>
    <row r="287" spans="1:3" ht="16.2" customHeight="1" x14ac:dyDescent="0.3">
      <c r="A287" s="22"/>
    </row>
    <row r="288" spans="1:3" ht="16.2" customHeight="1" x14ac:dyDescent="0.3">
      <c r="A288" s="22"/>
    </row>
    <row r="289" spans="1:1" ht="16.2" customHeight="1" x14ac:dyDescent="0.3">
      <c r="A289" s="22"/>
    </row>
    <row r="290" spans="1:1" ht="16.2" customHeight="1" x14ac:dyDescent="0.3">
      <c r="A290" s="22"/>
    </row>
    <row r="291" spans="1:1" ht="16.2" customHeight="1" x14ac:dyDescent="0.3">
      <c r="A291" s="22"/>
    </row>
    <row r="317" spans="3:3" ht="16.2" customHeight="1" x14ac:dyDescent="0.3">
      <c r="C317"/>
    </row>
    <row r="320" spans="3:3" ht="16.2" customHeight="1" x14ac:dyDescent="0.3">
      <c r="C320"/>
    </row>
    <row r="321" spans="3:3" ht="16.2" customHeight="1" x14ac:dyDescent="0.3">
      <c r="C321"/>
    </row>
    <row r="322" spans="3:3" ht="16.2" customHeight="1" x14ac:dyDescent="0.3">
      <c r="C322"/>
    </row>
    <row r="323" spans="3:3" ht="16.2" customHeight="1" x14ac:dyDescent="0.3">
      <c r="C323"/>
    </row>
    <row r="324" spans="3:3" ht="16.2" customHeight="1" x14ac:dyDescent="0.3">
      <c r="C324"/>
    </row>
    <row r="325" spans="3:3" ht="16.2" customHeight="1" x14ac:dyDescent="0.3">
      <c r="C325"/>
    </row>
    <row r="326" spans="3:3" ht="16.2" customHeight="1" x14ac:dyDescent="0.3">
      <c r="C326"/>
    </row>
    <row r="327" spans="3:3" ht="16.2" customHeight="1" x14ac:dyDescent="0.3">
      <c r="C327" s="10"/>
    </row>
    <row r="328" spans="3:3" ht="16.2" customHeight="1" x14ac:dyDescent="0.3">
      <c r="C328"/>
    </row>
    <row r="329" spans="3:3" ht="16.2" customHeight="1" x14ac:dyDescent="0.3">
      <c r="C329"/>
    </row>
    <row r="330" spans="3:3" ht="16.2" customHeight="1" x14ac:dyDescent="0.3">
      <c r="C330"/>
    </row>
    <row r="342" spans="3:3" ht="16.2" customHeight="1" x14ac:dyDescent="0.3">
      <c r="C342"/>
    </row>
    <row r="376" spans="3:4" ht="16.2" customHeight="1" x14ac:dyDescent="0.3">
      <c r="C376" s="10"/>
    </row>
    <row r="377" spans="3:4" ht="16.2" customHeight="1" x14ac:dyDescent="0.3">
      <c r="D377" s="9"/>
    </row>
    <row r="378" spans="3:4" ht="16.2" customHeight="1" x14ac:dyDescent="0.3">
      <c r="D378" s="9"/>
    </row>
    <row r="379" spans="3:4" ht="16.2" customHeight="1" x14ac:dyDescent="0.3">
      <c r="D379" s="9"/>
    </row>
    <row r="380" spans="3:4" ht="16.2" customHeight="1" x14ac:dyDescent="0.3">
      <c r="D380" s="9"/>
    </row>
    <row r="381" spans="3:4" ht="16.2" customHeight="1" x14ac:dyDescent="0.3">
      <c r="D381" s="9"/>
    </row>
    <row r="382" spans="3:4" ht="16.2" customHeight="1" x14ac:dyDescent="0.3">
      <c r="D382" s="9"/>
    </row>
    <row r="383" spans="3:4" ht="16.2" customHeight="1" x14ac:dyDescent="0.3">
      <c r="D383" s="9"/>
    </row>
    <row r="384" spans="3:4" ht="16.2" customHeight="1" x14ac:dyDescent="0.3">
      <c r="C384"/>
      <c r="D384" s="9"/>
    </row>
    <row r="385" spans="3:4" ht="16.2" customHeight="1" x14ac:dyDescent="0.3">
      <c r="C385"/>
      <c r="D385" s="9"/>
    </row>
    <row r="386" spans="3:4" ht="16.2" customHeight="1" x14ac:dyDescent="0.3">
      <c r="C386"/>
      <c r="D386" s="9"/>
    </row>
    <row r="387" spans="3:4" ht="16.2" customHeight="1" x14ac:dyDescent="0.3">
      <c r="C387"/>
      <c r="D387" s="9"/>
    </row>
    <row r="388" spans="3:4" ht="16.2" customHeight="1" x14ac:dyDescent="0.3">
      <c r="C388"/>
      <c r="D388" s="9"/>
    </row>
    <row r="389" spans="3:4" ht="16.2" customHeight="1" x14ac:dyDescent="0.3">
      <c r="C389"/>
      <c r="D389" s="9"/>
    </row>
    <row r="390" spans="3:4" ht="16.2" customHeight="1" x14ac:dyDescent="0.3">
      <c r="C390"/>
      <c r="D390" s="9"/>
    </row>
    <row r="391" spans="3:4" ht="16.2" customHeight="1" x14ac:dyDescent="0.3">
      <c r="C391"/>
      <c r="D391" s="9"/>
    </row>
    <row r="392" spans="3:4" ht="16.2" customHeight="1" x14ac:dyDescent="0.3">
      <c r="C392"/>
      <c r="D392" s="9"/>
    </row>
    <row r="393" spans="3:4" ht="16.2" customHeight="1" x14ac:dyDescent="0.3">
      <c r="C393"/>
      <c r="D393" s="9"/>
    </row>
    <row r="394" spans="3:4" ht="16.2" customHeight="1" x14ac:dyDescent="0.3">
      <c r="C394"/>
      <c r="D394" s="9"/>
    </row>
    <row r="395" spans="3:4" ht="16.2" customHeight="1" x14ac:dyDescent="0.3">
      <c r="C395"/>
      <c r="D395" s="9"/>
    </row>
    <row r="396" spans="3:4" ht="16.2" customHeight="1" x14ac:dyDescent="0.3">
      <c r="C396"/>
      <c r="D396" s="9"/>
    </row>
    <row r="397" spans="3:4" ht="16.2" customHeight="1" x14ac:dyDescent="0.3">
      <c r="C397"/>
      <c r="D397" s="9"/>
    </row>
    <row r="398" spans="3:4" ht="16.2" customHeight="1" x14ac:dyDescent="0.3">
      <c r="C398"/>
      <c r="D398" s="9"/>
    </row>
    <row r="399" spans="3:4" ht="16.2" customHeight="1" x14ac:dyDescent="0.3">
      <c r="C399"/>
      <c r="D399" s="9"/>
    </row>
    <row r="400" spans="3:4" ht="16.2" customHeight="1" x14ac:dyDescent="0.3">
      <c r="D400" s="9"/>
    </row>
    <row r="401" spans="3:4" ht="16.2" customHeight="1" x14ac:dyDescent="0.3">
      <c r="D401" s="9"/>
    </row>
    <row r="402" spans="3:4" ht="16.2" customHeight="1" x14ac:dyDescent="0.3">
      <c r="D402" s="9"/>
    </row>
    <row r="403" spans="3:4" ht="16.2" customHeight="1" x14ac:dyDescent="0.3">
      <c r="C403"/>
    </row>
    <row r="404" spans="3:4" ht="16.2" customHeight="1" x14ac:dyDescent="0.3">
      <c r="C404"/>
    </row>
    <row r="405" spans="3:4" ht="16.2" customHeight="1" x14ac:dyDescent="0.3">
      <c r="C405"/>
    </row>
    <row r="406" spans="3:4" ht="16.2" customHeight="1" x14ac:dyDescent="0.3">
      <c r="C406"/>
    </row>
    <row r="407" spans="3:4" ht="16.2" customHeight="1" x14ac:dyDescent="0.3">
      <c r="C407"/>
    </row>
    <row r="408" spans="3:4" ht="16.2" customHeight="1" x14ac:dyDescent="0.3">
      <c r="C408"/>
    </row>
    <row r="409" spans="3:4" ht="16.2" customHeight="1" x14ac:dyDescent="0.3">
      <c r="C409"/>
    </row>
    <row r="410" spans="3:4" ht="16.2" customHeight="1" x14ac:dyDescent="0.3">
      <c r="C410"/>
    </row>
    <row r="411" spans="3:4" ht="16.2" customHeight="1" x14ac:dyDescent="0.3">
      <c r="C411"/>
    </row>
    <row r="412" spans="3:4" ht="16.2" customHeight="1" x14ac:dyDescent="0.3">
      <c r="C412"/>
    </row>
    <row r="413" spans="3:4" ht="16.2" customHeight="1" x14ac:dyDescent="0.3">
      <c r="C413"/>
    </row>
    <row r="414" spans="3:4" ht="16.2" customHeight="1" x14ac:dyDescent="0.3">
      <c r="C414"/>
    </row>
    <row r="415" spans="3:4" ht="16.2" customHeight="1" x14ac:dyDescent="0.3">
      <c r="C415"/>
    </row>
    <row r="416" spans="3:4" ht="16.2" customHeight="1" x14ac:dyDescent="0.3">
      <c r="C416"/>
    </row>
    <row r="417" spans="3:3" ht="16.2" customHeight="1" x14ac:dyDescent="0.3">
      <c r="C417"/>
    </row>
    <row r="418" spans="3:3" ht="16.2" customHeight="1" x14ac:dyDescent="0.3">
      <c r="C418"/>
    </row>
    <row r="419" spans="3:3" ht="16.2" customHeight="1" x14ac:dyDescent="0.3">
      <c r="C419"/>
    </row>
    <row r="420" spans="3:3" ht="16.2" customHeight="1" x14ac:dyDescent="0.3">
      <c r="C420"/>
    </row>
    <row r="421" spans="3:3" ht="16.2" customHeight="1" x14ac:dyDescent="0.3">
      <c r="C421"/>
    </row>
    <row r="422" spans="3:3" ht="16.2" customHeight="1" x14ac:dyDescent="0.3">
      <c r="C422"/>
    </row>
    <row r="423" spans="3:3" ht="16.2" customHeight="1" x14ac:dyDescent="0.3">
      <c r="C423"/>
    </row>
    <row r="424" spans="3:3" ht="16.2" customHeight="1" x14ac:dyDescent="0.3">
      <c r="C424"/>
    </row>
    <row r="425" spans="3:3" ht="16.2" customHeight="1" x14ac:dyDescent="0.3">
      <c r="C425"/>
    </row>
    <row r="426" spans="3:3" ht="16.2" customHeight="1" x14ac:dyDescent="0.3">
      <c r="C426"/>
    </row>
    <row r="427" spans="3:3" ht="16.2" customHeight="1" x14ac:dyDescent="0.3">
      <c r="C427"/>
    </row>
    <row r="428" spans="3:3" ht="16.2" customHeight="1" x14ac:dyDescent="0.3">
      <c r="C428"/>
    </row>
    <row r="429" spans="3:3" ht="16.2" customHeight="1" x14ac:dyDescent="0.3">
      <c r="C429"/>
    </row>
    <row r="430" spans="3:3" ht="16.2" customHeight="1" x14ac:dyDescent="0.3">
      <c r="C430"/>
    </row>
    <row r="431" spans="3:3" ht="16.2" customHeight="1" x14ac:dyDescent="0.3">
      <c r="C431"/>
    </row>
    <row r="432" spans="3:3" ht="16.2" customHeight="1" x14ac:dyDescent="0.3">
      <c r="C432"/>
    </row>
    <row r="433" spans="3:3" ht="16.2" customHeight="1" x14ac:dyDescent="0.3">
      <c r="C433"/>
    </row>
    <row r="434" spans="3:3" ht="16.2" customHeight="1" x14ac:dyDescent="0.3">
      <c r="C434"/>
    </row>
    <row r="435" spans="3:3" ht="16.2" customHeight="1" x14ac:dyDescent="0.3">
      <c r="C435"/>
    </row>
    <row r="436" spans="3:3" ht="16.2" customHeight="1" x14ac:dyDescent="0.3">
      <c r="C436"/>
    </row>
    <row r="437" spans="3:3" ht="16.2" customHeight="1" x14ac:dyDescent="0.3">
      <c r="C437"/>
    </row>
    <row r="438" spans="3:3" ht="16.2" customHeight="1" x14ac:dyDescent="0.3">
      <c r="C438"/>
    </row>
    <row r="439" spans="3:3" ht="16.2" customHeight="1" x14ac:dyDescent="0.3">
      <c r="C439"/>
    </row>
    <row r="440" spans="3:3" ht="16.2" customHeight="1" x14ac:dyDescent="0.3">
      <c r="C440"/>
    </row>
    <row r="441" spans="3:3" ht="16.2" customHeight="1" x14ac:dyDescent="0.3">
      <c r="C441"/>
    </row>
    <row r="442" spans="3:3" ht="16.2" customHeight="1" x14ac:dyDescent="0.3">
      <c r="C442"/>
    </row>
    <row r="443" spans="3:3" ht="16.2" customHeight="1" x14ac:dyDescent="0.3">
      <c r="C443"/>
    </row>
    <row r="444" spans="3:3" ht="16.2" customHeight="1" x14ac:dyDescent="0.3">
      <c r="C444"/>
    </row>
    <row r="445" spans="3:3" ht="16.2" customHeight="1" x14ac:dyDescent="0.3">
      <c r="C445"/>
    </row>
    <row r="446" spans="3:3" ht="16.2" customHeight="1" x14ac:dyDescent="0.3">
      <c r="C446"/>
    </row>
    <row r="447" spans="3:3" ht="16.2" customHeight="1" x14ac:dyDescent="0.3">
      <c r="C447"/>
    </row>
    <row r="448" spans="3:3" ht="16.2" customHeight="1" x14ac:dyDescent="0.3">
      <c r="C448"/>
    </row>
    <row r="449" spans="3:3" ht="16.2" customHeight="1" x14ac:dyDescent="0.3">
      <c r="C449"/>
    </row>
    <row r="450" spans="3:3" ht="16.2" customHeight="1" x14ac:dyDescent="0.3">
      <c r="C450"/>
    </row>
    <row r="451" spans="3:3" ht="16.2" customHeight="1" x14ac:dyDescent="0.3">
      <c r="C451"/>
    </row>
    <row r="452" spans="3:3" ht="16.2" customHeight="1" x14ac:dyDescent="0.3">
      <c r="C452"/>
    </row>
    <row r="453" spans="3:3" ht="16.2" customHeight="1" x14ac:dyDescent="0.3">
      <c r="C453"/>
    </row>
    <row r="454" spans="3:3" ht="16.2" customHeight="1" x14ac:dyDescent="0.3">
      <c r="C454"/>
    </row>
    <row r="455" spans="3:3" ht="16.2" customHeight="1" x14ac:dyDescent="0.3">
      <c r="C455"/>
    </row>
    <row r="456" spans="3:3" ht="16.2" customHeight="1" x14ac:dyDescent="0.3">
      <c r="C456"/>
    </row>
    <row r="457" spans="3:3" ht="16.2" customHeight="1" x14ac:dyDescent="0.3">
      <c r="C457"/>
    </row>
    <row r="458" spans="3:3" ht="16.2" customHeight="1" x14ac:dyDescent="0.3">
      <c r="C458"/>
    </row>
    <row r="459" spans="3:3" ht="16.2" customHeight="1" x14ac:dyDescent="0.3">
      <c r="C459"/>
    </row>
    <row r="460" spans="3:3" ht="16.2" customHeight="1" x14ac:dyDescent="0.3">
      <c r="C460"/>
    </row>
    <row r="461" spans="3:3" ht="16.2" customHeight="1" x14ac:dyDescent="0.3">
      <c r="C461"/>
    </row>
    <row r="462" spans="3:3" ht="16.2" customHeight="1" x14ac:dyDescent="0.3">
      <c r="C462"/>
    </row>
    <row r="463" spans="3:3" ht="16.2" customHeight="1" x14ac:dyDescent="0.3">
      <c r="C463"/>
    </row>
    <row r="464" spans="3:3" ht="16.2" customHeight="1" x14ac:dyDescent="0.3">
      <c r="C464"/>
    </row>
    <row r="465" spans="3:3" ht="16.2" customHeight="1" x14ac:dyDescent="0.3">
      <c r="C465"/>
    </row>
    <row r="466" spans="3:3" ht="16.2" customHeight="1" x14ac:dyDescent="0.3">
      <c r="C466"/>
    </row>
    <row r="467" spans="3:3" ht="16.2" customHeight="1" x14ac:dyDescent="0.3">
      <c r="C467"/>
    </row>
    <row r="468" spans="3:3" ht="16.2" customHeight="1" x14ac:dyDescent="0.3">
      <c r="C468"/>
    </row>
    <row r="469" spans="3:3" ht="16.2" customHeight="1" x14ac:dyDescent="0.3">
      <c r="C469"/>
    </row>
    <row r="470" spans="3:3" ht="16.2" customHeight="1" x14ac:dyDescent="0.3">
      <c r="C470"/>
    </row>
    <row r="471" spans="3:3" ht="16.2" customHeight="1" x14ac:dyDescent="0.3">
      <c r="C471"/>
    </row>
    <row r="472" spans="3:3" ht="16.2" customHeight="1" x14ac:dyDescent="0.3">
      <c r="C472"/>
    </row>
    <row r="473" spans="3:3" ht="16.2" customHeight="1" x14ac:dyDescent="0.3">
      <c r="C473"/>
    </row>
    <row r="474" spans="3:3" ht="16.2" customHeight="1" x14ac:dyDescent="0.3">
      <c r="C474"/>
    </row>
    <row r="475" spans="3:3" ht="16.2" customHeight="1" x14ac:dyDescent="0.3">
      <c r="C475"/>
    </row>
    <row r="476" spans="3:3" ht="16.2" customHeight="1" x14ac:dyDescent="0.3">
      <c r="C476"/>
    </row>
    <row r="477" spans="3:3" ht="16.2" customHeight="1" x14ac:dyDescent="0.3">
      <c r="C477"/>
    </row>
    <row r="478" spans="3:3" ht="16.2" customHeight="1" x14ac:dyDescent="0.3">
      <c r="C478"/>
    </row>
    <row r="479" spans="3:3" ht="16.2" customHeight="1" x14ac:dyDescent="0.3">
      <c r="C479"/>
    </row>
    <row r="480" spans="3:3" ht="16.2" customHeight="1" x14ac:dyDescent="0.3">
      <c r="C480"/>
    </row>
    <row r="481" spans="3:3" ht="16.2" customHeight="1" x14ac:dyDescent="0.3">
      <c r="C481"/>
    </row>
    <row r="482" spans="3:3" ht="16.2" customHeight="1" x14ac:dyDescent="0.3">
      <c r="C482"/>
    </row>
    <row r="483" spans="3:3" ht="16.2" customHeight="1" x14ac:dyDescent="0.3">
      <c r="C483"/>
    </row>
    <row r="484" spans="3:3" ht="16.2" customHeight="1" x14ac:dyDescent="0.3">
      <c r="C484"/>
    </row>
    <row r="485" spans="3:3" ht="16.2" customHeight="1" x14ac:dyDescent="0.3">
      <c r="C485"/>
    </row>
    <row r="486" spans="3:3" ht="16.2" customHeight="1" x14ac:dyDescent="0.3">
      <c r="C486"/>
    </row>
    <row r="487" spans="3:3" ht="16.2" customHeight="1" x14ac:dyDescent="0.3">
      <c r="C487"/>
    </row>
    <row r="488" spans="3:3" ht="16.2" customHeight="1" x14ac:dyDescent="0.3">
      <c r="C488"/>
    </row>
    <row r="489" spans="3:3" ht="16.2" customHeight="1" x14ac:dyDescent="0.3">
      <c r="C489"/>
    </row>
    <row r="490" spans="3:3" ht="16.2" customHeight="1" x14ac:dyDescent="0.3">
      <c r="C490"/>
    </row>
    <row r="491" spans="3:3" ht="16.2" customHeight="1" x14ac:dyDescent="0.3">
      <c r="C491"/>
    </row>
    <row r="492" spans="3:3" ht="16.2" customHeight="1" x14ac:dyDescent="0.3">
      <c r="C492"/>
    </row>
    <row r="493" spans="3:3" ht="16.2" customHeight="1" x14ac:dyDescent="0.3">
      <c r="C493"/>
    </row>
    <row r="494" spans="3:3" ht="16.2" customHeight="1" x14ac:dyDescent="0.3">
      <c r="C494"/>
    </row>
    <row r="495" spans="3:3" ht="16.2" customHeight="1" x14ac:dyDescent="0.3">
      <c r="C495"/>
    </row>
    <row r="496" spans="3:3" ht="16.2" customHeight="1" x14ac:dyDescent="0.3">
      <c r="C496"/>
    </row>
    <row r="497" spans="3:3" ht="16.2" customHeight="1" x14ac:dyDescent="0.3">
      <c r="C497"/>
    </row>
    <row r="498" spans="3:3" ht="16.2" customHeight="1" x14ac:dyDescent="0.3">
      <c r="C498"/>
    </row>
    <row r="499" spans="3:3" ht="16.2" customHeight="1" x14ac:dyDescent="0.3">
      <c r="C499"/>
    </row>
    <row r="500" spans="3:3" ht="16.2" customHeight="1" x14ac:dyDescent="0.3">
      <c r="C500"/>
    </row>
    <row r="501" spans="3:3" ht="16.2" customHeight="1" x14ac:dyDescent="0.3">
      <c r="C501"/>
    </row>
    <row r="502" spans="3:3" ht="16.2" customHeight="1" x14ac:dyDescent="0.3">
      <c r="C502"/>
    </row>
    <row r="503" spans="3:3" ht="16.2" customHeight="1" x14ac:dyDescent="0.3">
      <c r="C503"/>
    </row>
    <row r="504" spans="3:3" ht="16.2" customHeight="1" x14ac:dyDescent="0.3">
      <c r="C504"/>
    </row>
    <row r="505" spans="3:3" ht="16.2" customHeight="1" x14ac:dyDescent="0.3">
      <c r="C505"/>
    </row>
    <row r="506" spans="3:3" ht="16.2" customHeight="1" x14ac:dyDescent="0.3">
      <c r="C506"/>
    </row>
    <row r="507" spans="3:3" ht="16.2" customHeight="1" x14ac:dyDescent="0.3">
      <c r="C507"/>
    </row>
    <row r="508" spans="3:3" ht="16.2" customHeight="1" x14ac:dyDescent="0.3">
      <c r="C508"/>
    </row>
    <row r="509" spans="3:3" ht="16.2" customHeight="1" x14ac:dyDescent="0.3">
      <c r="C509"/>
    </row>
    <row r="510" spans="3:3" ht="16.2" customHeight="1" x14ac:dyDescent="0.3">
      <c r="C510"/>
    </row>
    <row r="511" spans="3:3" ht="16.2" customHeight="1" x14ac:dyDescent="0.3">
      <c r="C511"/>
    </row>
    <row r="512" spans="3:3" ht="16.2" customHeight="1" x14ac:dyDescent="0.3">
      <c r="C512"/>
    </row>
    <row r="513" spans="3:4" ht="16.2" customHeight="1" x14ac:dyDescent="0.3">
      <c r="C513"/>
    </row>
    <row r="514" spans="3:4" ht="16.2" customHeight="1" x14ac:dyDescent="0.3">
      <c r="C514"/>
    </row>
    <row r="515" spans="3:4" ht="16.2" customHeight="1" x14ac:dyDescent="0.3">
      <c r="C515"/>
    </row>
    <row r="516" spans="3:4" ht="16.2" customHeight="1" x14ac:dyDescent="0.3">
      <c r="C516"/>
    </row>
    <row r="517" spans="3:4" ht="16.2" customHeight="1" x14ac:dyDescent="0.3">
      <c r="C517"/>
    </row>
    <row r="518" spans="3:4" ht="16.2" customHeight="1" x14ac:dyDescent="0.3">
      <c r="C518"/>
    </row>
    <row r="519" spans="3:4" ht="16.2" customHeight="1" x14ac:dyDescent="0.3">
      <c r="C519"/>
    </row>
    <row r="520" spans="3:4" ht="16.2" customHeight="1" x14ac:dyDescent="0.3">
      <c r="C520"/>
    </row>
    <row r="521" spans="3:4" ht="16.2" customHeight="1" x14ac:dyDescent="0.3">
      <c r="C521"/>
    </row>
    <row r="522" spans="3:4" ht="16.2" customHeight="1" x14ac:dyDescent="0.3">
      <c r="C522"/>
    </row>
    <row r="523" spans="3:4" ht="16.2" customHeight="1" x14ac:dyDescent="0.3">
      <c r="C523"/>
    </row>
    <row r="524" spans="3:4" ht="16.2" customHeight="1" x14ac:dyDescent="0.3">
      <c r="C524"/>
    </row>
    <row r="525" spans="3:4" ht="16.2" customHeight="1" x14ac:dyDescent="0.3">
      <c r="C525"/>
    </row>
    <row r="526" spans="3:4" ht="16.2" customHeight="1" x14ac:dyDescent="0.3">
      <c r="C526"/>
    </row>
    <row r="527" spans="3:4" ht="16.2" customHeight="1" x14ac:dyDescent="0.3">
      <c r="C527"/>
    </row>
    <row r="528" spans="3:4" ht="16.2" customHeight="1" x14ac:dyDescent="0.3">
      <c r="C528"/>
      <c r="D528" s="9"/>
    </row>
    <row r="529" spans="3:3" ht="16.2" customHeight="1" x14ac:dyDescent="0.3">
      <c r="C529"/>
    </row>
    <row r="530" spans="3:3" ht="16.2" customHeight="1" x14ac:dyDescent="0.3">
      <c r="C530"/>
    </row>
    <row r="531" spans="3:3" ht="16.2" customHeight="1" x14ac:dyDescent="0.3">
      <c r="C531"/>
    </row>
    <row r="532" spans="3:3" ht="16.2" customHeight="1" x14ac:dyDescent="0.3">
      <c r="C532"/>
    </row>
    <row r="533" spans="3:3" ht="16.2" customHeight="1" x14ac:dyDescent="0.3">
      <c r="C533"/>
    </row>
    <row r="534" spans="3:3" ht="16.2" customHeight="1" x14ac:dyDescent="0.3">
      <c r="C534"/>
    </row>
    <row r="535" spans="3:3" ht="16.2" customHeight="1" x14ac:dyDescent="0.3">
      <c r="C535"/>
    </row>
    <row r="536" spans="3:3" ht="16.2" customHeight="1" x14ac:dyDescent="0.3">
      <c r="C536"/>
    </row>
    <row r="537" spans="3:3" ht="16.2" customHeight="1" x14ac:dyDescent="0.3">
      <c r="C537"/>
    </row>
    <row r="538" spans="3:3" ht="16.2" customHeight="1" x14ac:dyDescent="0.3">
      <c r="C538"/>
    </row>
    <row r="539" spans="3:3" ht="16.2" customHeight="1" x14ac:dyDescent="0.3">
      <c r="C539"/>
    </row>
    <row r="540" spans="3:3" ht="16.2" customHeight="1" x14ac:dyDescent="0.3">
      <c r="C540"/>
    </row>
    <row r="541" spans="3:3" ht="16.2" customHeight="1" x14ac:dyDescent="0.3">
      <c r="C541"/>
    </row>
  </sheetData>
  <autoFilter ref="A1:D555" xr:uid="{00000000-0009-0000-0000-000001000000}">
    <sortState xmlns:xlrd2="http://schemas.microsoft.com/office/spreadsheetml/2017/richdata2" ref="A2:C43">
      <sortCondition ref="B1"/>
    </sortState>
  </autoFilter>
  <sortState xmlns:xlrd2="http://schemas.microsoft.com/office/spreadsheetml/2017/richdata2" ref="A2:O245">
    <sortCondition ref="A2:A245"/>
  </sortState>
  <phoneticPr fontId="18" type="noConversion"/>
  <conditionalFormatting sqref="A1:A1048576">
    <cfRule type="duplicateValues" dxfId="96" priority="2"/>
    <cfRule type="duplicateValues" dxfId="95" priority="3"/>
    <cfRule type="duplicateValues" dxfId="94" priority="8"/>
  </conditionalFormatting>
  <conditionalFormatting sqref="B1:B1048576">
    <cfRule type="duplicateValues" dxfId="93" priority="1"/>
  </conditionalFormatting>
  <conditionalFormatting sqref="B270">
    <cfRule type="duplicateValues" dxfId="92" priority="4"/>
  </conditionalFormatting>
  <conditionalFormatting sqref="B271:B401 B403:B1048576 B1:B269">
    <cfRule type="duplicateValues" dxfId="91" priority="7"/>
  </conditionalFormatting>
  <conditionalFormatting sqref="B402">
    <cfRule type="duplicateValues" dxfId="90" priority="5"/>
  </conditionalFormatting>
  <conditionalFormatting sqref="C384:C399">
    <cfRule type="duplicateValues" dxfId="89" priority="319"/>
  </conditionalFormatting>
  <pageMargins left="0.7" right="0.7" top="0.75" bottom="0.75" header="0.3" footer="0.3"/>
  <pageSetup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8"/>
  <sheetViews>
    <sheetView zoomScale="85" zoomScaleNormal="85" workbookViewId="0">
      <pane ySplit="1" topLeftCell="A159" activePane="bottomLeft" state="frozen"/>
      <selection pane="bottomLeft" activeCell="D182" sqref="D182"/>
    </sheetView>
  </sheetViews>
  <sheetFormatPr defaultRowHeight="14.4" x14ac:dyDescent="0.3"/>
  <cols>
    <col min="1" max="2" width="3.44140625" style="2" customWidth="1"/>
    <col min="3" max="3" width="14.77734375" customWidth="1"/>
    <col min="4" max="4" width="21.6640625" bestFit="1" customWidth="1"/>
    <col min="5" max="5" width="16.5546875" bestFit="1" customWidth="1"/>
    <col min="6" max="6" width="11.109375" customWidth="1"/>
    <col min="7" max="7" width="13.21875" customWidth="1"/>
    <col min="8" max="8" width="15.44140625" customWidth="1"/>
    <col min="9" max="9" width="14.109375" customWidth="1"/>
    <col min="10" max="11" width="11.44140625" customWidth="1"/>
    <col min="12" max="12" width="5" hidden="1" customWidth="1"/>
    <col min="13" max="13" width="5" style="6" hidden="1" customWidth="1"/>
    <col min="14" max="14" width="6.109375" style="7" hidden="1" customWidth="1"/>
    <col min="15" max="15" width="0" hidden="1" customWidth="1"/>
  </cols>
  <sheetData>
    <row r="1" spans="1:14" s="1" customFormat="1" x14ac:dyDescent="0.3">
      <c r="A1" s="1" t="s">
        <v>6</v>
      </c>
      <c r="B1" s="1" t="s">
        <v>7</v>
      </c>
      <c r="C1" s="1" t="s">
        <v>8</v>
      </c>
      <c r="D1" s="1" t="s">
        <v>37</v>
      </c>
      <c r="E1" s="1" t="s">
        <v>9</v>
      </c>
      <c r="F1" s="1" t="s">
        <v>10</v>
      </c>
      <c r="G1" s="1" t="s">
        <v>38</v>
      </c>
      <c r="H1" s="1" t="s">
        <v>11</v>
      </c>
      <c r="I1" s="1" t="s">
        <v>12</v>
      </c>
      <c r="J1" s="1" t="s">
        <v>13</v>
      </c>
      <c r="K1" s="1" t="s">
        <v>14</v>
      </c>
      <c r="M1" s="5" t="s">
        <v>15</v>
      </c>
      <c r="N1" s="11" t="e">
        <f>MAX(#REF!)</f>
        <v>#REF!</v>
      </c>
    </row>
    <row r="2" spans="1:14" x14ac:dyDescent="0.3">
      <c r="A2" s="2" t="str">
        <f>INDEX(objects!$A:$B,MATCH($C2,objects!$A:$A, 0), 1)</f>
        <v>OBJ-0001</v>
      </c>
      <c r="B2" s="2" t="str">
        <f>INDEX(objects!$A:$B,MATCH($F2,objects!$A:$A, 0), 1)</f>
        <v>OBJ-0002</v>
      </c>
      <c r="C2" t="s">
        <v>71</v>
      </c>
      <c r="D2" t="s">
        <v>72</v>
      </c>
      <c r="E2" t="s">
        <v>17</v>
      </c>
      <c r="F2" t="s">
        <v>127</v>
      </c>
      <c r="G2" t="s">
        <v>73</v>
      </c>
      <c r="H2" t="s">
        <v>280</v>
      </c>
    </row>
    <row r="3" spans="1:14" x14ac:dyDescent="0.3">
      <c r="A3" s="2" t="str">
        <f>INDEX(objects!$A:$B,MATCH($C3,objects!$A:$A, 0), 1)</f>
        <v>OBJ-0001</v>
      </c>
      <c r="B3" s="2" t="str">
        <f>INDEX(objects!$A:$B,MATCH($F3,objects!$A:$A, 0), 1)</f>
        <v>OBJ-0003</v>
      </c>
      <c r="C3" t="s">
        <v>71</v>
      </c>
      <c r="D3" t="s">
        <v>72</v>
      </c>
      <c r="E3" t="s">
        <v>17</v>
      </c>
      <c r="F3" t="s">
        <v>128</v>
      </c>
      <c r="G3" t="s">
        <v>74</v>
      </c>
      <c r="H3" t="s">
        <v>283</v>
      </c>
    </row>
    <row r="4" spans="1:14" x14ac:dyDescent="0.3">
      <c r="A4" s="2" t="str">
        <f>INDEX(objects!$A:$B,MATCH($C4,objects!$A:$A, 0), 1)</f>
        <v>OBJ-0001</v>
      </c>
      <c r="B4" s="2" t="str">
        <f>INDEX(objects!$A:$B,MATCH($F4,objects!$A:$A, 0), 1)</f>
        <v>OBJ-0004</v>
      </c>
      <c r="C4" t="s">
        <v>71</v>
      </c>
      <c r="D4" t="s">
        <v>72</v>
      </c>
      <c r="E4" t="s">
        <v>17</v>
      </c>
      <c r="F4" t="s">
        <v>129</v>
      </c>
      <c r="G4" t="s">
        <v>75</v>
      </c>
      <c r="H4" t="s">
        <v>284</v>
      </c>
    </row>
    <row r="5" spans="1:14" x14ac:dyDescent="0.3">
      <c r="A5" s="2" t="str">
        <f>INDEX(objects!$A:$B,MATCH($C5,objects!$A:$A, 0), 1)</f>
        <v>OBJ-0001</v>
      </c>
      <c r="B5" s="2" t="str">
        <f>INDEX(objects!$A:$B,MATCH($F5,objects!$A:$A, 0), 1)</f>
        <v>OBJ-0005</v>
      </c>
      <c r="C5" t="s">
        <v>71</v>
      </c>
      <c r="D5" t="s">
        <v>72</v>
      </c>
      <c r="E5" t="s">
        <v>17</v>
      </c>
      <c r="F5" t="s">
        <v>130</v>
      </c>
      <c r="G5" t="s">
        <v>76</v>
      </c>
      <c r="H5" t="s">
        <v>285</v>
      </c>
    </row>
    <row r="6" spans="1:14" x14ac:dyDescent="0.3">
      <c r="A6" s="2" t="str">
        <f>INDEX(objects!$A:$B,MATCH($C6,objects!$A:$A, 0), 1)</f>
        <v>OBJ-0001</v>
      </c>
      <c r="B6" s="2" t="str">
        <f>INDEX(objects!$A:$B,MATCH($F6,objects!$A:$A, 0), 1)</f>
        <v>OBJ-0006</v>
      </c>
      <c r="C6" t="s">
        <v>71</v>
      </c>
      <c r="D6" t="s">
        <v>72</v>
      </c>
      <c r="E6" t="s">
        <v>17</v>
      </c>
      <c r="F6" t="s">
        <v>131</v>
      </c>
      <c r="G6" t="s">
        <v>77</v>
      </c>
      <c r="H6" t="s">
        <v>286</v>
      </c>
    </row>
    <row r="7" spans="1:14" x14ac:dyDescent="0.3">
      <c r="A7" s="2" t="str">
        <f>INDEX(objects!$A:$B,MATCH($C7,objects!$A:$A, 0), 1)</f>
        <v>OBJ-0001</v>
      </c>
      <c r="B7" s="2" t="str">
        <f>INDEX(objects!$A:$B,MATCH($F7,objects!$A:$A, 0), 1)</f>
        <v>OBJ-0007</v>
      </c>
      <c r="C7" t="s">
        <v>71</v>
      </c>
      <c r="D7" t="s">
        <v>72</v>
      </c>
      <c r="E7" t="s">
        <v>17</v>
      </c>
      <c r="F7" t="s">
        <v>132</v>
      </c>
      <c r="G7" t="s">
        <v>78</v>
      </c>
      <c r="H7" t="s">
        <v>287</v>
      </c>
    </row>
    <row r="8" spans="1:14" x14ac:dyDescent="0.3">
      <c r="A8" s="2" t="str">
        <f>INDEX(objects!$A:$B,MATCH($C8,objects!$A:$A, 0), 1)</f>
        <v>OBJ-0001</v>
      </c>
      <c r="B8" s="2" t="str">
        <f>INDEX(objects!$A:$B,MATCH($F8,objects!$A:$A, 0), 1)</f>
        <v>OBJ-0008</v>
      </c>
      <c r="C8" t="s">
        <v>71</v>
      </c>
      <c r="D8" t="s">
        <v>72</v>
      </c>
      <c r="E8" t="s">
        <v>17</v>
      </c>
      <c r="F8" t="s">
        <v>133</v>
      </c>
      <c r="G8" t="s">
        <v>79</v>
      </c>
      <c r="H8" t="s">
        <v>281</v>
      </c>
    </row>
    <row r="9" spans="1:14" x14ac:dyDescent="0.3">
      <c r="A9" s="2" t="str">
        <f>INDEX(objects!$A:$B,MATCH($C9,objects!$A:$A, 0), 1)</f>
        <v>OBJ-0001</v>
      </c>
      <c r="B9" s="2" t="str">
        <f>INDEX(objects!$A:$B,MATCH($F9,objects!$A:$A, 0), 1)</f>
        <v>OBJ-0009</v>
      </c>
      <c r="C9" t="s">
        <v>71</v>
      </c>
      <c r="D9" t="s">
        <v>72</v>
      </c>
      <c r="E9" t="s">
        <v>17</v>
      </c>
      <c r="F9" t="s">
        <v>134</v>
      </c>
      <c r="G9" t="s">
        <v>80</v>
      </c>
      <c r="H9" t="s">
        <v>292</v>
      </c>
    </row>
    <row r="10" spans="1:14" x14ac:dyDescent="0.3">
      <c r="A10" s="2" t="str">
        <f>INDEX(objects!$A:$B,MATCH($C10,objects!$A:$A, 0), 1)</f>
        <v>OBJ-0007</v>
      </c>
      <c r="B10" s="2" t="str">
        <f>INDEX(objects!$A:$B,MATCH($F10,objects!$A:$A, 0), 1)</f>
        <v>OBJ-0011</v>
      </c>
      <c r="C10" t="s">
        <v>132</v>
      </c>
      <c r="D10" t="s">
        <v>78</v>
      </c>
      <c r="E10" t="s">
        <v>17</v>
      </c>
      <c r="F10" t="s">
        <v>135</v>
      </c>
      <c r="G10" t="s">
        <v>81</v>
      </c>
      <c r="H10" t="s">
        <v>282</v>
      </c>
    </row>
    <row r="11" spans="1:14" x14ac:dyDescent="0.3">
      <c r="A11" s="2" t="str">
        <f>INDEX(objects!$A:$B,MATCH($C11,objects!$A:$A, 0), 1)</f>
        <v>OBJ-0009</v>
      </c>
      <c r="B11" s="2" t="str">
        <f>INDEX(objects!$A:$B,MATCH($F11,objects!$A:$A, 0), 1)</f>
        <v>OBJ-0012</v>
      </c>
      <c r="C11" t="s">
        <v>134</v>
      </c>
      <c r="D11" t="s">
        <v>80</v>
      </c>
      <c r="E11" t="s">
        <v>17</v>
      </c>
      <c r="F11" t="s">
        <v>136</v>
      </c>
      <c r="G11" t="s">
        <v>82</v>
      </c>
      <c r="H11" t="s">
        <v>293</v>
      </c>
    </row>
    <row r="12" spans="1:14" x14ac:dyDescent="0.3">
      <c r="A12" s="2" t="str">
        <f>INDEX(objects!$A:$B,MATCH($C12,objects!$A:$A, 0), 1)</f>
        <v>OBJ-0002</v>
      </c>
      <c r="B12" s="2" t="str">
        <f>INDEX(objects!$A:$B,MATCH($F12,objects!$A:$A, 0), 1)</f>
        <v>OBJ-0032</v>
      </c>
      <c r="C12" t="s">
        <v>127</v>
      </c>
      <c r="D12" t="s">
        <v>73</v>
      </c>
      <c r="E12" t="s">
        <v>17</v>
      </c>
      <c r="F12" t="s">
        <v>156</v>
      </c>
      <c r="G12" t="s">
        <v>102</v>
      </c>
      <c r="H12" t="s">
        <v>288</v>
      </c>
    </row>
    <row r="13" spans="1:14" x14ac:dyDescent="0.3">
      <c r="A13" s="2" t="str">
        <f>INDEX(objects!$A:$B,MATCH($C13,objects!$A:$A, 0), 1)</f>
        <v>OBJ-0002</v>
      </c>
      <c r="B13" s="2" t="str">
        <f>INDEX(objects!$A:$B,MATCH($F13,objects!$A:$A, 0), 1)</f>
        <v>OBJ-0033</v>
      </c>
      <c r="C13" t="s">
        <v>127</v>
      </c>
      <c r="D13" t="s">
        <v>73</v>
      </c>
      <c r="E13" t="s">
        <v>17</v>
      </c>
      <c r="F13" t="s">
        <v>157</v>
      </c>
      <c r="G13" t="s">
        <v>103</v>
      </c>
      <c r="H13" t="s">
        <v>289</v>
      </c>
    </row>
    <row r="14" spans="1:14" x14ac:dyDescent="0.3">
      <c r="A14" s="2" t="str">
        <f>INDEX(objects!$A:$B,MATCH($C14,objects!$A:$A, 0), 1)</f>
        <v>OBJ-0002</v>
      </c>
      <c r="B14" s="2" t="str">
        <f>INDEX(objects!$A:$B,MATCH($F14,objects!$A:$A, 0), 1)</f>
        <v>OBJ-0034</v>
      </c>
      <c r="C14" t="s">
        <v>127</v>
      </c>
      <c r="D14" t="s">
        <v>73</v>
      </c>
      <c r="E14" t="s">
        <v>17</v>
      </c>
      <c r="F14" t="s">
        <v>158</v>
      </c>
      <c r="G14" t="s">
        <v>104</v>
      </c>
      <c r="H14" t="s">
        <v>290</v>
      </c>
    </row>
    <row r="15" spans="1:14" x14ac:dyDescent="0.3">
      <c r="A15" s="2" t="str">
        <f>INDEX(objects!$A:$B,MATCH($C15,objects!$A:$A, 0), 1)</f>
        <v>OBJ-0002</v>
      </c>
      <c r="B15" s="2" t="str">
        <f>INDEX(objects!$A:$B,MATCH($F15,objects!$A:$A, 0), 1)</f>
        <v>OBJ-0035</v>
      </c>
      <c r="C15" t="s">
        <v>127</v>
      </c>
      <c r="D15" t="s">
        <v>73</v>
      </c>
      <c r="E15" t="s">
        <v>17</v>
      </c>
      <c r="F15" t="s">
        <v>159</v>
      </c>
      <c r="G15" t="s">
        <v>105</v>
      </c>
      <c r="H15" t="s">
        <v>291</v>
      </c>
    </row>
    <row r="16" spans="1:14" x14ac:dyDescent="0.3">
      <c r="A16" s="2" t="str">
        <f>INDEX(objects!$A:$B,MATCH($C16,objects!$A:$A, 0), 1)</f>
        <v>OBJ-0002</v>
      </c>
      <c r="B16" s="2" t="str">
        <f>INDEX(objects!$A:$B,MATCH($F16,objects!$A:$A, 0), 1)</f>
        <v>OBJ-0036</v>
      </c>
      <c r="C16" t="s">
        <v>127</v>
      </c>
      <c r="D16" t="s">
        <v>73</v>
      </c>
      <c r="E16" t="s">
        <v>17</v>
      </c>
      <c r="F16" t="s">
        <v>160</v>
      </c>
      <c r="G16" t="s">
        <v>106</v>
      </c>
      <c r="H16" t="s">
        <v>294</v>
      </c>
    </row>
    <row r="17" spans="1:8" x14ac:dyDescent="0.3">
      <c r="A17" s="2" t="str">
        <f>INDEX(objects!$A:$B,MATCH($C17,objects!$A:$A, 0), 1)</f>
        <v>OBJ-0002</v>
      </c>
      <c r="B17" s="2" t="str">
        <f>INDEX(objects!$A:$B,MATCH($F17,objects!$A:$A, 0), 1)</f>
        <v>OBJ-0037</v>
      </c>
      <c r="C17" t="s">
        <v>127</v>
      </c>
      <c r="D17" t="s">
        <v>73</v>
      </c>
      <c r="E17" t="s">
        <v>17</v>
      </c>
      <c r="F17" t="s">
        <v>161</v>
      </c>
      <c r="G17" t="s">
        <v>107</v>
      </c>
      <c r="H17" t="s">
        <v>295</v>
      </c>
    </row>
    <row r="18" spans="1:8" x14ac:dyDescent="0.3">
      <c r="A18" s="2" t="str">
        <f>INDEX(objects!$A:$B,MATCH($C18,objects!$A:$A, 0), 1)</f>
        <v>OBJ-0003</v>
      </c>
      <c r="B18" s="2" t="str">
        <f>INDEX(objects!$A:$B,MATCH($F18,objects!$A:$A, 0), 1)</f>
        <v>OBJ-0038</v>
      </c>
      <c r="C18" t="s">
        <v>128</v>
      </c>
      <c r="D18" t="s">
        <v>74</v>
      </c>
      <c r="E18" t="s">
        <v>17</v>
      </c>
      <c r="F18" t="s">
        <v>162</v>
      </c>
      <c r="G18" t="s">
        <v>108</v>
      </c>
      <c r="H18" t="s">
        <v>296</v>
      </c>
    </row>
    <row r="19" spans="1:8" x14ac:dyDescent="0.3">
      <c r="A19" s="2" t="str">
        <f>INDEX(objects!$A:$B,MATCH($C19,objects!$A:$A, 0), 1)</f>
        <v>OBJ-0004</v>
      </c>
      <c r="B19" s="2" t="str">
        <f>INDEX(objects!$A:$B,MATCH($F19,objects!$A:$A, 0), 1)</f>
        <v>OBJ-0039</v>
      </c>
      <c r="C19" t="s">
        <v>129</v>
      </c>
      <c r="D19" t="s">
        <v>75</v>
      </c>
      <c r="E19" t="s">
        <v>17</v>
      </c>
      <c r="F19" t="s">
        <v>163</v>
      </c>
      <c r="G19" t="s">
        <v>109</v>
      </c>
      <c r="H19" t="s">
        <v>297</v>
      </c>
    </row>
    <row r="20" spans="1:8" x14ac:dyDescent="0.3">
      <c r="A20" s="2" t="str">
        <f>INDEX(objects!$A:$B,MATCH($C20,objects!$A:$A, 0), 1)</f>
        <v>OBJ-0005</v>
      </c>
      <c r="B20" s="2" t="str">
        <f>INDEX(objects!$A:$B,MATCH($F20,objects!$A:$A, 0), 1)</f>
        <v>OBJ-0040</v>
      </c>
      <c r="C20" t="s">
        <v>130</v>
      </c>
      <c r="D20" t="s">
        <v>76</v>
      </c>
      <c r="E20" t="s">
        <v>17</v>
      </c>
      <c r="F20" t="s">
        <v>164</v>
      </c>
      <c r="G20" t="s">
        <v>110</v>
      </c>
      <c r="H20" t="s">
        <v>298</v>
      </c>
    </row>
    <row r="21" spans="1:8" x14ac:dyDescent="0.3">
      <c r="A21" s="2" t="str">
        <f>INDEX(objects!$A:$B,MATCH($C21,objects!$A:$A, 0), 1)</f>
        <v>OBJ-0006</v>
      </c>
      <c r="B21" s="2" t="str">
        <f>INDEX(objects!$A:$B,MATCH($F21,objects!$A:$A, 0), 1)</f>
        <v>OBJ-0041</v>
      </c>
      <c r="C21" t="s">
        <v>131</v>
      </c>
      <c r="D21" t="s">
        <v>77</v>
      </c>
      <c r="E21" t="s">
        <v>17</v>
      </c>
      <c r="F21" t="s">
        <v>165</v>
      </c>
      <c r="G21" t="s">
        <v>111</v>
      </c>
      <c r="H21" t="s">
        <v>299</v>
      </c>
    </row>
    <row r="22" spans="1:8" x14ac:dyDescent="0.3">
      <c r="A22" s="2" t="str">
        <f>INDEX(objects!$A:$B,MATCH($C22,objects!$A:$A, 0), 1)</f>
        <v>OBJ-0007</v>
      </c>
      <c r="B22" s="2" t="str">
        <f>INDEX(objects!$A:$B,MATCH($F22,objects!$A:$A, 0), 1)</f>
        <v>OBJ-0042</v>
      </c>
      <c r="C22" t="s">
        <v>132</v>
      </c>
      <c r="D22" t="s">
        <v>78</v>
      </c>
      <c r="E22" t="s">
        <v>17</v>
      </c>
      <c r="F22" t="s">
        <v>166</v>
      </c>
      <c r="G22" t="s">
        <v>112</v>
      </c>
      <c r="H22" t="s">
        <v>300</v>
      </c>
    </row>
    <row r="23" spans="1:8" x14ac:dyDescent="0.3">
      <c r="A23" s="2" t="str">
        <f>INDEX(objects!$A:$B,MATCH($C23,objects!$A:$A, 0), 1)</f>
        <v>OBJ-0011</v>
      </c>
      <c r="B23" s="2" t="str">
        <f>INDEX(objects!$A:$B,MATCH($F23,objects!$A:$A, 0), 1)</f>
        <v>OBJ-0043</v>
      </c>
      <c r="C23" t="s">
        <v>135</v>
      </c>
      <c r="D23" t="s">
        <v>81</v>
      </c>
      <c r="E23" t="s">
        <v>17</v>
      </c>
      <c r="F23" t="s">
        <v>167</v>
      </c>
      <c r="G23" t="s">
        <v>113</v>
      </c>
      <c r="H23" t="s">
        <v>301</v>
      </c>
    </row>
    <row r="24" spans="1:8" x14ac:dyDescent="0.3">
      <c r="A24" s="2" t="str">
        <f>INDEX(objects!$A:$B,MATCH($C24,objects!$A:$A, 0), 1)</f>
        <v>OBJ-0012</v>
      </c>
      <c r="B24" s="2" t="str">
        <f>INDEX(objects!$A:$B,MATCH($F24,objects!$A:$A, 0), 1)</f>
        <v>OBJ-0044</v>
      </c>
      <c r="C24" t="s">
        <v>136</v>
      </c>
      <c r="D24" t="s">
        <v>82</v>
      </c>
      <c r="E24" t="s">
        <v>17</v>
      </c>
      <c r="F24" t="s">
        <v>168</v>
      </c>
      <c r="G24" t="s">
        <v>114</v>
      </c>
      <c r="H24" t="s">
        <v>302</v>
      </c>
    </row>
    <row r="25" spans="1:8" x14ac:dyDescent="0.3">
      <c r="A25" s="2" t="str">
        <f>INDEX(objects!$A:$B,MATCH($C25,objects!$A:$A, 0), 1)</f>
        <v>OBJ-0011</v>
      </c>
      <c r="B25" s="2" t="str">
        <f>INDEX(objects!$A:$B,MATCH($F25,objects!$A:$A, 0), 1)</f>
        <v>OBJ-0045</v>
      </c>
      <c r="C25" t="s">
        <v>135</v>
      </c>
      <c r="D25" t="s">
        <v>81</v>
      </c>
      <c r="E25" t="s">
        <v>17</v>
      </c>
      <c r="F25" t="s">
        <v>169</v>
      </c>
      <c r="G25" t="s">
        <v>115</v>
      </c>
      <c r="H25" t="s">
        <v>303</v>
      </c>
    </row>
    <row r="26" spans="1:8" x14ac:dyDescent="0.3">
      <c r="A26" s="2" t="str">
        <f>INDEX(objects!$A:$B,MATCH($C26,objects!$A:$A, 0), 1)</f>
        <v>OBJ-0012</v>
      </c>
      <c r="B26" s="2" t="str">
        <f>INDEX(objects!$A:$B,MATCH($F26,objects!$A:$A, 0), 1)</f>
        <v>OBJ-0046</v>
      </c>
      <c r="C26" t="s">
        <v>136</v>
      </c>
      <c r="D26" t="s">
        <v>82</v>
      </c>
      <c r="E26" t="s">
        <v>17</v>
      </c>
      <c r="F26" t="s">
        <v>170</v>
      </c>
      <c r="G26" t="s">
        <v>116</v>
      </c>
      <c r="H26" t="s">
        <v>304</v>
      </c>
    </row>
    <row r="27" spans="1:8" x14ac:dyDescent="0.3">
      <c r="A27" s="2" t="str">
        <f>INDEX(objects!$A:$B,MATCH($C27,objects!$A:$A, 0), 1)</f>
        <v>OBJ-0011</v>
      </c>
      <c r="B27" s="2" t="str">
        <f>INDEX(objects!$A:$B,MATCH($F27,objects!$A:$A, 0), 1)</f>
        <v>OBJ-0047</v>
      </c>
      <c r="C27" t="s">
        <v>135</v>
      </c>
      <c r="D27" t="s">
        <v>81</v>
      </c>
      <c r="E27" t="s">
        <v>17</v>
      </c>
      <c r="F27" t="s">
        <v>171</v>
      </c>
      <c r="G27" t="s">
        <v>117</v>
      </c>
      <c r="H27" t="s">
        <v>305</v>
      </c>
    </row>
    <row r="28" spans="1:8" x14ac:dyDescent="0.3">
      <c r="A28" s="2" t="str">
        <f>INDEX(objects!$A:$B,MATCH($C28,objects!$A:$A, 0), 1)</f>
        <v>OBJ-0012</v>
      </c>
      <c r="B28" s="2" t="str">
        <f>INDEX(objects!$A:$B,MATCH($F28,objects!$A:$A, 0), 1)</f>
        <v>OBJ-0048</v>
      </c>
      <c r="C28" t="s">
        <v>136</v>
      </c>
      <c r="D28" t="s">
        <v>82</v>
      </c>
      <c r="E28" t="s">
        <v>17</v>
      </c>
      <c r="F28" t="s">
        <v>172</v>
      </c>
      <c r="G28" t="s">
        <v>118</v>
      </c>
      <c r="H28" t="s">
        <v>306</v>
      </c>
    </row>
    <row r="29" spans="1:8" x14ac:dyDescent="0.3">
      <c r="A29" s="2" t="str">
        <f>INDEX(objects!$A:$B,MATCH($C29,objects!$A:$A, 0), 1)</f>
        <v>OBJ-0011</v>
      </c>
      <c r="B29" s="2" t="str">
        <f>INDEX(objects!$A:$B,MATCH($F29,objects!$A:$A, 0), 1)</f>
        <v>OBJ-0049</v>
      </c>
      <c r="C29" t="s">
        <v>135</v>
      </c>
      <c r="D29" t="s">
        <v>81</v>
      </c>
      <c r="E29" t="s">
        <v>17</v>
      </c>
      <c r="F29" t="s">
        <v>173</v>
      </c>
      <c r="G29" t="s">
        <v>119</v>
      </c>
      <c r="H29" t="s">
        <v>307</v>
      </c>
    </row>
    <row r="30" spans="1:8" x14ac:dyDescent="0.3">
      <c r="A30" s="2" t="str">
        <f>INDEX(objects!$A:$B,MATCH($C30,objects!$A:$A, 0), 1)</f>
        <v>OBJ-0012</v>
      </c>
      <c r="B30" s="2" t="str">
        <f>INDEX(objects!$A:$B,MATCH($F30,objects!$A:$A, 0), 1)</f>
        <v>OBJ-0050</v>
      </c>
      <c r="C30" t="s">
        <v>136</v>
      </c>
      <c r="D30" t="s">
        <v>82</v>
      </c>
      <c r="E30" t="s">
        <v>17</v>
      </c>
      <c r="F30" t="s">
        <v>174</v>
      </c>
      <c r="G30" t="s">
        <v>120</v>
      </c>
      <c r="H30" t="s">
        <v>308</v>
      </c>
    </row>
    <row r="31" spans="1:8" x14ac:dyDescent="0.3">
      <c r="A31" s="2" t="str">
        <f>INDEX(objects!$A:$B,MATCH($C31,objects!$A:$A, 0), 1)</f>
        <v>OBJ-0003</v>
      </c>
      <c r="B31" s="2" t="str">
        <f>INDEX(objects!$A:$B,MATCH($F31,objects!$A:$A, 0), 1)</f>
        <v>OBJ-0051</v>
      </c>
      <c r="C31" t="s">
        <v>128</v>
      </c>
      <c r="D31" t="s">
        <v>74</v>
      </c>
      <c r="E31" t="s">
        <v>17</v>
      </c>
      <c r="F31" t="s">
        <v>175</v>
      </c>
      <c r="G31" t="s">
        <v>121</v>
      </c>
      <c r="H31" t="s">
        <v>309</v>
      </c>
    </row>
    <row r="32" spans="1:8" x14ac:dyDescent="0.3">
      <c r="A32" s="2" t="str">
        <f>INDEX(objects!$A:$B,MATCH($C32,objects!$A:$A, 0), 1)</f>
        <v>OBJ-0003</v>
      </c>
      <c r="B32" s="2" t="str">
        <f>INDEX(objects!$A:$B,MATCH($F32,objects!$A:$A, 0), 1)</f>
        <v>OBJ-0052</v>
      </c>
      <c r="C32" t="s">
        <v>128</v>
      </c>
      <c r="D32" t="s">
        <v>74</v>
      </c>
      <c r="E32" t="s">
        <v>17</v>
      </c>
      <c r="F32" t="s">
        <v>176</v>
      </c>
      <c r="G32" t="s">
        <v>122</v>
      </c>
      <c r="H32" t="s">
        <v>310</v>
      </c>
    </row>
    <row r="33" spans="1:8" x14ac:dyDescent="0.3">
      <c r="A33" s="2" t="str">
        <f>INDEX(objects!$A:$B,MATCH($C33,objects!$A:$A, 0), 1)</f>
        <v>OBJ-0003</v>
      </c>
      <c r="B33" s="2" t="str">
        <f>INDEX(objects!$A:$B,MATCH($F33,objects!$A:$A, 0), 1)</f>
        <v>OBJ-0053</v>
      </c>
      <c r="C33" t="s">
        <v>128</v>
      </c>
      <c r="D33" t="s">
        <v>74</v>
      </c>
      <c r="E33" t="s">
        <v>17</v>
      </c>
      <c r="F33" t="s">
        <v>177</v>
      </c>
      <c r="G33" t="s">
        <v>123</v>
      </c>
      <c r="H33" t="s">
        <v>311</v>
      </c>
    </row>
    <row r="34" spans="1:8" x14ac:dyDescent="0.3">
      <c r="A34" s="2" t="str">
        <f>INDEX(objects!$A:$B,MATCH($C34,objects!$A:$A, 0), 1)</f>
        <v>OBJ-0011</v>
      </c>
      <c r="B34" s="2" t="str">
        <f>INDEX(objects!$A:$B,MATCH($F34,objects!$A:$A, 0), 1)</f>
        <v>OBJ-0054</v>
      </c>
      <c r="C34" t="s">
        <v>135</v>
      </c>
      <c r="D34" t="s">
        <v>81</v>
      </c>
      <c r="E34" t="s">
        <v>17</v>
      </c>
      <c r="F34" t="s">
        <v>178</v>
      </c>
      <c r="G34" t="s">
        <v>124</v>
      </c>
      <c r="H34" t="s">
        <v>312</v>
      </c>
    </row>
    <row r="35" spans="1:8" x14ac:dyDescent="0.3">
      <c r="A35" s="2" t="str">
        <f>INDEX(objects!$A:$B,MATCH($C35,objects!$A:$A, 0), 1)</f>
        <v>OBJ-0011</v>
      </c>
      <c r="B35" s="2" t="str">
        <f>INDEX(objects!$A:$B,MATCH($F35,objects!$A:$A, 0), 1)</f>
        <v>OBJ-0055</v>
      </c>
      <c r="C35" t="s">
        <v>135</v>
      </c>
      <c r="D35" t="s">
        <v>81</v>
      </c>
      <c r="E35" t="s">
        <v>17</v>
      </c>
      <c r="F35" t="s">
        <v>179</v>
      </c>
      <c r="G35" t="s">
        <v>125</v>
      </c>
      <c r="H35" t="s">
        <v>313</v>
      </c>
    </row>
    <row r="36" spans="1:8" x14ac:dyDescent="0.3">
      <c r="A36" s="2" t="str">
        <f>INDEX(objects!$A:$B,MATCH($C36,objects!$A:$A, 0), 1)</f>
        <v>OBJ-0011</v>
      </c>
      <c r="B36" s="2" t="str">
        <f>INDEX(objects!$A:$B,MATCH($F36,objects!$A:$A, 0), 1)</f>
        <v>OBJ-0056</v>
      </c>
      <c r="C36" t="s">
        <v>135</v>
      </c>
      <c r="D36" t="s">
        <v>81</v>
      </c>
      <c r="E36" t="s">
        <v>17</v>
      </c>
      <c r="F36" t="s">
        <v>180</v>
      </c>
      <c r="G36" t="s">
        <v>126</v>
      </c>
      <c r="H36" t="s">
        <v>314</v>
      </c>
    </row>
    <row r="37" spans="1:8" x14ac:dyDescent="0.3">
      <c r="A37" s="2" t="str">
        <f>INDEX(objects!$A:$B,MATCH($C37,objects!$A:$A, 0), 1)</f>
        <v>OBJ-0013</v>
      </c>
      <c r="B37" s="2" t="str">
        <f>INDEX(objects!$A:$B,MATCH($F37,objects!$A:$A, 0), 1)</f>
        <v>OBJ-0014</v>
      </c>
      <c r="C37" t="s">
        <v>137</v>
      </c>
      <c r="D37" t="s">
        <v>83</v>
      </c>
      <c r="E37" t="s">
        <v>16</v>
      </c>
      <c r="F37" t="s">
        <v>138</v>
      </c>
      <c r="G37" t="s">
        <v>84</v>
      </c>
      <c r="H37" t="s">
        <v>315</v>
      </c>
    </row>
    <row r="38" spans="1:8" x14ac:dyDescent="0.3">
      <c r="A38" s="2" t="str">
        <f>INDEX(objects!$A:$B,MATCH($C38,objects!$A:$A, 0), 1)</f>
        <v>OBJ-0013</v>
      </c>
      <c r="B38" s="2" t="str">
        <f>INDEX(objects!$A:$B,MATCH($F38,objects!$A:$A, 0), 1)</f>
        <v>OBJ-0015</v>
      </c>
      <c r="C38" t="s">
        <v>137</v>
      </c>
      <c r="D38" t="s">
        <v>83</v>
      </c>
      <c r="E38" t="s">
        <v>16</v>
      </c>
      <c r="F38" t="s">
        <v>139</v>
      </c>
      <c r="G38" t="s">
        <v>85</v>
      </c>
      <c r="H38" t="s">
        <v>316</v>
      </c>
    </row>
    <row r="39" spans="1:8" x14ac:dyDescent="0.3">
      <c r="A39" s="2" t="str">
        <f>INDEX(objects!$A:$B,MATCH($C39,objects!$A:$A, 0), 1)</f>
        <v>OBJ-0013</v>
      </c>
      <c r="B39" s="2" t="str">
        <f>INDEX(objects!$A:$B,MATCH($F39,objects!$A:$A, 0), 1)</f>
        <v>OBJ-0016</v>
      </c>
      <c r="C39" t="s">
        <v>137</v>
      </c>
      <c r="D39" t="s">
        <v>83</v>
      </c>
      <c r="E39" t="s">
        <v>16</v>
      </c>
      <c r="F39" t="s">
        <v>140</v>
      </c>
      <c r="G39" t="s">
        <v>86</v>
      </c>
      <c r="H39" t="s">
        <v>317</v>
      </c>
    </row>
    <row r="40" spans="1:8" x14ac:dyDescent="0.3">
      <c r="A40" s="2" t="str">
        <f>INDEX(objects!$A:$B,MATCH($C40,objects!$A:$A, 0), 1)</f>
        <v>OBJ-0014</v>
      </c>
      <c r="B40" s="2" t="str">
        <f>INDEX(objects!$A:$B,MATCH($F40,objects!$A:$A, 0), 1)</f>
        <v>OBJ-0017</v>
      </c>
      <c r="C40" t="s">
        <v>138</v>
      </c>
      <c r="D40" t="s">
        <v>84</v>
      </c>
      <c r="E40" t="s">
        <v>16</v>
      </c>
      <c r="F40" t="s">
        <v>141</v>
      </c>
      <c r="G40" t="s">
        <v>87</v>
      </c>
      <c r="H40" t="s">
        <v>318</v>
      </c>
    </row>
    <row r="41" spans="1:8" x14ac:dyDescent="0.3">
      <c r="A41" s="2" t="str">
        <f>INDEX(objects!$A:$B,MATCH($C41,objects!$A:$A, 0), 1)</f>
        <v>OBJ-0014</v>
      </c>
      <c r="B41" s="2" t="str">
        <f>INDEX(objects!$A:$B,MATCH($F41,objects!$A:$A, 0), 1)</f>
        <v>OBJ-0018</v>
      </c>
      <c r="C41" t="s">
        <v>138</v>
      </c>
      <c r="D41" t="s">
        <v>84</v>
      </c>
      <c r="E41" t="s">
        <v>16</v>
      </c>
      <c r="F41" t="s">
        <v>142</v>
      </c>
      <c r="G41" t="s">
        <v>88</v>
      </c>
      <c r="H41" t="s">
        <v>319</v>
      </c>
    </row>
    <row r="42" spans="1:8" x14ac:dyDescent="0.3">
      <c r="A42" s="2" t="str">
        <f>INDEX(objects!$A:$B,MATCH($C42,objects!$A:$A, 0), 1)</f>
        <v>OBJ-0015</v>
      </c>
      <c r="B42" s="2" t="str">
        <f>INDEX(objects!$A:$B,MATCH($F42,objects!$A:$A, 0), 1)</f>
        <v>OBJ-0019</v>
      </c>
      <c r="C42" t="s">
        <v>139</v>
      </c>
      <c r="D42" t="s">
        <v>85</v>
      </c>
      <c r="E42" t="s">
        <v>16</v>
      </c>
      <c r="F42" t="s">
        <v>143</v>
      </c>
      <c r="G42" t="s">
        <v>89</v>
      </c>
      <c r="H42" t="s">
        <v>320</v>
      </c>
    </row>
    <row r="43" spans="1:8" x14ac:dyDescent="0.3">
      <c r="A43" s="2" t="str">
        <f>INDEX(objects!$A:$B,MATCH($C43,objects!$A:$A, 0), 1)</f>
        <v>OBJ-0015</v>
      </c>
      <c r="B43" s="2" t="str">
        <f>INDEX(objects!$A:$B,MATCH($F43,objects!$A:$A, 0), 1)</f>
        <v>OBJ-0020</v>
      </c>
      <c r="C43" t="s">
        <v>139</v>
      </c>
      <c r="D43" t="s">
        <v>85</v>
      </c>
      <c r="E43" t="s">
        <v>16</v>
      </c>
      <c r="F43" t="s">
        <v>144</v>
      </c>
      <c r="G43" t="s">
        <v>90</v>
      </c>
      <c r="H43" t="s">
        <v>321</v>
      </c>
    </row>
    <row r="44" spans="1:8" x14ac:dyDescent="0.3">
      <c r="A44" s="2" t="str">
        <f>INDEX(objects!$A:$B,MATCH($C44,objects!$A:$A, 0), 1)</f>
        <v>OBJ-0016</v>
      </c>
      <c r="B44" s="2" t="str">
        <f>INDEX(objects!$A:$B,MATCH($F44,objects!$A:$A, 0), 1)</f>
        <v>OBJ-0021</v>
      </c>
      <c r="C44" t="s">
        <v>140</v>
      </c>
      <c r="D44" t="s">
        <v>86</v>
      </c>
      <c r="E44" t="s">
        <v>16</v>
      </c>
      <c r="F44" t="s">
        <v>145</v>
      </c>
      <c r="G44" t="s">
        <v>91</v>
      </c>
      <c r="H44" t="s">
        <v>322</v>
      </c>
    </row>
    <row r="45" spans="1:8" x14ac:dyDescent="0.3">
      <c r="A45" s="2" t="str">
        <f>INDEX(objects!$A:$B,MATCH($C45,objects!$A:$A, 0), 1)</f>
        <v>OBJ-0016</v>
      </c>
      <c r="B45" s="2" t="str">
        <f>INDEX(objects!$A:$B,MATCH($F45,objects!$A:$A, 0), 1)</f>
        <v>OBJ-0022</v>
      </c>
      <c r="C45" t="s">
        <v>140</v>
      </c>
      <c r="D45" t="s">
        <v>86</v>
      </c>
      <c r="E45" t="s">
        <v>16</v>
      </c>
      <c r="F45" t="s">
        <v>146</v>
      </c>
      <c r="G45" t="s">
        <v>92</v>
      </c>
      <c r="H45" t="s">
        <v>323</v>
      </c>
    </row>
    <row r="46" spans="1:8" x14ac:dyDescent="0.3">
      <c r="A46" s="2" t="str">
        <f>INDEX(objects!$A:$B,MATCH($C46,objects!$A:$A, 0), 1)</f>
        <v>OBJ-0016</v>
      </c>
      <c r="B46" s="2" t="str">
        <f>INDEX(objects!$A:$B,MATCH($F46,objects!$A:$A, 0), 1)</f>
        <v>OBJ-0023</v>
      </c>
      <c r="C46" t="s">
        <v>140</v>
      </c>
      <c r="D46" t="s">
        <v>86</v>
      </c>
      <c r="E46" t="s">
        <v>16</v>
      </c>
      <c r="F46" t="s">
        <v>147</v>
      </c>
      <c r="G46" t="s">
        <v>93</v>
      </c>
      <c r="H46" t="s">
        <v>324</v>
      </c>
    </row>
    <row r="47" spans="1:8" x14ac:dyDescent="0.3">
      <c r="A47" s="2" t="str">
        <f>INDEX(objects!$A:$B,MATCH($C47,objects!$A:$A, 0), 1)</f>
        <v>OBJ-0017</v>
      </c>
      <c r="B47" s="2" t="str">
        <f>INDEX(objects!$A:$B,MATCH($F47,objects!$A:$A, 0), 1)</f>
        <v>OBJ-0024</v>
      </c>
      <c r="C47" t="s">
        <v>141</v>
      </c>
      <c r="D47" t="s">
        <v>87</v>
      </c>
      <c r="E47" t="s">
        <v>16</v>
      </c>
      <c r="F47" t="s">
        <v>148</v>
      </c>
      <c r="G47" t="s">
        <v>94</v>
      </c>
      <c r="H47" t="s">
        <v>325</v>
      </c>
    </row>
    <row r="48" spans="1:8" x14ac:dyDescent="0.3">
      <c r="A48" s="2" t="str">
        <f>INDEX(objects!$A:$B,MATCH($C48,objects!$A:$A, 0), 1)</f>
        <v>OBJ-0017</v>
      </c>
      <c r="B48" s="2" t="str">
        <f>INDEX(objects!$A:$B,MATCH($F48,objects!$A:$A, 0), 1)</f>
        <v>OBJ-0025</v>
      </c>
      <c r="C48" t="s">
        <v>141</v>
      </c>
      <c r="D48" t="s">
        <v>87</v>
      </c>
      <c r="E48" t="s">
        <v>16</v>
      </c>
      <c r="F48" t="s">
        <v>149</v>
      </c>
      <c r="G48" t="s">
        <v>95</v>
      </c>
      <c r="H48" t="s">
        <v>326</v>
      </c>
    </row>
    <row r="49" spans="1:8" x14ac:dyDescent="0.3">
      <c r="A49" s="2" t="str">
        <f>INDEX(objects!$A:$B,MATCH($C49,objects!$A:$A, 0), 1)</f>
        <v>OBJ-0017</v>
      </c>
      <c r="B49" s="2" t="str">
        <f>INDEX(objects!$A:$B,MATCH($F49,objects!$A:$A, 0), 1)</f>
        <v>OBJ-0026</v>
      </c>
      <c r="C49" t="s">
        <v>141</v>
      </c>
      <c r="D49" t="s">
        <v>87</v>
      </c>
      <c r="E49" t="s">
        <v>16</v>
      </c>
      <c r="F49" t="s">
        <v>150</v>
      </c>
      <c r="G49" t="s">
        <v>96</v>
      </c>
      <c r="H49" t="s">
        <v>327</v>
      </c>
    </row>
    <row r="50" spans="1:8" x14ac:dyDescent="0.3">
      <c r="A50" s="2" t="str">
        <f>INDEX(objects!$A:$B,MATCH($C50,objects!$A:$A, 0), 1)</f>
        <v>OBJ-0018</v>
      </c>
      <c r="B50" s="2" t="str">
        <f>INDEX(objects!$A:$B,MATCH($F50,objects!$A:$A, 0), 1)</f>
        <v>OBJ-0027</v>
      </c>
      <c r="C50" t="s">
        <v>142</v>
      </c>
      <c r="D50" t="s">
        <v>88</v>
      </c>
      <c r="E50" t="s">
        <v>16</v>
      </c>
      <c r="F50" t="s">
        <v>151</v>
      </c>
      <c r="G50" t="s">
        <v>97</v>
      </c>
      <c r="H50" t="s">
        <v>328</v>
      </c>
    </row>
    <row r="51" spans="1:8" x14ac:dyDescent="0.3">
      <c r="A51" s="2" t="str">
        <f>INDEX(objects!$A:$B,MATCH($C51,objects!$A:$A, 0), 1)</f>
        <v>OBJ-0019</v>
      </c>
      <c r="B51" s="2" t="str">
        <f>INDEX(objects!$A:$B,MATCH($F51,objects!$A:$A, 0), 1)</f>
        <v>OBJ-0028</v>
      </c>
      <c r="C51" t="s">
        <v>143</v>
      </c>
      <c r="D51" t="s">
        <v>89</v>
      </c>
      <c r="E51" t="s">
        <v>16</v>
      </c>
      <c r="F51" t="s">
        <v>152</v>
      </c>
      <c r="G51" t="s">
        <v>98</v>
      </c>
      <c r="H51" t="s">
        <v>329</v>
      </c>
    </row>
    <row r="52" spans="1:8" x14ac:dyDescent="0.3">
      <c r="A52" s="2" t="str">
        <f>INDEX(objects!$A:$B,MATCH($C52,objects!$A:$A, 0), 1)</f>
        <v>OBJ-0020</v>
      </c>
      <c r="B52" s="2" t="str">
        <f>INDEX(objects!$A:$B,MATCH($F52,objects!$A:$A, 0), 1)</f>
        <v>OBJ-0029</v>
      </c>
      <c r="C52" t="s">
        <v>144</v>
      </c>
      <c r="D52" t="s">
        <v>90</v>
      </c>
      <c r="E52" t="s">
        <v>16</v>
      </c>
      <c r="F52" t="s">
        <v>153</v>
      </c>
      <c r="G52" t="s">
        <v>99</v>
      </c>
      <c r="H52" t="s">
        <v>330</v>
      </c>
    </row>
    <row r="53" spans="1:8" x14ac:dyDescent="0.3">
      <c r="A53" s="2" t="str">
        <f>INDEX(objects!$A:$B,MATCH($C53,objects!$A:$A, 0), 1)</f>
        <v>OBJ-0020</v>
      </c>
      <c r="B53" s="2" t="str">
        <f>INDEX(objects!$A:$B,MATCH($F53,objects!$A:$A, 0), 1)</f>
        <v>OBJ-0030</v>
      </c>
      <c r="C53" t="s">
        <v>144</v>
      </c>
      <c r="D53" t="s">
        <v>90</v>
      </c>
      <c r="E53" t="s">
        <v>16</v>
      </c>
      <c r="F53" t="s">
        <v>154</v>
      </c>
      <c r="G53" t="s">
        <v>100</v>
      </c>
      <c r="H53" t="s">
        <v>331</v>
      </c>
    </row>
    <row r="54" spans="1:8" x14ac:dyDescent="0.3">
      <c r="A54" s="2" t="str">
        <f>INDEX(objects!$A:$B,MATCH($C54,objects!$A:$A, 0), 1)</f>
        <v>OBJ-0020</v>
      </c>
      <c r="B54" s="2" t="str">
        <f>INDEX(objects!$A:$B,MATCH($F54,objects!$A:$A, 0), 1)</f>
        <v>OBJ-0031</v>
      </c>
      <c r="C54" t="s">
        <v>144</v>
      </c>
      <c r="D54" t="s">
        <v>90</v>
      </c>
      <c r="E54" t="s">
        <v>16</v>
      </c>
      <c r="F54" t="s">
        <v>155</v>
      </c>
      <c r="G54" t="s">
        <v>101</v>
      </c>
      <c r="H54" t="s">
        <v>332</v>
      </c>
    </row>
    <row r="55" spans="1:8" x14ac:dyDescent="0.3">
      <c r="A55" s="2" t="str">
        <f>INDEX(objects!$A:$B,MATCH($C55,objects!$A:$A, 0), 1)</f>
        <v>OBJ-0032</v>
      </c>
      <c r="B55" s="2" t="str">
        <f>INDEX(objects!$A:$B,MATCH($F55,objects!$A:$A, 0), 1)</f>
        <v>OBJ-0057</v>
      </c>
      <c r="C55" t="s">
        <v>156</v>
      </c>
      <c r="D55" t="s">
        <v>102</v>
      </c>
      <c r="E55" t="s">
        <v>35</v>
      </c>
      <c r="F55" t="s">
        <v>209</v>
      </c>
      <c r="G55" t="s">
        <v>181</v>
      </c>
      <c r="H55" t="s">
        <v>333</v>
      </c>
    </row>
    <row r="56" spans="1:8" x14ac:dyDescent="0.3">
      <c r="A56" s="2" t="str">
        <f>INDEX(objects!$A:$B,MATCH($C56,objects!$A:$A, 0), 1)</f>
        <v>OBJ-0033</v>
      </c>
      <c r="B56" s="2" t="str">
        <f>INDEX(objects!$A:$B,MATCH($F56,objects!$A:$A, 0), 1)</f>
        <v>OBJ-0058</v>
      </c>
      <c r="C56" t="s">
        <v>157</v>
      </c>
      <c r="D56" t="s">
        <v>103</v>
      </c>
      <c r="E56" t="s">
        <v>35</v>
      </c>
      <c r="F56" t="s">
        <v>210</v>
      </c>
      <c r="G56" t="s">
        <v>183</v>
      </c>
      <c r="H56" t="s">
        <v>334</v>
      </c>
    </row>
    <row r="57" spans="1:8" x14ac:dyDescent="0.3">
      <c r="A57" s="2" t="str">
        <f>INDEX(objects!$A:$B,MATCH($C57,objects!$A:$A, 0), 1)</f>
        <v>OBJ-0034</v>
      </c>
      <c r="B57" s="2" t="str">
        <f>INDEX(objects!$A:$B,MATCH($F57,objects!$A:$A, 0), 1)</f>
        <v>OBJ-0059</v>
      </c>
      <c r="C57" t="s">
        <v>158</v>
      </c>
      <c r="D57" t="s">
        <v>104</v>
      </c>
      <c r="E57" t="s">
        <v>35</v>
      </c>
      <c r="F57" t="s">
        <v>211</v>
      </c>
      <c r="G57" t="s">
        <v>184</v>
      </c>
      <c r="H57" t="s">
        <v>335</v>
      </c>
    </row>
    <row r="58" spans="1:8" x14ac:dyDescent="0.3">
      <c r="A58" s="2" t="str">
        <f>INDEX(objects!$A:$B,MATCH($C58,objects!$A:$A, 0), 1)</f>
        <v>OBJ-0035</v>
      </c>
      <c r="B58" s="2" t="str">
        <f>INDEX(objects!$A:$B,MATCH($F58,objects!$A:$A, 0), 1)</f>
        <v>OBJ-0060</v>
      </c>
      <c r="C58" t="s">
        <v>159</v>
      </c>
      <c r="D58" t="s">
        <v>105</v>
      </c>
      <c r="E58" t="s">
        <v>35</v>
      </c>
      <c r="F58" t="s">
        <v>212</v>
      </c>
      <c r="G58" t="s">
        <v>185</v>
      </c>
      <c r="H58" t="s">
        <v>336</v>
      </c>
    </row>
    <row r="59" spans="1:8" x14ac:dyDescent="0.3">
      <c r="A59" s="2" t="str">
        <f>INDEX(objects!$A:$B,MATCH($C59,objects!$A:$A, 0), 1)</f>
        <v>OBJ-0036</v>
      </c>
      <c r="B59" s="2" t="str">
        <f>INDEX(objects!$A:$B,MATCH($F59,objects!$A:$A, 0), 1)</f>
        <v>OBJ-0061</v>
      </c>
      <c r="C59" t="s">
        <v>160</v>
      </c>
      <c r="D59" t="s">
        <v>106</v>
      </c>
      <c r="E59" t="s">
        <v>35</v>
      </c>
      <c r="F59" t="s">
        <v>213</v>
      </c>
      <c r="G59" t="s">
        <v>186</v>
      </c>
      <c r="H59" t="s">
        <v>337</v>
      </c>
    </row>
    <row r="60" spans="1:8" x14ac:dyDescent="0.3">
      <c r="A60" s="2" t="str">
        <f>INDEX(objects!$A:$B,MATCH($C60,objects!$A:$A, 0), 1)</f>
        <v>OBJ-0037</v>
      </c>
      <c r="B60" s="2" t="str">
        <f>INDEX(objects!$A:$B,MATCH($F60,objects!$A:$A, 0), 1)</f>
        <v>OBJ-0062</v>
      </c>
      <c r="C60" t="s">
        <v>161</v>
      </c>
      <c r="D60" t="s">
        <v>107</v>
      </c>
      <c r="E60" t="s">
        <v>35</v>
      </c>
      <c r="F60" t="s">
        <v>214</v>
      </c>
      <c r="G60" t="s">
        <v>187</v>
      </c>
      <c r="H60" t="s">
        <v>338</v>
      </c>
    </row>
    <row r="61" spans="1:8" x14ac:dyDescent="0.3">
      <c r="A61" s="2" t="str">
        <f>INDEX(objects!$A:$B,MATCH($C61,objects!$A:$A, 0), 1)</f>
        <v>OBJ-0038</v>
      </c>
      <c r="B61" s="2" t="str">
        <f>INDEX(objects!$A:$B,MATCH($F61,objects!$A:$A, 0), 1)</f>
        <v>OBJ-0063</v>
      </c>
      <c r="C61" t="s">
        <v>162</v>
      </c>
      <c r="D61" t="s">
        <v>108</v>
      </c>
      <c r="E61" t="s">
        <v>35</v>
      </c>
      <c r="F61" t="s">
        <v>215</v>
      </c>
      <c r="G61" t="s">
        <v>188</v>
      </c>
      <c r="H61" t="s">
        <v>339</v>
      </c>
    </row>
    <row r="62" spans="1:8" x14ac:dyDescent="0.3">
      <c r="A62" s="2" t="str">
        <f>INDEX(objects!$A:$B,MATCH($C62,objects!$A:$A, 0), 1)</f>
        <v>OBJ-0039</v>
      </c>
      <c r="B62" s="2" t="str">
        <f>INDEX(objects!$A:$B,MATCH($F62,objects!$A:$A, 0), 1)</f>
        <v>OBJ-0064</v>
      </c>
      <c r="C62" t="s">
        <v>163</v>
      </c>
      <c r="D62" t="s">
        <v>109</v>
      </c>
      <c r="E62" t="s">
        <v>35</v>
      </c>
      <c r="F62" t="s">
        <v>216</v>
      </c>
      <c r="G62" t="s">
        <v>189</v>
      </c>
      <c r="H62" t="s">
        <v>340</v>
      </c>
    </row>
    <row r="63" spans="1:8" x14ac:dyDescent="0.3">
      <c r="A63" s="2" t="str">
        <f>INDEX(objects!$A:$B,MATCH($C63,objects!$A:$A, 0), 1)</f>
        <v>OBJ-0040</v>
      </c>
      <c r="B63" s="2" t="str">
        <f>INDEX(objects!$A:$B,MATCH($F63,objects!$A:$A, 0), 1)</f>
        <v>OBJ-0065</v>
      </c>
      <c r="C63" t="s">
        <v>164</v>
      </c>
      <c r="D63" t="s">
        <v>110</v>
      </c>
      <c r="E63" t="s">
        <v>35</v>
      </c>
      <c r="F63" t="s">
        <v>217</v>
      </c>
      <c r="G63" t="s">
        <v>190</v>
      </c>
      <c r="H63" t="s">
        <v>341</v>
      </c>
    </row>
    <row r="64" spans="1:8" x14ac:dyDescent="0.3">
      <c r="A64" s="2" t="str">
        <f>INDEX(objects!$A:$B,MATCH($C64,objects!$A:$A, 0), 1)</f>
        <v>OBJ-0041</v>
      </c>
      <c r="B64" s="2" t="str">
        <f>INDEX(objects!$A:$B,MATCH($F64,objects!$A:$A, 0), 1)</f>
        <v>OBJ-0066</v>
      </c>
      <c r="C64" t="s">
        <v>165</v>
      </c>
      <c r="D64" t="s">
        <v>111</v>
      </c>
      <c r="E64" t="s">
        <v>35</v>
      </c>
      <c r="F64" t="s">
        <v>218</v>
      </c>
      <c r="G64" t="s">
        <v>191</v>
      </c>
      <c r="H64" t="s">
        <v>342</v>
      </c>
    </row>
    <row r="65" spans="1:10" x14ac:dyDescent="0.3">
      <c r="A65" s="2" t="str">
        <f>INDEX(objects!$A:$B,MATCH($C65,objects!$A:$A, 0), 1)</f>
        <v>OBJ-0042</v>
      </c>
      <c r="B65" s="2" t="str">
        <f>INDEX(objects!$A:$B,MATCH($F65,objects!$A:$A, 0), 1)</f>
        <v>OBJ-0067</v>
      </c>
      <c r="C65" t="s">
        <v>166</v>
      </c>
      <c r="D65" t="s">
        <v>112</v>
      </c>
      <c r="E65" t="s">
        <v>35</v>
      </c>
      <c r="F65" t="s">
        <v>219</v>
      </c>
      <c r="G65" t="s">
        <v>192</v>
      </c>
      <c r="H65" t="s">
        <v>343</v>
      </c>
    </row>
    <row r="66" spans="1:10" x14ac:dyDescent="0.3">
      <c r="A66" s="2" t="str">
        <f>INDEX(objects!$A:$B,MATCH($C66,objects!$A:$A, 0), 1)</f>
        <v>OBJ-0043</v>
      </c>
      <c r="B66" s="2" t="str">
        <f>INDEX(objects!$A:$B,MATCH($F66,objects!$A:$A, 0), 1)</f>
        <v>OBJ-0068</v>
      </c>
      <c r="C66" t="s">
        <v>167</v>
      </c>
      <c r="D66" t="s">
        <v>113</v>
      </c>
      <c r="E66" t="s">
        <v>35</v>
      </c>
      <c r="F66" t="s">
        <v>220</v>
      </c>
      <c r="G66" t="s">
        <v>193</v>
      </c>
      <c r="H66" t="s">
        <v>344</v>
      </c>
    </row>
    <row r="67" spans="1:10" x14ac:dyDescent="0.3">
      <c r="A67" s="2" t="str">
        <f>INDEX(objects!$A:$B,MATCH($C67,objects!$A:$A, 0), 1)</f>
        <v>OBJ-0044</v>
      </c>
      <c r="B67" s="2" t="str">
        <f>INDEX(objects!$A:$B,MATCH($F67,objects!$A:$A, 0), 1)</f>
        <v>OBJ-0069</v>
      </c>
      <c r="C67" t="s">
        <v>168</v>
      </c>
      <c r="D67" t="s">
        <v>114</v>
      </c>
      <c r="E67" t="s">
        <v>35</v>
      </c>
      <c r="F67" t="s">
        <v>221</v>
      </c>
      <c r="G67" t="s">
        <v>194</v>
      </c>
      <c r="H67" t="s">
        <v>345</v>
      </c>
    </row>
    <row r="68" spans="1:10" x14ac:dyDescent="0.3">
      <c r="A68" s="2" t="str">
        <f>INDEX(objects!$A:$B,MATCH($C68,objects!$A:$A, 0), 1)</f>
        <v>OBJ-0045</v>
      </c>
      <c r="B68" s="2" t="str">
        <f>INDEX(objects!$A:$B,MATCH($F68,objects!$A:$A, 0), 1)</f>
        <v>OBJ-0070</v>
      </c>
      <c r="C68" t="s">
        <v>169</v>
      </c>
      <c r="D68" t="s">
        <v>115</v>
      </c>
      <c r="E68" t="s">
        <v>35</v>
      </c>
      <c r="F68" t="s">
        <v>222</v>
      </c>
      <c r="G68" t="s">
        <v>195</v>
      </c>
      <c r="H68" t="s">
        <v>346</v>
      </c>
    </row>
    <row r="69" spans="1:10" x14ac:dyDescent="0.3">
      <c r="A69" s="2" t="str">
        <f>INDEX(objects!$A:$B,MATCH($C69,objects!$A:$A, 0), 1)</f>
        <v>OBJ-0046</v>
      </c>
      <c r="B69" s="2" t="str">
        <f>INDEX(objects!$A:$B,MATCH($F69,objects!$A:$A, 0), 1)</f>
        <v>OBJ-0071</v>
      </c>
      <c r="C69" t="s">
        <v>170</v>
      </c>
      <c r="D69" t="s">
        <v>116</v>
      </c>
      <c r="E69" t="s">
        <v>35</v>
      </c>
      <c r="F69" t="s">
        <v>223</v>
      </c>
      <c r="G69" t="s">
        <v>196</v>
      </c>
      <c r="H69" t="s">
        <v>347</v>
      </c>
    </row>
    <row r="70" spans="1:10" x14ac:dyDescent="0.3">
      <c r="A70" s="2" t="str">
        <f>INDEX(objects!$A:$B,MATCH($C70,objects!$A:$A, 0), 1)</f>
        <v>OBJ-0047</v>
      </c>
      <c r="B70" s="2" t="str">
        <f>INDEX(objects!$A:$B,MATCH($F70,objects!$A:$A, 0), 1)</f>
        <v>OBJ-0072</v>
      </c>
      <c r="C70" t="s">
        <v>171</v>
      </c>
      <c r="D70" t="s">
        <v>117</v>
      </c>
      <c r="E70" t="s">
        <v>35</v>
      </c>
      <c r="F70" t="s">
        <v>224</v>
      </c>
      <c r="G70" t="s">
        <v>197</v>
      </c>
      <c r="H70" t="s">
        <v>348</v>
      </c>
    </row>
    <row r="71" spans="1:10" x14ac:dyDescent="0.3">
      <c r="A71" s="2" t="str">
        <f>INDEX(objects!$A:$B,MATCH($C71,objects!$A:$A, 0), 1)</f>
        <v>OBJ-0048</v>
      </c>
      <c r="B71" s="2" t="str">
        <f>INDEX(objects!$A:$B,MATCH($F71,objects!$A:$A, 0), 1)</f>
        <v>OBJ-0073</v>
      </c>
      <c r="C71" t="s">
        <v>172</v>
      </c>
      <c r="D71" t="s">
        <v>118</v>
      </c>
      <c r="E71" t="s">
        <v>35</v>
      </c>
      <c r="F71" t="s">
        <v>225</v>
      </c>
      <c r="G71" t="s">
        <v>198</v>
      </c>
      <c r="H71" t="s">
        <v>349</v>
      </c>
    </row>
    <row r="72" spans="1:10" x14ac:dyDescent="0.3">
      <c r="A72" s="2" t="str">
        <f>INDEX(objects!$A:$B,MATCH($C72,objects!$A:$A, 0), 1)</f>
        <v>OBJ-0049</v>
      </c>
      <c r="B72" s="2" t="str">
        <f>INDEX(objects!$A:$B,MATCH($F72,objects!$A:$A, 0), 1)</f>
        <v>OBJ-0074</v>
      </c>
      <c r="C72" t="s">
        <v>173</v>
      </c>
      <c r="D72" t="s">
        <v>119</v>
      </c>
      <c r="E72" t="s">
        <v>35</v>
      </c>
      <c r="F72" t="s">
        <v>226</v>
      </c>
      <c r="G72" t="s">
        <v>199</v>
      </c>
      <c r="H72" t="s">
        <v>350</v>
      </c>
    </row>
    <row r="73" spans="1:10" x14ac:dyDescent="0.3">
      <c r="A73" s="2" t="str">
        <f>INDEX(objects!$A:$B,MATCH($C73,objects!$A:$A, 0), 1)</f>
        <v>OBJ-0050</v>
      </c>
      <c r="B73" s="2" t="str">
        <f>INDEX(objects!$A:$B,MATCH($F73,objects!$A:$A, 0), 1)</f>
        <v>OBJ-0075</v>
      </c>
      <c r="C73" t="s">
        <v>174</v>
      </c>
      <c r="D73" t="s">
        <v>120</v>
      </c>
      <c r="E73" t="s">
        <v>35</v>
      </c>
      <c r="F73" t="s">
        <v>227</v>
      </c>
      <c r="G73" t="s">
        <v>200</v>
      </c>
      <c r="H73" t="s">
        <v>351</v>
      </c>
    </row>
    <row r="74" spans="1:10" x14ac:dyDescent="0.3">
      <c r="A74" s="2" t="str">
        <f>INDEX(objects!$A:$B,MATCH($C74,objects!$A:$A, 0), 1)</f>
        <v>OBJ-0051</v>
      </c>
      <c r="B74" s="2" t="str">
        <f>INDEX(objects!$A:$B,MATCH($F74,objects!$A:$A, 0), 1)</f>
        <v>OBJ-0076</v>
      </c>
      <c r="C74" t="s">
        <v>175</v>
      </c>
      <c r="D74" t="s">
        <v>121</v>
      </c>
      <c r="E74" t="s">
        <v>35</v>
      </c>
      <c r="F74" t="s">
        <v>228</v>
      </c>
      <c r="G74" t="s">
        <v>201</v>
      </c>
      <c r="H74" t="s">
        <v>352</v>
      </c>
    </row>
    <row r="75" spans="1:10" x14ac:dyDescent="0.3">
      <c r="A75" s="2" t="str">
        <f>INDEX(objects!$A:$B,MATCH($C75,objects!$A:$A, 0), 1)</f>
        <v>OBJ-0052</v>
      </c>
      <c r="B75" s="2" t="str">
        <f>INDEX(objects!$A:$B,MATCH($F75,objects!$A:$A, 0), 1)</f>
        <v>OBJ-0077</v>
      </c>
      <c r="C75" t="s">
        <v>176</v>
      </c>
      <c r="D75" t="s">
        <v>122</v>
      </c>
      <c r="E75" t="s">
        <v>35</v>
      </c>
      <c r="F75" t="s">
        <v>229</v>
      </c>
      <c r="G75" t="s">
        <v>202</v>
      </c>
      <c r="H75" t="s">
        <v>353</v>
      </c>
    </row>
    <row r="76" spans="1:10" x14ac:dyDescent="0.3">
      <c r="A76" s="2" t="str">
        <f>INDEX(objects!$A:$B,MATCH($C76,objects!$A:$A, 0), 1)</f>
        <v>OBJ-0053</v>
      </c>
      <c r="B76" s="2" t="str">
        <f>INDEX(objects!$A:$B,MATCH($F76,objects!$A:$A, 0), 1)</f>
        <v>OBJ-0078</v>
      </c>
      <c r="C76" t="s">
        <v>177</v>
      </c>
      <c r="D76" t="s">
        <v>123</v>
      </c>
      <c r="E76" t="s">
        <v>35</v>
      </c>
      <c r="F76" t="s">
        <v>230</v>
      </c>
      <c r="G76" t="s">
        <v>203</v>
      </c>
      <c r="H76" t="s">
        <v>354</v>
      </c>
    </row>
    <row r="77" spans="1:10" x14ac:dyDescent="0.3">
      <c r="A77" s="2" t="str">
        <f>INDEX(objects!$A:$B,MATCH($C77,objects!$A:$A, 0), 1)</f>
        <v>OBJ-0054</v>
      </c>
      <c r="B77" s="2" t="str">
        <f>INDEX(objects!$A:$B,MATCH($F77,objects!$A:$A, 0), 1)</f>
        <v>OBJ-0079</v>
      </c>
      <c r="C77" t="s">
        <v>178</v>
      </c>
      <c r="D77" t="s">
        <v>124</v>
      </c>
      <c r="E77" t="s">
        <v>35</v>
      </c>
      <c r="F77" t="s">
        <v>231</v>
      </c>
      <c r="G77" t="s">
        <v>204</v>
      </c>
      <c r="H77" t="s">
        <v>355</v>
      </c>
      <c r="I77" t="s">
        <v>477</v>
      </c>
    </row>
    <row r="78" spans="1:10" x14ac:dyDescent="0.3">
      <c r="A78" s="2" t="str">
        <f>INDEX(objects!$A:$B,MATCH($C78,objects!$A:$A, 0), 1)</f>
        <v>OBJ-0054</v>
      </c>
      <c r="B78" s="2" t="str">
        <f>INDEX(objects!$A:$B,MATCH($F78,objects!$A:$A, 0), 1)</f>
        <v>OBJ-0080</v>
      </c>
      <c r="C78" t="s">
        <v>178</v>
      </c>
      <c r="D78" t="s">
        <v>124</v>
      </c>
      <c r="E78" t="s">
        <v>35</v>
      </c>
      <c r="F78" t="s">
        <v>232</v>
      </c>
      <c r="G78" t="s">
        <v>205</v>
      </c>
      <c r="H78" t="s">
        <v>356</v>
      </c>
      <c r="I78" t="s">
        <v>477</v>
      </c>
      <c r="J78" t="s">
        <v>478</v>
      </c>
    </row>
    <row r="79" spans="1:10" x14ac:dyDescent="0.3">
      <c r="A79" s="2" t="str">
        <f>INDEX(objects!$A:$B,MATCH($C79,objects!$A:$A, 0), 1)</f>
        <v>OBJ-0054</v>
      </c>
      <c r="B79" s="2" t="str">
        <f>INDEX(objects!$A:$B,MATCH($F79,objects!$A:$A, 0), 1)</f>
        <v>OBJ-0081</v>
      </c>
      <c r="C79" t="s">
        <v>178</v>
      </c>
      <c r="D79" t="s">
        <v>124</v>
      </c>
      <c r="E79" t="s">
        <v>35</v>
      </c>
      <c r="F79" t="s">
        <v>233</v>
      </c>
      <c r="G79" t="s">
        <v>206</v>
      </c>
      <c r="H79" t="s">
        <v>357</v>
      </c>
      <c r="I79" t="s">
        <v>477</v>
      </c>
      <c r="J79" t="s">
        <v>479</v>
      </c>
    </row>
    <row r="80" spans="1:10" x14ac:dyDescent="0.3">
      <c r="A80" s="2" t="str">
        <f>INDEX(objects!$A:$B,MATCH($C80,objects!$A:$A, 0), 1)</f>
        <v>OBJ-0055</v>
      </c>
      <c r="B80" s="2" t="str">
        <f>INDEX(objects!$A:$B,MATCH($F80,objects!$A:$A, 0), 1)</f>
        <v>OBJ-0082</v>
      </c>
      <c r="C80" t="s">
        <v>179</v>
      </c>
      <c r="D80" t="s">
        <v>125</v>
      </c>
      <c r="E80" t="s">
        <v>35</v>
      </c>
      <c r="F80" t="s">
        <v>234</v>
      </c>
      <c r="G80" t="s">
        <v>207</v>
      </c>
      <c r="H80" t="s">
        <v>358</v>
      </c>
      <c r="I80" t="s">
        <v>476</v>
      </c>
    </row>
    <row r="81" spans="1:16" x14ac:dyDescent="0.3">
      <c r="A81" s="2" t="str">
        <f>INDEX(objects!$A:$B,MATCH($C81,objects!$A:$A, 0), 1)</f>
        <v>OBJ-0055</v>
      </c>
      <c r="B81" s="2" t="str">
        <f>INDEX(objects!$A:$B,MATCH($F81,objects!$A:$A, 0), 1)</f>
        <v>OBJ-0083</v>
      </c>
      <c r="C81" t="s">
        <v>179</v>
      </c>
      <c r="D81" t="s">
        <v>125</v>
      </c>
      <c r="E81" t="s">
        <v>35</v>
      </c>
      <c r="F81" t="s">
        <v>235</v>
      </c>
      <c r="G81" t="s">
        <v>208</v>
      </c>
      <c r="H81" t="s">
        <v>359</v>
      </c>
      <c r="I81" t="s">
        <v>476</v>
      </c>
      <c r="J81" t="s">
        <v>478</v>
      </c>
      <c r="P81" t="s">
        <v>482</v>
      </c>
    </row>
    <row r="82" spans="1:16" x14ac:dyDescent="0.3">
      <c r="A82" s="2" t="str">
        <f>INDEX(objects!$A:$B,MATCH($C82,objects!$A:$A, 0), 1)</f>
        <v>OBJ-0057</v>
      </c>
      <c r="B82" s="2" t="str">
        <f>INDEX(objects!$A:$B,MATCH($F82,objects!$A:$A, 0), 1)</f>
        <v>OBJ-0087</v>
      </c>
      <c r="C82" t="s">
        <v>209</v>
      </c>
      <c r="D82" t="s">
        <v>181</v>
      </c>
      <c r="E82" t="s">
        <v>34</v>
      </c>
      <c r="F82" t="s">
        <v>256</v>
      </c>
      <c r="G82" t="s">
        <v>236</v>
      </c>
      <c r="H82" t="s">
        <v>360</v>
      </c>
    </row>
    <row r="83" spans="1:16" x14ac:dyDescent="0.3">
      <c r="A83" s="2" t="str">
        <f>INDEX(objects!$A:$B,MATCH($C83,objects!$A:$A, 0), 1)</f>
        <v>OBJ-0058</v>
      </c>
      <c r="B83" s="2" t="str">
        <f>INDEX(objects!$A:$B,MATCH($F83,objects!$A:$A, 0), 1)</f>
        <v>OBJ-0087</v>
      </c>
      <c r="C83" t="s">
        <v>210</v>
      </c>
      <c r="D83" t="s">
        <v>183</v>
      </c>
      <c r="E83" t="s">
        <v>34</v>
      </c>
      <c r="F83" t="s">
        <v>256</v>
      </c>
      <c r="G83" t="s">
        <v>236</v>
      </c>
      <c r="H83" t="s">
        <v>361</v>
      </c>
    </row>
    <row r="84" spans="1:16" x14ac:dyDescent="0.3">
      <c r="A84" s="2" t="str">
        <f>INDEX(objects!$A:$B,MATCH($C84,objects!$A:$A, 0), 1)</f>
        <v>OBJ-0059</v>
      </c>
      <c r="B84" s="2" t="str">
        <f>INDEX(objects!$A:$B,MATCH($F84,objects!$A:$A, 0), 1)</f>
        <v>OBJ-0087</v>
      </c>
      <c r="C84" t="s">
        <v>211</v>
      </c>
      <c r="D84" t="s">
        <v>184</v>
      </c>
      <c r="E84" t="s">
        <v>34</v>
      </c>
      <c r="F84" t="s">
        <v>256</v>
      </c>
      <c r="G84" t="s">
        <v>236</v>
      </c>
      <c r="H84" t="s">
        <v>362</v>
      </c>
    </row>
    <row r="85" spans="1:16" x14ac:dyDescent="0.3">
      <c r="A85" s="2" t="str">
        <f>INDEX(objects!$A:$B,MATCH($C85,objects!$A:$A, 0), 1)</f>
        <v>OBJ-0060</v>
      </c>
      <c r="B85" s="2" t="str">
        <f>INDEX(objects!$A:$B,MATCH($F85,objects!$A:$A, 0), 1)</f>
        <v>OBJ-0087</v>
      </c>
      <c r="C85" t="s">
        <v>212</v>
      </c>
      <c r="D85" t="s">
        <v>185</v>
      </c>
      <c r="E85" t="s">
        <v>34</v>
      </c>
      <c r="F85" t="s">
        <v>256</v>
      </c>
      <c r="G85" t="s">
        <v>236</v>
      </c>
      <c r="H85" t="s">
        <v>363</v>
      </c>
    </row>
    <row r="86" spans="1:16" x14ac:dyDescent="0.3">
      <c r="A86" s="2" t="str">
        <f>INDEX(objects!$A:$B,MATCH($C86,objects!$A:$A, 0), 1)</f>
        <v>OBJ-0061</v>
      </c>
      <c r="B86" s="2" t="str">
        <f>INDEX(objects!$A:$B,MATCH($F86,objects!$A:$A, 0), 1)</f>
        <v>OBJ-0087</v>
      </c>
      <c r="C86" t="s">
        <v>213</v>
      </c>
      <c r="D86" t="s">
        <v>186</v>
      </c>
      <c r="E86" t="s">
        <v>34</v>
      </c>
      <c r="F86" t="s">
        <v>256</v>
      </c>
      <c r="G86" t="s">
        <v>236</v>
      </c>
      <c r="H86" t="s">
        <v>364</v>
      </c>
    </row>
    <row r="87" spans="1:16" x14ac:dyDescent="0.3">
      <c r="A87" s="2" t="str">
        <f>INDEX(objects!$A:$B,MATCH($C87,objects!$A:$A, 0), 1)</f>
        <v>OBJ-0062</v>
      </c>
      <c r="B87" s="2" t="str">
        <f>INDEX(objects!$A:$B,MATCH($F87,objects!$A:$A, 0), 1)</f>
        <v>OBJ-0087</v>
      </c>
      <c r="C87" t="s">
        <v>214</v>
      </c>
      <c r="D87" t="s">
        <v>187</v>
      </c>
      <c r="E87" t="s">
        <v>34</v>
      </c>
      <c r="F87" t="s">
        <v>256</v>
      </c>
      <c r="G87" t="s">
        <v>236</v>
      </c>
      <c r="H87" t="s">
        <v>365</v>
      </c>
    </row>
    <row r="88" spans="1:16" x14ac:dyDescent="0.3">
      <c r="A88" s="2" t="str">
        <f>INDEX(objects!$A:$B,MATCH($C88,objects!$A:$A, 0), 1)</f>
        <v>OBJ-0063</v>
      </c>
      <c r="B88" s="2" t="str">
        <f>INDEX(objects!$A:$B,MATCH($F88,objects!$A:$A, 0), 1)</f>
        <v>OBJ-0087</v>
      </c>
      <c r="C88" t="s">
        <v>215</v>
      </c>
      <c r="D88" t="s">
        <v>188</v>
      </c>
      <c r="E88" t="s">
        <v>34</v>
      </c>
      <c r="F88" t="s">
        <v>256</v>
      </c>
      <c r="G88" t="s">
        <v>236</v>
      </c>
      <c r="H88" t="s">
        <v>366</v>
      </c>
    </row>
    <row r="89" spans="1:16" x14ac:dyDescent="0.3">
      <c r="A89" s="2" t="str">
        <f>INDEX(objects!$A:$B,MATCH($C89,objects!$A:$A, 0), 1)</f>
        <v>OBJ-0064</v>
      </c>
      <c r="B89" s="2" t="str">
        <f>INDEX(objects!$A:$B,MATCH($F89,objects!$A:$A, 0), 1)</f>
        <v>OBJ-0088</v>
      </c>
      <c r="C89" t="s">
        <v>216</v>
      </c>
      <c r="D89" t="s">
        <v>189</v>
      </c>
      <c r="E89" t="s">
        <v>34</v>
      </c>
      <c r="F89" t="s">
        <v>257</v>
      </c>
      <c r="G89" t="s">
        <v>237</v>
      </c>
      <c r="H89" t="s">
        <v>367</v>
      </c>
    </row>
    <row r="90" spans="1:16" x14ac:dyDescent="0.3">
      <c r="A90" s="2" t="str">
        <f>INDEX(objects!$A:$B,MATCH($C90,objects!$A:$A, 0), 1)</f>
        <v>OBJ-0065</v>
      </c>
      <c r="B90" s="2" t="str">
        <f>INDEX(objects!$A:$B,MATCH($F90,objects!$A:$A, 0), 1)</f>
        <v>OBJ-0088</v>
      </c>
      <c r="C90" t="s">
        <v>217</v>
      </c>
      <c r="D90" t="s">
        <v>190</v>
      </c>
      <c r="E90" t="s">
        <v>34</v>
      </c>
      <c r="F90" t="s">
        <v>257</v>
      </c>
      <c r="G90" t="s">
        <v>237</v>
      </c>
      <c r="H90" t="s">
        <v>368</v>
      </c>
    </row>
    <row r="91" spans="1:16" x14ac:dyDescent="0.3">
      <c r="A91" s="2" t="str">
        <f>INDEX(objects!$A:$B,MATCH($C91,objects!$A:$A, 0), 1)</f>
        <v>OBJ-0066</v>
      </c>
      <c r="B91" s="2" t="str">
        <f>INDEX(objects!$A:$B,MATCH($F91,objects!$A:$A, 0), 1)</f>
        <v>OBJ-0088</v>
      </c>
      <c r="C91" t="s">
        <v>218</v>
      </c>
      <c r="D91" t="s">
        <v>191</v>
      </c>
      <c r="E91" t="s">
        <v>34</v>
      </c>
      <c r="F91" t="s">
        <v>257</v>
      </c>
      <c r="G91" t="s">
        <v>237</v>
      </c>
      <c r="H91" t="s">
        <v>369</v>
      </c>
    </row>
    <row r="92" spans="1:16" x14ac:dyDescent="0.3">
      <c r="A92" s="2" t="str">
        <f>INDEX(objects!$A:$B,MATCH($C92,objects!$A:$A, 0), 1)</f>
        <v>OBJ-0067</v>
      </c>
      <c r="B92" s="2" t="str">
        <f>INDEX(objects!$A:$B,MATCH($F92,objects!$A:$A, 0), 1)</f>
        <v>OBJ-0088</v>
      </c>
      <c r="C92" t="s">
        <v>219</v>
      </c>
      <c r="D92" t="s">
        <v>192</v>
      </c>
      <c r="E92" t="s">
        <v>34</v>
      </c>
      <c r="F92" t="s">
        <v>257</v>
      </c>
      <c r="G92" t="s">
        <v>237</v>
      </c>
      <c r="H92" t="s">
        <v>370</v>
      </c>
    </row>
    <row r="93" spans="1:16" x14ac:dyDescent="0.3">
      <c r="A93" s="2" t="str">
        <f>INDEX(objects!$A:$B,MATCH($C93,objects!$A:$A, 0), 1)</f>
        <v>OBJ-0068</v>
      </c>
      <c r="B93" s="2" t="str">
        <f>INDEX(objects!$A:$B,MATCH($F93,objects!$A:$A, 0), 1)</f>
        <v>OBJ-0088</v>
      </c>
      <c r="C93" t="s">
        <v>220</v>
      </c>
      <c r="D93" t="s">
        <v>193</v>
      </c>
      <c r="E93" t="s">
        <v>34</v>
      </c>
      <c r="F93" t="s">
        <v>257</v>
      </c>
      <c r="G93" t="s">
        <v>237</v>
      </c>
      <c r="H93" t="s">
        <v>371</v>
      </c>
    </row>
    <row r="94" spans="1:16" x14ac:dyDescent="0.3">
      <c r="A94" s="2" t="str">
        <f>INDEX(objects!$A:$B,MATCH($C94,objects!$A:$A, 0), 1)</f>
        <v>OBJ-0069</v>
      </c>
      <c r="B94" s="2" t="str">
        <f>INDEX(objects!$A:$B,MATCH($F94,objects!$A:$A, 0), 1)</f>
        <v>OBJ-0088</v>
      </c>
      <c r="C94" t="s">
        <v>221</v>
      </c>
      <c r="D94" t="s">
        <v>194</v>
      </c>
      <c r="E94" t="s">
        <v>34</v>
      </c>
      <c r="F94" t="s">
        <v>257</v>
      </c>
      <c r="G94" t="s">
        <v>237</v>
      </c>
      <c r="H94" t="s">
        <v>372</v>
      </c>
    </row>
    <row r="95" spans="1:16" x14ac:dyDescent="0.3">
      <c r="A95" s="2" t="str">
        <f>INDEX(objects!$A:$B,MATCH($C95,objects!$A:$A, 0), 1)</f>
        <v>OBJ-0070</v>
      </c>
      <c r="B95" s="2" t="str">
        <f>INDEX(objects!$A:$B,MATCH($F95,objects!$A:$A, 0), 1)</f>
        <v>OBJ-0088</v>
      </c>
      <c r="C95" t="s">
        <v>222</v>
      </c>
      <c r="D95" t="s">
        <v>195</v>
      </c>
      <c r="E95" t="s">
        <v>34</v>
      </c>
      <c r="F95" t="s">
        <v>257</v>
      </c>
      <c r="G95" t="s">
        <v>237</v>
      </c>
      <c r="H95" t="s">
        <v>373</v>
      </c>
    </row>
    <row r="96" spans="1:16" x14ac:dyDescent="0.3">
      <c r="A96" s="2" t="str">
        <f>INDEX(objects!$A:$B,MATCH($C96,objects!$A:$A, 0), 1)</f>
        <v>OBJ-0071</v>
      </c>
      <c r="B96" s="2" t="str">
        <f>INDEX(objects!$A:$B,MATCH($F96,objects!$A:$A, 0), 1)</f>
        <v>OBJ-0089</v>
      </c>
      <c r="C96" t="s">
        <v>223</v>
      </c>
      <c r="D96" t="s">
        <v>196</v>
      </c>
      <c r="E96" t="s">
        <v>34</v>
      </c>
      <c r="F96" t="s">
        <v>258</v>
      </c>
      <c r="G96" t="s">
        <v>238</v>
      </c>
      <c r="H96" t="s">
        <v>374</v>
      </c>
    </row>
    <row r="97" spans="1:8" x14ac:dyDescent="0.3">
      <c r="A97" s="2" t="str">
        <f>INDEX(objects!$A:$B,MATCH($C97,objects!$A:$A, 0), 1)</f>
        <v>OBJ-0072</v>
      </c>
      <c r="B97" s="2" t="str">
        <f>INDEX(objects!$A:$B,MATCH($F97,objects!$A:$A, 0), 1)</f>
        <v>OBJ-0089</v>
      </c>
      <c r="C97" t="s">
        <v>224</v>
      </c>
      <c r="D97" t="s">
        <v>197</v>
      </c>
      <c r="E97" t="s">
        <v>34</v>
      </c>
      <c r="F97" t="s">
        <v>258</v>
      </c>
      <c r="G97" t="s">
        <v>238</v>
      </c>
      <c r="H97" t="s">
        <v>375</v>
      </c>
    </row>
    <row r="98" spans="1:8" x14ac:dyDescent="0.3">
      <c r="A98" s="2" t="str">
        <f>INDEX(objects!$A:$B,MATCH($C98,objects!$A:$A, 0), 1)</f>
        <v>OBJ-0073</v>
      </c>
      <c r="B98" s="2" t="str">
        <f>INDEX(objects!$A:$B,MATCH($F98,objects!$A:$A, 0), 1)</f>
        <v>OBJ-0089</v>
      </c>
      <c r="C98" t="s">
        <v>225</v>
      </c>
      <c r="D98" t="s">
        <v>198</v>
      </c>
      <c r="E98" t="s">
        <v>34</v>
      </c>
      <c r="F98" t="s">
        <v>258</v>
      </c>
      <c r="G98" t="s">
        <v>238</v>
      </c>
      <c r="H98" t="s">
        <v>376</v>
      </c>
    </row>
    <row r="99" spans="1:8" x14ac:dyDescent="0.3">
      <c r="A99" s="2" t="str">
        <f>INDEX(objects!$A:$B,MATCH($C99,objects!$A:$A, 0), 1)</f>
        <v>OBJ-0074</v>
      </c>
      <c r="B99" s="2" t="str">
        <f>INDEX(objects!$A:$B,MATCH($F99,objects!$A:$A, 0), 1)</f>
        <v>OBJ-0090</v>
      </c>
      <c r="C99" t="s">
        <v>226</v>
      </c>
      <c r="D99" t="s">
        <v>199</v>
      </c>
      <c r="E99" t="s">
        <v>34</v>
      </c>
      <c r="F99" t="s">
        <v>259</v>
      </c>
      <c r="G99" t="s">
        <v>239</v>
      </c>
      <c r="H99" t="s">
        <v>377</v>
      </c>
    </row>
    <row r="100" spans="1:8" x14ac:dyDescent="0.3">
      <c r="A100" s="2" t="str">
        <f>INDEX(objects!$A:$B,MATCH($C100,objects!$A:$A, 0), 1)</f>
        <v>OBJ-0075</v>
      </c>
      <c r="B100" s="2" t="str">
        <f>INDEX(objects!$A:$B,MATCH($F100,objects!$A:$A, 0), 1)</f>
        <v>OBJ-0091</v>
      </c>
      <c r="C100" t="s">
        <v>227</v>
      </c>
      <c r="D100" t="s">
        <v>200</v>
      </c>
      <c r="E100" t="s">
        <v>34</v>
      </c>
      <c r="F100" t="s">
        <v>260</v>
      </c>
      <c r="G100" t="s">
        <v>240</v>
      </c>
      <c r="H100" t="s">
        <v>378</v>
      </c>
    </row>
    <row r="101" spans="1:8" x14ac:dyDescent="0.3">
      <c r="A101" s="2" t="str">
        <f>INDEX(objects!$A:$B,MATCH($C101,objects!$A:$A, 0), 1)</f>
        <v>OBJ-0076</v>
      </c>
      <c r="B101" s="2" t="str">
        <f>INDEX(objects!$A:$B,MATCH($F101,objects!$A:$A, 0), 1)</f>
        <v>OBJ-0092</v>
      </c>
      <c r="C101" t="s">
        <v>228</v>
      </c>
      <c r="D101" t="s">
        <v>201</v>
      </c>
      <c r="E101" t="s">
        <v>34</v>
      </c>
      <c r="F101" t="s">
        <v>261</v>
      </c>
      <c r="G101" t="s">
        <v>241</v>
      </c>
      <c r="H101" t="s">
        <v>379</v>
      </c>
    </row>
    <row r="102" spans="1:8" x14ac:dyDescent="0.3">
      <c r="A102" s="2" t="str">
        <f>INDEX(objects!$A:$B,MATCH($C102,objects!$A:$A, 0), 1)</f>
        <v>OBJ-0077</v>
      </c>
      <c r="B102" s="2" t="str">
        <f>INDEX(objects!$A:$B,MATCH($F102,objects!$A:$A, 0), 1)</f>
        <v>OBJ-0093</v>
      </c>
      <c r="C102" t="s">
        <v>229</v>
      </c>
      <c r="D102" t="s">
        <v>202</v>
      </c>
      <c r="E102" t="s">
        <v>34</v>
      </c>
      <c r="F102" t="s">
        <v>262</v>
      </c>
      <c r="G102" t="s">
        <v>242</v>
      </c>
      <c r="H102" t="s">
        <v>380</v>
      </c>
    </row>
    <row r="103" spans="1:8" x14ac:dyDescent="0.3">
      <c r="A103" s="2" t="str">
        <f>INDEX(objects!$A:$B,MATCH($C103,objects!$A:$A, 0), 1)</f>
        <v>OBJ-0078</v>
      </c>
      <c r="B103" s="2" t="str">
        <f>INDEX(objects!$A:$B,MATCH($F103,objects!$A:$A, 0), 1)</f>
        <v>OBJ-0094</v>
      </c>
      <c r="C103" t="s">
        <v>230</v>
      </c>
      <c r="D103" t="s">
        <v>203</v>
      </c>
      <c r="E103" t="s">
        <v>34</v>
      </c>
      <c r="F103" t="s">
        <v>263</v>
      </c>
      <c r="G103" t="s">
        <v>243</v>
      </c>
      <c r="H103" t="s">
        <v>381</v>
      </c>
    </row>
    <row r="104" spans="1:8" x14ac:dyDescent="0.3">
      <c r="A104" s="2" t="str">
        <f>INDEX(objects!$A:$B,MATCH($C104,objects!$A:$A, 0), 1)</f>
        <v>OBJ-0079</v>
      </c>
      <c r="B104" s="2" t="str">
        <f>INDEX(objects!$A:$B,MATCH($F104,objects!$A:$A, 0), 1)</f>
        <v>OBJ-0094</v>
      </c>
      <c r="C104" t="s">
        <v>231</v>
      </c>
      <c r="D104" t="s">
        <v>204</v>
      </c>
      <c r="E104" t="s">
        <v>34</v>
      </c>
      <c r="F104" t="s">
        <v>263</v>
      </c>
      <c r="G104" t="s">
        <v>243</v>
      </c>
      <c r="H104" t="s">
        <v>382</v>
      </c>
    </row>
    <row r="105" spans="1:8" x14ac:dyDescent="0.3">
      <c r="A105" s="2" t="str">
        <f>INDEX(objects!$A:$B,MATCH($C105,objects!$A:$A, 0), 1)</f>
        <v>OBJ-0080</v>
      </c>
      <c r="B105" s="2" t="str">
        <f>INDEX(objects!$A:$B,MATCH($F105,objects!$A:$A, 0), 1)</f>
        <v>OBJ-0094</v>
      </c>
      <c r="C105" t="s">
        <v>232</v>
      </c>
      <c r="D105" t="s">
        <v>205</v>
      </c>
      <c r="E105" t="s">
        <v>34</v>
      </c>
      <c r="F105" t="s">
        <v>263</v>
      </c>
      <c r="G105" t="s">
        <v>243</v>
      </c>
      <c r="H105" t="s">
        <v>383</v>
      </c>
    </row>
    <row r="106" spans="1:8" x14ac:dyDescent="0.3">
      <c r="A106" s="2" t="str">
        <f>INDEX(objects!$A:$B,MATCH($C106,objects!$A:$A, 0), 1)</f>
        <v>OBJ-0081</v>
      </c>
      <c r="B106" s="2" t="str">
        <f>INDEX(objects!$A:$B,MATCH($F106,objects!$A:$A, 0), 1)</f>
        <v>OBJ-0101</v>
      </c>
      <c r="C106" t="s">
        <v>233</v>
      </c>
      <c r="D106" t="s">
        <v>206</v>
      </c>
      <c r="E106" t="s">
        <v>34</v>
      </c>
      <c r="F106" t="s">
        <v>270</v>
      </c>
      <c r="G106" t="s">
        <v>250</v>
      </c>
      <c r="H106" t="s">
        <v>384</v>
      </c>
    </row>
    <row r="107" spans="1:8" x14ac:dyDescent="0.3">
      <c r="A107" s="2" t="str">
        <f>INDEX(objects!$A:$B,MATCH($C107,objects!$A:$A, 0), 1)</f>
        <v>OBJ-0082</v>
      </c>
      <c r="B107" s="2" t="str">
        <f>INDEX(objects!$A:$B,MATCH($F107,objects!$A:$A, 0), 1)</f>
        <v>OBJ-0101</v>
      </c>
      <c r="C107" t="s">
        <v>234</v>
      </c>
      <c r="D107" t="s">
        <v>207</v>
      </c>
      <c r="E107" t="s">
        <v>34</v>
      </c>
      <c r="F107" t="s">
        <v>270</v>
      </c>
      <c r="G107" t="s">
        <v>250</v>
      </c>
      <c r="H107" t="s">
        <v>385</v>
      </c>
    </row>
    <row r="108" spans="1:8" x14ac:dyDescent="0.3">
      <c r="A108" s="2" t="str">
        <f>INDEX(objects!$A:$B,MATCH($C108,objects!$A:$A, 0), 1)</f>
        <v>OBJ-0083</v>
      </c>
      <c r="B108" s="2" t="str">
        <f>INDEX(objects!$A:$B,MATCH($F108,objects!$A:$A, 0), 1)</f>
        <v>OBJ-0101</v>
      </c>
      <c r="C108" t="s">
        <v>235</v>
      </c>
      <c r="D108" t="s">
        <v>208</v>
      </c>
      <c r="E108" t="s">
        <v>34</v>
      </c>
      <c r="F108" t="s">
        <v>270</v>
      </c>
      <c r="G108" t="s">
        <v>250</v>
      </c>
      <c r="H108" t="s">
        <v>386</v>
      </c>
    </row>
    <row r="109" spans="1:8" x14ac:dyDescent="0.3">
      <c r="A109" s="2" t="str">
        <f>INDEX(objects!$A:$B,MATCH($C109,objects!$A:$A, 0), 1)</f>
        <v>OBJ-0101</v>
      </c>
      <c r="B109" s="2" t="str">
        <f>INDEX(objects!$A:$B,MATCH($F109,objects!$A:$A, 0), 1)</f>
        <v>OBJ-0104</v>
      </c>
      <c r="C109" t="s">
        <v>270</v>
      </c>
      <c r="D109" t="s">
        <v>250</v>
      </c>
      <c r="E109" t="s">
        <v>34</v>
      </c>
      <c r="F109" t="s">
        <v>273</v>
      </c>
      <c r="G109" t="s">
        <v>253</v>
      </c>
      <c r="H109" t="s">
        <v>387</v>
      </c>
    </row>
    <row r="110" spans="1:8" x14ac:dyDescent="0.3">
      <c r="A110" s="2" t="str">
        <f>INDEX(objects!$A:$B,MATCH($C110,objects!$A:$A, 0), 1)</f>
        <v>OBJ-0102</v>
      </c>
      <c r="B110" s="2" t="str">
        <f>INDEX(objects!$A:$B,MATCH($F110,objects!$A:$A, 0), 1)</f>
        <v>OBJ-0104</v>
      </c>
      <c r="C110" t="s">
        <v>271</v>
      </c>
      <c r="D110" t="s">
        <v>251</v>
      </c>
      <c r="E110" t="s">
        <v>34</v>
      </c>
      <c r="F110" t="s">
        <v>273</v>
      </c>
      <c r="G110" t="s">
        <v>253</v>
      </c>
      <c r="H110" t="s">
        <v>388</v>
      </c>
    </row>
    <row r="111" spans="1:8" x14ac:dyDescent="0.3">
      <c r="A111" s="2" t="str">
        <f>INDEX(objects!$A:$B,MATCH($C111,objects!$A:$A, 0), 1)</f>
        <v>OBJ-0103</v>
      </c>
      <c r="B111" s="2" t="str">
        <f>INDEX(objects!$A:$B,MATCH($F111,objects!$A:$A, 0), 1)</f>
        <v>OBJ-0104</v>
      </c>
      <c r="C111" t="s">
        <v>272</v>
      </c>
      <c r="D111" t="s">
        <v>252</v>
      </c>
      <c r="E111" t="s">
        <v>34</v>
      </c>
      <c r="F111" t="s">
        <v>273</v>
      </c>
      <c r="G111" t="s">
        <v>253</v>
      </c>
      <c r="H111" t="s">
        <v>389</v>
      </c>
    </row>
    <row r="112" spans="1:8" x14ac:dyDescent="0.3">
      <c r="A112" s="2" t="str">
        <f>INDEX(objects!$A:$B,MATCH($C112,objects!$A:$A, 0), 1)</f>
        <v>OBJ-0024</v>
      </c>
      <c r="B112" s="2" t="str">
        <f>INDEX(objects!$A:$B,MATCH($F112,objects!$A:$A, 0), 1)</f>
        <v>OBJ-0032</v>
      </c>
      <c r="C112" t="s">
        <v>148</v>
      </c>
      <c r="D112" t="s">
        <v>94</v>
      </c>
      <c r="E112" t="s">
        <v>16</v>
      </c>
      <c r="F112" t="s">
        <v>156</v>
      </c>
      <c r="G112" t="s">
        <v>102</v>
      </c>
      <c r="H112" t="s">
        <v>390</v>
      </c>
    </row>
    <row r="113" spans="1:8" x14ac:dyDescent="0.3">
      <c r="A113" s="2" t="str">
        <f>INDEX(objects!$A:$B,MATCH($C113,objects!$A:$A, 0), 1)</f>
        <v>OBJ-0025</v>
      </c>
      <c r="B113" s="2" t="str">
        <f>INDEX(objects!$A:$B,MATCH($F113,objects!$A:$A, 0), 1)</f>
        <v>OBJ-0033</v>
      </c>
      <c r="C113" t="s">
        <v>149</v>
      </c>
      <c r="D113" t="s">
        <v>95</v>
      </c>
      <c r="E113" t="s">
        <v>16</v>
      </c>
      <c r="F113" t="s">
        <v>157</v>
      </c>
      <c r="G113" t="s">
        <v>103</v>
      </c>
      <c r="H113" t="s">
        <v>391</v>
      </c>
    </row>
    <row r="114" spans="1:8" x14ac:dyDescent="0.3">
      <c r="A114" s="2" t="str">
        <f>INDEX(objects!$A:$B,MATCH($C114,objects!$A:$A, 0), 1)</f>
        <v>OBJ-0026</v>
      </c>
      <c r="B114" s="2" t="str">
        <f>INDEX(objects!$A:$B,MATCH($F114,objects!$A:$A, 0), 1)</f>
        <v>OBJ-0034</v>
      </c>
      <c r="C114" t="s">
        <v>150</v>
      </c>
      <c r="D114" t="s">
        <v>96</v>
      </c>
      <c r="E114" t="s">
        <v>16</v>
      </c>
      <c r="F114" t="s">
        <v>158</v>
      </c>
      <c r="G114" t="s">
        <v>104</v>
      </c>
      <c r="H114" t="s">
        <v>392</v>
      </c>
    </row>
    <row r="115" spans="1:8" x14ac:dyDescent="0.3">
      <c r="A115" s="2" t="str">
        <f>INDEX(objects!$A:$B,MATCH($C115,objects!$A:$A, 0), 1)</f>
        <v>OBJ-0027</v>
      </c>
      <c r="B115" s="2" t="str">
        <f>INDEX(objects!$A:$B,MATCH($F115,objects!$A:$A, 0), 1)</f>
        <v>OBJ-0035</v>
      </c>
      <c r="C115" t="s">
        <v>151</v>
      </c>
      <c r="D115" t="s">
        <v>97</v>
      </c>
      <c r="E115" t="s">
        <v>16</v>
      </c>
      <c r="F115" t="s">
        <v>159</v>
      </c>
      <c r="G115" t="s">
        <v>105</v>
      </c>
      <c r="H115" t="s">
        <v>393</v>
      </c>
    </row>
    <row r="116" spans="1:8" x14ac:dyDescent="0.3">
      <c r="A116" s="2" t="str">
        <f>INDEX(objects!$A:$B,MATCH($C116,objects!$A:$A, 0), 1)</f>
        <v>OBJ-0028</v>
      </c>
      <c r="B116" s="2" t="str">
        <f>INDEX(objects!$A:$B,MATCH($F116,objects!$A:$A, 0), 1)</f>
        <v>OBJ-0036</v>
      </c>
      <c r="C116" t="s">
        <v>152</v>
      </c>
      <c r="D116" t="s">
        <v>98</v>
      </c>
      <c r="E116" t="s">
        <v>16</v>
      </c>
      <c r="F116" t="s">
        <v>160</v>
      </c>
      <c r="G116" t="s">
        <v>106</v>
      </c>
      <c r="H116" t="s">
        <v>394</v>
      </c>
    </row>
    <row r="117" spans="1:8" x14ac:dyDescent="0.3">
      <c r="A117" s="2" t="str">
        <f>INDEX(objects!$A:$B,MATCH($C117,objects!$A:$A, 0), 1)</f>
        <v>OBJ-0029</v>
      </c>
      <c r="B117" s="2" t="str">
        <f>INDEX(objects!$A:$B,MATCH($F117,objects!$A:$A, 0), 1)</f>
        <v>OBJ-0037</v>
      </c>
      <c r="C117" t="s">
        <v>153</v>
      </c>
      <c r="D117" t="s">
        <v>99</v>
      </c>
      <c r="E117" t="s">
        <v>16</v>
      </c>
      <c r="F117" t="s">
        <v>161</v>
      </c>
      <c r="G117" t="s">
        <v>107</v>
      </c>
      <c r="H117" t="s">
        <v>395</v>
      </c>
    </row>
    <row r="118" spans="1:8" x14ac:dyDescent="0.3">
      <c r="A118" s="2" t="str">
        <f>INDEX(objects!$A:$B,MATCH($C118,objects!$A:$A, 0), 1)</f>
        <v>OBJ-0030</v>
      </c>
      <c r="B118" s="2" t="str">
        <f>INDEX(objects!$A:$B,MATCH($F118,objects!$A:$A, 0), 1)</f>
        <v>OBJ-0038</v>
      </c>
      <c r="C118" t="s">
        <v>154</v>
      </c>
      <c r="D118" t="s">
        <v>100</v>
      </c>
      <c r="E118" t="s">
        <v>16</v>
      </c>
      <c r="F118" t="s">
        <v>162</v>
      </c>
      <c r="G118" t="s">
        <v>108</v>
      </c>
      <c r="H118" t="s">
        <v>396</v>
      </c>
    </row>
    <row r="119" spans="1:8" x14ac:dyDescent="0.3">
      <c r="A119" s="2" t="str">
        <f>INDEX(objects!$A:$B,MATCH($C119,objects!$A:$A, 0), 1)</f>
        <v>OBJ-0031</v>
      </c>
      <c r="B119" s="2" t="str">
        <f>INDEX(objects!$A:$B,MATCH($F119,objects!$A:$A, 0), 1)</f>
        <v>OBJ-0039</v>
      </c>
      <c r="C119" t="s">
        <v>155</v>
      </c>
      <c r="D119" t="s">
        <v>101</v>
      </c>
      <c r="E119" t="s">
        <v>16</v>
      </c>
      <c r="F119" t="s">
        <v>163</v>
      </c>
      <c r="G119" t="s">
        <v>109</v>
      </c>
      <c r="H119" t="s">
        <v>397</v>
      </c>
    </row>
    <row r="120" spans="1:8" x14ac:dyDescent="0.3">
      <c r="A120" s="2" t="str">
        <f>INDEX(objects!$A:$B,MATCH($C120,objects!$A:$A, 0), 1)</f>
        <v>OBJ-0024</v>
      </c>
      <c r="B120" s="2" t="str">
        <f>INDEX(objects!$A:$B,MATCH($F120,objects!$A:$A, 0), 1)</f>
        <v>OBJ-0040</v>
      </c>
      <c r="C120" t="s">
        <v>148</v>
      </c>
      <c r="D120" t="s">
        <v>94</v>
      </c>
      <c r="E120" t="s">
        <v>16</v>
      </c>
      <c r="F120" t="s">
        <v>164</v>
      </c>
      <c r="G120" t="s">
        <v>110</v>
      </c>
      <c r="H120" t="s">
        <v>398</v>
      </c>
    </row>
    <row r="121" spans="1:8" x14ac:dyDescent="0.3">
      <c r="A121" s="2" t="str">
        <f>INDEX(objects!$A:$B,MATCH($C121,objects!$A:$A, 0), 1)</f>
        <v>OBJ-0025</v>
      </c>
      <c r="B121" s="2" t="str">
        <f>INDEX(objects!$A:$B,MATCH($F121,objects!$A:$A, 0), 1)</f>
        <v>OBJ-0041</v>
      </c>
      <c r="C121" t="s">
        <v>149</v>
      </c>
      <c r="D121" t="s">
        <v>95</v>
      </c>
      <c r="E121" t="s">
        <v>16</v>
      </c>
      <c r="F121" t="s">
        <v>165</v>
      </c>
      <c r="G121" t="s">
        <v>111</v>
      </c>
      <c r="H121" t="s">
        <v>399</v>
      </c>
    </row>
    <row r="122" spans="1:8" x14ac:dyDescent="0.3">
      <c r="A122" s="2" t="str">
        <f>INDEX(objects!$A:$B,MATCH($C122,objects!$A:$A, 0), 1)</f>
        <v>OBJ-0026</v>
      </c>
      <c r="B122" s="2" t="str">
        <f>INDEX(objects!$A:$B,MATCH($F122,objects!$A:$A, 0), 1)</f>
        <v>OBJ-0042</v>
      </c>
      <c r="C122" t="s">
        <v>150</v>
      </c>
      <c r="D122" t="s">
        <v>96</v>
      </c>
      <c r="E122" t="s">
        <v>16</v>
      </c>
      <c r="F122" t="s">
        <v>166</v>
      </c>
      <c r="G122" t="s">
        <v>112</v>
      </c>
      <c r="H122" t="s">
        <v>400</v>
      </c>
    </row>
    <row r="123" spans="1:8" x14ac:dyDescent="0.3">
      <c r="A123" s="2" t="str">
        <f>INDEX(objects!$A:$B,MATCH($C123,objects!$A:$A, 0), 1)</f>
        <v>OBJ-0027</v>
      </c>
      <c r="B123" s="2" t="str">
        <f>INDEX(objects!$A:$B,MATCH($F123,objects!$A:$A, 0), 1)</f>
        <v>OBJ-0043</v>
      </c>
      <c r="C123" t="s">
        <v>151</v>
      </c>
      <c r="D123" t="s">
        <v>97</v>
      </c>
      <c r="E123" t="s">
        <v>16</v>
      </c>
      <c r="F123" t="s">
        <v>167</v>
      </c>
      <c r="G123" t="s">
        <v>113</v>
      </c>
      <c r="H123" t="s">
        <v>401</v>
      </c>
    </row>
    <row r="124" spans="1:8" x14ac:dyDescent="0.3">
      <c r="A124" s="2" t="str">
        <f>INDEX(objects!$A:$B,MATCH($C124,objects!$A:$A, 0), 1)</f>
        <v>OBJ-0028</v>
      </c>
      <c r="B124" s="2" t="str">
        <f>INDEX(objects!$A:$B,MATCH($F124,objects!$A:$A, 0), 1)</f>
        <v>OBJ-0044</v>
      </c>
      <c r="C124" t="s">
        <v>152</v>
      </c>
      <c r="D124" t="s">
        <v>98</v>
      </c>
      <c r="E124" t="s">
        <v>16</v>
      </c>
      <c r="F124" t="s">
        <v>168</v>
      </c>
      <c r="G124" t="s">
        <v>114</v>
      </c>
      <c r="H124" t="s">
        <v>402</v>
      </c>
    </row>
    <row r="125" spans="1:8" x14ac:dyDescent="0.3">
      <c r="A125" s="2" t="str">
        <f>INDEX(objects!$A:$B,MATCH($C125,objects!$A:$A, 0), 1)</f>
        <v>OBJ-0029</v>
      </c>
      <c r="B125" s="2" t="str">
        <f>INDEX(objects!$A:$B,MATCH($F125,objects!$A:$A, 0), 1)</f>
        <v>OBJ-0045</v>
      </c>
      <c r="C125" t="s">
        <v>153</v>
      </c>
      <c r="D125" t="s">
        <v>99</v>
      </c>
      <c r="E125" t="s">
        <v>16</v>
      </c>
      <c r="F125" t="s">
        <v>169</v>
      </c>
      <c r="G125" t="s">
        <v>115</v>
      </c>
      <c r="H125" t="s">
        <v>403</v>
      </c>
    </row>
    <row r="126" spans="1:8" x14ac:dyDescent="0.3">
      <c r="A126" s="2" t="str">
        <f>INDEX(objects!$A:$B,MATCH($C126,objects!$A:$A, 0), 1)</f>
        <v>OBJ-0030</v>
      </c>
      <c r="B126" s="2" t="str">
        <f>INDEX(objects!$A:$B,MATCH($F126,objects!$A:$A, 0), 1)</f>
        <v>OBJ-0046</v>
      </c>
      <c r="C126" t="s">
        <v>154</v>
      </c>
      <c r="D126" t="s">
        <v>100</v>
      </c>
      <c r="E126" t="s">
        <v>16</v>
      </c>
      <c r="F126" t="s">
        <v>170</v>
      </c>
      <c r="G126" t="s">
        <v>116</v>
      </c>
      <c r="H126" t="s">
        <v>404</v>
      </c>
    </row>
    <row r="127" spans="1:8" x14ac:dyDescent="0.3">
      <c r="A127" s="2" t="str">
        <f>INDEX(objects!$A:$B,MATCH($C127,objects!$A:$A, 0), 1)</f>
        <v>OBJ-0031</v>
      </c>
      <c r="B127" s="2" t="str">
        <f>INDEX(objects!$A:$B,MATCH($F127,objects!$A:$A, 0), 1)</f>
        <v>OBJ-0047</v>
      </c>
      <c r="C127" t="s">
        <v>155</v>
      </c>
      <c r="D127" t="s">
        <v>101</v>
      </c>
      <c r="E127" t="s">
        <v>16</v>
      </c>
      <c r="F127" t="s">
        <v>171</v>
      </c>
      <c r="G127" t="s">
        <v>117</v>
      </c>
      <c r="H127" t="s">
        <v>405</v>
      </c>
    </row>
    <row r="128" spans="1:8" x14ac:dyDescent="0.3">
      <c r="A128" s="2" t="str">
        <f>INDEX(objects!$A:$B,MATCH($C128,objects!$A:$A, 0), 1)</f>
        <v>OBJ-0024</v>
      </c>
      <c r="B128" s="2" t="str">
        <f>INDEX(objects!$A:$B,MATCH($F128,objects!$A:$A, 0), 1)</f>
        <v>OBJ-0048</v>
      </c>
      <c r="C128" t="s">
        <v>148</v>
      </c>
      <c r="D128" t="s">
        <v>94</v>
      </c>
      <c r="E128" t="s">
        <v>16</v>
      </c>
      <c r="F128" t="s">
        <v>172</v>
      </c>
      <c r="G128" t="s">
        <v>118</v>
      </c>
      <c r="H128" t="s">
        <v>406</v>
      </c>
    </row>
    <row r="129" spans="1:10" x14ac:dyDescent="0.3">
      <c r="A129" s="2" t="str">
        <f>INDEX(objects!$A:$B,MATCH($C129,objects!$A:$A, 0), 1)</f>
        <v>OBJ-0025</v>
      </c>
      <c r="B129" s="2" t="str">
        <f>INDEX(objects!$A:$B,MATCH($F129,objects!$A:$A, 0), 1)</f>
        <v>OBJ-0049</v>
      </c>
      <c r="C129" t="s">
        <v>149</v>
      </c>
      <c r="D129" t="s">
        <v>95</v>
      </c>
      <c r="E129" t="s">
        <v>16</v>
      </c>
      <c r="F129" t="s">
        <v>173</v>
      </c>
      <c r="G129" t="s">
        <v>119</v>
      </c>
      <c r="H129" t="s">
        <v>407</v>
      </c>
    </row>
    <row r="130" spans="1:10" x14ac:dyDescent="0.3">
      <c r="A130" s="2" t="str">
        <f>INDEX(objects!$A:$B,MATCH($C130,objects!$A:$A, 0), 1)</f>
        <v>OBJ-0026</v>
      </c>
      <c r="B130" s="2" t="str">
        <f>INDEX(objects!$A:$B,MATCH($F130,objects!$A:$A, 0), 1)</f>
        <v>OBJ-0050</v>
      </c>
      <c r="C130" t="s">
        <v>150</v>
      </c>
      <c r="D130" t="s">
        <v>96</v>
      </c>
      <c r="E130" t="s">
        <v>16</v>
      </c>
      <c r="F130" t="s">
        <v>174</v>
      </c>
      <c r="G130" t="s">
        <v>120</v>
      </c>
      <c r="H130" t="s">
        <v>408</v>
      </c>
    </row>
    <row r="131" spans="1:10" x14ac:dyDescent="0.3">
      <c r="A131" s="2" t="str">
        <f>INDEX(objects!$A:$B,MATCH($C131,objects!$A:$A, 0), 1)</f>
        <v>OBJ-0027</v>
      </c>
      <c r="B131" s="2" t="str">
        <f>INDEX(objects!$A:$B,MATCH($F131,objects!$A:$A, 0), 1)</f>
        <v>OBJ-0051</v>
      </c>
      <c r="C131" t="s">
        <v>151</v>
      </c>
      <c r="D131" t="s">
        <v>97</v>
      </c>
      <c r="E131" t="s">
        <v>16</v>
      </c>
      <c r="F131" t="s">
        <v>175</v>
      </c>
      <c r="G131" t="s">
        <v>121</v>
      </c>
      <c r="H131" t="s">
        <v>409</v>
      </c>
    </row>
    <row r="132" spans="1:10" x14ac:dyDescent="0.3">
      <c r="A132" s="2" t="str">
        <f>INDEX(objects!$A:$B,MATCH($C132,objects!$A:$A, 0), 1)</f>
        <v>OBJ-0028</v>
      </c>
      <c r="B132" s="2" t="str">
        <f>INDEX(objects!$A:$B,MATCH($F132,objects!$A:$A, 0), 1)</f>
        <v>OBJ-0052</v>
      </c>
      <c r="C132" t="s">
        <v>152</v>
      </c>
      <c r="D132" t="s">
        <v>98</v>
      </c>
      <c r="E132" t="s">
        <v>16</v>
      </c>
      <c r="F132" t="s">
        <v>176</v>
      </c>
      <c r="G132" t="s">
        <v>122</v>
      </c>
      <c r="H132" t="s">
        <v>410</v>
      </c>
    </row>
    <row r="133" spans="1:10" x14ac:dyDescent="0.3">
      <c r="A133" s="2" t="str">
        <f>INDEX(objects!$A:$B,MATCH($C133,objects!$A:$A, 0), 1)</f>
        <v>OBJ-0029</v>
      </c>
      <c r="B133" s="2" t="str">
        <f>INDEX(objects!$A:$B,MATCH($F133,objects!$A:$A, 0), 1)</f>
        <v>OBJ-0053</v>
      </c>
      <c r="C133" t="s">
        <v>153</v>
      </c>
      <c r="D133" t="s">
        <v>99</v>
      </c>
      <c r="E133" t="s">
        <v>16</v>
      </c>
      <c r="F133" t="s">
        <v>177</v>
      </c>
      <c r="G133" t="s">
        <v>123</v>
      </c>
      <c r="H133" t="s">
        <v>411</v>
      </c>
    </row>
    <row r="134" spans="1:10" x14ac:dyDescent="0.3">
      <c r="A134" s="2" t="str">
        <f>INDEX(objects!$A:$B,MATCH($C134,objects!$A:$A, 0), 1)</f>
        <v>OBJ-0030</v>
      </c>
      <c r="B134" s="2" t="str">
        <f>INDEX(objects!$A:$B,MATCH($F134,objects!$A:$A, 0), 1)</f>
        <v>OBJ-0054</v>
      </c>
      <c r="C134" t="s">
        <v>154</v>
      </c>
      <c r="D134" t="s">
        <v>100</v>
      </c>
      <c r="E134" t="s">
        <v>16</v>
      </c>
      <c r="F134" t="s">
        <v>178</v>
      </c>
      <c r="G134" t="s">
        <v>124</v>
      </c>
      <c r="H134" t="s">
        <v>412</v>
      </c>
    </row>
    <row r="135" spans="1:10" x14ac:dyDescent="0.3">
      <c r="A135" s="2" t="str">
        <f>INDEX(objects!$A:$B,MATCH($C135,objects!$A:$A, 0), 1)</f>
        <v>OBJ-0031</v>
      </c>
      <c r="B135" s="2" t="str">
        <f>INDEX(objects!$A:$B,MATCH($F135,objects!$A:$A, 0), 1)</f>
        <v>OBJ-0055</v>
      </c>
      <c r="C135" t="s">
        <v>155</v>
      </c>
      <c r="D135" t="s">
        <v>101</v>
      </c>
      <c r="E135" t="s">
        <v>16</v>
      </c>
      <c r="F135" t="s">
        <v>179</v>
      </c>
      <c r="G135" t="s">
        <v>125</v>
      </c>
      <c r="H135" t="s">
        <v>413</v>
      </c>
      <c r="I135" t="s">
        <v>480</v>
      </c>
    </row>
    <row r="136" spans="1:10" x14ac:dyDescent="0.3">
      <c r="A136" s="2" t="str">
        <f>INDEX(objects!$A:$B,MATCH($C136,objects!$A:$A, 0), 1)</f>
        <v>OBJ-0031</v>
      </c>
      <c r="B136" s="2" t="str">
        <f>INDEX(objects!$A:$B,MATCH($F136,objects!$A:$A, 0), 1)</f>
        <v>OBJ-0056</v>
      </c>
      <c r="C136" t="s">
        <v>155</v>
      </c>
      <c r="D136" t="s">
        <v>101</v>
      </c>
      <c r="E136" t="s">
        <v>16</v>
      </c>
      <c r="F136" t="s">
        <v>180</v>
      </c>
      <c r="G136" t="s">
        <v>126</v>
      </c>
      <c r="H136" t="s">
        <v>414</v>
      </c>
      <c r="I136" t="s">
        <v>480</v>
      </c>
      <c r="J136" t="s">
        <v>478</v>
      </c>
    </row>
    <row r="137" spans="1:10" x14ac:dyDescent="0.3">
      <c r="A137" s="2" t="str">
        <f>INDEX(objects!$A:$B,MATCH($C137,objects!$A:$A, 0), 1)</f>
        <v>OBJ-0108</v>
      </c>
      <c r="B137" s="2" t="str">
        <f>INDEX(objects!$A:$B,MATCH($F137,objects!$A:$A, 0), 1)</f>
        <v>OBJ-0104</v>
      </c>
      <c r="C137" t="s">
        <v>415</v>
      </c>
      <c r="D137" t="s">
        <v>416</v>
      </c>
      <c r="E137" t="s">
        <v>34</v>
      </c>
      <c r="F137" t="s">
        <v>273</v>
      </c>
      <c r="G137" t="s">
        <v>253</v>
      </c>
      <c r="H137" t="s">
        <v>417</v>
      </c>
    </row>
    <row r="138" spans="1:10" x14ac:dyDescent="0.3">
      <c r="A138" s="2" t="str">
        <f>INDEX(objects!$A:$B,MATCH($C138,objects!$A:$A, 0), 1)</f>
        <v>OBJ-0095</v>
      </c>
      <c r="B138" s="2" t="str">
        <f>INDEX(objects!$A:$B,MATCH($F138,objects!$A:$A, 0), 1)</f>
        <v>OBJ-0102</v>
      </c>
      <c r="C138" t="s">
        <v>264</v>
      </c>
      <c r="D138" t="s">
        <v>244</v>
      </c>
      <c r="E138" t="s">
        <v>34</v>
      </c>
      <c r="F138" t="s">
        <v>271</v>
      </c>
      <c r="G138" t="s">
        <v>251</v>
      </c>
      <c r="H138" t="s">
        <v>418</v>
      </c>
    </row>
    <row r="139" spans="1:10" x14ac:dyDescent="0.3">
      <c r="A139" s="2" t="str">
        <f>INDEX(objects!$A:$B,MATCH($C139,objects!$A:$A, 0), 1)</f>
        <v>OBJ-0096</v>
      </c>
      <c r="B139" s="2" t="str">
        <f>INDEX(objects!$A:$B,MATCH($F139,objects!$A:$A, 0), 1)</f>
        <v>OBJ-0102</v>
      </c>
      <c r="C139" t="s">
        <v>265</v>
      </c>
      <c r="D139" t="s">
        <v>245</v>
      </c>
      <c r="E139" t="s">
        <v>34</v>
      </c>
      <c r="F139" t="s">
        <v>271</v>
      </c>
      <c r="G139" t="s">
        <v>251</v>
      </c>
      <c r="H139" t="s">
        <v>419</v>
      </c>
    </row>
    <row r="140" spans="1:10" x14ac:dyDescent="0.3">
      <c r="A140" s="2" t="str">
        <f>INDEX(objects!$A:$B,MATCH($C140,objects!$A:$A, 0), 1)</f>
        <v>OBJ-0097</v>
      </c>
      <c r="B140" s="2" t="str">
        <f>INDEX(objects!$A:$B,MATCH($F140,objects!$A:$A, 0), 1)</f>
        <v>OBJ-0103</v>
      </c>
      <c r="C140" t="s">
        <v>266</v>
      </c>
      <c r="D140" t="s">
        <v>246</v>
      </c>
      <c r="E140" t="s">
        <v>34</v>
      </c>
      <c r="F140" t="s">
        <v>272</v>
      </c>
      <c r="G140" t="s">
        <v>252</v>
      </c>
      <c r="H140" t="s">
        <v>420</v>
      </c>
    </row>
    <row r="141" spans="1:10" x14ac:dyDescent="0.3">
      <c r="A141" s="2" t="str">
        <f>INDEX(objects!$A:$B,MATCH($C141,objects!$A:$A, 0), 1)</f>
        <v>OBJ-0098</v>
      </c>
      <c r="B141" s="2" t="str">
        <f>INDEX(objects!$A:$B,MATCH($F141,objects!$A:$A, 0), 1)</f>
        <v>OBJ-0103</v>
      </c>
      <c r="C141" t="s">
        <v>267</v>
      </c>
      <c r="D141" t="s">
        <v>247</v>
      </c>
      <c r="E141" t="s">
        <v>34</v>
      </c>
      <c r="F141" t="s">
        <v>272</v>
      </c>
      <c r="G141" t="s">
        <v>252</v>
      </c>
      <c r="H141" t="s">
        <v>421</v>
      </c>
    </row>
    <row r="142" spans="1:10" x14ac:dyDescent="0.3">
      <c r="A142" s="2" t="str">
        <f>INDEX(objects!$A:$B,MATCH($C142,objects!$A:$A, 0), 1)</f>
        <v>OBJ-0099</v>
      </c>
      <c r="B142" s="2" t="str">
        <f>INDEX(objects!$A:$B,MATCH($F142,objects!$A:$A, 0), 1)</f>
        <v>OBJ-0108</v>
      </c>
      <c r="C142" t="s">
        <v>268</v>
      </c>
      <c r="D142" t="s">
        <v>248</v>
      </c>
      <c r="E142" t="s">
        <v>34</v>
      </c>
      <c r="F142" t="s">
        <v>415</v>
      </c>
      <c r="G142" t="s">
        <v>416</v>
      </c>
      <c r="H142" t="s">
        <v>422</v>
      </c>
    </row>
    <row r="143" spans="1:10" x14ac:dyDescent="0.3">
      <c r="A143" s="2" t="str">
        <f>INDEX(objects!$A:$B,MATCH($C143,objects!$A:$A, 0), 1)</f>
        <v>OBJ-0100</v>
      </c>
      <c r="B143" s="2" t="str">
        <f>INDEX(objects!$A:$B,MATCH($F143,objects!$A:$A, 0), 1)</f>
        <v>OBJ-0108</v>
      </c>
      <c r="C143" t="s">
        <v>269</v>
      </c>
      <c r="D143" t="s">
        <v>249</v>
      </c>
      <c r="E143" t="s">
        <v>34</v>
      </c>
      <c r="F143" t="s">
        <v>415</v>
      </c>
      <c r="G143" t="s">
        <v>416</v>
      </c>
      <c r="H143" t="s">
        <v>423</v>
      </c>
    </row>
    <row r="144" spans="1:10" x14ac:dyDescent="0.3">
      <c r="A144" s="2" t="str">
        <f>INDEX(objects!$A:$B,MATCH($C144,objects!$A:$A, 0), 1)</f>
        <v>OBJ-0101</v>
      </c>
      <c r="B144" s="2" t="str">
        <f>INDEX(objects!$A:$B,MATCH($F144,objects!$A:$A, 0), 1)</f>
        <v>OBJ-0108</v>
      </c>
      <c r="C144" t="s">
        <v>270</v>
      </c>
      <c r="D144" t="s">
        <v>250</v>
      </c>
      <c r="E144" t="s">
        <v>34</v>
      </c>
      <c r="F144" t="s">
        <v>415</v>
      </c>
      <c r="G144" t="s">
        <v>416</v>
      </c>
      <c r="H144" t="s">
        <v>424</v>
      </c>
    </row>
    <row r="145" spans="1:8" x14ac:dyDescent="0.3">
      <c r="A145" s="2" t="str">
        <f>INDEX(objects!$A:$B,MATCH($C145,objects!$A:$A, 0), 1)</f>
        <v>OBJ-0087</v>
      </c>
      <c r="B145" s="2" t="str">
        <f>INDEX(objects!$A:$B,MATCH($F145,objects!$A:$A, 0), 1)</f>
        <v>OBJ-0095</v>
      </c>
      <c r="C145" t="s">
        <v>256</v>
      </c>
      <c r="D145" t="s">
        <v>236</v>
      </c>
      <c r="E145" t="s">
        <v>34</v>
      </c>
      <c r="F145" t="s">
        <v>264</v>
      </c>
      <c r="G145" t="s">
        <v>244</v>
      </c>
      <c r="H145" t="s">
        <v>425</v>
      </c>
    </row>
    <row r="146" spans="1:8" x14ac:dyDescent="0.3">
      <c r="A146" s="2" t="str">
        <f>INDEX(objects!$A:$B,MATCH($C146,objects!$A:$A, 0), 1)</f>
        <v>OBJ-0088</v>
      </c>
      <c r="B146" s="2" t="str">
        <f>INDEX(objects!$A:$B,MATCH($F146,objects!$A:$A, 0), 1)</f>
        <v>OBJ-0098</v>
      </c>
      <c r="C146" t="s">
        <v>257</v>
      </c>
      <c r="D146" t="s">
        <v>237</v>
      </c>
      <c r="E146" t="s">
        <v>34</v>
      </c>
      <c r="F146" t="s">
        <v>267</v>
      </c>
      <c r="G146" t="s">
        <v>247</v>
      </c>
      <c r="H146" t="s">
        <v>426</v>
      </c>
    </row>
    <row r="147" spans="1:8" x14ac:dyDescent="0.3">
      <c r="A147" s="2" t="str">
        <f>INDEX(objects!$A:$B,MATCH($C147,objects!$A:$A, 0), 1)</f>
        <v>OBJ-0089</v>
      </c>
      <c r="B147" s="2" t="str">
        <f>INDEX(objects!$A:$B,MATCH($F147,objects!$A:$A, 0), 1)</f>
        <v>OBJ-0095</v>
      </c>
      <c r="C147" t="s">
        <v>258</v>
      </c>
      <c r="D147" t="s">
        <v>238</v>
      </c>
      <c r="E147" t="s">
        <v>34</v>
      </c>
      <c r="F147" t="s">
        <v>264</v>
      </c>
      <c r="G147" t="s">
        <v>244</v>
      </c>
      <c r="H147" t="s">
        <v>427</v>
      </c>
    </row>
    <row r="148" spans="1:8" x14ac:dyDescent="0.3">
      <c r="A148" s="2" t="str">
        <f>INDEX(objects!$A:$B,MATCH($C148,objects!$A:$A, 0), 1)</f>
        <v>OBJ-0090</v>
      </c>
      <c r="B148" s="2" t="str">
        <f>INDEX(objects!$A:$B,MATCH($F148,objects!$A:$A, 0), 1)</f>
        <v>OBJ-0095</v>
      </c>
      <c r="C148" t="s">
        <v>259</v>
      </c>
      <c r="D148" t="s">
        <v>239</v>
      </c>
      <c r="E148" t="s">
        <v>34</v>
      </c>
      <c r="F148" t="s">
        <v>264</v>
      </c>
      <c r="G148" t="s">
        <v>244</v>
      </c>
      <c r="H148" t="s">
        <v>428</v>
      </c>
    </row>
    <row r="149" spans="1:8" x14ac:dyDescent="0.3">
      <c r="A149" s="2" t="str">
        <f>INDEX(objects!$A:$B,MATCH($C149,objects!$A:$A, 0), 1)</f>
        <v>OBJ-0091</v>
      </c>
      <c r="B149" s="2" t="str">
        <f>INDEX(objects!$A:$B,MATCH($F149,objects!$A:$A, 0), 1)</f>
        <v>OBJ-0096</v>
      </c>
      <c r="C149" t="s">
        <v>260</v>
      </c>
      <c r="D149" t="s">
        <v>240</v>
      </c>
      <c r="E149" t="s">
        <v>34</v>
      </c>
      <c r="F149" t="s">
        <v>265</v>
      </c>
      <c r="G149" t="s">
        <v>245</v>
      </c>
      <c r="H149" t="s">
        <v>429</v>
      </c>
    </row>
    <row r="150" spans="1:8" x14ac:dyDescent="0.3">
      <c r="A150" s="2" t="str">
        <f>INDEX(objects!$A:$B,MATCH($C150,objects!$A:$A, 0), 1)</f>
        <v>OBJ-0092</v>
      </c>
      <c r="B150" s="2" t="str">
        <f>INDEX(objects!$A:$B,MATCH($F150,objects!$A:$A, 0), 1)</f>
        <v>OBJ-0097</v>
      </c>
      <c r="C150" t="s">
        <v>261</v>
      </c>
      <c r="D150" t="s">
        <v>241</v>
      </c>
      <c r="E150" t="s">
        <v>34</v>
      </c>
      <c r="F150" t="s">
        <v>266</v>
      </c>
      <c r="G150" t="s">
        <v>246</v>
      </c>
      <c r="H150" t="s">
        <v>430</v>
      </c>
    </row>
    <row r="151" spans="1:8" x14ac:dyDescent="0.3">
      <c r="A151" s="2" t="str">
        <f>INDEX(objects!$A:$B,MATCH($C151,objects!$A:$A, 0), 1)</f>
        <v>OBJ-0093</v>
      </c>
      <c r="B151" s="2" t="str">
        <f>INDEX(objects!$A:$B,MATCH($F151,objects!$A:$A, 0), 1)</f>
        <v>OBJ-0097</v>
      </c>
      <c r="C151" t="s">
        <v>262</v>
      </c>
      <c r="D151" t="s">
        <v>242</v>
      </c>
      <c r="E151" t="s">
        <v>34</v>
      </c>
      <c r="F151" t="s">
        <v>266</v>
      </c>
      <c r="G151" t="s">
        <v>246</v>
      </c>
      <c r="H151" t="s">
        <v>431</v>
      </c>
    </row>
    <row r="152" spans="1:8" x14ac:dyDescent="0.3">
      <c r="A152" s="2" t="str">
        <f>INDEX(objects!$A:$B,MATCH($C152,objects!$A:$A, 0), 1)</f>
        <v>OBJ-0094</v>
      </c>
      <c r="B152" s="2" t="str">
        <f>INDEX(objects!$A:$B,MATCH($F152,objects!$A:$A, 0), 1)</f>
        <v>OBJ-0099</v>
      </c>
      <c r="C152" t="s">
        <v>263</v>
      </c>
      <c r="D152" t="s">
        <v>243</v>
      </c>
      <c r="E152" t="s">
        <v>34</v>
      </c>
      <c r="F152" t="s">
        <v>268</v>
      </c>
      <c r="G152" t="s">
        <v>248</v>
      </c>
      <c r="H152" t="s">
        <v>432</v>
      </c>
    </row>
    <row r="153" spans="1:8" x14ac:dyDescent="0.3">
      <c r="A153" s="2" t="str">
        <f>INDEX(objects!$A:$B,MATCH($C153,objects!$A:$A, 0), 1)</f>
        <v>OBJ-0105</v>
      </c>
      <c r="B153" s="2" t="str">
        <f>INDEX(objects!$A:$B,MATCH($F153,objects!$A:$A, 0), 1)</f>
        <v>OBJ-0032</v>
      </c>
      <c r="C153" t="s">
        <v>277</v>
      </c>
      <c r="D153" t="s">
        <v>274</v>
      </c>
      <c r="E153" t="s">
        <v>434</v>
      </c>
      <c r="F153" t="s">
        <v>156</v>
      </c>
      <c r="G153" t="s">
        <v>102</v>
      </c>
      <c r="H153" t="s">
        <v>435</v>
      </c>
    </row>
    <row r="154" spans="1:8" x14ac:dyDescent="0.3">
      <c r="A154" s="2" t="str">
        <f>INDEX(objects!$A:$B,MATCH($C154,objects!$A:$A, 0), 1)</f>
        <v>OBJ-0105</v>
      </c>
      <c r="B154" s="2" t="str">
        <f>INDEX(objects!$A:$B,MATCH($F154,objects!$A:$A, 0), 1)</f>
        <v>OBJ-0034</v>
      </c>
      <c r="C154" t="s">
        <v>277</v>
      </c>
      <c r="D154" t="s">
        <v>274</v>
      </c>
      <c r="E154" t="s">
        <v>434</v>
      </c>
      <c r="F154" t="s">
        <v>158</v>
      </c>
      <c r="G154" t="s">
        <v>104</v>
      </c>
      <c r="H154" t="s">
        <v>436</v>
      </c>
    </row>
    <row r="155" spans="1:8" x14ac:dyDescent="0.3">
      <c r="A155" s="2" t="str">
        <f>INDEX(objects!$A:$B,MATCH($C155,objects!$A:$A, 0), 1)</f>
        <v>OBJ-0105</v>
      </c>
      <c r="B155" s="2" t="str">
        <f>INDEX(objects!$A:$B,MATCH($F155,objects!$A:$A, 0), 1)</f>
        <v>OBJ-0035</v>
      </c>
      <c r="C155" t="s">
        <v>277</v>
      </c>
      <c r="D155" t="s">
        <v>274</v>
      </c>
      <c r="E155" t="s">
        <v>434</v>
      </c>
      <c r="F155" t="s">
        <v>159</v>
      </c>
      <c r="G155" t="s">
        <v>105</v>
      </c>
      <c r="H155" t="s">
        <v>437</v>
      </c>
    </row>
    <row r="156" spans="1:8" x14ac:dyDescent="0.3">
      <c r="A156" s="2" t="str">
        <f>INDEX(objects!$A:$B,MATCH($C156,objects!$A:$A, 0), 1)</f>
        <v>OBJ-0105</v>
      </c>
      <c r="B156" s="2" t="str">
        <f>INDEX(objects!$A:$B,MATCH($F156,objects!$A:$A, 0), 1)</f>
        <v>OBJ-0039</v>
      </c>
      <c r="C156" t="s">
        <v>277</v>
      </c>
      <c r="D156" t="s">
        <v>274</v>
      </c>
      <c r="E156" t="s">
        <v>434</v>
      </c>
      <c r="F156" t="s">
        <v>163</v>
      </c>
      <c r="G156" t="s">
        <v>109</v>
      </c>
      <c r="H156" t="s">
        <v>438</v>
      </c>
    </row>
    <row r="157" spans="1:8" x14ac:dyDescent="0.3">
      <c r="A157" s="2" t="str">
        <f>INDEX(objects!$A:$B,MATCH($C157,objects!$A:$A, 0), 1)</f>
        <v>OBJ-0105</v>
      </c>
      <c r="B157" s="2" t="str">
        <f>INDEX(objects!$A:$B,MATCH($F157,objects!$A:$A, 0), 1)</f>
        <v>OBJ-0041</v>
      </c>
      <c r="C157" t="s">
        <v>277</v>
      </c>
      <c r="D157" t="s">
        <v>274</v>
      </c>
      <c r="E157" t="s">
        <v>434</v>
      </c>
      <c r="F157" t="s">
        <v>165</v>
      </c>
      <c r="G157" t="s">
        <v>111</v>
      </c>
      <c r="H157" t="s">
        <v>439</v>
      </c>
    </row>
    <row r="158" spans="1:8" x14ac:dyDescent="0.3">
      <c r="A158" s="2" t="str">
        <f>INDEX(objects!$A:$B,MATCH($C158,objects!$A:$A, 0), 1)</f>
        <v>OBJ-0105</v>
      </c>
      <c r="B158" s="2" t="str">
        <f>INDEX(objects!$A:$B,MATCH($F158,objects!$A:$A, 0), 1)</f>
        <v>OBJ-0042</v>
      </c>
      <c r="C158" t="s">
        <v>277</v>
      </c>
      <c r="D158" t="s">
        <v>274</v>
      </c>
      <c r="E158" t="s">
        <v>434</v>
      </c>
      <c r="F158" t="s">
        <v>166</v>
      </c>
      <c r="G158" t="s">
        <v>112</v>
      </c>
      <c r="H158" t="s">
        <v>440</v>
      </c>
    </row>
    <row r="159" spans="1:8" x14ac:dyDescent="0.3">
      <c r="A159" s="2" t="str">
        <f>INDEX(objects!$A:$B,MATCH($C159,objects!$A:$A, 0), 1)</f>
        <v>OBJ-0105</v>
      </c>
      <c r="B159" s="2" t="str">
        <f>INDEX(objects!$A:$B,MATCH($F159,objects!$A:$A, 0), 1)</f>
        <v>OBJ-0045</v>
      </c>
      <c r="C159" t="s">
        <v>277</v>
      </c>
      <c r="D159" t="s">
        <v>274</v>
      </c>
      <c r="E159" t="s">
        <v>434</v>
      </c>
      <c r="F159" t="s">
        <v>169</v>
      </c>
      <c r="G159" t="s">
        <v>115</v>
      </c>
      <c r="H159" t="s">
        <v>441</v>
      </c>
    </row>
    <row r="160" spans="1:8" x14ac:dyDescent="0.3">
      <c r="A160" s="2" t="str">
        <f>INDEX(objects!$A:$B,MATCH($C160,objects!$A:$A, 0), 1)</f>
        <v>OBJ-0105</v>
      </c>
      <c r="B160" s="2" t="str">
        <f>INDEX(objects!$A:$B,MATCH($F160,objects!$A:$A, 0), 1)</f>
        <v>OBJ-0050</v>
      </c>
      <c r="C160" t="s">
        <v>277</v>
      </c>
      <c r="D160" t="s">
        <v>274</v>
      </c>
      <c r="E160" t="s">
        <v>434</v>
      </c>
      <c r="F160" t="s">
        <v>174</v>
      </c>
      <c r="G160" t="s">
        <v>120</v>
      </c>
      <c r="H160" t="s">
        <v>442</v>
      </c>
    </row>
    <row r="161" spans="1:8" x14ac:dyDescent="0.3">
      <c r="A161" s="2" t="str">
        <f>INDEX(objects!$A:$B,MATCH($C161,objects!$A:$A, 0), 1)</f>
        <v>OBJ-0105</v>
      </c>
      <c r="B161" s="2" t="str">
        <f>INDEX(objects!$A:$B,MATCH($F161,objects!$A:$A, 0), 1)</f>
        <v>OBJ-0051</v>
      </c>
      <c r="C161" t="s">
        <v>277</v>
      </c>
      <c r="D161" t="s">
        <v>274</v>
      </c>
      <c r="E161" t="s">
        <v>434</v>
      </c>
      <c r="F161" t="s">
        <v>175</v>
      </c>
      <c r="G161" t="s">
        <v>121</v>
      </c>
      <c r="H161" t="s">
        <v>443</v>
      </c>
    </row>
    <row r="162" spans="1:8" x14ac:dyDescent="0.3">
      <c r="A162" s="2" t="str">
        <f>INDEX(objects!$A:$B,MATCH($C162,objects!$A:$A, 0), 1)</f>
        <v>OBJ-0105</v>
      </c>
      <c r="B162" s="2" t="str">
        <f>INDEX(objects!$A:$B,MATCH($F162,objects!$A:$A, 0), 1)</f>
        <v>OBJ-0052</v>
      </c>
      <c r="C162" t="s">
        <v>277</v>
      </c>
      <c r="D162" t="s">
        <v>274</v>
      </c>
      <c r="E162" t="s">
        <v>434</v>
      </c>
      <c r="F162" t="s">
        <v>176</v>
      </c>
      <c r="G162" t="s">
        <v>122</v>
      </c>
      <c r="H162" t="s">
        <v>444</v>
      </c>
    </row>
    <row r="163" spans="1:8" x14ac:dyDescent="0.3">
      <c r="A163" s="2" t="str">
        <f>INDEX(objects!$A:$B,MATCH($C163,objects!$A:$A, 0), 1)</f>
        <v>OBJ-0105</v>
      </c>
      <c r="B163" s="2" t="str">
        <f>INDEX(objects!$A:$B,MATCH($F163,objects!$A:$A, 0), 1)</f>
        <v>OBJ-0055</v>
      </c>
      <c r="C163" t="s">
        <v>277</v>
      </c>
      <c r="D163" t="s">
        <v>274</v>
      </c>
      <c r="E163" t="s">
        <v>434</v>
      </c>
      <c r="F163" t="s">
        <v>179</v>
      </c>
      <c r="G163" t="s">
        <v>125</v>
      </c>
      <c r="H163" t="s">
        <v>445</v>
      </c>
    </row>
    <row r="164" spans="1:8" x14ac:dyDescent="0.3">
      <c r="A164" s="2" t="str">
        <f>INDEX(objects!$A:$B,MATCH($C164,objects!$A:$A, 0), 1)</f>
        <v>OBJ-0106</v>
      </c>
      <c r="B164" s="2" t="str">
        <f>INDEX(objects!$A:$B,MATCH($F164,objects!$A:$A, 0), 1)</f>
        <v>OBJ-0032</v>
      </c>
      <c r="C164" t="s">
        <v>278</v>
      </c>
      <c r="D164" t="s">
        <v>275</v>
      </c>
      <c r="E164" t="s">
        <v>434</v>
      </c>
      <c r="F164" t="s">
        <v>156</v>
      </c>
      <c r="G164" t="s">
        <v>102</v>
      </c>
      <c r="H164" t="s">
        <v>446</v>
      </c>
    </row>
    <row r="165" spans="1:8" x14ac:dyDescent="0.3">
      <c r="A165" s="2" t="str">
        <f>INDEX(objects!$A:$B,MATCH($C165,objects!$A:$A, 0), 1)</f>
        <v>OBJ-0106</v>
      </c>
      <c r="B165" s="2" t="str">
        <f>INDEX(objects!$A:$B,MATCH($F165,objects!$A:$A, 0), 1)</f>
        <v>OBJ-0033</v>
      </c>
      <c r="C165" t="s">
        <v>278</v>
      </c>
      <c r="D165" t="s">
        <v>275</v>
      </c>
      <c r="E165" t="s">
        <v>434</v>
      </c>
      <c r="F165" t="s">
        <v>157</v>
      </c>
      <c r="G165" t="s">
        <v>103</v>
      </c>
      <c r="H165" t="s">
        <v>447</v>
      </c>
    </row>
    <row r="166" spans="1:8" x14ac:dyDescent="0.3">
      <c r="A166" s="2" t="str">
        <f>INDEX(objects!$A:$B,MATCH($C166,objects!$A:$A, 0), 1)</f>
        <v>OBJ-0106</v>
      </c>
      <c r="B166" s="2" t="str">
        <f>INDEX(objects!$A:$B,MATCH($F166,objects!$A:$A, 0), 1)</f>
        <v>OBJ-0036</v>
      </c>
      <c r="C166" t="s">
        <v>278</v>
      </c>
      <c r="D166" t="s">
        <v>275</v>
      </c>
      <c r="E166" t="s">
        <v>434</v>
      </c>
      <c r="F166" t="s">
        <v>160</v>
      </c>
      <c r="G166" t="s">
        <v>106</v>
      </c>
      <c r="H166" t="s">
        <v>448</v>
      </c>
    </row>
    <row r="167" spans="1:8" x14ac:dyDescent="0.3">
      <c r="A167" s="2" t="str">
        <f>INDEX(objects!$A:$B,MATCH($C167,objects!$A:$A, 0), 1)</f>
        <v>OBJ-0106</v>
      </c>
      <c r="B167" s="2" t="str">
        <f>INDEX(objects!$A:$B,MATCH($F167,objects!$A:$A, 0), 1)</f>
        <v>OBJ-0040</v>
      </c>
      <c r="C167" t="s">
        <v>278</v>
      </c>
      <c r="D167" t="s">
        <v>275</v>
      </c>
      <c r="E167" t="s">
        <v>434</v>
      </c>
      <c r="F167" t="s">
        <v>164</v>
      </c>
      <c r="G167" t="s">
        <v>110</v>
      </c>
      <c r="H167" t="s">
        <v>449</v>
      </c>
    </row>
    <row r="168" spans="1:8" x14ac:dyDescent="0.3">
      <c r="A168" s="2" t="str">
        <f>INDEX(objects!$A:$B,MATCH($C168,objects!$A:$A, 0), 1)</f>
        <v>OBJ-0106</v>
      </c>
      <c r="B168" s="2" t="str">
        <f>INDEX(objects!$A:$B,MATCH($F168,objects!$A:$A, 0), 1)</f>
        <v>OBJ-0042</v>
      </c>
      <c r="C168" t="s">
        <v>278</v>
      </c>
      <c r="D168" t="s">
        <v>275</v>
      </c>
      <c r="E168" t="s">
        <v>434</v>
      </c>
      <c r="F168" t="s">
        <v>166</v>
      </c>
      <c r="G168" t="s">
        <v>112</v>
      </c>
      <c r="H168" t="s">
        <v>450</v>
      </c>
    </row>
    <row r="169" spans="1:8" x14ac:dyDescent="0.3">
      <c r="A169" s="2" t="str">
        <f>INDEX(objects!$A:$B,MATCH($C169,objects!$A:$A, 0), 1)</f>
        <v>OBJ-0106</v>
      </c>
      <c r="B169" s="2" t="str">
        <f>INDEX(objects!$A:$B,MATCH($F169,objects!$A:$A, 0), 1)</f>
        <v>OBJ-0046</v>
      </c>
      <c r="C169" t="s">
        <v>278</v>
      </c>
      <c r="D169" t="s">
        <v>275</v>
      </c>
      <c r="E169" t="s">
        <v>434</v>
      </c>
      <c r="F169" t="s">
        <v>170</v>
      </c>
      <c r="G169" t="s">
        <v>116</v>
      </c>
      <c r="H169" t="s">
        <v>451</v>
      </c>
    </row>
    <row r="170" spans="1:8" x14ac:dyDescent="0.3">
      <c r="A170" s="2" t="str">
        <f>INDEX(objects!$A:$B,MATCH($C170,objects!$A:$A, 0), 1)</f>
        <v>OBJ-0106</v>
      </c>
      <c r="B170" s="2" t="str">
        <f>INDEX(objects!$A:$B,MATCH($F170,objects!$A:$A, 0), 1)</f>
        <v>OBJ-0053</v>
      </c>
      <c r="C170" t="s">
        <v>278</v>
      </c>
      <c r="D170" t="s">
        <v>275</v>
      </c>
      <c r="E170" t="s">
        <v>434</v>
      </c>
      <c r="F170" t="s">
        <v>177</v>
      </c>
      <c r="G170" t="s">
        <v>123</v>
      </c>
      <c r="H170" t="s">
        <v>452</v>
      </c>
    </row>
    <row r="171" spans="1:8" x14ac:dyDescent="0.3">
      <c r="A171" s="2" t="str">
        <f>INDEX(objects!$A:$B,MATCH($C171,objects!$A:$A, 0), 1)</f>
        <v>OBJ-0107</v>
      </c>
      <c r="B171" s="2" t="str">
        <f>INDEX(objects!$A:$B,MATCH($F171,objects!$A:$A, 0), 1)</f>
        <v>OBJ-0032</v>
      </c>
      <c r="C171" t="s">
        <v>279</v>
      </c>
      <c r="D171" t="s">
        <v>276</v>
      </c>
      <c r="E171" t="s">
        <v>434</v>
      </c>
      <c r="F171" t="s">
        <v>156</v>
      </c>
      <c r="G171" t="s">
        <v>102</v>
      </c>
      <c r="H171" t="s">
        <v>453</v>
      </c>
    </row>
    <row r="172" spans="1:8" x14ac:dyDescent="0.3">
      <c r="A172" s="2" t="str">
        <f>INDEX(objects!$A:$B,MATCH($C172,objects!$A:$A, 0), 1)</f>
        <v>OBJ-0107</v>
      </c>
      <c r="B172" s="2" t="str">
        <f>INDEX(objects!$A:$B,MATCH($F172,objects!$A:$A, 0), 1)</f>
        <v>OBJ-0037</v>
      </c>
      <c r="C172" t="s">
        <v>279</v>
      </c>
      <c r="D172" t="s">
        <v>276</v>
      </c>
      <c r="E172" t="s">
        <v>434</v>
      </c>
      <c r="F172" t="s">
        <v>161</v>
      </c>
      <c r="G172" t="s">
        <v>107</v>
      </c>
      <c r="H172" t="s">
        <v>454</v>
      </c>
    </row>
    <row r="173" spans="1:8" x14ac:dyDescent="0.3">
      <c r="A173" s="2" t="str">
        <f>INDEX(objects!$A:$B,MATCH($C173,objects!$A:$A, 0), 1)</f>
        <v>OBJ-0107</v>
      </c>
      <c r="B173" s="2" t="str">
        <f>INDEX(objects!$A:$B,MATCH($F173,objects!$A:$A, 0), 1)</f>
        <v>OBJ-0043</v>
      </c>
      <c r="C173" t="s">
        <v>279</v>
      </c>
      <c r="D173" t="s">
        <v>276</v>
      </c>
      <c r="E173" t="s">
        <v>434</v>
      </c>
      <c r="F173" t="s">
        <v>167</v>
      </c>
      <c r="G173" t="s">
        <v>113</v>
      </c>
      <c r="H173" t="s">
        <v>455</v>
      </c>
    </row>
    <row r="174" spans="1:8" x14ac:dyDescent="0.3">
      <c r="A174" s="2" t="str">
        <f>INDEX(objects!$A:$B,MATCH($C174,objects!$A:$A, 0), 1)</f>
        <v>OBJ-0107</v>
      </c>
      <c r="B174" s="2" t="str">
        <f>INDEX(objects!$A:$B,MATCH($F174,objects!$A:$A, 0), 1)</f>
        <v>OBJ-0047</v>
      </c>
      <c r="C174" t="s">
        <v>279</v>
      </c>
      <c r="D174" t="s">
        <v>276</v>
      </c>
      <c r="E174" t="s">
        <v>434</v>
      </c>
      <c r="F174" t="s">
        <v>171</v>
      </c>
      <c r="G174" t="s">
        <v>117</v>
      </c>
      <c r="H174" t="s">
        <v>456</v>
      </c>
    </row>
    <row r="175" spans="1:8" x14ac:dyDescent="0.3">
      <c r="A175" s="2" t="str">
        <f>INDEX(objects!$A:$B,MATCH($C175,objects!$A:$A, 0), 1)</f>
        <v>OBJ-0107</v>
      </c>
      <c r="B175" s="2" t="str">
        <f>INDEX(objects!$A:$B,MATCH($F175,objects!$A:$A, 0), 1)</f>
        <v>OBJ-0048</v>
      </c>
      <c r="C175" t="s">
        <v>279</v>
      </c>
      <c r="D175" t="s">
        <v>276</v>
      </c>
      <c r="E175" t="s">
        <v>434</v>
      </c>
      <c r="F175" t="s">
        <v>172</v>
      </c>
      <c r="G175" t="s">
        <v>118</v>
      </c>
      <c r="H175" t="s">
        <v>457</v>
      </c>
    </row>
    <row r="176" spans="1:8" x14ac:dyDescent="0.3">
      <c r="A176" s="2" t="str">
        <f>INDEX(objects!$A:$B,MATCH($C176,objects!$A:$A, 0), 1)</f>
        <v>OBJ-0107</v>
      </c>
      <c r="B176" s="2" t="str">
        <f>INDEX(objects!$A:$B,MATCH($F176,objects!$A:$A, 0), 1)</f>
        <v>OBJ-0049</v>
      </c>
      <c r="C176" t="s">
        <v>279</v>
      </c>
      <c r="D176" t="s">
        <v>276</v>
      </c>
      <c r="E176" t="s">
        <v>434</v>
      </c>
      <c r="F176" t="s">
        <v>173</v>
      </c>
      <c r="G176" t="s">
        <v>119</v>
      </c>
      <c r="H176" t="s">
        <v>458</v>
      </c>
    </row>
    <row r="177" spans="1:10" x14ac:dyDescent="0.3">
      <c r="A177" s="2" t="str">
        <f>INDEX(objects!$A:$B,MATCH($C177,objects!$A:$A, 0), 1)</f>
        <v>OBJ-0107</v>
      </c>
      <c r="B177" s="2" t="str">
        <f>INDEX(objects!$A:$B,MATCH($F177,objects!$A:$A, 0), 1)</f>
        <v>OBJ-0054</v>
      </c>
      <c r="C177" t="s">
        <v>279</v>
      </c>
      <c r="D177" t="s">
        <v>276</v>
      </c>
      <c r="E177" t="s">
        <v>434</v>
      </c>
      <c r="F177" t="s">
        <v>178</v>
      </c>
      <c r="G177" t="s">
        <v>124</v>
      </c>
      <c r="H177" t="s">
        <v>459</v>
      </c>
    </row>
    <row r="178" spans="1:10" x14ac:dyDescent="0.3">
      <c r="C178" t="s">
        <v>180</v>
      </c>
      <c r="D178" t="s">
        <v>126</v>
      </c>
      <c r="E178" t="s">
        <v>35</v>
      </c>
      <c r="F178" t="s">
        <v>235</v>
      </c>
      <c r="G178" t="s">
        <v>208</v>
      </c>
      <c r="H178" t="s">
        <v>481</v>
      </c>
      <c r="J178" t="s">
        <v>478</v>
      </c>
    </row>
  </sheetData>
  <autoFilter ref="A1:W144" xr:uid="{00000000-0001-0000-0200-000000000000}"/>
  <phoneticPr fontId="18" type="noConversion"/>
  <conditionalFormatting sqref="A1:B1048576">
    <cfRule type="containsErrors" dxfId="88" priority="21">
      <formula>ISERROR(A1)</formula>
    </cfRule>
  </conditionalFormatting>
  <conditionalFormatting sqref="A2:B1048576">
    <cfRule type="beginsWith" dxfId="87" priority="316" operator="beginsWith" text="nnno">
      <formula>LEFT(A2,LEN("nnno"))="nnno"</formula>
    </cfRule>
  </conditionalFormatting>
  <conditionalFormatting sqref="C178">
    <cfRule type="duplicateValues" dxfId="86" priority="12"/>
    <cfRule type="duplicateValues" dxfId="85" priority="13"/>
    <cfRule type="duplicateValues" dxfId="84" priority="15"/>
  </conditionalFormatting>
  <conditionalFormatting sqref="D178">
    <cfRule type="duplicateValues" dxfId="83" priority="11"/>
    <cfRule type="duplicateValues" dxfId="82" priority="14"/>
  </conditionalFormatting>
  <conditionalFormatting sqref="F106">
    <cfRule type="duplicateValues" dxfId="81" priority="115"/>
    <cfRule type="duplicateValues" dxfId="80" priority="113"/>
    <cfRule type="duplicateValues" dxfId="79" priority="112"/>
  </conditionalFormatting>
  <conditionalFormatting sqref="F112:F136">
    <cfRule type="duplicateValues" dxfId="78" priority="140"/>
    <cfRule type="duplicateValues" dxfId="77" priority="138"/>
    <cfRule type="duplicateValues" dxfId="76" priority="137"/>
  </conditionalFormatting>
  <conditionalFormatting sqref="F138">
    <cfRule type="duplicateValues" dxfId="75" priority="105"/>
    <cfRule type="duplicateValues" dxfId="74" priority="103"/>
    <cfRule type="duplicateValues" dxfId="73" priority="102"/>
  </conditionalFormatting>
  <conditionalFormatting sqref="F139">
    <cfRule type="duplicateValues" dxfId="72" priority="98"/>
    <cfRule type="duplicateValues" dxfId="71" priority="100"/>
    <cfRule type="duplicateValues" dxfId="70" priority="97"/>
  </conditionalFormatting>
  <conditionalFormatting sqref="F145">
    <cfRule type="duplicateValues" dxfId="69" priority="82"/>
    <cfRule type="duplicateValues" dxfId="68" priority="85"/>
    <cfRule type="duplicateValues" dxfId="67" priority="83"/>
  </conditionalFormatting>
  <conditionalFormatting sqref="F146">
    <cfRule type="duplicateValues" dxfId="66" priority="77"/>
    <cfRule type="duplicateValues" dxfId="65" priority="80"/>
    <cfRule type="duplicateValues" dxfId="64" priority="78"/>
  </conditionalFormatting>
  <conditionalFormatting sqref="F147">
    <cfRule type="duplicateValues" dxfId="63" priority="73"/>
    <cfRule type="duplicateValues" dxfId="62" priority="72"/>
    <cfRule type="duplicateValues" dxfId="61" priority="75"/>
  </conditionalFormatting>
  <conditionalFormatting sqref="F148">
    <cfRule type="duplicateValues" dxfId="60" priority="67"/>
    <cfRule type="duplicateValues" dxfId="59" priority="68"/>
    <cfRule type="duplicateValues" dxfId="58" priority="70"/>
  </conditionalFormatting>
  <conditionalFormatting sqref="F149">
    <cfRule type="duplicateValues" dxfId="57" priority="62"/>
    <cfRule type="duplicateValues" dxfId="56" priority="63"/>
    <cfRule type="duplicateValues" dxfId="55" priority="65"/>
  </conditionalFormatting>
  <conditionalFormatting sqref="F150">
    <cfRule type="duplicateValues" dxfId="54" priority="60"/>
    <cfRule type="duplicateValues" dxfId="53" priority="58"/>
    <cfRule type="duplicateValues" dxfId="52" priority="57"/>
  </conditionalFormatting>
  <conditionalFormatting sqref="F151">
    <cfRule type="duplicateValues" dxfId="51" priority="52"/>
    <cfRule type="duplicateValues" dxfId="50" priority="55"/>
    <cfRule type="duplicateValues" dxfId="49" priority="53"/>
  </conditionalFormatting>
  <conditionalFormatting sqref="F152">
    <cfRule type="duplicateValues" dxfId="48" priority="47"/>
    <cfRule type="duplicateValues" dxfId="47" priority="48"/>
    <cfRule type="duplicateValues" dxfId="46" priority="50"/>
  </conditionalFormatting>
  <conditionalFormatting sqref="F153:F163">
    <cfRule type="duplicateValues" dxfId="45" priority="408"/>
    <cfRule type="duplicateValues" dxfId="44" priority="407"/>
    <cfRule type="duplicateValues" dxfId="43" priority="409"/>
  </conditionalFormatting>
  <conditionalFormatting sqref="F164:F170">
    <cfRule type="duplicateValues" dxfId="42" priority="452"/>
    <cfRule type="duplicateValues" dxfId="41" priority="453"/>
    <cfRule type="duplicateValues" dxfId="40" priority="454"/>
  </conditionalFormatting>
  <conditionalFormatting sqref="F171:F177">
    <cfRule type="duplicateValues" dxfId="39" priority="491"/>
    <cfRule type="duplicateValues" dxfId="38" priority="489"/>
    <cfRule type="duplicateValues" dxfId="37" priority="490"/>
  </conditionalFormatting>
  <conditionalFormatting sqref="F178">
    <cfRule type="duplicateValues" dxfId="36" priority="5"/>
    <cfRule type="duplicateValues" dxfId="35" priority="3"/>
    <cfRule type="duplicateValues" dxfId="34" priority="2"/>
  </conditionalFormatting>
  <conditionalFormatting sqref="G106">
    <cfRule type="duplicateValues" dxfId="33" priority="114"/>
    <cfRule type="duplicateValues" dxfId="32" priority="111"/>
  </conditionalFormatting>
  <conditionalFormatting sqref="G112:G136">
    <cfRule type="duplicateValues" dxfId="31" priority="136"/>
    <cfRule type="duplicateValues" dxfId="30" priority="139"/>
  </conditionalFormatting>
  <conditionalFormatting sqref="G138">
    <cfRule type="duplicateValues" dxfId="29" priority="101"/>
    <cfRule type="duplicateValues" dxfId="28" priority="104"/>
  </conditionalFormatting>
  <conditionalFormatting sqref="G139">
    <cfRule type="duplicateValues" dxfId="27" priority="96"/>
    <cfRule type="duplicateValues" dxfId="26" priority="99"/>
  </conditionalFormatting>
  <conditionalFormatting sqref="G145">
    <cfRule type="duplicateValues" dxfId="25" priority="81"/>
    <cfRule type="duplicateValues" dxfId="24" priority="84"/>
  </conditionalFormatting>
  <conditionalFormatting sqref="G146">
    <cfRule type="duplicateValues" dxfId="23" priority="76"/>
    <cfRule type="duplicateValues" dxfId="22" priority="79"/>
  </conditionalFormatting>
  <conditionalFormatting sqref="G147">
    <cfRule type="duplicateValues" dxfId="21" priority="74"/>
    <cfRule type="duplicateValues" dxfId="20" priority="71"/>
  </conditionalFormatting>
  <conditionalFormatting sqref="G148">
    <cfRule type="duplicateValues" dxfId="19" priority="69"/>
    <cfRule type="duplicateValues" dxfId="18" priority="66"/>
  </conditionalFormatting>
  <conditionalFormatting sqref="G149">
    <cfRule type="duplicateValues" dxfId="17" priority="64"/>
    <cfRule type="duplicateValues" dxfId="16" priority="61"/>
  </conditionalFormatting>
  <conditionalFormatting sqref="G150">
    <cfRule type="duplicateValues" dxfId="15" priority="56"/>
    <cfRule type="duplicateValues" dxfId="14" priority="59"/>
  </conditionalFormatting>
  <conditionalFormatting sqref="G151">
    <cfRule type="duplicateValues" dxfId="13" priority="51"/>
    <cfRule type="duplicateValues" dxfId="12" priority="54"/>
  </conditionalFormatting>
  <conditionalFormatting sqref="G152">
    <cfRule type="duplicateValues" dxfId="11" priority="49"/>
    <cfRule type="duplicateValues" dxfId="10" priority="46"/>
  </conditionalFormatting>
  <conditionalFormatting sqref="G153:G163">
    <cfRule type="duplicateValues" dxfId="9" priority="410"/>
  </conditionalFormatting>
  <conditionalFormatting sqref="G164:G170">
    <cfRule type="duplicateValues" dxfId="8" priority="455"/>
  </conditionalFormatting>
  <conditionalFormatting sqref="G171:G177">
    <cfRule type="duplicateValues" dxfId="7" priority="492"/>
  </conditionalFormatting>
  <conditionalFormatting sqref="G178">
    <cfRule type="duplicateValues" dxfId="6" priority="1"/>
    <cfRule type="duplicateValues" dxfId="5" priority="4"/>
  </conditionalFormatting>
  <conditionalFormatting sqref="I135:I136 J136 H1:H1048576">
    <cfRule type="duplicateValues" dxfId="4" priority="22"/>
  </conditionalFormatting>
  <conditionalFormatting sqref="M1:M1048576">
    <cfRule type="duplicateValues" dxfId="3" priority="28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8"/>
  <sheetViews>
    <sheetView workbookViewId="0">
      <selection activeCell="A5" sqref="A5"/>
    </sheetView>
  </sheetViews>
  <sheetFormatPr defaultRowHeight="14.4" x14ac:dyDescent="0.3"/>
  <cols>
    <col min="1" max="1" width="17" bestFit="1" customWidth="1"/>
    <col min="5" max="11" width="14.33203125" customWidth="1"/>
  </cols>
  <sheetData>
    <row r="1" spans="1:32" s="1" customFormat="1" x14ac:dyDescent="0.3">
      <c r="A1" s="1" t="s">
        <v>39</v>
      </c>
      <c r="B1" s="1" t="s">
        <v>41</v>
      </c>
      <c r="C1" s="1" t="s">
        <v>42</v>
      </c>
      <c r="D1" s="1" t="s">
        <v>40</v>
      </c>
      <c r="E1" s="1" t="s">
        <v>43</v>
      </c>
      <c r="F1" s="1" t="s">
        <v>464</v>
      </c>
      <c r="G1" s="1" t="s">
        <v>465</v>
      </c>
      <c r="H1" s="1" t="s">
        <v>467</v>
      </c>
      <c r="I1" s="1" t="s">
        <v>469</v>
      </c>
      <c r="J1" s="1" t="s">
        <v>471</v>
      </c>
      <c r="K1" s="1" t="s">
        <v>470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</row>
    <row r="2" spans="1:32" x14ac:dyDescent="0.3">
      <c r="A2" t="s">
        <v>488</v>
      </c>
      <c r="L2" t="s">
        <v>67</v>
      </c>
      <c r="S2">
        <v>2</v>
      </c>
      <c r="U2" t="s">
        <v>65</v>
      </c>
    </row>
    <row r="3" spans="1:32" x14ac:dyDescent="0.3">
      <c r="A3" t="s">
        <v>489</v>
      </c>
      <c r="L3" t="s">
        <v>67</v>
      </c>
      <c r="S3">
        <v>2</v>
      </c>
      <c r="U3" t="s">
        <v>460</v>
      </c>
    </row>
    <row r="4" spans="1:32" x14ac:dyDescent="0.3">
      <c r="A4" t="s">
        <v>490</v>
      </c>
      <c r="L4" t="s">
        <v>67</v>
      </c>
      <c r="S4">
        <v>2</v>
      </c>
      <c r="U4" t="s">
        <v>461</v>
      </c>
    </row>
    <row r="5" spans="1:32" x14ac:dyDescent="0.3">
      <c r="A5" t="s">
        <v>485</v>
      </c>
      <c r="B5" t="s">
        <v>473</v>
      </c>
      <c r="C5" t="s">
        <v>462</v>
      </c>
      <c r="D5" t="s">
        <v>463</v>
      </c>
      <c r="F5">
        <v>5</v>
      </c>
      <c r="G5" t="s">
        <v>466</v>
      </c>
      <c r="H5" t="s">
        <v>468</v>
      </c>
      <c r="I5" t="s">
        <v>474</v>
      </c>
      <c r="J5" t="s">
        <v>472</v>
      </c>
      <c r="K5" s="23" t="s">
        <v>475</v>
      </c>
      <c r="L5" t="s">
        <v>433</v>
      </c>
    </row>
    <row r="6" spans="1:32" x14ac:dyDescent="0.3">
      <c r="A6" t="s">
        <v>486</v>
      </c>
      <c r="B6" t="s">
        <v>473</v>
      </c>
      <c r="C6" t="s">
        <v>462</v>
      </c>
      <c r="D6" t="s">
        <v>463</v>
      </c>
      <c r="F6">
        <v>5</v>
      </c>
      <c r="G6" t="s">
        <v>466</v>
      </c>
      <c r="H6" t="s">
        <v>468</v>
      </c>
      <c r="I6" t="s">
        <v>474</v>
      </c>
      <c r="J6" t="s">
        <v>472</v>
      </c>
      <c r="K6" s="23" t="s">
        <v>475</v>
      </c>
      <c r="L6" t="s">
        <v>433</v>
      </c>
    </row>
    <row r="7" spans="1:32" x14ac:dyDescent="0.3">
      <c r="A7" t="s">
        <v>487</v>
      </c>
      <c r="B7" t="s">
        <v>473</v>
      </c>
      <c r="C7" t="s">
        <v>462</v>
      </c>
      <c r="D7" t="s">
        <v>463</v>
      </c>
      <c r="F7">
        <v>5</v>
      </c>
      <c r="G7" t="s">
        <v>466</v>
      </c>
      <c r="H7" t="s">
        <v>468</v>
      </c>
      <c r="I7" t="s">
        <v>474</v>
      </c>
      <c r="J7" t="s">
        <v>472</v>
      </c>
      <c r="K7" s="23" t="s">
        <v>475</v>
      </c>
      <c r="L7" t="s">
        <v>433</v>
      </c>
      <c r="S7">
        <v>2</v>
      </c>
      <c r="U7" t="s">
        <v>66</v>
      </c>
    </row>
    <row r="8" spans="1:32" x14ac:dyDescent="0.3">
      <c r="A8" t="s">
        <v>483</v>
      </c>
      <c r="B8" t="s">
        <v>473</v>
      </c>
      <c r="C8" t="s">
        <v>462</v>
      </c>
      <c r="D8" t="s">
        <v>463</v>
      </c>
      <c r="F8">
        <v>5</v>
      </c>
      <c r="G8" t="s">
        <v>466</v>
      </c>
      <c r="H8" t="s">
        <v>468</v>
      </c>
      <c r="I8" t="s">
        <v>474</v>
      </c>
      <c r="J8" t="s">
        <v>472</v>
      </c>
      <c r="K8" s="23" t="s">
        <v>475</v>
      </c>
      <c r="L8" t="s">
        <v>67</v>
      </c>
      <c r="S8">
        <v>1</v>
      </c>
      <c r="U8" t="s">
        <v>67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5"/>
  <sheetViews>
    <sheetView zoomScale="85" zoomScaleNormal="85" workbookViewId="0">
      <pane ySplit="1" topLeftCell="A2" activePane="bottomLeft" state="frozen"/>
      <selection pane="bottomLeft" activeCell="A34" sqref="A34:XFD36"/>
    </sheetView>
  </sheetViews>
  <sheetFormatPr defaultRowHeight="14.4" x14ac:dyDescent="0.3"/>
  <cols>
    <col min="1" max="1" width="3.44140625" style="2" customWidth="1"/>
    <col min="2" max="2" width="23.21875" customWidth="1"/>
    <col min="3" max="3" width="47.109375" customWidth="1"/>
    <col min="4" max="5" width="8.77734375" style="17" bestFit="1" customWidth="1"/>
    <col min="6" max="7" width="8.88671875" style="3" customWidth="1"/>
    <col min="8" max="9" width="8.88671875" style="3"/>
  </cols>
  <sheetData>
    <row r="1" spans="1:10" s="1" customFormat="1" x14ac:dyDescent="0.3">
      <c r="A1" s="1" t="s">
        <v>6</v>
      </c>
      <c r="B1" s="12" t="s">
        <v>0</v>
      </c>
      <c r="C1" s="12" t="s">
        <v>1</v>
      </c>
      <c r="D1" s="16" t="s">
        <v>26</v>
      </c>
      <c r="E1" s="16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1" t="s">
        <v>36</v>
      </c>
    </row>
    <row r="2" spans="1:10" x14ac:dyDescent="0.3">
      <c r="A2" s="2" t="str">
        <f>INDEX(objects!$A:$B,MATCH($B2,objects!$A:$A, 0), 1)</f>
        <v>OBJ-0001</v>
      </c>
      <c r="B2" t="s">
        <v>71</v>
      </c>
      <c r="C2" t="s">
        <v>72</v>
      </c>
      <c r="D2">
        <v>-1000</v>
      </c>
      <c r="E2">
        <v>50</v>
      </c>
      <c r="F2" s="3">
        <f t="shared" ref="F2" si="0">MROUND(D2, SIGN(D2)*50)</f>
        <v>-1000</v>
      </c>
      <c r="G2" s="3">
        <f t="shared" ref="G2" si="1">MROUND(E2, SIGN(E2)*10)</f>
        <v>50</v>
      </c>
      <c r="H2" s="3">
        <f t="shared" ref="H2" si="2">MROUND(ROUND(F2,0),SIGN(F2)*10)</f>
        <v>-1000</v>
      </c>
      <c r="I2" s="3">
        <f t="shared" ref="I2" si="3">MROUND(ROUND(G2,0),SIGN(G2)*10)</f>
        <v>50</v>
      </c>
      <c r="J2" t="str">
        <f>INDEX(objects!$A:$F,MATCH($B2,objects!$A:$A,0),4)</f>
        <v>functional element</v>
      </c>
    </row>
    <row r="3" spans="1:10" x14ac:dyDescent="0.3">
      <c r="A3" s="2" t="str">
        <f>INDEX(objects!$A:$B,MATCH($B3,objects!$A:$A, 0), 1)</f>
        <v>OBJ-0057</v>
      </c>
      <c r="B3" t="s">
        <v>209</v>
      </c>
      <c r="C3" t="s">
        <v>181</v>
      </c>
      <c r="D3" s="17">
        <v>200</v>
      </c>
      <c r="E3" s="17">
        <v>0</v>
      </c>
      <c r="F3" s="3">
        <f t="shared" ref="F3:F34" si="4">MROUND(D3, SIGN(D3)*50)</f>
        <v>200</v>
      </c>
      <c r="G3" s="3">
        <f t="shared" ref="G3:G34" si="5">MROUND(E3, SIGN(E3)*10)</f>
        <v>0</v>
      </c>
      <c r="H3" s="3">
        <f t="shared" ref="H3:H34" si="6">MROUND(ROUND(F3,0),SIGN(F3)*10)</f>
        <v>200</v>
      </c>
      <c r="I3" s="3">
        <f t="shared" ref="I3:I34" si="7">MROUND(ROUND(G3,0),SIGN(G3)*10)</f>
        <v>0</v>
      </c>
      <c r="J3" t="str">
        <f>INDEX(objects!$A:$F,MATCH($B3,objects!$A:$A,0),4)</f>
        <v>implemented building block</v>
      </c>
    </row>
    <row r="4" spans="1:10" x14ac:dyDescent="0.3">
      <c r="A4" s="2" t="str">
        <f>INDEX(objects!$A:$B,MATCH($B4,objects!$A:$A, 0), 1)</f>
        <v>OBJ-0058</v>
      </c>
      <c r="B4" t="s">
        <v>210</v>
      </c>
      <c r="C4" t="s">
        <v>183</v>
      </c>
      <c r="D4" s="17">
        <v>200</v>
      </c>
      <c r="E4" s="17">
        <v>50</v>
      </c>
      <c r="F4" s="3">
        <f t="shared" si="4"/>
        <v>200</v>
      </c>
      <c r="G4" s="3">
        <f t="shared" si="5"/>
        <v>50</v>
      </c>
      <c r="H4" s="3">
        <f t="shared" si="6"/>
        <v>200</v>
      </c>
      <c r="I4" s="3">
        <f t="shared" si="7"/>
        <v>50</v>
      </c>
      <c r="J4" t="str">
        <f>INDEX(objects!$A:$F,MATCH($B4,objects!$A:$A,0),4)</f>
        <v>implemented building block</v>
      </c>
    </row>
    <row r="5" spans="1:10" x14ac:dyDescent="0.3">
      <c r="A5" s="2" t="str">
        <f>INDEX(objects!$A:$B,MATCH($B5,objects!$A:$A, 0), 1)</f>
        <v>OBJ-0059</v>
      </c>
      <c r="B5" t="s">
        <v>211</v>
      </c>
      <c r="C5" t="s">
        <v>184</v>
      </c>
      <c r="D5" s="17">
        <v>200</v>
      </c>
      <c r="E5" s="17">
        <v>100</v>
      </c>
      <c r="F5" s="3">
        <f t="shared" si="4"/>
        <v>200</v>
      </c>
      <c r="G5" s="3">
        <f t="shared" si="5"/>
        <v>100</v>
      </c>
      <c r="H5" s="3">
        <f t="shared" si="6"/>
        <v>200</v>
      </c>
      <c r="I5" s="3">
        <f t="shared" si="7"/>
        <v>100</v>
      </c>
      <c r="J5" t="str">
        <f>INDEX(objects!$A:$F,MATCH($B5,objects!$A:$A,0),4)</f>
        <v>implemented building block</v>
      </c>
    </row>
    <row r="6" spans="1:10" x14ac:dyDescent="0.3">
      <c r="A6" s="2" t="str">
        <f>INDEX(objects!$A:$B,MATCH($B6,objects!$A:$A, 0), 1)</f>
        <v>OBJ-0060</v>
      </c>
      <c r="B6" t="s">
        <v>212</v>
      </c>
      <c r="C6" t="s">
        <v>185</v>
      </c>
      <c r="D6" s="17">
        <v>200</v>
      </c>
      <c r="E6" s="17">
        <v>150</v>
      </c>
      <c r="F6" s="3">
        <f t="shared" si="4"/>
        <v>200</v>
      </c>
      <c r="G6" s="3">
        <f t="shared" si="5"/>
        <v>150</v>
      </c>
      <c r="H6" s="3">
        <f t="shared" si="6"/>
        <v>200</v>
      </c>
      <c r="I6" s="3">
        <f t="shared" si="7"/>
        <v>150</v>
      </c>
      <c r="J6" t="str">
        <f>INDEX(objects!$A:$F,MATCH($B6,objects!$A:$A,0),4)</f>
        <v>implemented building block</v>
      </c>
    </row>
    <row r="7" spans="1:10" x14ac:dyDescent="0.3">
      <c r="A7" s="2" t="str">
        <f>INDEX(objects!$A:$B,MATCH($B7,objects!$A:$A, 0), 1)</f>
        <v>OBJ-0061</v>
      </c>
      <c r="B7" t="s">
        <v>213</v>
      </c>
      <c r="C7" t="s">
        <v>186</v>
      </c>
      <c r="D7" s="17">
        <v>200</v>
      </c>
      <c r="E7" s="17">
        <v>200</v>
      </c>
      <c r="F7" s="3">
        <f t="shared" si="4"/>
        <v>200</v>
      </c>
      <c r="G7" s="3">
        <f t="shared" si="5"/>
        <v>200</v>
      </c>
      <c r="H7" s="3">
        <f t="shared" si="6"/>
        <v>200</v>
      </c>
      <c r="I7" s="3">
        <f t="shared" si="7"/>
        <v>200</v>
      </c>
      <c r="J7" t="str">
        <f>INDEX(objects!$A:$F,MATCH($B7,objects!$A:$A,0),4)</f>
        <v>implemented building block</v>
      </c>
    </row>
    <row r="8" spans="1:10" x14ac:dyDescent="0.3">
      <c r="A8" s="2" t="str">
        <f>INDEX(objects!$A:$B,MATCH($B8,objects!$A:$A, 0), 1)</f>
        <v>OBJ-0062</v>
      </c>
      <c r="B8" t="s">
        <v>214</v>
      </c>
      <c r="C8" t="s">
        <v>187</v>
      </c>
      <c r="D8" s="17">
        <v>200</v>
      </c>
      <c r="E8" s="17">
        <v>250</v>
      </c>
      <c r="F8" s="3">
        <f t="shared" si="4"/>
        <v>200</v>
      </c>
      <c r="G8" s="3">
        <f t="shared" si="5"/>
        <v>250</v>
      </c>
      <c r="H8" s="3">
        <f t="shared" si="6"/>
        <v>200</v>
      </c>
      <c r="I8" s="3">
        <f t="shared" si="7"/>
        <v>250</v>
      </c>
      <c r="J8" t="str">
        <f>INDEX(objects!$A:$F,MATCH($B8,objects!$A:$A,0),4)</f>
        <v>implemented building block</v>
      </c>
    </row>
    <row r="9" spans="1:10" x14ac:dyDescent="0.3">
      <c r="A9" s="2" t="str">
        <f>INDEX(objects!$A:$B,MATCH($B9,objects!$A:$A, 0), 1)</f>
        <v>OBJ-0063</v>
      </c>
      <c r="B9" t="s">
        <v>215</v>
      </c>
      <c r="C9" t="s">
        <v>188</v>
      </c>
      <c r="D9" s="17">
        <v>200</v>
      </c>
      <c r="E9" s="17">
        <v>300</v>
      </c>
      <c r="F9" s="3">
        <f t="shared" si="4"/>
        <v>200</v>
      </c>
      <c r="G9" s="3">
        <f t="shared" si="5"/>
        <v>300</v>
      </c>
      <c r="H9" s="3">
        <f t="shared" si="6"/>
        <v>200</v>
      </c>
      <c r="I9" s="3">
        <f t="shared" si="7"/>
        <v>300</v>
      </c>
      <c r="J9" t="str">
        <f>INDEX(objects!$A:$F,MATCH($B9,objects!$A:$A,0),4)</f>
        <v>implemented building block</v>
      </c>
    </row>
    <row r="10" spans="1:10" x14ac:dyDescent="0.3">
      <c r="A10" s="2" t="str">
        <f>INDEX(objects!$A:$B,MATCH($B10,objects!$A:$A, 0), 1)</f>
        <v>OBJ-0064</v>
      </c>
      <c r="B10" t="s">
        <v>216</v>
      </c>
      <c r="C10" t="s">
        <v>189</v>
      </c>
      <c r="D10" s="17">
        <v>200</v>
      </c>
      <c r="E10" s="17">
        <v>350</v>
      </c>
      <c r="F10" s="3">
        <f t="shared" si="4"/>
        <v>200</v>
      </c>
      <c r="G10" s="3">
        <f t="shared" si="5"/>
        <v>350</v>
      </c>
      <c r="H10" s="3">
        <f t="shared" si="6"/>
        <v>200</v>
      </c>
      <c r="I10" s="3">
        <f t="shared" si="7"/>
        <v>350</v>
      </c>
      <c r="J10" t="str">
        <f>INDEX(objects!$A:$F,MATCH($B10,objects!$A:$A,0),4)</f>
        <v>implemented building block</v>
      </c>
    </row>
    <row r="11" spans="1:10" x14ac:dyDescent="0.3">
      <c r="A11" s="2" t="str">
        <f>INDEX(objects!$A:$B,MATCH($B11,objects!$A:$A, 0), 1)</f>
        <v>OBJ-0065</v>
      </c>
      <c r="B11" t="s">
        <v>217</v>
      </c>
      <c r="C11" t="s">
        <v>190</v>
      </c>
      <c r="D11" s="17">
        <v>200</v>
      </c>
      <c r="E11" s="17">
        <v>400</v>
      </c>
      <c r="F11" s="3">
        <f t="shared" si="4"/>
        <v>200</v>
      </c>
      <c r="G11" s="3">
        <f t="shared" si="5"/>
        <v>400</v>
      </c>
      <c r="H11" s="3">
        <f t="shared" si="6"/>
        <v>200</v>
      </c>
      <c r="I11" s="3">
        <f t="shared" si="7"/>
        <v>400</v>
      </c>
      <c r="J11" t="str">
        <f>INDEX(objects!$A:$F,MATCH($B11,objects!$A:$A,0),4)</f>
        <v>implemented building block</v>
      </c>
    </row>
    <row r="12" spans="1:10" x14ac:dyDescent="0.3">
      <c r="A12" s="2" t="str">
        <f>INDEX(objects!$A:$B,MATCH($B12,objects!$A:$A, 0), 1)</f>
        <v>OBJ-0066</v>
      </c>
      <c r="B12" t="s">
        <v>218</v>
      </c>
      <c r="C12" t="s">
        <v>191</v>
      </c>
      <c r="D12" s="17">
        <v>200</v>
      </c>
      <c r="E12" s="17">
        <v>450</v>
      </c>
      <c r="F12" s="3">
        <f t="shared" si="4"/>
        <v>200</v>
      </c>
      <c r="G12" s="3">
        <f t="shared" si="5"/>
        <v>450</v>
      </c>
      <c r="H12" s="3">
        <f t="shared" si="6"/>
        <v>200</v>
      </c>
      <c r="I12" s="3">
        <f t="shared" si="7"/>
        <v>450</v>
      </c>
      <c r="J12" t="str">
        <f>INDEX(objects!$A:$F,MATCH($B12,objects!$A:$A,0),4)</f>
        <v>implemented building block</v>
      </c>
    </row>
    <row r="13" spans="1:10" x14ac:dyDescent="0.3">
      <c r="A13" s="2" t="str">
        <f>INDEX(objects!$A:$B,MATCH($B13,objects!$A:$A, 0), 1)</f>
        <v>OBJ-0067</v>
      </c>
      <c r="B13" t="s">
        <v>219</v>
      </c>
      <c r="C13" t="s">
        <v>192</v>
      </c>
      <c r="D13" s="17">
        <v>200</v>
      </c>
      <c r="E13" s="17">
        <v>500</v>
      </c>
      <c r="F13" s="3">
        <f t="shared" si="4"/>
        <v>200</v>
      </c>
      <c r="G13" s="3">
        <f t="shared" si="5"/>
        <v>500</v>
      </c>
      <c r="H13" s="3">
        <f t="shared" si="6"/>
        <v>200</v>
      </c>
      <c r="I13" s="3">
        <f t="shared" si="7"/>
        <v>500</v>
      </c>
      <c r="J13" t="str">
        <f>INDEX(objects!$A:$F,MATCH($B13,objects!$A:$A,0),4)</f>
        <v>implemented building block</v>
      </c>
    </row>
    <row r="14" spans="1:10" x14ac:dyDescent="0.3">
      <c r="A14" s="2" t="str">
        <f>INDEX(objects!$A:$B,MATCH($B14,objects!$A:$A, 0), 1)</f>
        <v>OBJ-0068</v>
      </c>
      <c r="B14" t="s">
        <v>220</v>
      </c>
      <c r="C14" t="s">
        <v>193</v>
      </c>
      <c r="D14" s="17">
        <v>200</v>
      </c>
      <c r="E14" s="17">
        <v>550</v>
      </c>
      <c r="F14" s="3">
        <f t="shared" si="4"/>
        <v>200</v>
      </c>
      <c r="G14" s="3">
        <f t="shared" si="5"/>
        <v>550</v>
      </c>
      <c r="H14" s="3">
        <f t="shared" si="6"/>
        <v>200</v>
      </c>
      <c r="I14" s="3">
        <f t="shared" si="7"/>
        <v>550</v>
      </c>
      <c r="J14" t="str">
        <f>INDEX(objects!$A:$F,MATCH($B14,objects!$A:$A,0),4)</f>
        <v>implemented building block</v>
      </c>
    </row>
    <row r="15" spans="1:10" x14ac:dyDescent="0.3">
      <c r="A15" s="2" t="str">
        <f>INDEX(objects!$A:$B,MATCH($B15,objects!$A:$A, 0), 1)</f>
        <v>OBJ-0069</v>
      </c>
      <c r="B15" t="s">
        <v>221</v>
      </c>
      <c r="C15" t="s">
        <v>194</v>
      </c>
      <c r="D15" s="17">
        <v>200</v>
      </c>
      <c r="E15" s="17">
        <v>600</v>
      </c>
      <c r="F15" s="3">
        <f t="shared" si="4"/>
        <v>200</v>
      </c>
      <c r="G15" s="3">
        <f t="shared" si="5"/>
        <v>600</v>
      </c>
      <c r="H15" s="3">
        <f t="shared" si="6"/>
        <v>200</v>
      </c>
      <c r="I15" s="3">
        <f t="shared" si="7"/>
        <v>600</v>
      </c>
      <c r="J15" t="str">
        <f>INDEX(objects!$A:$F,MATCH($B15,objects!$A:$A,0),4)</f>
        <v>implemented building block</v>
      </c>
    </row>
    <row r="16" spans="1:10" x14ac:dyDescent="0.3">
      <c r="A16" s="2" t="str">
        <f>INDEX(objects!$A:$B,MATCH($B16,objects!$A:$A, 0), 1)</f>
        <v>OBJ-0070</v>
      </c>
      <c r="B16" t="s">
        <v>222</v>
      </c>
      <c r="C16" t="s">
        <v>195</v>
      </c>
      <c r="D16" s="17">
        <v>200</v>
      </c>
      <c r="E16" s="17">
        <v>650</v>
      </c>
      <c r="F16" s="3">
        <f t="shared" si="4"/>
        <v>200</v>
      </c>
      <c r="G16" s="3">
        <f t="shared" si="5"/>
        <v>650</v>
      </c>
      <c r="H16" s="3">
        <f t="shared" si="6"/>
        <v>200</v>
      </c>
      <c r="I16" s="3">
        <f t="shared" si="7"/>
        <v>650</v>
      </c>
      <c r="J16" t="str">
        <f>INDEX(objects!$A:$F,MATCH($B16,objects!$A:$A,0),4)</f>
        <v>implemented building block</v>
      </c>
    </row>
    <row r="17" spans="1:10" x14ac:dyDescent="0.3">
      <c r="A17" s="2" t="str">
        <f>INDEX(objects!$A:$B,MATCH($B17,objects!$A:$A, 0), 1)</f>
        <v>OBJ-0071</v>
      </c>
      <c r="B17" t="s">
        <v>223</v>
      </c>
      <c r="C17" t="s">
        <v>196</v>
      </c>
      <c r="D17" s="17">
        <v>200</v>
      </c>
      <c r="E17" s="17">
        <v>700</v>
      </c>
      <c r="F17" s="3">
        <f t="shared" si="4"/>
        <v>200</v>
      </c>
      <c r="G17" s="3">
        <f t="shared" si="5"/>
        <v>700</v>
      </c>
      <c r="H17" s="3">
        <f t="shared" si="6"/>
        <v>200</v>
      </c>
      <c r="I17" s="3">
        <f t="shared" si="7"/>
        <v>700</v>
      </c>
      <c r="J17" t="str">
        <f>INDEX(objects!$A:$F,MATCH($B17,objects!$A:$A,0),4)</f>
        <v>implemented building block</v>
      </c>
    </row>
    <row r="18" spans="1:10" x14ac:dyDescent="0.3">
      <c r="A18" s="2" t="str">
        <f>INDEX(objects!$A:$B,MATCH($B18,objects!$A:$A, 0), 1)</f>
        <v>OBJ-0072</v>
      </c>
      <c r="B18" t="s">
        <v>224</v>
      </c>
      <c r="C18" t="s">
        <v>197</v>
      </c>
      <c r="D18" s="17">
        <v>200</v>
      </c>
      <c r="E18" s="17">
        <v>750</v>
      </c>
      <c r="F18" s="3">
        <f t="shared" si="4"/>
        <v>200</v>
      </c>
      <c r="G18" s="3">
        <f t="shared" si="5"/>
        <v>750</v>
      </c>
      <c r="H18" s="3">
        <f t="shared" si="6"/>
        <v>200</v>
      </c>
      <c r="I18" s="3">
        <f t="shared" si="7"/>
        <v>750</v>
      </c>
      <c r="J18" t="str">
        <f>INDEX(objects!$A:$F,MATCH($B18,objects!$A:$A,0),4)</f>
        <v>implemented building block</v>
      </c>
    </row>
    <row r="19" spans="1:10" x14ac:dyDescent="0.3">
      <c r="A19" s="2" t="str">
        <f>INDEX(objects!$A:$B,MATCH($B19,objects!$A:$A, 0), 1)</f>
        <v>OBJ-0073</v>
      </c>
      <c r="B19" t="s">
        <v>225</v>
      </c>
      <c r="C19" t="s">
        <v>198</v>
      </c>
      <c r="D19" s="17">
        <v>200</v>
      </c>
      <c r="E19" s="17">
        <v>800</v>
      </c>
      <c r="F19" s="3">
        <f t="shared" si="4"/>
        <v>200</v>
      </c>
      <c r="G19" s="3">
        <f t="shared" si="5"/>
        <v>800</v>
      </c>
      <c r="H19" s="3">
        <f t="shared" si="6"/>
        <v>200</v>
      </c>
      <c r="I19" s="3">
        <f t="shared" si="7"/>
        <v>800</v>
      </c>
      <c r="J19" t="str">
        <f>INDEX(objects!$A:$F,MATCH($B19,objects!$A:$A,0),4)</f>
        <v>implemented building block</v>
      </c>
    </row>
    <row r="20" spans="1:10" x14ac:dyDescent="0.3">
      <c r="A20" s="2" t="str">
        <f>INDEX(objects!$A:$B,MATCH($B20,objects!$A:$A, 0), 1)</f>
        <v>OBJ-0074</v>
      </c>
      <c r="B20" t="s">
        <v>226</v>
      </c>
      <c r="C20" t="s">
        <v>199</v>
      </c>
      <c r="D20" s="17">
        <v>200</v>
      </c>
      <c r="E20" s="17">
        <v>850</v>
      </c>
      <c r="F20" s="3">
        <f t="shared" si="4"/>
        <v>200</v>
      </c>
      <c r="G20" s="3">
        <f t="shared" si="5"/>
        <v>850</v>
      </c>
      <c r="H20" s="3">
        <f t="shared" si="6"/>
        <v>200</v>
      </c>
      <c r="I20" s="3">
        <f t="shared" si="7"/>
        <v>850</v>
      </c>
      <c r="J20" t="str">
        <f>INDEX(objects!$A:$F,MATCH($B20,objects!$A:$A,0),4)</f>
        <v>implemented building block</v>
      </c>
    </row>
    <row r="21" spans="1:10" x14ac:dyDescent="0.3">
      <c r="A21" s="2" t="str">
        <f>INDEX(objects!$A:$B,MATCH($B21,objects!$A:$A, 0), 1)</f>
        <v>OBJ-0075</v>
      </c>
      <c r="B21" t="s">
        <v>227</v>
      </c>
      <c r="C21" t="s">
        <v>200</v>
      </c>
      <c r="D21" s="17">
        <v>200</v>
      </c>
      <c r="E21" s="17">
        <v>900</v>
      </c>
      <c r="F21" s="3">
        <f t="shared" si="4"/>
        <v>200</v>
      </c>
      <c r="G21" s="3">
        <f t="shared" si="5"/>
        <v>900</v>
      </c>
      <c r="H21" s="3">
        <f t="shared" si="6"/>
        <v>200</v>
      </c>
      <c r="I21" s="3">
        <f t="shared" si="7"/>
        <v>900</v>
      </c>
      <c r="J21" t="str">
        <f>INDEX(objects!$A:$F,MATCH($B21,objects!$A:$A,0),4)</f>
        <v>implemented building block</v>
      </c>
    </row>
    <row r="22" spans="1:10" x14ac:dyDescent="0.3">
      <c r="A22" s="2" t="str">
        <f>INDEX(objects!$A:$B,MATCH($B22,objects!$A:$A, 0), 1)</f>
        <v>OBJ-0076</v>
      </c>
      <c r="B22" t="s">
        <v>228</v>
      </c>
      <c r="C22" t="s">
        <v>201</v>
      </c>
      <c r="D22" s="17">
        <v>200</v>
      </c>
      <c r="E22" s="17">
        <v>950</v>
      </c>
      <c r="F22" s="3">
        <f t="shared" si="4"/>
        <v>200</v>
      </c>
      <c r="G22" s="3">
        <f t="shared" si="5"/>
        <v>950</v>
      </c>
      <c r="H22" s="3">
        <f t="shared" si="6"/>
        <v>200</v>
      </c>
      <c r="I22" s="3">
        <f t="shared" si="7"/>
        <v>950</v>
      </c>
      <c r="J22" t="str">
        <f>INDEX(objects!$A:$F,MATCH($B22,objects!$A:$A,0),4)</f>
        <v>implemented building block</v>
      </c>
    </row>
    <row r="23" spans="1:10" x14ac:dyDescent="0.3">
      <c r="A23" s="2" t="str">
        <f>INDEX(objects!$A:$B,MATCH($B23,objects!$A:$A, 0), 1)</f>
        <v>OBJ-0077</v>
      </c>
      <c r="B23" t="s">
        <v>229</v>
      </c>
      <c r="C23" t="s">
        <v>202</v>
      </c>
      <c r="D23" s="17">
        <v>200</v>
      </c>
      <c r="E23" s="17">
        <v>1000</v>
      </c>
      <c r="F23" s="3">
        <f t="shared" si="4"/>
        <v>200</v>
      </c>
      <c r="G23" s="3">
        <f t="shared" si="5"/>
        <v>1000</v>
      </c>
      <c r="H23" s="3">
        <f t="shared" si="6"/>
        <v>200</v>
      </c>
      <c r="I23" s="3">
        <f t="shared" si="7"/>
        <v>1000</v>
      </c>
      <c r="J23" t="str">
        <f>INDEX(objects!$A:$F,MATCH($B23,objects!$A:$A,0),4)</f>
        <v>implemented building block</v>
      </c>
    </row>
    <row r="24" spans="1:10" x14ac:dyDescent="0.3">
      <c r="A24" s="2" t="str">
        <f>INDEX(objects!$A:$B,MATCH($B24,objects!$A:$A, 0), 1)</f>
        <v>OBJ-0078</v>
      </c>
      <c r="B24" t="s">
        <v>230</v>
      </c>
      <c r="C24" t="s">
        <v>203</v>
      </c>
      <c r="D24" s="17">
        <v>200</v>
      </c>
      <c r="E24" s="17">
        <v>1050</v>
      </c>
      <c r="F24" s="3">
        <f t="shared" si="4"/>
        <v>200</v>
      </c>
      <c r="G24" s="3">
        <f t="shared" si="5"/>
        <v>1050</v>
      </c>
      <c r="H24" s="3">
        <f t="shared" si="6"/>
        <v>200</v>
      </c>
      <c r="I24" s="3">
        <f t="shared" si="7"/>
        <v>1050</v>
      </c>
      <c r="J24" t="str">
        <f>INDEX(objects!$A:$F,MATCH($B24,objects!$A:$A,0),4)</f>
        <v>implemented building block</v>
      </c>
    </row>
    <row r="25" spans="1:10" x14ac:dyDescent="0.3">
      <c r="A25" s="2" t="str">
        <f>INDEX(objects!$A:$B,MATCH($B25,objects!$A:$A, 0), 1)</f>
        <v>OBJ-0079</v>
      </c>
      <c r="B25" t="s">
        <v>231</v>
      </c>
      <c r="C25" t="s">
        <v>204</v>
      </c>
      <c r="D25" s="17">
        <v>200</v>
      </c>
      <c r="E25" s="17">
        <v>1100</v>
      </c>
      <c r="F25" s="3">
        <f t="shared" si="4"/>
        <v>200</v>
      </c>
      <c r="G25" s="3">
        <f t="shared" si="5"/>
        <v>1100</v>
      </c>
      <c r="H25" s="3">
        <f t="shared" si="6"/>
        <v>200</v>
      </c>
      <c r="I25" s="3">
        <f t="shared" si="7"/>
        <v>1100</v>
      </c>
      <c r="J25" t="str">
        <f>INDEX(objects!$A:$F,MATCH($B25,objects!$A:$A,0),4)</f>
        <v>implemented building block</v>
      </c>
    </row>
    <row r="26" spans="1:10" x14ac:dyDescent="0.3">
      <c r="A26" s="2" t="str">
        <f>INDEX(objects!$A:$B,MATCH($B26,objects!$A:$A, 0), 1)</f>
        <v>OBJ-0080</v>
      </c>
      <c r="B26" t="s">
        <v>232</v>
      </c>
      <c r="C26" t="s">
        <v>205</v>
      </c>
      <c r="D26" s="17">
        <v>200</v>
      </c>
      <c r="E26" s="17">
        <v>1150</v>
      </c>
      <c r="F26" s="3">
        <f t="shared" si="4"/>
        <v>200</v>
      </c>
      <c r="G26" s="3">
        <f t="shared" si="5"/>
        <v>1150</v>
      </c>
      <c r="H26" s="3">
        <f t="shared" si="6"/>
        <v>200</v>
      </c>
      <c r="I26" s="3">
        <f t="shared" si="7"/>
        <v>1150</v>
      </c>
      <c r="J26" t="str">
        <f>INDEX(objects!$A:$F,MATCH($B26,objects!$A:$A,0),4)</f>
        <v>implemented building block</v>
      </c>
    </row>
    <row r="27" spans="1:10" x14ac:dyDescent="0.3">
      <c r="A27" s="2" t="str">
        <f>INDEX(objects!$A:$B,MATCH($B27,objects!$A:$A, 0), 1)</f>
        <v>OBJ-0081</v>
      </c>
      <c r="B27" t="s">
        <v>233</v>
      </c>
      <c r="C27" t="s">
        <v>206</v>
      </c>
      <c r="D27" s="17">
        <v>200</v>
      </c>
      <c r="E27" s="17">
        <v>1200</v>
      </c>
      <c r="F27" s="3">
        <f t="shared" si="4"/>
        <v>200</v>
      </c>
      <c r="G27" s="3">
        <f t="shared" si="5"/>
        <v>1200</v>
      </c>
      <c r="H27" s="3">
        <f t="shared" si="6"/>
        <v>200</v>
      </c>
      <c r="I27" s="3">
        <f t="shared" si="7"/>
        <v>1200</v>
      </c>
      <c r="J27" t="str">
        <f>INDEX(objects!$A:$F,MATCH($B27,objects!$A:$A,0),4)</f>
        <v>implemented building block</v>
      </c>
    </row>
    <row r="28" spans="1:10" x14ac:dyDescent="0.3">
      <c r="A28" s="2" t="str">
        <f>INDEX(objects!$A:$B,MATCH($B28,objects!$A:$A, 0), 1)</f>
        <v>OBJ-0082</v>
      </c>
      <c r="B28" t="s">
        <v>234</v>
      </c>
      <c r="C28" t="s">
        <v>207</v>
      </c>
      <c r="D28" s="17">
        <v>200</v>
      </c>
      <c r="E28" s="17">
        <v>1250</v>
      </c>
      <c r="F28" s="3">
        <f t="shared" si="4"/>
        <v>200</v>
      </c>
      <c r="G28" s="3">
        <f t="shared" si="5"/>
        <v>1250</v>
      </c>
      <c r="H28" s="3">
        <f t="shared" si="6"/>
        <v>200</v>
      </c>
      <c r="I28" s="3">
        <f t="shared" si="7"/>
        <v>1250</v>
      </c>
      <c r="J28" t="str">
        <f>INDEX(objects!$A:$F,MATCH($B28,objects!$A:$A,0),4)</f>
        <v>implemented building block</v>
      </c>
    </row>
    <row r="29" spans="1:10" x14ac:dyDescent="0.3">
      <c r="A29" s="2" t="str">
        <f>INDEX(objects!$A:$B,MATCH($B29,objects!$A:$A, 0), 1)</f>
        <v>OBJ-0056</v>
      </c>
      <c r="B29" t="s">
        <v>180</v>
      </c>
      <c r="C29" t="s">
        <v>126</v>
      </c>
      <c r="D29" s="17">
        <v>0</v>
      </c>
      <c r="E29" s="17">
        <v>1200</v>
      </c>
      <c r="F29" s="3">
        <f t="shared" si="4"/>
        <v>0</v>
      </c>
      <c r="G29" s="3">
        <f t="shared" si="5"/>
        <v>1200</v>
      </c>
      <c r="H29" s="3">
        <f t="shared" si="6"/>
        <v>0</v>
      </c>
      <c r="I29" s="3">
        <f t="shared" si="7"/>
        <v>1200</v>
      </c>
      <c r="J29" t="str">
        <f>INDEX(objects!$A:$F,MATCH($B29,objects!$A:$A,0),4)</f>
        <v>building block</v>
      </c>
    </row>
    <row r="30" spans="1:10" x14ac:dyDescent="0.3">
      <c r="A30" s="2" t="str">
        <f>INDEX(objects!$A:$B,MATCH($B30,objects!$A:$A, 0), 1)</f>
        <v>OBJ-0083</v>
      </c>
      <c r="B30" t="s">
        <v>235</v>
      </c>
      <c r="C30" t="s">
        <v>208</v>
      </c>
      <c r="D30" s="17">
        <v>200</v>
      </c>
      <c r="E30" s="17">
        <v>1300</v>
      </c>
      <c r="F30" s="3">
        <f t="shared" si="4"/>
        <v>200</v>
      </c>
      <c r="G30" s="3">
        <f t="shared" si="5"/>
        <v>1300</v>
      </c>
      <c r="H30" s="3">
        <f t="shared" si="6"/>
        <v>200</v>
      </c>
      <c r="I30" s="3">
        <f t="shared" si="7"/>
        <v>1300</v>
      </c>
      <c r="J30" t="str">
        <f>INDEX(objects!$A:$F,MATCH($B30,objects!$A:$A,0),4)</f>
        <v>implemented building block</v>
      </c>
    </row>
    <row r="31" spans="1:10" x14ac:dyDescent="0.3">
      <c r="A31" s="2" t="str">
        <f>INDEX(objects!$A:$B,MATCH($B31,objects!$A:$A, 0), 1)</f>
        <v>OBJ-0107</v>
      </c>
      <c r="B31" t="s">
        <v>279</v>
      </c>
      <c r="C31" t="s">
        <v>276</v>
      </c>
      <c r="D31" s="17">
        <v>84</v>
      </c>
      <c r="E31" s="17">
        <v>-199</v>
      </c>
      <c r="F31" s="3">
        <f t="shared" si="4"/>
        <v>100</v>
      </c>
      <c r="G31" s="3">
        <f t="shared" si="5"/>
        <v>-200</v>
      </c>
      <c r="H31" s="3">
        <f t="shared" si="6"/>
        <v>100</v>
      </c>
      <c r="I31" s="3">
        <f t="shared" si="7"/>
        <v>-200</v>
      </c>
      <c r="J31" t="str">
        <f>INDEX(objects!$A:$F,MATCH($B31,objects!$A:$A,0),4)</f>
        <v>software architecture</v>
      </c>
    </row>
    <row r="32" spans="1:10" x14ac:dyDescent="0.3">
      <c r="A32" s="2" t="str">
        <f>INDEX(objects!$A:$B,MATCH($B32,objects!$A:$A, 0), 1)</f>
        <v>OBJ-0106</v>
      </c>
      <c r="B32" t="s">
        <v>278</v>
      </c>
      <c r="C32" t="s">
        <v>275</v>
      </c>
      <c r="D32" s="17">
        <v>0</v>
      </c>
      <c r="E32" s="17">
        <v>-200</v>
      </c>
      <c r="F32" s="3">
        <f t="shared" si="4"/>
        <v>0</v>
      </c>
      <c r="G32" s="3">
        <f t="shared" si="5"/>
        <v>-200</v>
      </c>
      <c r="H32" s="3">
        <f t="shared" si="6"/>
        <v>0</v>
      </c>
      <c r="I32" s="3">
        <f t="shared" si="7"/>
        <v>-200</v>
      </c>
      <c r="J32" t="str">
        <f>INDEX(objects!$A:$F,MATCH($B32,objects!$A:$A,0),4)</f>
        <v>electrical architecture</v>
      </c>
    </row>
    <row r="33" spans="1:10" x14ac:dyDescent="0.3">
      <c r="A33" s="2" t="str">
        <f>INDEX(objects!$A:$B,MATCH($B33,objects!$A:$A, 0), 1)</f>
        <v>OBJ-0105</v>
      </c>
      <c r="B33" t="s">
        <v>277</v>
      </c>
      <c r="C33" t="s">
        <v>274</v>
      </c>
      <c r="D33" s="17">
        <v>-86</v>
      </c>
      <c r="E33" s="17">
        <v>-201</v>
      </c>
      <c r="F33" s="3">
        <f t="shared" si="4"/>
        <v>-100</v>
      </c>
      <c r="G33" s="3">
        <f t="shared" si="5"/>
        <v>-200</v>
      </c>
      <c r="H33" s="3">
        <f t="shared" si="6"/>
        <v>-100</v>
      </c>
      <c r="I33" s="3">
        <f t="shared" si="7"/>
        <v>-200</v>
      </c>
      <c r="J33" t="str">
        <f>INDEX(objects!$A:$F,MATCH($B33,objects!$A:$A,0),4)</f>
        <v>mechanical architecture</v>
      </c>
    </row>
    <row r="34" spans="1:10" x14ac:dyDescent="0.3">
      <c r="A34" s="2" t="str">
        <f>INDEX(objects!$A:$B,MATCH($B34,objects!$A:$A, 0), 1)</f>
        <v>OBJ-0087</v>
      </c>
      <c r="B34" t="s">
        <v>256</v>
      </c>
      <c r="C34" t="s">
        <v>236</v>
      </c>
      <c r="D34" s="17">
        <v>350</v>
      </c>
      <c r="E34" s="17">
        <v>550</v>
      </c>
      <c r="F34" s="3">
        <f t="shared" si="4"/>
        <v>350</v>
      </c>
      <c r="G34" s="3">
        <f t="shared" si="5"/>
        <v>550</v>
      </c>
      <c r="H34" s="3">
        <f t="shared" si="6"/>
        <v>350</v>
      </c>
      <c r="I34" s="3">
        <f t="shared" si="7"/>
        <v>550</v>
      </c>
      <c r="J34" t="str">
        <f>INDEX(objects!$A:$F,MATCH($B34,objects!$A:$A,0),4)</f>
        <v>implemented physical element</v>
      </c>
    </row>
    <row r="35" spans="1:10" x14ac:dyDescent="0.3">
      <c r="A35" s="2" t="str">
        <f>INDEX(objects!$A:$B,MATCH($B35,objects!$A:$A, 0), 1)</f>
        <v>OBJ-0088</v>
      </c>
      <c r="B35" t="s">
        <v>257</v>
      </c>
      <c r="C35" t="s">
        <v>237</v>
      </c>
      <c r="D35" s="17">
        <v>350</v>
      </c>
      <c r="E35" s="17">
        <v>600</v>
      </c>
      <c r="F35" s="3">
        <f t="shared" ref="F35:F66" si="8">MROUND(D35, SIGN(D35)*50)</f>
        <v>350</v>
      </c>
      <c r="G35" s="3">
        <f t="shared" ref="G35:G66" si="9">MROUND(E35, SIGN(E35)*10)</f>
        <v>600</v>
      </c>
      <c r="H35" s="3">
        <f t="shared" ref="H35:H66" si="10">MROUND(ROUND(F35,0),SIGN(F35)*10)</f>
        <v>350</v>
      </c>
      <c r="I35" s="3">
        <f t="shared" ref="I35:I66" si="11">MROUND(ROUND(G35,0),SIGN(G35)*10)</f>
        <v>600</v>
      </c>
      <c r="J35" t="str">
        <f>INDEX(objects!$A:$F,MATCH($B35,objects!$A:$A,0),4)</f>
        <v>implemented physical element</v>
      </c>
    </row>
    <row r="36" spans="1:10" x14ac:dyDescent="0.3">
      <c r="A36" s="2" t="str">
        <f>INDEX(objects!$A:$B,MATCH($B36,objects!$A:$A, 0), 1)</f>
        <v>OBJ-0089</v>
      </c>
      <c r="B36" t="s">
        <v>258</v>
      </c>
      <c r="C36" t="s">
        <v>238</v>
      </c>
      <c r="D36" s="17">
        <v>350</v>
      </c>
      <c r="E36" s="17">
        <v>650</v>
      </c>
      <c r="F36" s="3">
        <f t="shared" si="8"/>
        <v>350</v>
      </c>
      <c r="G36" s="3">
        <f t="shared" si="9"/>
        <v>650</v>
      </c>
      <c r="H36" s="3">
        <f t="shared" si="10"/>
        <v>350</v>
      </c>
      <c r="I36" s="3">
        <f t="shared" si="11"/>
        <v>650</v>
      </c>
      <c r="J36" t="str">
        <f>INDEX(objects!$A:$F,MATCH($B36,objects!$A:$A,0),4)</f>
        <v>implemented physical element</v>
      </c>
    </row>
    <row r="37" spans="1:10" x14ac:dyDescent="0.3">
      <c r="A37" s="2" t="str">
        <f>INDEX(objects!$A:$B,MATCH($B37,objects!$A:$A, 0), 1)</f>
        <v>OBJ-0090</v>
      </c>
      <c r="B37" t="s">
        <v>259</v>
      </c>
      <c r="C37" t="s">
        <v>239</v>
      </c>
      <c r="D37" s="17">
        <v>350</v>
      </c>
      <c r="E37" s="17">
        <v>700</v>
      </c>
      <c r="F37" s="3">
        <f t="shared" si="8"/>
        <v>350</v>
      </c>
      <c r="G37" s="3">
        <f t="shared" si="9"/>
        <v>700</v>
      </c>
      <c r="H37" s="3">
        <f t="shared" si="10"/>
        <v>350</v>
      </c>
      <c r="I37" s="3">
        <f t="shared" si="11"/>
        <v>700</v>
      </c>
      <c r="J37" t="str">
        <f>INDEX(objects!$A:$F,MATCH($B37,objects!$A:$A,0),4)</f>
        <v>implemented physical element</v>
      </c>
    </row>
    <row r="38" spans="1:10" x14ac:dyDescent="0.3">
      <c r="A38" s="2" t="str">
        <f>INDEX(objects!$A:$B,MATCH($B38,objects!$A:$A, 0), 1)</f>
        <v>OBJ-0091</v>
      </c>
      <c r="B38" t="s">
        <v>260</v>
      </c>
      <c r="C38" t="s">
        <v>240</v>
      </c>
      <c r="D38" s="17">
        <v>350</v>
      </c>
      <c r="E38" s="17">
        <v>750</v>
      </c>
      <c r="F38" s="3">
        <f t="shared" si="8"/>
        <v>350</v>
      </c>
      <c r="G38" s="3">
        <f t="shared" si="9"/>
        <v>750</v>
      </c>
      <c r="H38" s="3">
        <f t="shared" si="10"/>
        <v>350</v>
      </c>
      <c r="I38" s="3">
        <f t="shared" si="11"/>
        <v>750</v>
      </c>
      <c r="J38" t="str">
        <f>INDEX(objects!$A:$F,MATCH($B38,objects!$A:$A,0),4)</f>
        <v>implemented physical element</v>
      </c>
    </row>
    <row r="39" spans="1:10" x14ac:dyDescent="0.3">
      <c r="A39" s="2" t="str">
        <f>INDEX(objects!$A:$B,MATCH($B39,objects!$A:$A, 0), 1)</f>
        <v>OBJ-0092</v>
      </c>
      <c r="B39" t="s">
        <v>261</v>
      </c>
      <c r="C39" t="s">
        <v>241</v>
      </c>
      <c r="D39" s="17">
        <v>350</v>
      </c>
      <c r="E39" s="17">
        <v>800</v>
      </c>
      <c r="F39" s="3">
        <f t="shared" si="8"/>
        <v>350</v>
      </c>
      <c r="G39" s="3">
        <f t="shared" si="9"/>
        <v>800</v>
      </c>
      <c r="H39" s="3">
        <f t="shared" si="10"/>
        <v>350</v>
      </c>
      <c r="I39" s="3">
        <f t="shared" si="11"/>
        <v>800</v>
      </c>
      <c r="J39" t="str">
        <f>INDEX(objects!$A:$F,MATCH($B39,objects!$A:$A,0),4)</f>
        <v>implemented physical element</v>
      </c>
    </row>
    <row r="40" spans="1:10" x14ac:dyDescent="0.3">
      <c r="A40" s="2" t="str">
        <f>INDEX(objects!$A:$B,MATCH($B40,objects!$A:$A, 0), 1)</f>
        <v>OBJ-0093</v>
      </c>
      <c r="B40" t="s">
        <v>262</v>
      </c>
      <c r="C40" t="s">
        <v>242</v>
      </c>
      <c r="D40" s="17">
        <v>350</v>
      </c>
      <c r="E40" s="17">
        <v>850</v>
      </c>
      <c r="F40" s="3">
        <f t="shared" si="8"/>
        <v>350</v>
      </c>
      <c r="G40" s="3">
        <f t="shared" si="9"/>
        <v>850</v>
      </c>
      <c r="H40" s="3">
        <f t="shared" si="10"/>
        <v>350</v>
      </c>
      <c r="I40" s="3">
        <f t="shared" si="11"/>
        <v>850</v>
      </c>
      <c r="J40" t="str">
        <f>INDEX(objects!$A:$F,MATCH($B40,objects!$A:$A,0),4)</f>
        <v>implemented physical element</v>
      </c>
    </row>
    <row r="41" spans="1:10" x14ac:dyDescent="0.3">
      <c r="A41" s="2" t="str">
        <f>INDEX(objects!$A:$B,MATCH($B41,objects!$A:$A, 0), 1)</f>
        <v>OBJ-0094</v>
      </c>
      <c r="B41" t="s">
        <v>263</v>
      </c>
      <c r="C41" t="s">
        <v>243</v>
      </c>
      <c r="D41" s="17">
        <v>350</v>
      </c>
      <c r="E41" s="17">
        <v>900</v>
      </c>
      <c r="F41" s="3">
        <f t="shared" si="8"/>
        <v>350</v>
      </c>
      <c r="G41" s="3">
        <f t="shared" si="9"/>
        <v>900</v>
      </c>
      <c r="H41" s="3">
        <f t="shared" si="10"/>
        <v>350</v>
      </c>
      <c r="I41" s="3">
        <f t="shared" si="11"/>
        <v>900</v>
      </c>
      <c r="J41" t="str">
        <f>INDEX(objects!$A:$F,MATCH($B41,objects!$A:$A,0),4)</f>
        <v>implemented physical element</v>
      </c>
    </row>
    <row r="42" spans="1:10" x14ac:dyDescent="0.3">
      <c r="A42" s="2" t="str">
        <f>INDEX(objects!$A:$B,MATCH($B42,objects!$A:$A, 0), 1)</f>
        <v>OBJ-0095</v>
      </c>
      <c r="B42" t="s">
        <v>264</v>
      </c>
      <c r="C42" t="s">
        <v>244</v>
      </c>
      <c r="D42" s="17">
        <v>500</v>
      </c>
      <c r="E42" s="17">
        <v>600</v>
      </c>
      <c r="F42" s="3">
        <f t="shared" si="8"/>
        <v>500</v>
      </c>
      <c r="G42" s="3">
        <f t="shared" si="9"/>
        <v>600</v>
      </c>
      <c r="H42" s="3">
        <f t="shared" si="10"/>
        <v>500</v>
      </c>
      <c r="I42" s="3">
        <f t="shared" si="11"/>
        <v>600</v>
      </c>
      <c r="J42" t="str">
        <f>INDEX(objects!$A:$F,MATCH($B42,objects!$A:$A,0),4)</f>
        <v>implemented physical element</v>
      </c>
    </row>
    <row r="43" spans="1:10" x14ac:dyDescent="0.3">
      <c r="A43" s="2" t="str">
        <f>INDEX(objects!$A:$B,MATCH($B43,objects!$A:$A, 0), 1)</f>
        <v>OBJ-0096</v>
      </c>
      <c r="B43" t="s">
        <v>265</v>
      </c>
      <c r="C43" t="s">
        <v>245</v>
      </c>
      <c r="D43" s="17">
        <v>500</v>
      </c>
      <c r="E43" s="17">
        <v>650</v>
      </c>
      <c r="F43" s="3">
        <f t="shared" si="8"/>
        <v>500</v>
      </c>
      <c r="G43" s="3">
        <f t="shared" si="9"/>
        <v>650</v>
      </c>
      <c r="H43" s="3">
        <f t="shared" si="10"/>
        <v>500</v>
      </c>
      <c r="I43" s="3">
        <f t="shared" si="11"/>
        <v>650</v>
      </c>
      <c r="J43" t="str">
        <f>INDEX(objects!$A:$F,MATCH($B43,objects!$A:$A,0),4)</f>
        <v>implemented physical element</v>
      </c>
    </row>
    <row r="44" spans="1:10" x14ac:dyDescent="0.3">
      <c r="A44" s="2" t="str">
        <f>INDEX(objects!$A:$B,MATCH($B44,objects!$A:$A, 0), 1)</f>
        <v>OBJ-0097</v>
      </c>
      <c r="B44" t="s">
        <v>266</v>
      </c>
      <c r="C44" t="s">
        <v>246</v>
      </c>
      <c r="D44" s="17">
        <v>500</v>
      </c>
      <c r="E44" s="17">
        <v>700</v>
      </c>
      <c r="F44" s="3">
        <f t="shared" si="8"/>
        <v>500</v>
      </c>
      <c r="G44" s="3">
        <f t="shared" si="9"/>
        <v>700</v>
      </c>
      <c r="H44" s="3">
        <f t="shared" si="10"/>
        <v>500</v>
      </c>
      <c r="I44" s="3">
        <f t="shared" si="11"/>
        <v>700</v>
      </c>
      <c r="J44" t="str">
        <f>INDEX(objects!$A:$F,MATCH($B44,objects!$A:$A,0),4)</f>
        <v>implemented physical element</v>
      </c>
    </row>
    <row r="45" spans="1:10" x14ac:dyDescent="0.3">
      <c r="A45" s="2" t="str">
        <f>INDEX(objects!$A:$B,MATCH($B45,objects!$A:$A, 0), 1)</f>
        <v>OBJ-0098</v>
      </c>
      <c r="B45" t="s">
        <v>267</v>
      </c>
      <c r="C45" t="s">
        <v>247</v>
      </c>
      <c r="D45" s="17">
        <v>500</v>
      </c>
      <c r="E45" s="17">
        <v>750</v>
      </c>
      <c r="F45" s="3">
        <f t="shared" si="8"/>
        <v>500</v>
      </c>
      <c r="G45" s="3">
        <f t="shared" si="9"/>
        <v>750</v>
      </c>
      <c r="H45" s="3">
        <f t="shared" si="10"/>
        <v>500</v>
      </c>
      <c r="I45" s="3">
        <f t="shared" si="11"/>
        <v>750</v>
      </c>
      <c r="J45" t="str">
        <f>INDEX(objects!$A:$F,MATCH($B45,objects!$A:$A,0),4)</f>
        <v>implemented physical element</v>
      </c>
    </row>
    <row r="46" spans="1:10" x14ac:dyDescent="0.3">
      <c r="A46" s="2" t="str">
        <f>INDEX(objects!$A:$B,MATCH($B46,objects!$A:$A, 0), 1)</f>
        <v>OBJ-0099</v>
      </c>
      <c r="B46" t="s">
        <v>268</v>
      </c>
      <c r="C46" t="s">
        <v>248</v>
      </c>
      <c r="D46" s="17">
        <v>500</v>
      </c>
      <c r="E46" s="17">
        <v>800</v>
      </c>
      <c r="F46" s="3">
        <f t="shared" si="8"/>
        <v>500</v>
      </c>
      <c r="G46" s="3">
        <f t="shared" si="9"/>
        <v>800</v>
      </c>
      <c r="H46" s="3">
        <f t="shared" si="10"/>
        <v>500</v>
      </c>
      <c r="I46" s="3">
        <f t="shared" si="11"/>
        <v>800</v>
      </c>
      <c r="J46" t="str">
        <f>INDEX(objects!$A:$F,MATCH($B46,objects!$A:$A,0),4)</f>
        <v>implemented physical element</v>
      </c>
    </row>
    <row r="47" spans="1:10" x14ac:dyDescent="0.3">
      <c r="A47" s="2" t="str">
        <f>INDEX(objects!$A:$B,MATCH($B47,objects!$A:$A, 0), 1)</f>
        <v>OBJ-0100</v>
      </c>
      <c r="B47" t="s">
        <v>269</v>
      </c>
      <c r="C47" t="s">
        <v>249</v>
      </c>
      <c r="D47" s="17">
        <v>500</v>
      </c>
      <c r="E47" s="17">
        <v>850</v>
      </c>
      <c r="F47" s="3">
        <f t="shared" si="8"/>
        <v>500</v>
      </c>
      <c r="G47" s="3">
        <f t="shared" si="9"/>
        <v>850</v>
      </c>
      <c r="H47" s="3">
        <f t="shared" si="10"/>
        <v>500</v>
      </c>
      <c r="I47" s="3">
        <f t="shared" si="11"/>
        <v>850</v>
      </c>
      <c r="J47" t="str">
        <f>INDEX(objects!$A:$F,MATCH($B47,objects!$A:$A,0),4)</f>
        <v>implemented physical element</v>
      </c>
    </row>
    <row r="48" spans="1:10" x14ac:dyDescent="0.3">
      <c r="A48" s="2" t="str">
        <f>INDEX(objects!$A:$B,MATCH($B48,objects!$A:$A, 0), 1)</f>
        <v>OBJ-0101</v>
      </c>
      <c r="B48" t="s">
        <v>270</v>
      </c>
      <c r="C48" t="s">
        <v>250</v>
      </c>
      <c r="D48" s="17">
        <v>500</v>
      </c>
      <c r="E48" s="17">
        <v>900</v>
      </c>
      <c r="F48" s="3">
        <f t="shared" si="8"/>
        <v>500</v>
      </c>
      <c r="G48" s="3">
        <f t="shared" si="9"/>
        <v>900</v>
      </c>
      <c r="H48" s="3">
        <f t="shared" si="10"/>
        <v>500</v>
      </c>
      <c r="I48" s="3">
        <f t="shared" si="11"/>
        <v>900</v>
      </c>
      <c r="J48" t="str">
        <f>INDEX(objects!$A:$F,MATCH($B48,objects!$A:$A,0),4)</f>
        <v>implemented physical element</v>
      </c>
    </row>
    <row r="49" spans="1:10" x14ac:dyDescent="0.3">
      <c r="A49" s="2" t="str">
        <f>INDEX(objects!$A:$B,MATCH($B49,objects!$A:$A, 0), 1)</f>
        <v>OBJ-0102</v>
      </c>
      <c r="B49" t="s">
        <v>271</v>
      </c>
      <c r="C49" t="s">
        <v>251</v>
      </c>
      <c r="D49" s="17">
        <v>650</v>
      </c>
      <c r="E49" s="17">
        <v>800</v>
      </c>
      <c r="F49" s="3">
        <f t="shared" si="8"/>
        <v>650</v>
      </c>
      <c r="G49" s="3">
        <f t="shared" si="9"/>
        <v>800</v>
      </c>
      <c r="H49" s="3">
        <f t="shared" si="10"/>
        <v>650</v>
      </c>
      <c r="I49" s="3">
        <f t="shared" si="11"/>
        <v>800</v>
      </c>
      <c r="J49" t="str">
        <f>INDEX(objects!$A:$F,MATCH($B49,objects!$A:$A,0),4)</f>
        <v>implemented physical element</v>
      </c>
    </row>
    <row r="50" spans="1:10" x14ac:dyDescent="0.3">
      <c r="A50" s="2" t="str">
        <f>INDEX(objects!$A:$B,MATCH($B50,objects!$A:$A, 0), 1)</f>
        <v>OBJ-0103</v>
      </c>
      <c r="B50" t="s">
        <v>272</v>
      </c>
      <c r="C50" t="s">
        <v>252</v>
      </c>
      <c r="D50" s="17">
        <v>650</v>
      </c>
      <c r="E50" s="17">
        <v>850</v>
      </c>
      <c r="F50" s="3">
        <f t="shared" si="8"/>
        <v>650</v>
      </c>
      <c r="G50" s="3">
        <f t="shared" si="9"/>
        <v>850</v>
      </c>
      <c r="H50" s="3">
        <f t="shared" si="10"/>
        <v>650</v>
      </c>
      <c r="I50" s="3">
        <f t="shared" si="11"/>
        <v>850</v>
      </c>
      <c r="J50" t="str">
        <f>INDEX(objects!$A:$F,MATCH($B50,objects!$A:$A,0),4)</f>
        <v>implemented physical element</v>
      </c>
    </row>
    <row r="51" spans="1:10" x14ac:dyDescent="0.3">
      <c r="A51" s="2" t="str">
        <f>INDEX(objects!$A:$B,MATCH($B51,objects!$A:$A, 0), 1)</f>
        <v>OBJ-0108</v>
      </c>
      <c r="B51" t="s">
        <v>415</v>
      </c>
      <c r="C51" t="s">
        <v>416</v>
      </c>
      <c r="D51" s="17">
        <v>650</v>
      </c>
      <c r="E51" s="17">
        <v>900</v>
      </c>
      <c r="F51" s="3">
        <f t="shared" si="8"/>
        <v>650</v>
      </c>
      <c r="G51" s="3">
        <f t="shared" si="9"/>
        <v>900</v>
      </c>
      <c r="H51" s="3">
        <f t="shared" si="10"/>
        <v>650</v>
      </c>
      <c r="I51" s="3">
        <f t="shared" si="11"/>
        <v>900</v>
      </c>
      <c r="J51" t="str">
        <f>INDEX(objects!$A:$F,MATCH($B51,objects!$A:$A,0),4)</f>
        <v>implemented physical element</v>
      </c>
    </row>
    <row r="52" spans="1:10" x14ac:dyDescent="0.3">
      <c r="A52" s="2" t="str">
        <f>INDEX(objects!$A:$B,MATCH($B52,objects!$A:$A, 0), 1)</f>
        <v>OBJ-0055</v>
      </c>
      <c r="B52" t="s">
        <v>179</v>
      </c>
      <c r="C52" t="s">
        <v>125</v>
      </c>
      <c r="D52" s="17">
        <v>0</v>
      </c>
      <c r="E52" s="17">
        <v>1150</v>
      </c>
      <c r="F52" s="3">
        <f t="shared" si="8"/>
        <v>0</v>
      </c>
      <c r="G52" s="3">
        <f t="shared" si="9"/>
        <v>1150</v>
      </c>
      <c r="H52" s="3">
        <f t="shared" si="10"/>
        <v>0</v>
      </c>
      <c r="I52" s="3">
        <f t="shared" si="11"/>
        <v>1150</v>
      </c>
      <c r="J52" t="str">
        <f>INDEX(objects!$A:$F,MATCH($B52,objects!$A:$A,0),4)</f>
        <v>building block</v>
      </c>
    </row>
    <row r="53" spans="1:10" x14ac:dyDescent="0.3">
      <c r="A53" s="2" t="str">
        <f>INDEX(objects!$A:$B,MATCH($B53,objects!$A:$A, 0), 1)</f>
        <v>OBJ-0002</v>
      </c>
      <c r="B53" t="s">
        <v>127</v>
      </c>
      <c r="C53" t="s">
        <v>73</v>
      </c>
      <c r="D53" s="17">
        <v>-800</v>
      </c>
      <c r="E53" s="17">
        <v>50</v>
      </c>
      <c r="F53" s="3">
        <f t="shared" si="8"/>
        <v>-800</v>
      </c>
      <c r="G53" s="3">
        <f t="shared" si="9"/>
        <v>50</v>
      </c>
      <c r="H53" s="3">
        <f t="shared" si="10"/>
        <v>-800</v>
      </c>
      <c r="I53" s="3">
        <f t="shared" si="11"/>
        <v>50</v>
      </c>
      <c r="J53" t="str">
        <f>INDEX(objects!$A:$F,MATCH($B53,objects!$A:$A,0),4)</f>
        <v>functional element</v>
      </c>
    </row>
    <row r="54" spans="1:10" x14ac:dyDescent="0.3">
      <c r="A54" s="2" t="str">
        <f>INDEX(objects!$A:$B,MATCH($B54,objects!$A:$A, 0), 1)</f>
        <v>OBJ-0028</v>
      </c>
      <c r="B54" t="s">
        <v>152</v>
      </c>
      <c r="C54" t="s">
        <v>98</v>
      </c>
      <c r="D54" s="17">
        <v>-400</v>
      </c>
      <c r="E54" s="17">
        <v>1000</v>
      </c>
      <c r="F54" s="3">
        <f t="shared" si="8"/>
        <v>-400</v>
      </c>
      <c r="G54" s="3">
        <f t="shared" si="9"/>
        <v>1000</v>
      </c>
      <c r="H54" s="3">
        <f t="shared" si="10"/>
        <v>-400</v>
      </c>
      <c r="I54" s="3">
        <f t="shared" si="11"/>
        <v>1000</v>
      </c>
      <c r="J54" t="str">
        <f>INDEX(objects!$A:$F,MATCH($B54,objects!$A:$A,0),4)</f>
        <v>physical element</v>
      </c>
    </row>
    <row r="55" spans="1:10" x14ac:dyDescent="0.3">
      <c r="A55" s="2" t="str">
        <f>INDEX(objects!$A:$B,MATCH($B55,objects!$A:$A, 0), 1)</f>
        <v>OBJ-0026</v>
      </c>
      <c r="B55" t="s">
        <v>150</v>
      </c>
      <c r="C55" t="s">
        <v>96</v>
      </c>
      <c r="D55" s="17">
        <v>-400</v>
      </c>
      <c r="E55" s="17">
        <v>920</v>
      </c>
      <c r="F55" s="3">
        <f t="shared" si="8"/>
        <v>-400</v>
      </c>
      <c r="G55" s="3">
        <f t="shared" si="9"/>
        <v>920</v>
      </c>
      <c r="H55" s="3">
        <f t="shared" si="10"/>
        <v>-400</v>
      </c>
      <c r="I55" s="3">
        <f t="shared" si="11"/>
        <v>920</v>
      </c>
      <c r="J55" t="str">
        <f>INDEX(objects!$A:$F,MATCH($B55,objects!$A:$A,0),4)</f>
        <v>physical element</v>
      </c>
    </row>
    <row r="56" spans="1:10" x14ac:dyDescent="0.3">
      <c r="A56" s="2" t="str">
        <f>INDEX(objects!$A:$B,MATCH($B56,objects!$A:$A, 0), 1)</f>
        <v>OBJ-0025</v>
      </c>
      <c r="B56" t="s">
        <v>149</v>
      </c>
      <c r="C56" t="s">
        <v>95</v>
      </c>
      <c r="D56" s="17">
        <v>-400</v>
      </c>
      <c r="E56" s="17">
        <v>880</v>
      </c>
      <c r="F56" s="3">
        <f t="shared" si="8"/>
        <v>-400</v>
      </c>
      <c r="G56" s="3">
        <f t="shared" si="9"/>
        <v>880</v>
      </c>
      <c r="H56" s="3">
        <f t="shared" si="10"/>
        <v>-400</v>
      </c>
      <c r="I56" s="3">
        <f t="shared" si="11"/>
        <v>880</v>
      </c>
      <c r="J56" t="str">
        <f>INDEX(objects!$A:$F,MATCH($B56,objects!$A:$A,0),4)</f>
        <v>physical element</v>
      </c>
    </row>
    <row r="57" spans="1:10" x14ac:dyDescent="0.3">
      <c r="A57" s="2" t="str">
        <f>INDEX(objects!$A:$B,MATCH($B57,objects!$A:$A, 0), 1)</f>
        <v>OBJ-0024</v>
      </c>
      <c r="B57" t="s">
        <v>148</v>
      </c>
      <c r="C57" t="s">
        <v>94</v>
      </c>
      <c r="D57" s="17">
        <v>-400</v>
      </c>
      <c r="E57" s="17">
        <v>840</v>
      </c>
      <c r="F57" s="3">
        <f t="shared" si="8"/>
        <v>-400</v>
      </c>
      <c r="G57" s="3">
        <f t="shared" si="9"/>
        <v>840</v>
      </c>
      <c r="H57" s="3">
        <f t="shared" si="10"/>
        <v>-400</v>
      </c>
      <c r="I57" s="3">
        <f t="shared" si="11"/>
        <v>840</v>
      </c>
      <c r="J57" t="str">
        <f>INDEX(objects!$A:$F,MATCH($B57,objects!$A:$A,0),4)</f>
        <v>physical element</v>
      </c>
    </row>
    <row r="58" spans="1:10" x14ac:dyDescent="0.3">
      <c r="A58" s="2" t="str">
        <f>INDEX(objects!$A:$B,MATCH($B58,objects!$A:$A, 0), 1)</f>
        <v>OBJ-0023</v>
      </c>
      <c r="B58" t="s">
        <v>147</v>
      </c>
      <c r="C58" t="s">
        <v>93</v>
      </c>
      <c r="D58" s="17">
        <v>-600</v>
      </c>
      <c r="E58" s="17">
        <v>1120</v>
      </c>
      <c r="F58" s="3">
        <f t="shared" si="8"/>
        <v>-600</v>
      </c>
      <c r="G58" s="3">
        <f t="shared" si="9"/>
        <v>1120</v>
      </c>
      <c r="H58" s="3">
        <f t="shared" si="10"/>
        <v>-600</v>
      </c>
      <c r="I58" s="3">
        <f t="shared" si="11"/>
        <v>1120</v>
      </c>
      <c r="J58" t="str">
        <f>INDEX(objects!$A:$F,MATCH($B58,objects!$A:$A,0),4)</f>
        <v>physical element</v>
      </c>
    </row>
    <row r="59" spans="1:10" x14ac:dyDescent="0.3">
      <c r="A59" s="2" t="str">
        <f>INDEX(objects!$A:$B,MATCH($B59,objects!$A:$A, 0), 1)</f>
        <v>OBJ-0022</v>
      </c>
      <c r="B59" t="s">
        <v>146</v>
      </c>
      <c r="C59" t="s">
        <v>92</v>
      </c>
      <c r="D59" s="17">
        <v>-600</v>
      </c>
      <c r="E59" s="17">
        <v>1070</v>
      </c>
      <c r="F59" s="3">
        <f t="shared" si="8"/>
        <v>-600</v>
      </c>
      <c r="G59" s="3">
        <f t="shared" si="9"/>
        <v>1070</v>
      </c>
      <c r="H59" s="3">
        <f t="shared" si="10"/>
        <v>-600</v>
      </c>
      <c r="I59" s="3">
        <f t="shared" si="11"/>
        <v>1070</v>
      </c>
      <c r="J59" t="str">
        <f>INDEX(objects!$A:$F,MATCH($B59,objects!$A:$A,0),4)</f>
        <v>physical element</v>
      </c>
    </row>
    <row r="60" spans="1:10" x14ac:dyDescent="0.3">
      <c r="A60" s="2" t="str">
        <f>INDEX(objects!$A:$B,MATCH($B60,objects!$A:$A, 0), 1)</f>
        <v>OBJ-0021</v>
      </c>
      <c r="B60" t="s">
        <v>145</v>
      </c>
      <c r="C60" t="s">
        <v>91</v>
      </c>
      <c r="D60" s="17">
        <v>-600</v>
      </c>
      <c r="E60" s="17">
        <v>1030</v>
      </c>
      <c r="F60" s="3">
        <f t="shared" si="8"/>
        <v>-600</v>
      </c>
      <c r="G60" s="3">
        <f t="shared" si="9"/>
        <v>1030</v>
      </c>
      <c r="H60" s="3">
        <f t="shared" si="10"/>
        <v>-600</v>
      </c>
      <c r="I60" s="3">
        <f t="shared" si="11"/>
        <v>1030</v>
      </c>
      <c r="J60" t="str">
        <f>INDEX(objects!$A:$F,MATCH($B60,objects!$A:$A,0),4)</f>
        <v>physical element</v>
      </c>
    </row>
    <row r="61" spans="1:10" x14ac:dyDescent="0.3">
      <c r="A61" s="2" t="str">
        <f>INDEX(objects!$A:$B,MATCH($B61,objects!$A:$A, 0), 1)</f>
        <v>OBJ-0020</v>
      </c>
      <c r="B61" t="s">
        <v>144</v>
      </c>
      <c r="C61" t="s">
        <v>90</v>
      </c>
      <c r="D61" s="17">
        <v>-600</v>
      </c>
      <c r="E61" s="17">
        <v>990</v>
      </c>
      <c r="F61" s="3">
        <f t="shared" si="8"/>
        <v>-600</v>
      </c>
      <c r="G61" s="3">
        <f t="shared" si="9"/>
        <v>990</v>
      </c>
      <c r="H61" s="3">
        <f t="shared" si="10"/>
        <v>-600</v>
      </c>
      <c r="I61" s="3">
        <f t="shared" si="11"/>
        <v>990</v>
      </c>
      <c r="J61" t="str">
        <f>INDEX(objects!$A:$F,MATCH($B61,objects!$A:$A,0),4)</f>
        <v>physical element</v>
      </c>
    </row>
    <row r="62" spans="1:10" x14ac:dyDescent="0.3">
      <c r="A62" s="2" t="str">
        <f>INDEX(objects!$A:$B,MATCH($B62,objects!$A:$A, 0), 1)</f>
        <v>OBJ-0019</v>
      </c>
      <c r="B62" t="s">
        <v>143</v>
      </c>
      <c r="C62" t="s">
        <v>89</v>
      </c>
      <c r="D62" s="17">
        <v>-600</v>
      </c>
      <c r="E62" s="17">
        <v>940</v>
      </c>
      <c r="F62" s="3">
        <f t="shared" si="8"/>
        <v>-600</v>
      </c>
      <c r="G62" s="3">
        <f t="shared" si="9"/>
        <v>940</v>
      </c>
      <c r="H62" s="3">
        <f t="shared" si="10"/>
        <v>-600</v>
      </c>
      <c r="I62" s="3">
        <f t="shared" si="11"/>
        <v>940</v>
      </c>
      <c r="J62" t="str">
        <f>INDEX(objects!$A:$F,MATCH($B62,objects!$A:$A,0),4)</f>
        <v>physical element</v>
      </c>
    </row>
    <row r="63" spans="1:10" x14ac:dyDescent="0.3">
      <c r="A63" s="2" t="str">
        <f>INDEX(objects!$A:$B,MATCH($B63,objects!$A:$A, 0), 1)</f>
        <v>OBJ-0018</v>
      </c>
      <c r="B63" t="s">
        <v>142</v>
      </c>
      <c r="C63" t="s">
        <v>88</v>
      </c>
      <c r="D63" s="17">
        <v>-600</v>
      </c>
      <c r="E63" s="17">
        <v>900</v>
      </c>
      <c r="F63" s="3">
        <f t="shared" si="8"/>
        <v>-600</v>
      </c>
      <c r="G63" s="3">
        <f t="shared" si="9"/>
        <v>900</v>
      </c>
      <c r="H63" s="3">
        <f t="shared" si="10"/>
        <v>-600</v>
      </c>
      <c r="I63" s="3">
        <f t="shared" si="11"/>
        <v>900</v>
      </c>
      <c r="J63" t="str">
        <f>INDEX(objects!$A:$F,MATCH($B63,objects!$A:$A,0),4)</f>
        <v>physical element</v>
      </c>
    </row>
    <row r="64" spans="1:10" x14ac:dyDescent="0.3">
      <c r="A64" s="2" t="str">
        <f>INDEX(objects!$A:$B,MATCH($B64,objects!$A:$A, 0), 1)</f>
        <v>OBJ-0017</v>
      </c>
      <c r="B64" t="s">
        <v>141</v>
      </c>
      <c r="C64" t="s">
        <v>87</v>
      </c>
      <c r="D64" s="17">
        <v>-600</v>
      </c>
      <c r="E64" s="17">
        <v>850</v>
      </c>
      <c r="F64" s="3">
        <f t="shared" si="8"/>
        <v>-600</v>
      </c>
      <c r="G64" s="3">
        <f t="shared" si="9"/>
        <v>850</v>
      </c>
      <c r="H64" s="3">
        <f t="shared" si="10"/>
        <v>-600</v>
      </c>
      <c r="I64" s="3">
        <f t="shared" si="11"/>
        <v>850</v>
      </c>
      <c r="J64" t="str">
        <f>INDEX(objects!$A:$F,MATCH($B64,objects!$A:$A,0),4)</f>
        <v>physical element</v>
      </c>
    </row>
    <row r="65" spans="1:10" x14ac:dyDescent="0.3">
      <c r="A65" s="2" t="str">
        <f>INDEX(objects!$A:$B,MATCH($B65,objects!$A:$A, 0), 1)</f>
        <v>OBJ-0016</v>
      </c>
      <c r="B65" t="s">
        <v>140</v>
      </c>
      <c r="C65" t="s">
        <v>86</v>
      </c>
      <c r="D65" s="17">
        <v>-800</v>
      </c>
      <c r="E65" s="17">
        <v>1050</v>
      </c>
      <c r="F65" s="3">
        <f t="shared" si="8"/>
        <v>-800</v>
      </c>
      <c r="G65" s="3">
        <f t="shared" si="9"/>
        <v>1050</v>
      </c>
      <c r="H65" s="3">
        <f t="shared" si="10"/>
        <v>-800</v>
      </c>
      <c r="I65" s="3">
        <f t="shared" si="11"/>
        <v>1050</v>
      </c>
      <c r="J65" t="str">
        <f>INDEX(objects!$A:$F,MATCH($B65,objects!$A:$A,0),4)</f>
        <v>physical element</v>
      </c>
    </row>
    <row r="66" spans="1:10" x14ac:dyDescent="0.3">
      <c r="A66" s="2" t="str">
        <f>INDEX(objects!$A:$B,MATCH($B66,objects!$A:$A, 0), 1)</f>
        <v>OBJ-0015</v>
      </c>
      <c r="B66" t="s">
        <v>139</v>
      </c>
      <c r="C66" t="s">
        <v>85</v>
      </c>
      <c r="D66" s="17">
        <v>-800</v>
      </c>
      <c r="E66" s="17">
        <v>1010</v>
      </c>
      <c r="F66" s="3">
        <f t="shared" si="8"/>
        <v>-800</v>
      </c>
      <c r="G66" s="3">
        <f t="shared" si="9"/>
        <v>1010</v>
      </c>
      <c r="H66" s="3">
        <f t="shared" si="10"/>
        <v>-800</v>
      </c>
      <c r="I66" s="3">
        <f t="shared" si="11"/>
        <v>1010</v>
      </c>
      <c r="J66" t="str">
        <f>INDEX(objects!$A:$F,MATCH($B66,objects!$A:$A,0),4)</f>
        <v>physical element</v>
      </c>
    </row>
    <row r="67" spans="1:10" x14ac:dyDescent="0.3">
      <c r="A67" s="2" t="str">
        <f>INDEX(objects!$A:$B,MATCH($B67,objects!$A:$A, 0), 1)</f>
        <v>OBJ-0014</v>
      </c>
      <c r="B67" t="s">
        <v>138</v>
      </c>
      <c r="C67" t="s">
        <v>84</v>
      </c>
      <c r="D67" s="17">
        <v>-800</v>
      </c>
      <c r="E67" s="17">
        <v>950</v>
      </c>
      <c r="F67" s="3">
        <f t="shared" ref="F67:F98" si="12">MROUND(D67, SIGN(D67)*50)</f>
        <v>-800</v>
      </c>
      <c r="G67" s="3">
        <f t="shared" ref="G67:G98" si="13">MROUND(E67, SIGN(E67)*10)</f>
        <v>950</v>
      </c>
      <c r="H67" s="3">
        <f t="shared" ref="H67:H98" si="14">MROUND(ROUND(F67,0),SIGN(F67)*10)</f>
        <v>-800</v>
      </c>
      <c r="I67" s="3">
        <f t="shared" ref="I67:I98" si="15">MROUND(ROUND(G67,0),SIGN(G67)*10)</f>
        <v>950</v>
      </c>
      <c r="J67" t="str">
        <f>INDEX(objects!$A:$F,MATCH($B67,objects!$A:$A,0),4)</f>
        <v>physical element</v>
      </c>
    </row>
    <row r="68" spans="1:10" x14ac:dyDescent="0.3">
      <c r="A68" s="2" t="str">
        <f>INDEX(objects!$A:$B,MATCH($B68,objects!$A:$A, 0), 1)</f>
        <v>OBJ-0013</v>
      </c>
      <c r="B68" t="s">
        <v>137</v>
      </c>
      <c r="C68" t="s">
        <v>83</v>
      </c>
      <c r="D68" s="17">
        <v>-1000</v>
      </c>
      <c r="E68" s="17">
        <v>1000</v>
      </c>
      <c r="F68" s="3">
        <f t="shared" si="12"/>
        <v>-1000</v>
      </c>
      <c r="G68" s="3">
        <f t="shared" si="13"/>
        <v>1000</v>
      </c>
      <c r="H68" s="3">
        <f t="shared" si="14"/>
        <v>-1000</v>
      </c>
      <c r="I68" s="3">
        <f t="shared" si="15"/>
        <v>1000</v>
      </c>
      <c r="J68" t="str">
        <f>INDEX(objects!$A:$F,MATCH($B68,objects!$A:$A,0),4)</f>
        <v>physical element</v>
      </c>
    </row>
    <row r="69" spans="1:10" x14ac:dyDescent="0.3">
      <c r="A69" s="2" t="str">
        <f>INDEX(objects!$A:$B,MATCH($B69,objects!$A:$A, 0), 1)</f>
        <v>OBJ-0012</v>
      </c>
      <c r="B69" t="s">
        <v>136</v>
      </c>
      <c r="C69" t="s">
        <v>82</v>
      </c>
      <c r="D69" s="17">
        <v>-600</v>
      </c>
      <c r="E69" s="17">
        <v>420</v>
      </c>
      <c r="F69" s="3">
        <f t="shared" si="12"/>
        <v>-600</v>
      </c>
      <c r="G69" s="3">
        <f t="shared" si="13"/>
        <v>420</v>
      </c>
      <c r="H69" s="3">
        <f t="shared" si="14"/>
        <v>-600</v>
      </c>
      <c r="I69" s="3">
        <f t="shared" si="15"/>
        <v>420</v>
      </c>
      <c r="J69" t="str">
        <f>INDEX(objects!$A:$F,MATCH($B69,objects!$A:$A,0),4)</f>
        <v>functional element</v>
      </c>
    </row>
    <row r="70" spans="1:10" x14ac:dyDescent="0.3">
      <c r="A70" s="2" t="str">
        <f>INDEX(objects!$A:$B,MATCH($B70,objects!$A:$A, 0), 1)</f>
        <v>OBJ-0011</v>
      </c>
      <c r="B70" t="s">
        <v>135</v>
      </c>
      <c r="C70" t="s">
        <v>81</v>
      </c>
      <c r="D70" s="17">
        <v>-600</v>
      </c>
      <c r="E70" s="17">
        <v>380</v>
      </c>
      <c r="F70" s="3">
        <f t="shared" si="12"/>
        <v>-600</v>
      </c>
      <c r="G70" s="3">
        <f t="shared" si="13"/>
        <v>380</v>
      </c>
      <c r="H70" s="3">
        <f t="shared" si="14"/>
        <v>-600</v>
      </c>
      <c r="I70" s="3">
        <f t="shared" si="15"/>
        <v>380</v>
      </c>
      <c r="J70" t="str">
        <f>INDEX(objects!$A:$F,MATCH($B70,objects!$A:$A,0),4)</f>
        <v>functional element</v>
      </c>
    </row>
    <row r="71" spans="1:10" x14ac:dyDescent="0.3">
      <c r="A71" s="2" t="str">
        <f>INDEX(objects!$A:$B,MATCH($B71,objects!$A:$A, 0), 1)</f>
        <v>OBJ-0009</v>
      </c>
      <c r="B71" t="s">
        <v>134</v>
      </c>
      <c r="C71" t="s">
        <v>80</v>
      </c>
      <c r="D71" s="17">
        <v>-800</v>
      </c>
      <c r="E71" s="17">
        <v>400</v>
      </c>
      <c r="F71" s="3">
        <f t="shared" si="12"/>
        <v>-800</v>
      </c>
      <c r="G71" s="3">
        <f t="shared" si="13"/>
        <v>400</v>
      </c>
      <c r="H71" s="3">
        <f t="shared" si="14"/>
        <v>-800</v>
      </c>
      <c r="I71" s="3">
        <f t="shared" si="15"/>
        <v>400</v>
      </c>
      <c r="J71" t="str">
        <f>INDEX(objects!$A:$F,MATCH($B71,objects!$A:$A,0),4)</f>
        <v>functional element</v>
      </c>
    </row>
    <row r="72" spans="1:10" x14ac:dyDescent="0.3">
      <c r="A72" s="2" t="str">
        <f>INDEX(objects!$A:$B,MATCH($B72,objects!$A:$A, 0), 1)</f>
        <v>OBJ-0008</v>
      </c>
      <c r="B72" t="s">
        <v>133</v>
      </c>
      <c r="C72" t="s">
        <v>79</v>
      </c>
      <c r="D72" s="17">
        <v>-800</v>
      </c>
      <c r="E72" s="17">
        <v>350</v>
      </c>
      <c r="F72" s="3">
        <f t="shared" si="12"/>
        <v>-800</v>
      </c>
      <c r="G72" s="3">
        <f t="shared" si="13"/>
        <v>350</v>
      </c>
      <c r="H72" s="3">
        <f t="shared" si="14"/>
        <v>-800</v>
      </c>
      <c r="I72" s="3">
        <f t="shared" si="15"/>
        <v>350</v>
      </c>
      <c r="J72" t="str">
        <f>INDEX(objects!$A:$F,MATCH($B72,objects!$A:$A,0),4)</f>
        <v>functional element</v>
      </c>
    </row>
    <row r="73" spans="1:10" x14ac:dyDescent="0.3">
      <c r="A73" s="2" t="str">
        <f>INDEX(objects!$A:$B,MATCH($B73,objects!$A:$A, 0), 1)</f>
        <v>OBJ-0007</v>
      </c>
      <c r="B73" t="s">
        <v>132</v>
      </c>
      <c r="C73" t="s">
        <v>78</v>
      </c>
      <c r="D73" s="17">
        <v>-800</v>
      </c>
      <c r="E73">
        <v>300</v>
      </c>
      <c r="F73" s="3">
        <f t="shared" si="12"/>
        <v>-800</v>
      </c>
      <c r="G73" s="3">
        <f t="shared" si="13"/>
        <v>300</v>
      </c>
      <c r="H73" s="3">
        <f t="shared" si="14"/>
        <v>-800</v>
      </c>
      <c r="I73" s="3">
        <f t="shared" si="15"/>
        <v>300</v>
      </c>
      <c r="J73" t="str">
        <f>INDEX(objects!$A:$F,MATCH($B73,objects!$A:$A,0),4)</f>
        <v>functional element</v>
      </c>
    </row>
    <row r="74" spans="1:10" x14ac:dyDescent="0.3">
      <c r="A74" s="2" t="str">
        <f>INDEX(objects!$A:$B,MATCH($B74,objects!$A:$A, 0), 1)</f>
        <v>OBJ-0006</v>
      </c>
      <c r="B74" t="s">
        <v>131</v>
      </c>
      <c r="C74" t="s">
        <v>77</v>
      </c>
      <c r="D74" s="17">
        <v>-800</v>
      </c>
      <c r="E74" s="17">
        <v>250</v>
      </c>
      <c r="F74" s="3">
        <f t="shared" si="12"/>
        <v>-800</v>
      </c>
      <c r="G74" s="3">
        <f t="shared" si="13"/>
        <v>250</v>
      </c>
      <c r="H74" s="3">
        <f t="shared" si="14"/>
        <v>-800</v>
      </c>
      <c r="I74" s="3">
        <f t="shared" si="15"/>
        <v>250</v>
      </c>
      <c r="J74" t="str">
        <f>INDEX(objects!$A:$F,MATCH($B74,objects!$A:$A,0),4)</f>
        <v>functional element</v>
      </c>
    </row>
    <row r="75" spans="1:10" x14ac:dyDescent="0.3">
      <c r="A75" s="2" t="str">
        <f>INDEX(objects!$A:$B,MATCH($B75,objects!$A:$A, 0), 1)</f>
        <v>OBJ-0005</v>
      </c>
      <c r="B75" t="s">
        <v>130</v>
      </c>
      <c r="C75" t="s">
        <v>76</v>
      </c>
      <c r="D75" s="17">
        <v>-800</v>
      </c>
      <c r="E75">
        <v>200</v>
      </c>
      <c r="F75" s="3">
        <f t="shared" si="12"/>
        <v>-800</v>
      </c>
      <c r="G75" s="3">
        <f t="shared" si="13"/>
        <v>200</v>
      </c>
      <c r="H75" s="3">
        <f t="shared" si="14"/>
        <v>-800</v>
      </c>
      <c r="I75" s="3">
        <f t="shared" si="15"/>
        <v>200</v>
      </c>
      <c r="J75" t="str">
        <f>INDEX(objects!$A:$F,MATCH($B75,objects!$A:$A,0),4)</f>
        <v>functional element</v>
      </c>
    </row>
    <row r="76" spans="1:10" x14ac:dyDescent="0.3">
      <c r="A76" s="2" t="str">
        <f>INDEX(objects!$A:$B,MATCH($B76,objects!$A:$A, 0), 1)</f>
        <v>OBJ-0004</v>
      </c>
      <c r="B76" t="s">
        <v>129</v>
      </c>
      <c r="C76" t="s">
        <v>75</v>
      </c>
      <c r="D76" s="17">
        <v>-800</v>
      </c>
      <c r="E76" s="17">
        <v>150</v>
      </c>
      <c r="F76" s="3">
        <f t="shared" si="12"/>
        <v>-800</v>
      </c>
      <c r="G76" s="3">
        <f t="shared" si="13"/>
        <v>150</v>
      </c>
      <c r="H76" s="3">
        <f t="shared" si="14"/>
        <v>-800</v>
      </c>
      <c r="I76" s="3">
        <f t="shared" si="15"/>
        <v>150</v>
      </c>
      <c r="J76" t="str">
        <f>INDEX(objects!$A:$F,MATCH($B76,objects!$A:$A,0),4)</f>
        <v>functional element</v>
      </c>
    </row>
    <row r="77" spans="1:10" x14ac:dyDescent="0.3">
      <c r="A77" s="2" t="str">
        <f>INDEX(objects!$A:$B,MATCH($B77,objects!$A:$A, 0), 1)</f>
        <v>OBJ-0003</v>
      </c>
      <c r="B77" t="s">
        <v>128</v>
      </c>
      <c r="C77" t="s">
        <v>74</v>
      </c>
      <c r="D77" s="17">
        <v>-800</v>
      </c>
      <c r="E77">
        <v>100</v>
      </c>
      <c r="F77" s="3">
        <f t="shared" si="12"/>
        <v>-800</v>
      </c>
      <c r="G77" s="3">
        <f t="shared" si="13"/>
        <v>100</v>
      </c>
      <c r="H77" s="3">
        <f t="shared" si="14"/>
        <v>-800</v>
      </c>
      <c r="I77" s="3">
        <f t="shared" si="15"/>
        <v>100</v>
      </c>
      <c r="J77" t="str">
        <f>INDEX(objects!$A:$F,MATCH($B77,objects!$A:$A,0),4)</f>
        <v>functional element</v>
      </c>
    </row>
    <row r="78" spans="1:10" x14ac:dyDescent="0.3">
      <c r="A78" s="2" t="str">
        <f>INDEX(objects!$A:$B,MATCH($B78,objects!$A:$A, 0), 1)</f>
        <v>OBJ-0027</v>
      </c>
      <c r="B78" t="s">
        <v>151</v>
      </c>
      <c r="C78" t="s">
        <v>97</v>
      </c>
      <c r="D78" s="17">
        <v>-400</v>
      </c>
      <c r="E78" s="17">
        <v>960</v>
      </c>
      <c r="F78" s="3">
        <f t="shared" si="12"/>
        <v>-400</v>
      </c>
      <c r="G78" s="3">
        <f t="shared" si="13"/>
        <v>960</v>
      </c>
      <c r="H78" s="3">
        <f t="shared" si="14"/>
        <v>-400</v>
      </c>
      <c r="I78" s="3">
        <f t="shared" si="15"/>
        <v>960</v>
      </c>
      <c r="J78" t="str">
        <f>INDEX(objects!$A:$F,MATCH($B78,objects!$A:$A,0),4)</f>
        <v>physical element</v>
      </c>
    </row>
    <row r="79" spans="1:10" x14ac:dyDescent="0.3">
      <c r="A79" s="2" t="str">
        <f>INDEX(objects!$A:$B,MATCH($B79,objects!$A:$A, 0), 1)</f>
        <v>OBJ-0029</v>
      </c>
      <c r="B79" t="s">
        <v>153</v>
      </c>
      <c r="C79" t="s">
        <v>99</v>
      </c>
      <c r="D79" s="17">
        <v>-400</v>
      </c>
      <c r="E79">
        <v>1050</v>
      </c>
      <c r="F79" s="3">
        <f t="shared" si="12"/>
        <v>-400</v>
      </c>
      <c r="G79" s="3">
        <f t="shared" si="13"/>
        <v>1050</v>
      </c>
      <c r="H79" s="3">
        <f t="shared" si="14"/>
        <v>-400</v>
      </c>
      <c r="I79" s="3">
        <f t="shared" si="15"/>
        <v>1050</v>
      </c>
      <c r="J79" t="str">
        <f>INDEX(objects!$A:$F,MATCH($B79,objects!$A:$A,0),4)</f>
        <v>physical element</v>
      </c>
    </row>
    <row r="80" spans="1:10" x14ac:dyDescent="0.3">
      <c r="A80" s="2" t="str">
        <f>INDEX(objects!$A:$B,MATCH($B80,objects!$A:$A, 0), 1)</f>
        <v>OBJ-0054</v>
      </c>
      <c r="B80" t="s">
        <v>178</v>
      </c>
      <c r="C80" t="s">
        <v>124</v>
      </c>
      <c r="D80" s="17">
        <v>0</v>
      </c>
      <c r="E80" s="17">
        <v>1100</v>
      </c>
      <c r="F80" s="3">
        <f t="shared" si="12"/>
        <v>0</v>
      </c>
      <c r="G80" s="3">
        <f t="shared" si="13"/>
        <v>1100</v>
      </c>
      <c r="H80" s="3">
        <f t="shared" si="14"/>
        <v>0</v>
      </c>
      <c r="I80" s="3">
        <f t="shared" si="15"/>
        <v>1100</v>
      </c>
      <c r="J80" t="str">
        <f>INDEX(objects!$A:$F,MATCH($B80,objects!$A:$A,0),4)</f>
        <v>building block</v>
      </c>
    </row>
    <row r="81" spans="1:10" x14ac:dyDescent="0.3">
      <c r="A81" s="2" t="str">
        <f>INDEX(objects!$A:$B,MATCH($B81,objects!$A:$A, 0), 1)</f>
        <v>OBJ-0030</v>
      </c>
      <c r="B81" t="s">
        <v>154</v>
      </c>
      <c r="C81" t="s">
        <v>100</v>
      </c>
      <c r="D81" s="17">
        <v>-400</v>
      </c>
      <c r="E81">
        <v>1110</v>
      </c>
      <c r="F81" s="3">
        <f t="shared" si="12"/>
        <v>-400</v>
      </c>
      <c r="G81" s="3">
        <f t="shared" si="13"/>
        <v>1110</v>
      </c>
      <c r="H81" s="3">
        <f t="shared" si="14"/>
        <v>-400</v>
      </c>
      <c r="I81" s="3">
        <f t="shared" si="15"/>
        <v>1110</v>
      </c>
      <c r="J81" t="str">
        <f>INDEX(objects!$A:$F,MATCH($B81,objects!$A:$A,0),4)</f>
        <v>physical element</v>
      </c>
    </row>
    <row r="82" spans="1:10" x14ac:dyDescent="0.3">
      <c r="A82" s="2" t="str">
        <f>INDEX(objects!$A:$B,MATCH($B82,objects!$A:$A, 0), 1)</f>
        <v>OBJ-0053</v>
      </c>
      <c r="B82" t="s">
        <v>177</v>
      </c>
      <c r="C82" t="s">
        <v>123</v>
      </c>
      <c r="D82" s="17">
        <v>0</v>
      </c>
      <c r="E82" s="17">
        <v>1050</v>
      </c>
      <c r="F82" s="3">
        <f t="shared" si="12"/>
        <v>0</v>
      </c>
      <c r="G82" s="3">
        <f t="shared" si="13"/>
        <v>1050</v>
      </c>
      <c r="H82" s="3">
        <f t="shared" si="14"/>
        <v>0</v>
      </c>
      <c r="I82" s="3">
        <f t="shared" si="15"/>
        <v>1050</v>
      </c>
      <c r="J82" t="str">
        <f>INDEX(objects!$A:$F,MATCH($B82,objects!$A:$A,0),4)</f>
        <v>building block</v>
      </c>
    </row>
    <row r="83" spans="1:10" x14ac:dyDescent="0.3">
      <c r="A83" s="2" t="str">
        <f>INDEX(objects!$A:$B,MATCH($B83,objects!$A:$A, 0), 1)</f>
        <v>OBJ-0052</v>
      </c>
      <c r="B83" t="s">
        <v>176</v>
      </c>
      <c r="C83" t="s">
        <v>122</v>
      </c>
      <c r="D83" s="17">
        <v>0</v>
      </c>
      <c r="E83" s="17">
        <v>1000</v>
      </c>
      <c r="F83" s="3">
        <f t="shared" si="12"/>
        <v>0</v>
      </c>
      <c r="G83" s="3">
        <f t="shared" si="13"/>
        <v>1000</v>
      </c>
      <c r="H83" s="3">
        <f t="shared" si="14"/>
        <v>0</v>
      </c>
      <c r="I83" s="3">
        <f t="shared" si="15"/>
        <v>1000</v>
      </c>
      <c r="J83" t="str">
        <f>INDEX(objects!$A:$F,MATCH($B83,objects!$A:$A,0),4)</f>
        <v>building block</v>
      </c>
    </row>
    <row r="84" spans="1:10" x14ac:dyDescent="0.3">
      <c r="A84" s="2" t="str">
        <f>INDEX(objects!$A:$B,MATCH($B84,objects!$A:$A, 0), 1)</f>
        <v>OBJ-0051</v>
      </c>
      <c r="B84" t="s">
        <v>175</v>
      </c>
      <c r="C84" t="s">
        <v>121</v>
      </c>
      <c r="D84" s="17">
        <v>0</v>
      </c>
      <c r="E84" s="17">
        <v>950</v>
      </c>
      <c r="F84" s="3">
        <f t="shared" si="12"/>
        <v>0</v>
      </c>
      <c r="G84" s="3">
        <f t="shared" si="13"/>
        <v>950</v>
      </c>
      <c r="H84" s="3">
        <f t="shared" si="14"/>
        <v>0</v>
      </c>
      <c r="I84" s="3">
        <f t="shared" si="15"/>
        <v>950</v>
      </c>
      <c r="J84" t="str">
        <f>INDEX(objects!$A:$F,MATCH($B84,objects!$A:$A,0),4)</f>
        <v>building block</v>
      </c>
    </row>
    <row r="85" spans="1:10" x14ac:dyDescent="0.3">
      <c r="A85" s="2" t="str">
        <f>INDEX(objects!$A:$B,MATCH($B85,objects!$A:$A, 0), 1)</f>
        <v>OBJ-0050</v>
      </c>
      <c r="B85" t="s">
        <v>174</v>
      </c>
      <c r="C85" t="s">
        <v>120</v>
      </c>
      <c r="D85" s="17">
        <v>0</v>
      </c>
      <c r="E85" s="17">
        <v>900</v>
      </c>
      <c r="F85" s="3">
        <f t="shared" si="12"/>
        <v>0</v>
      </c>
      <c r="G85" s="3">
        <f t="shared" si="13"/>
        <v>900</v>
      </c>
      <c r="H85" s="3">
        <f t="shared" si="14"/>
        <v>0</v>
      </c>
      <c r="I85" s="3">
        <f t="shared" si="15"/>
        <v>900</v>
      </c>
      <c r="J85" t="str">
        <f>INDEX(objects!$A:$F,MATCH($B85,objects!$A:$A,0),4)</f>
        <v>building block</v>
      </c>
    </row>
    <row r="86" spans="1:10" x14ac:dyDescent="0.3">
      <c r="A86" s="2" t="str">
        <f>INDEX(objects!$A:$B,MATCH($B86,objects!$A:$A, 0), 1)</f>
        <v>OBJ-0049</v>
      </c>
      <c r="B86" t="s">
        <v>173</v>
      </c>
      <c r="C86" t="s">
        <v>119</v>
      </c>
      <c r="D86" s="17">
        <v>0</v>
      </c>
      <c r="E86" s="17">
        <v>850</v>
      </c>
      <c r="F86" s="3">
        <f t="shared" si="12"/>
        <v>0</v>
      </c>
      <c r="G86" s="3">
        <f t="shared" si="13"/>
        <v>850</v>
      </c>
      <c r="H86" s="3">
        <f t="shared" si="14"/>
        <v>0</v>
      </c>
      <c r="I86" s="3">
        <f t="shared" si="15"/>
        <v>850</v>
      </c>
      <c r="J86" t="str">
        <f>INDEX(objects!$A:$F,MATCH($B86,objects!$A:$A,0),4)</f>
        <v>building block</v>
      </c>
    </row>
    <row r="87" spans="1:10" x14ac:dyDescent="0.3">
      <c r="A87" s="2" t="str">
        <f>INDEX(objects!$A:$B,MATCH($B87,objects!$A:$A, 0), 1)</f>
        <v>OBJ-0048</v>
      </c>
      <c r="B87" t="s">
        <v>172</v>
      </c>
      <c r="C87" t="s">
        <v>118</v>
      </c>
      <c r="D87" s="17">
        <v>0</v>
      </c>
      <c r="E87" s="17">
        <v>800</v>
      </c>
      <c r="F87" s="3">
        <f t="shared" si="12"/>
        <v>0</v>
      </c>
      <c r="G87" s="3">
        <f t="shared" si="13"/>
        <v>800</v>
      </c>
      <c r="H87" s="3">
        <f t="shared" si="14"/>
        <v>0</v>
      </c>
      <c r="I87" s="3">
        <f t="shared" si="15"/>
        <v>800</v>
      </c>
      <c r="J87" t="str">
        <f>INDEX(objects!$A:$F,MATCH($B87,objects!$A:$A,0),4)</f>
        <v>building block</v>
      </c>
    </row>
    <row r="88" spans="1:10" x14ac:dyDescent="0.3">
      <c r="A88" s="2" t="str">
        <f>INDEX(objects!$A:$B,MATCH($B88,objects!$A:$A, 0), 1)</f>
        <v>OBJ-0047</v>
      </c>
      <c r="B88" t="s">
        <v>171</v>
      </c>
      <c r="C88" t="s">
        <v>117</v>
      </c>
      <c r="D88" s="17">
        <v>0</v>
      </c>
      <c r="E88" s="17">
        <v>750</v>
      </c>
      <c r="F88" s="3">
        <f t="shared" si="12"/>
        <v>0</v>
      </c>
      <c r="G88" s="3">
        <f t="shared" si="13"/>
        <v>750</v>
      </c>
      <c r="H88" s="3">
        <f t="shared" si="14"/>
        <v>0</v>
      </c>
      <c r="I88" s="3">
        <f t="shared" si="15"/>
        <v>750</v>
      </c>
      <c r="J88" t="str">
        <f>INDEX(objects!$A:$F,MATCH($B88,objects!$A:$A,0),4)</f>
        <v>building block</v>
      </c>
    </row>
    <row r="89" spans="1:10" x14ac:dyDescent="0.3">
      <c r="A89" s="2" t="str">
        <f>INDEX(objects!$A:$B,MATCH($B89,objects!$A:$A, 0), 1)</f>
        <v>OBJ-0046</v>
      </c>
      <c r="B89" t="s">
        <v>170</v>
      </c>
      <c r="C89" t="s">
        <v>116</v>
      </c>
      <c r="D89" s="17">
        <v>0</v>
      </c>
      <c r="E89" s="17">
        <v>700</v>
      </c>
      <c r="F89" s="3">
        <f t="shared" si="12"/>
        <v>0</v>
      </c>
      <c r="G89" s="3">
        <f t="shared" si="13"/>
        <v>700</v>
      </c>
      <c r="H89" s="3">
        <f t="shared" si="14"/>
        <v>0</v>
      </c>
      <c r="I89" s="3">
        <f t="shared" si="15"/>
        <v>700</v>
      </c>
      <c r="J89" t="str">
        <f>INDEX(objects!$A:$F,MATCH($B89,objects!$A:$A,0),4)</f>
        <v>building block</v>
      </c>
    </row>
    <row r="90" spans="1:10" x14ac:dyDescent="0.3">
      <c r="A90" s="2" t="str">
        <f>INDEX(objects!$A:$B,MATCH($B90,objects!$A:$A, 0), 1)</f>
        <v>OBJ-0045</v>
      </c>
      <c r="B90" t="s">
        <v>169</v>
      </c>
      <c r="C90" t="s">
        <v>115</v>
      </c>
      <c r="D90" s="17">
        <v>0</v>
      </c>
      <c r="E90" s="17">
        <v>650</v>
      </c>
      <c r="F90" s="3">
        <f t="shared" si="12"/>
        <v>0</v>
      </c>
      <c r="G90" s="3">
        <f t="shared" si="13"/>
        <v>650</v>
      </c>
      <c r="H90" s="3">
        <f t="shared" si="14"/>
        <v>0</v>
      </c>
      <c r="I90" s="3">
        <f t="shared" si="15"/>
        <v>650</v>
      </c>
      <c r="J90" t="str">
        <f>INDEX(objects!$A:$F,MATCH($B90,objects!$A:$A,0),4)</f>
        <v>building block</v>
      </c>
    </row>
    <row r="91" spans="1:10" x14ac:dyDescent="0.3">
      <c r="A91" s="2" t="str">
        <f>INDEX(objects!$A:$B,MATCH($B91,objects!$A:$A, 0), 1)</f>
        <v>OBJ-0044</v>
      </c>
      <c r="B91" t="s">
        <v>168</v>
      </c>
      <c r="C91" t="s">
        <v>114</v>
      </c>
      <c r="D91" s="17">
        <v>0</v>
      </c>
      <c r="E91" s="17">
        <v>600</v>
      </c>
      <c r="F91" s="3">
        <f t="shared" si="12"/>
        <v>0</v>
      </c>
      <c r="G91" s="3">
        <f t="shared" si="13"/>
        <v>600</v>
      </c>
      <c r="H91" s="3">
        <f t="shared" si="14"/>
        <v>0</v>
      </c>
      <c r="I91" s="3">
        <f t="shared" si="15"/>
        <v>600</v>
      </c>
      <c r="J91" t="str">
        <f>INDEX(objects!$A:$F,MATCH($B91,objects!$A:$A,0),4)</f>
        <v>building block</v>
      </c>
    </row>
    <row r="92" spans="1:10" x14ac:dyDescent="0.3">
      <c r="A92" s="2" t="str">
        <f>INDEX(objects!$A:$B,MATCH($B92,objects!$A:$A, 0), 1)</f>
        <v>OBJ-0043</v>
      </c>
      <c r="B92" t="s">
        <v>167</v>
      </c>
      <c r="C92" t="s">
        <v>113</v>
      </c>
      <c r="D92" s="17">
        <v>0</v>
      </c>
      <c r="E92" s="17">
        <v>550</v>
      </c>
      <c r="F92" s="3">
        <f t="shared" si="12"/>
        <v>0</v>
      </c>
      <c r="G92" s="3">
        <f t="shared" si="13"/>
        <v>550</v>
      </c>
      <c r="H92" s="3">
        <f t="shared" si="14"/>
        <v>0</v>
      </c>
      <c r="I92" s="3">
        <f t="shared" si="15"/>
        <v>550</v>
      </c>
      <c r="J92" t="str">
        <f>INDEX(objects!$A:$F,MATCH($B92,objects!$A:$A,0),4)</f>
        <v>building block</v>
      </c>
    </row>
    <row r="93" spans="1:10" x14ac:dyDescent="0.3">
      <c r="A93" s="2" t="str">
        <f>INDEX(objects!$A:$B,MATCH($B93,objects!$A:$A, 0), 1)</f>
        <v>OBJ-0042</v>
      </c>
      <c r="B93" t="s">
        <v>166</v>
      </c>
      <c r="C93" t="s">
        <v>112</v>
      </c>
      <c r="D93" s="17">
        <v>0</v>
      </c>
      <c r="E93" s="17">
        <v>500</v>
      </c>
      <c r="F93" s="3">
        <f t="shared" si="12"/>
        <v>0</v>
      </c>
      <c r="G93" s="3">
        <f t="shared" si="13"/>
        <v>500</v>
      </c>
      <c r="H93" s="3">
        <f t="shared" si="14"/>
        <v>0</v>
      </c>
      <c r="I93" s="3">
        <f t="shared" si="15"/>
        <v>500</v>
      </c>
      <c r="J93" t="str">
        <f>INDEX(objects!$A:$F,MATCH($B93,objects!$A:$A,0),4)</f>
        <v>building block</v>
      </c>
    </row>
    <row r="94" spans="1:10" x14ac:dyDescent="0.3">
      <c r="A94" s="2" t="str">
        <f>INDEX(objects!$A:$B,MATCH($B94,objects!$A:$A, 0), 1)</f>
        <v>OBJ-0041</v>
      </c>
      <c r="B94" t="s">
        <v>165</v>
      </c>
      <c r="C94" t="s">
        <v>111</v>
      </c>
      <c r="D94" s="17">
        <v>0</v>
      </c>
      <c r="E94" s="17">
        <v>450</v>
      </c>
      <c r="F94" s="3">
        <f t="shared" si="12"/>
        <v>0</v>
      </c>
      <c r="G94" s="3">
        <f t="shared" si="13"/>
        <v>450</v>
      </c>
      <c r="H94" s="3">
        <f t="shared" si="14"/>
        <v>0</v>
      </c>
      <c r="I94" s="3">
        <f t="shared" si="15"/>
        <v>450</v>
      </c>
      <c r="J94" t="str">
        <f>INDEX(objects!$A:$F,MATCH($B94,objects!$A:$A,0),4)</f>
        <v>building block</v>
      </c>
    </row>
    <row r="95" spans="1:10" x14ac:dyDescent="0.3">
      <c r="A95" s="2" t="str">
        <f>INDEX(objects!$A:$B,MATCH($B95,objects!$A:$A, 0), 1)</f>
        <v>OBJ-0040</v>
      </c>
      <c r="B95" t="s">
        <v>164</v>
      </c>
      <c r="C95" t="s">
        <v>110</v>
      </c>
      <c r="D95" s="17">
        <v>0</v>
      </c>
      <c r="E95" s="17">
        <v>400</v>
      </c>
      <c r="F95" s="3">
        <f t="shared" si="12"/>
        <v>0</v>
      </c>
      <c r="G95" s="3">
        <f t="shared" si="13"/>
        <v>400</v>
      </c>
      <c r="H95" s="3">
        <f t="shared" si="14"/>
        <v>0</v>
      </c>
      <c r="I95" s="3">
        <f t="shared" si="15"/>
        <v>400</v>
      </c>
      <c r="J95" t="str">
        <f>INDEX(objects!$A:$F,MATCH($B95,objects!$A:$A,0),4)</f>
        <v>building block</v>
      </c>
    </row>
    <row r="96" spans="1:10" x14ac:dyDescent="0.3">
      <c r="A96" s="2" t="str">
        <f>INDEX(objects!$A:$B,MATCH($B96,objects!$A:$A, 0), 1)</f>
        <v>OBJ-0039</v>
      </c>
      <c r="B96" t="s">
        <v>163</v>
      </c>
      <c r="C96" t="s">
        <v>109</v>
      </c>
      <c r="D96" s="17">
        <v>0</v>
      </c>
      <c r="E96" s="17">
        <v>350</v>
      </c>
      <c r="F96" s="3">
        <f t="shared" si="12"/>
        <v>0</v>
      </c>
      <c r="G96" s="3">
        <f t="shared" si="13"/>
        <v>350</v>
      </c>
      <c r="H96" s="3">
        <f t="shared" si="14"/>
        <v>0</v>
      </c>
      <c r="I96" s="3">
        <f t="shared" si="15"/>
        <v>350</v>
      </c>
      <c r="J96" t="str">
        <f>INDEX(objects!$A:$F,MATCH($B96,objects!$A:$A,0),4)</f>
        <v>building block</v>
      </c>
    </row>
    <row r="97" spans="1:10" x14ac:dyDescent="0.3">
      <c r="A97" s="2" t="str">
        <f>INDEX(objects!$A:$B,MATCH($B97,objects!$A:$A, 0), 1)</f>
        <v>OBJ-0038</v>
      </c>
      <c r="B97" t="s">
        <v>162</v>
      </c>
      <c r="C97" t="s">
        <v>108</v>
      </c>
      <c r="D97" s="17">
        <v>0</v>
      </c>
      <c r="E97" s="17">
        <v>300</v>
      </c>
      <c r="F97" s="3">
        <f t="shared" si="12"/>
        <v>0</v>
      </c>
      <c r="G97" s="3">
        <f t="shared" si="13"/>
        <v>300</v>
      </c>
      <c r="H97" s="3">
        <f t="shared" si="14"/>
        <v>0</v>
      </c>
      <c r="I97" s="3">
        <f t="shared" si="15"/>
        <v>300</v>
      </c>
      <c r="J97" t="str">
        <f>INDEX(objects!$A:$F,MATCH($B97,objects!$A:$A,0),4)</f>
        <v>building block</v>
      </c>
    </row>
    <row r="98" spans="1:10" x14ac:dyDescent="0.3">
      <c r="A98" s="2" t="str">
        <f>INDEX(objects!$A:$B,MATCH($B98,objects!$A:$A, 0), 1)</f>
        <v>OBJ-0037</v>
      </c>
      <c r="B98" t="s">
        <v>161</v>
      </c>
      <c r="C98" t="s">
        <v>107</v>
      </c>
      <c r="D98" s="17">
        <v>0</v>
      </c>
      <c r="E98" s="17">
        <v>250</v>
      </c>
      <c r="F98" s="3">
        <f t="shared" si="12"/>
        <v>0</v>
      </c>
      <c r="G98" s="3">
        <f t="shared" si="13"/>
        <v>250</v>
      </c>
      <c r="H98" s="3">
        <f t="shared" si="14"/>
        <v>0</v>
      </c>
      <c r="I98" s="3">
        <f t="shared" si="15"/>
        <v>250</v>
      </c>
      <c r="J98" t="str">
        <f>INDEX(objects!$A:$F,MATCH($B98,objects!$A:$A,0),4)</f>
        <v>sw building block</v>
      </c>
    </row>
    <row r="99" spans="1:10" x14ac:dyDescent="0.3">
      <c r="A99" s="2" t="str">
        <f>INDEX(objects!$A:$B,MATCH($B99,objects!$A:$A, 0), 1)</f>
        <v>OBJ-0036</v>
      </c>
      <c r="B99" t="s">
        <v>160</v>
      </c>
      <c r="C99" t="s">
        <v>106</v>
      </c>
      <c r="D99" s="17">
        <v>0</v>
      </c>
      <c r="E99" s="17">
        <v>200</v>
      </c>
      <c r="F99" s="3">
        <f t="shared" ref="F99:F105" si="16">MROUND(D99, SIGN(D99)*50)</f>
        <v>0</v>
      </c>
      <c r="G99" s="3">
        <f t="shared" ref="G99:G105" si="17">MROUND(E99, SIGN(E99)*10)</f>
        <v>200</v>
      </c>
      <c r="H99" s="3">
        <f t="shared" ref="H99:H105" si="18">MROUND(ROUND(F99,0),SIGN(F99)*10)</f>
        <v>0</v>
      </c>
      <c r="I99" s="3">
        <f t="shared" ref="I99:I105" si="19">MROUND(ROUND(G99,0),SIGN(G99)*10)</f>
        <v>200</v>
      </c>
      <c r="J99" t="str">
        <f>INDEX(objects!$A:$F,MATCH($B99,objects!$A:$A,0),4)</f>
        <v>building block</v>
      </c>
    </row>
    <row r="100" spans="1:10" x14ac:dyDescent="0.3">
      <c r="A100" s="2" t="str">
        <f>INDEX(objects!$A:$B,MATCH($B100,objects!$A:$A, 0), 1)</f>
        <v>OBJ-0035</v>
      </c>
      <c r="B100" t="s">
        <v>159</v>
      </c>
      <c r="C100" t="s">
        <v>105</v>
      </c>
      <c r="D100" s="17">
        <v>0</v>
      </c>
      <c r="E100" s="17">
        <v>150</v>
      </c>
      <c r="F100" s="3">
        <f t="shared" si="16"/>
        <v>0</v>
      </c>
      <c r="G100" s="3">
        <f t="shared" si="17"/>
        <v>150</v>
      </c>
      <c r="H100" s="3">
        <f t="shared" si="18"/>
        <v>0</v>
      </c>
      <c r="I100" s="3">
        <f t="shared" si="19"/>
        <v>150</v>
      </c>
      <c r="J100" t="str">
        <f>INDEX(objects!$A:$F,MATCH($B100,objects!$A:$A,0),4)</f>
        <v>building block</v>
      </c>
    </row>
    <row r="101" spans="1:10" x14ac:dyDescent="0.3">
      <c r="A101" s="2" t="str">
        <f>INDEX(objects!$A:$B,MATCH($B101,objects!$A:$A, 0), 1)</f>
        <v>OBJ-0034</v>
      </c>
      <c r="B101" t="s">
        <v>158</v>
      </c>
      <c r="C101" t="s">
        <v>104</v>
      </c>
      <c r="D101" s="17">
        <v>0</v>
      </c>
      <c r="E101" s="17">
        <v>100</v>
      </c>
      <c r="F101" s="3">
        <f t="shared" si="16"/>
        <v>0</v>
      </c>
      <c r="G101" s="3">
        <f t="shared" si="17"/>
        <v>100</v>
      </c>
      <c r="H101" s="3">
        <f t="shared" si="18"/>
        <v>0</v>
      </c>
      <c r="I101" s="3">
        <f t="shared" si="19"/>
        <v>100</v>
      </c>
      <c r="J101" t="str">
        <f>INDEX(objects!$A:$F,MATCH($B101,objects!$A:$A,0),4)</f>
        <v>building block</v>
      </c>
    </row>
    <row r="102" spans="1:10" x14ac:dyDescent="0.3">
      <c r="A102" s="2" t="str">
        <f>INDEX(objects!$A:$B,MATCH($B102,objects!$A:$A, 0), 1)</f>
        <v>OBJ-0033</v>
      </c>
      <c r="B102" t="s">
        <v>157</v>
      </c>
      <c r="C102" t="s">
        <v>103</v>
      </c>
      <c r="D102" s="17">
        <v>0</v>
      </c>
      <c r="E102" s="17">
        <v>50</v>
      </c>
      <c r="F102" s="3">
        <f t="shared" si="16"/>
        <v>0</v>
      </c>
      <c r="G102" s="3">
        <f t="shared" si="17"/>
        <v>50</v>
      </c>
      <c r="H102" s="3">
        <f t="shared" si="18"/>
        <v>0</v>
      </c>
      <c r="I102" s="3">
        <f t="shared" si="19"/>
        <v>50</v>
      </c>
      <c r="J102" t="str">
        <f>INDEX(objects!$A:$F,MATCH($B102,objects!$A:$A,0),4)</f>
        <v>elec building block</v>
      </c>
    </row>
    <row r="103" spans="1:10" x14ac:dyDescent="0.3">
      <c r="A103" s="2" t="str">
        <f>INDEX(objects!$A:$B,MATCH($B103,objects!$A:$A, 0), 1)</f>
        <v>OBJ-0032</v>
      </c>
      <c r="B103" t="s">
        <v>156</v>
      </c>
      <c r="C103" t="s">
        <v>102</v>
      </c>
      <c r="D103" s="17">
        <v>0</v>
      </c>
      <c r="E103" s="17">
        <v>0</v>
      </c>
      <c r="F103" s="3">
        <f t="shared" si="16"/>
        <v>0</v>
      </c>
      <c r="G103" s="3">
        <f t="shared" si="17"/>
        <v>0</v>
      </c>
      <c r="H103" s="3">
        <f t="shared" si="18"/>
        <v>0</v>
      </c>
      <c r="I103" s="3">
        <f t="shared" si="19"/>
        <v>0</v>
      </c>
      <c r="J103" t="str">
        <f>INDEX(objects!$A:$F,MATCH($B103,objects!$A:$A,0),4)</f>
        <v>mech building block</v>
      </c>
    </row>
    <row r="104" spans="1:10" x14ac:dyDescent="0.3">
      <c r="A104" s="2" t="str">
        <f>INDEX(objects!$A:$B,MATCH($B104,objects!$A:$A, 0), 1)</f>
        <v>OBJ-0031</v>
      </c>
      <c r="B104" t="s">
        <v>155</v>
      </c>
      <c r="C104" t="s">
        <v>101</v>
      </c>
      <c r="D104" s="17">
        <v>-400</v>
      </c>
      <c r="E104" s="17">
        <v>1160</v>
      </c>
      <c r="F104" s="3">
        <f t="shared" si="16"/>
        <v>-400</v>
      </c>
      <c r="G104" s="3">
        <f t="shared" si="17"/>
        <v>1160</v>
      </c>
      <c r="H104" s="3">
        <f t="shared" si="18"/>
        <v>-400</v>
      </c>
      <c r="I104" s="3">
        <f t="shared" si="19"/>
        <v>1160</v>
      </c>
      <c r="J104" t="str">
        <f>INDEX(objects!$A:$F,MATCH($B104,objects!$A:$A,0),4)</f>
        <v>physical element</v>
      </c>
    </row>
    <row r="105" spans="1:10" x14ac:dyDescent="0.3">
      <c r="A105" s="2" t="str">
        <f>INDEX(objects!$A:$B,MATCH($B105,objects!$A:$A, 0), 1)</f>
        <v>OBJ-0104</v>
      </c>
      <c r="B105" t="s">
        <v>273</v>
      </c>
      <c r="C105" t="s">
        <v>253</v>
      </c>
      <c r="D105" s="17">
        <v>800</v>
      </c>
      <c r="E105" s="17">
        <v>900</v>
      </c>
      <c r="F105" s="3">
        <f t="shared" si="16"/>
        <v>800</v>
      </c>
      <c r="G105" s="3">
        <f t="shared" si="17"/>
        <v>900</v>
      </c>
      <c r="H105" s="3">
        <f t="shared" si="18"/>
        <v>800</v>
      </c>
      <c r="I105" s="3">
        <f t="shared" si="19"/>
        <v>900</v>
      </c>
      <c r="J105" t="str">
        <f>INDEX(objects!$A:$F,MATCH($B105,objects!$A:$A,0),4)</f>
        <v>implemented system</v>
      </c>
    </row>
  </sheetData>
  <autoFilter ref="A1:J105" xr:uid="{00000000-0009-0000-0000-000004000000}">
    <sortState xmlns:xlrd2="http://schemas.microsoft.com/office/spreadsheetml/2017/richdata2" ref="A42:J58">
      <sortCondition ref="C1:C105"/>
    </sortState>
  </autoFilter>
  <sortState xmlns:xlrd2="http://schemas.microsoft.com/office/spreadsheetml/2017/richdata2" ref="B3:I105">
    <sortCondition ref="H2:H105"/>
    <sortCondition ref="I2:I105"/>
  </sortState>
  <phoneticPr fontId="18" type="noConversion"/>
  <conditionalFormatting sqref="A1:A1048576">
    <cfRule type="beginsWith" dxfId="2" priority="67" operator="beginsWith" text="nnn">
      <formula>LEFT(A1,LEN("nnn"))="nnn"</formula>
    </cfRule>
  </conditionalFormatting>
  <conditionalFormatting sqref="B1:B1048576">
    <cfRule type="duplicateValues" dxfId="1" priority="238"/>
  </conditionalFormatting>
  <conditionalFormatting sqref="C1:C1048576">
    <cfRule type="duplicateValues" dxfId="0" priority="25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4096cad-6521-4302-b476-b184c770e6cb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D w E A A B Q S w M E F A A C A A g A o E x V V h K B a 6 K m A A A A + A A A A B I A H A B D b 2 5 m a W c v U G F j a 2 F n Z S 5 4 b W w g o h g A K K A U A A A A A A A A A A A A A A A A A A A A A A A A A A A A h Y + 9 D o I w G E V f h X S n f y p R 8 1 E G V z A m J s a V l A q N U A w t l n d z 8 J F 8 B U k U d X O 8 J 2 c 4 9 3 G 7 Q z I 0 d X B V n d W t i R H D F A X K y L b Q p o x R 7 0 7 h E i U C d r k 8 5 6 U K R t n Y 9 W C L G F X O X d a E e O + x n + G 2 K w m n l J F j l u 5 l p Z o c f W T 9 X w 6 1 s S 4 3 U i E B h 1 e M 4 D h i e M F W H M 8 j B m T C k G n z V f h Y j C m Q H w i b v n Z 9 p 4 Q y 4 T Y F M k 0 g 7 x f i C V B L A w Q U A A I A C A C g T F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E x V V n l i L 1 k 0 A Q A A O g I A A B M A H A B G b 3 J t d W x h c y 9 T Z W N 0 a W 9 u M S 5 t I K I Y A C i g F A A A A A A A A A A A A A A A A A A A A A A A A A A A A H 1 R y 2 r D M B C 8 G / w P i 3 p x Q B h 6 K j T 4 0 M b 0 c e k D h 1 6 S U B R 7 6 y j o E a S 1 2 y T k 3 y v X C W k h q S 7 S z s 7 O j n Y 9 l i S t g a K / L 4 d x F E d + I R x W Y N v 3 W h J k o J D i C M K 5 d Y G a w c i 3 a W 7 L R q O h 5 E 4 q T E f W U A h 8 w v L r 6 b 2 k R T O f F q i C q H X T X i c t f c s G f J K j k l o S u o x x x m F k V a O N z 6 4 4 v D a W s K C 1 w u z 4 T J + s w d m A 9 w Y u 2 A O K C p 0 H j Q Q t u o W 1 d Q V G t i g a F q y N x T z U v D i r g 8 C e m 3 S 2 O U z 2 6 I 1 S R S m U c D 4 j 1 / z W H q 9 X C D V + y u V G 1 t V R b u y E 8 R / W 6 d 5 s R / P J / 1 b 4 d s u e 3 + A x D 1 + k T p b w i 3 Y c f l A 7 X 4 b J n E m S 1 O h J 6 N U h W Q n C D t y E Q R x I R m g 8 V V y h L 5 1 c d a s 8 l S 7 7 N Z 3 q H F p S 4 / / A u 0 E c S X N m O M N v U E s B A i 0 A F A A C A A g A o E x V V h K B a 6 K m A A A A + A A A A B I A A A A A A A A A A A A A A A A A A A A A A E N v b m Z p Z y 9 Q Y W N r Y W d l L n h t b F B L A Q I t A B Q A A g A I A K B M V V Y P y u m r p A A A A O k A A A A T A A A A A A A A A A A A A A A A A P I A A A B b Q 2 9 u d G V u d F 9 U e X B l c 1 0 u e G 1 s U E s B A i 0 A F A A C A A g A o E x V V n l i L 1 k 0 A Q A A O g I A A B M A A A A A A A A A A A A A A A A A 4 w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Q s A A A A A A A D L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X 2 d p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2 X 2 d p d C 9 B d X R v U m V t b 3 Z l Z E N v b H V t b n M x L n t P V i B J R C w w f S Z x d W 9 0 O y w m c X V v d D t T Z W N 0 a W 9 u M S 9 v d l 9 n a X Q v Q X V 0 b 1 J l b W 9 2 Z W R D b 2 x 1 b W 5 z M S 5 7 T 1 Y g b 2 J q Z W N 0 I E l E L D F 9 J n F 1 b 3 Q 7 L C Z x d W 9 0 O 1 N l Y 3 R p b 2 4 x L 2 9 2 X 2 d p d C 9 B d X R v U m V t b 3 Z l Z E N v b H V t b n M x L n t P V i B 0 a W 1 l c 3 R h b X A s M n 0 m c X V v d D s s J n F 1 b 3 Q 7 U 2 V j d G l v b j E v b 3 Z f Z 2 l 0 L 0 F 1 d G 9 S Z W 1 v d m V k Q 2 9 s d W 1 u c z E u e 0 9 W I G 5 h b W U s M 3 0 m c X V v d D s s J n F 1 b 3 Q 7 U 2 V j d G l v b j E v b 3 Z f Z 2 l 0 L 0 F 1 d G 9 S Z W 1 v d m V k Q 2 9 s d W 1 u c z E u e 0 9 W I G R l c 2 N y a X B 0 a W 9 u L D R 9 J n F 1 b 3 Q 7 L C Z x d W 9 0 O 1 N l Y 3 R p b 2 4 x L 2 9 2 X 2 d p d C 9 B d X R v U m V t b 3 Z l Z E N v b H V t b n M x L n t P V i B j b 2 5 0 Z W 5 0 I E l E L D V 9 J n F 1 b 3 Q 7 L C Z x d W 9 0 O 1 N l Y 3 R p b 2 4 x L 2 9 2 X 2 d p d C 9 B d X R v U m V t b 3 Z l Z E N v b H V t b n M x L n t z d G F 0 d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Z f Z 2 l 0 L 0 F 1 d G 9 S Z W 1 v d m V k Q 2 9 s d W 1 u c z E u e 0 9 W I E l E L D B 9 J n F 1 b 3 Q 7 L C Z x d W 9 0 O 1 N l Y 3 R p b 2 4 x L 2 9 2 X 2 d p d C 9 B d X R v U m V t b 3 Z l Z E N v b H V t b n M x L n t P V i B v Y m p l Y 3 Q g S U Q s M X 0 m c X V v d D s s J n F 1 b 3 Q 7 U 2 V j d G l v b j E v b 3 Z f Z 2 l 0 L 0 F 1 d G 9 S Z W 1 v d m V k Q 2 9 s d W 1 u c z E u e 0 9 W I H R p b W V z d G F t c C w y f S Z x d W 9 0 O y w m c X V v d D t T Z W N 0 a W 9 u M S 9 v d l 9 n a X Q v Q X V 0 b 1 J l b W 9 2 Z W R D b 2 x 1 b W 5 z M S 5 7 T 1 Y g b m F t Z S w z f S Z x d W 9 0 O y w m c X V v d D t T Z W N 0 a W 9 u M S 9 v d l 9 n a X Q v Q X V 0 b 1 J l b W 9 2 Z W R D b 2 x 1 b W 5 z M S 5 7 T 1 Y g Z G V z Y 3 J p c H R p b 2 4 s N H 0 m c X V v d D s s J n F 1 b 3 Q 7 U 2 V j d G l v b j E v b 3 Z f Z 2 l 0 L 0 F 1 d G 9 S Z W 1 v d m V k Q 2 9 s d W 1 u c z E u e 0 9 W I G N v b n R l b n Q g S U Q s N X 0 m c X V v d D s s J n F 1 b 3 Q 7 U 2 V j d G l v b j E v b 3 Z f Z 2 l 0 L 0 F 1 d G 9 S Z W 1 v d m V k Q 2 9 s d W 1 u c z E u e 3 N 0 Y X R 1 c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1 Y g S U Q m c X V v d D s s J n F 1 b 3 Q 7 T 1 Y g b 2 J q Z W N 0 I E l E J n F 1 b 3 Q 7 L C Z x d W 9 0 O 0 9 W I H R p b W V z d G F t c C Z x d W 9 0 O y w m c X V v d D t P V i B u Y W 1 l J n F 1 b 3 Q 7 L C Z x d W 9 0 O 0 9 W I G R l c 2 N y a X B 0 a W 9 u J n F 1 b 3 Q 7 L C Z x d W 9 0 O 0 9 W I G N v b n R l b n Q g S U Q m c X V v d D s s J n F 1 b 3 Q 7 c 3 R h d H V z J n F 1 b 3 Q 7 X S I g L z 4 8 R W 5 0 c n k g V H l w Z T 0 i R m l s b E N v b H V t b l R 5 c G V z I i B W Y W x 1 Z T 0 i c 0 J n W U l C Z 1 l H Q m c 9 P S I g L z 4 8 R W 5 0 c n k g V H l w Z T 0 i R m l s b E x h c 3 R V c G R h d G V k I i B W Y W x 1 Z T 0 i Z D I w M j M t M D E t M D R U M D g 6 M T Q 6 N T I u N z k 3 O T U x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4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2 X 2 d p d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f Z 2 l 0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X 2 d p d C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B 0 + 1 A K C F J L t w i h 5 5 F e I w k A A A A A A g A A A A A A A 2 Y A A M A A A A A Q A A A A f P G / J v Q R U o u x K B r o 4 L a c k g A A A A A E g A A A o A A A A B A A A A A I P E C w k p C Z D a q K k j G N l q p c U A A A A P N q 3 G x r P w q W c 5 l p 4 j D g y K d t + 3 U v 1 B J x a y X j f 0 l p 4 8 3 O K u p 7 6 4 U U 3 8 3 c t 1 h m U o i P P / W K R M n S D 5 l m 3 T G P 7 i H 6 S 9 A W 7 T H w V O H J / l U E Z 4 Q 8 w F 4 P F A A A A L l s W d K G b E h Y y x 6 m 1 L S / N X x L G 5 l 4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C62D9C1D0766499F94A8EB72D770C1" ma:contentTypeVersion="14" ma:contentTypeDescription="Een nieuw document maken." ma:contentTypeScope="" ma:versionID="c4da410da407b9c7e0a7a66e528b8e30">
  <xsd:schema xmlns:xsd="http://www.w3.org/2001/XMLSchema" xmlns:xs="http://www.w3.org/2001/XMLSchema" xmlns:p="http://schemas.microsoft.com/office/2006/metadata/properties" xmlns:ns3="44096cad-6521-4302-b476-b184c770e6cb" xmlns:ns4="87172b3f-7f29-40d1-839d-e7076cd5aa32" targetNamespace="http://schemas.microsoft.com/office/2006/metadata/properties" ma:root="true" ma:fieldsID="a43753b6cbb25f564cfe2f4913e6608a" ns3:_="" ns4:_="">
    <xsd:import namespace="44096cad-6521-4302-b476-b184c770e6cb"/>
    <xsd:import namespace="87172b3f-7f29-40d1-839d-e7076cd5aa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096cad-6521-4302-b476-b184c770e6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72b3f-7f29-40d1-839d-e7076cd5aa3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17B5F1-2D4D-415A-A657-2DAB3C2FA997}">
  <ds:schemaRefs>
    <ds:schemaRef ds:uri="http://purl.org/dc/dcmitype/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87172b3f-7f29-40d1-839d-e7076cd5aa32"/>
    <ds:schemaRef ds:uri="44096cad-6521-4302-b476-b184c770e6c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9EF147E-85E4-4DBA-A8A5-316322008A0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EA91A23-38D2-4182-9D57-5FA48C5974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096cad-6521-4302-b476-b184c770e6cb"/>
    <ds:schemaRef ds:uri="87172b3f-7f29-40d1-839d-e7076cd5aa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836D9B0-37CA-4DD3-B273-BEB43AC79C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info</vt:lpstr>
      <vt:lpstr>objects</vt:lpstr>
      <vt:lpstr>relations</vt:lpstr>
      <vt:lpstr>stylesheet_objects</vt:lpstr>
      <vt:lpstr>layout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Cees Michielsen</dc:creator>
  <cp:keywords/>
  <dc:description/>
  <cp:lastModifiedBy>Cees Michielsen</cp:lastModifiedBy>
  <cp:revision/>
  <cp:lastPrinted>2023-05-02T08:17:47Z</cp:lastPrinted>
  <dcterms:created xsi:type="dcterms:W3CDTF">2022-11-30T09:12:46Z</dcterms:created>
  <dcterms:modified xsi:type="dcterms:W3CDTF">2023-06-25T07:22:54Z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0x010100D8C62D9C1D0766499F94A8EB72D770C1</vt:lpwstr>
  </property>
</Properties>
</file>